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文案内容\客户资料\成品\其他客户表格\周恩静\"/>
    </mc:Choice>
  </mc:AlternateContent>
  <bookViews>
    <workbookView windowWidth="28800" windowHeight="11925" tabRatio="941" activeTab="3"/>
  </bookViews>
  <sheets>
    <sheet name="使用说明" sheetId="24" r:id="rId1"/>
    <sheet name="基础资料" sheetId="17" r:id="rId2"/>
    <sheet name="数据录入" sheetId="1" r:id="rId3"/>
    <sheet name="往来款跟进" sheetId="25" r:id="rId4"/>
    <sheet name="汇报表" sheetId="2" r:id="rId5"/>
    <sheet name="任意时间段收支报表" sheetId="3" r:id="rId6"/>
    <sheet name="客户供应商汇总" sheetId="4" r:id="rId7"/>
    <sheet name="产品收入和费用汇总" sheetId="26" r:id="rId8"/>
    <sheet name="现金" sheetId="5" r:id="rId9"/>
    <sheet name="微信" sheetId="6" r:id="rId10"/>
    <sheet name="支付宝" sheetId="12" r:id="rId11"/>
    <sheet name="杭州" sheetId="7" r:id="rId12"/>
    <sheet name="农商" sheetId="8" r:id="rId13"/>
  </sheets>
  <externalReferences>
    <externalReference r:id="rId14"/>
  </externalReferences>
  <definedNames>
    <definedName name="_xlnm._FilterDatabase" localSheetId="1" hidden="1">基础资料!$A$1:$G$84</definedName>
    <definedName name="_xlnm._FilterDatabase" localSheetId="2" hidden="1">数据录入!$A$4:$M$10000</definedName>
    <definedName name="_xlnm._FilterDatabase" localSheetId="8" hidden="1">现金!$A$3:$K$503</definedName>
    <definedName name="_xlnm._FilterDatabase" localSheetId="9" hidden="1">微信!$A$3:$K$5</definedName>
    <definedName name="_xlnm._FilterDatabase" localSheetId="10" hidden="1">支付宝!$A$3:$K$503</definedName>
    <definedName name="_xlnm._FilterDatabase" localSheetId="11" hidden="1">杭州!$A$3:$K$503</definedName>
    <definedName name="_xlnm._FilterDatabase" localSheetId="12" hidden="1">农商!$A$3:$K$503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 xml:space="preserve">
帐号名称必须跟子表完全一致，增加或修改帐户时，子表也要同步替换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<sst xmlns="http://schemas.openxmlformats.org/spreadsheetml/2006/main" count="623" uniqueCount="205">
  <si>
    <t>更多财务实操模板，可自行搜索抖音/视频号：老财务的实操笔记</t>
  </si>
  <si>
    <t>【老财务实操自用｜初级版财务台账模板】</t>
  </si>
  <si>
    <t>作者：老财务的实操笔记</t>
  </si>
  <si>
    <t>——————————————————————————</t>
  </si>
  <si>
    <t>适用对象：小微企业、个体工商户、小规模纳税人、商贸服务类等</t>
  </si>
  <si>
    <t>版本说明</t>
  </si>
  <si>
    <t>本套为**通用基础初级版**，满足税务管理、费用报销、收支登记、票据管理等</t>
  </si>
  <si>
    <t>可根据行业属性、业务规模、升级定制版。</t>
  </si>
  <si>
    <t>模板清单，持续更新</t>
  </si>
  <si>
    <t>1、应收账款风险预警表</t>
  </si>
  <si>
    <t>2、日常经营情况汇总表</t>
  </si>
  <si>
    <t>3、进项台帐自动查重表</t>
  </si>
  <si>
    <t>4、普票专票抵扣测算表</t>
  </si>
  <si>
    <t>5、银行承兑汇票管理台帐--含应收票据、应付票据</t>
  </si>
  <si>
    <t>6、增值税进项抵扣测算表--含3种方式：单税率、多税率、【库存 + 未开票收入】税负测算</t>
  </si>
  <si>
    <t>（一）、税务管理台帐（多表联动）</t>
  </si>
  <si>
    <t>（二）、内部费用报表管理台帐（多表联动）</t>
  </si>
  <si>
    <t>（三）、全自动工资个税台帐</t>
  </si>
  <si>
    <r>
      <rPr>
        <sz val="11"/>
        <color theme="1"/>
        <rFont val="宋体"/>
        <charset val="134"/>
      </rPr>
      <t>（四）、资金日报表分表录入版-自动汇总所有帐户流水-任意天数汇报--</t>
    </r>
    <r>
      <rPr>
        <sz val="11"/>
        <color rgb="FFFF0000"/>
        <rFont val="宋体"/>
        <charset val="134"/>
      </rPr>
      <t>不推荐，维护麻烦。</t>
    </r>
  </si>
  <si>
    <r>
      <rPr>
        <sz val="11"/>
        <color theme="1"/>
        <rFont val="宋体"/>
        <charset val="134"/>
      </rPr>
      <t>（五）、资金日报表混合录入版--</t>
    </r>
    <r>
      <rPr>
        <sz val="11"/>
        <color rgb="FFFF0000"/>
        <rFont val="宋体"/>
        <charset val="134"/>
      </rPr>
      <t>推荐，维护简单，后续增加列/增加帐户方便</t>
    </r>
    <r>
      <rPr>
        <sz val="11"/>
        <color theme="1"/>
        <rFont val="宋体"/>
        <charset val="134"/>
      </rPr>
      <t xml:space="preserve">
混合录入资金台账，只录一遍流水，所有报表自动生成。
资金日报、月报，任意时间段汇总，费用报销按月按年自动统计，
月度年度的收支盈亏直接出结果，还可以自由选择区间查询盈亏。</t>
    </r>
  </si>
  <si>
    <t>升级服务，支持行业定制：
1、资金报表  
2、资金报表+往来款   
3、资金报表+往来款+进销存 
4、手工录入/复制系统导出的购销收付款等基础信息资料，联动生成资产负债表/利润报表、项目利润、进销存、往来帐对帐单等
5、提供自有表格，设置函数联动公式
6、其他表格相关设置</t>
  </si>
  <si>
    <t>核心优势</t>
  </si>
  <si>
    <t>▪ 内置全自动计算公式，录入即自动汇总、核算</t>
  </si>
  <si>
    <t>▪ 无密码、无锁定保护，可自由编辑增删，适配个性化业务</t>
  </si>
  <si>
    <t>▪ 格式贴合真实财务场景，零基础直接填空即用</t>
  </si>
  <si>
    <t>▪ 兼容Excel/WPS，电脑、手机均可正常使用</t>
  </si>
  <si>
    <t>使用规范</t>
  </si>
  <si>
    <t>1. 下载后请另存备份，防止原模板误操作损坏</t>
  </si>
  <si>
    <t>2. 请勿随意修改表头及公式，避免计算异常</t>
  </si>
  <si>
    <t>3. 按实际业务有序录入，月末核对账实一致</t>
  </si>
  <si>
    <t>4. 无需启用宏，直接正常打开使用</t>
  </si>
  <si>
    <t>免责声明</t>
  </si>
  <si>
    <t>本模板为财务辅助工具，**不替代专业会计账务处理及税务合规筹划**；</t>
  </si>
  <si>
    <t>数据真实性、经营及税务风险由使用者自行承担，作者不承担任何连带责任。</t>
  </si>
  <si>
    <t>版本信息</t>
  </si>
  <si>
    <t>初级版 V1.0｜更新日期：2026年08月20日</t>
  </si>
  <si>
    <t>老财务自用模板｜禁止外传、倒卖、商用</t>
  </si>
  <si>
    <t>账户</t>
  </si>
  <si>
    <t>产品</t>
  </si>
  <si>
    <t>支出类别</t>
  </si>
  <si>
    <t>客户</t>
  </si>
  <si>
    <t>供应商</t>
  </si>
  <si>
    <t>现金</t>
  </si>
  <si>
    <t>红曲</t>
  </si>
  <si>
    <t>丁爱妹</t>
  </si>
  <si>
    <t>羊奶供货商</t>
  </si>
  <si>
    <t>微信</t>
  </si>
  <si>
    <t>胚脑</t>
  </si>
  <si>
    <t>方建宏</t>
  </si>
  <si>
    <t>乳铁供货商</t>
  </si>
  <si>
    <t>支付宝</t>
  </si>
  <si>
    <t>胚优</t>
  </si>
  <si>
    <t>办公费</t>
  </si>
  <si>
    <t>傅荣姣</t>
  </si>
  <si>
    <t>杭州</t>
  </si>
  <si>
    <t>乳铁</t>
  </si>
  <si>
    <t>水费</t>
  </si>
  <si>
    <t>郭志伟</t>
  </si>
  <si>
    <t>农商</t>
  </si>
  <si>
    <t>羊奶</t>
  </si>
  <si>
    <t>电费</t>
  </si>
  <si>
    <t>过承祁</t>
  </si>
  <si>
    <t>备用</t>
  </si>
  <si>
    <t>益生菌</t>
  </si>
  <si>
    <t>伙食费</t>
  </si>
  <si>
    <t>洪宗邦</t>
  </si>
  <si>
    <t>备用1</t>
  </si>
  <si>
    <t>工资</t>
  </si>
  <si>
    <t>姜蓉兰</t>
  </si>
  <si>
    <t>备用2</t>
  </si>
  <si>
    <t>租赁费</t>
  </si>
  <si>
    <t>姜志鸿</t>
  </si>
  <si>
    <t>备用3</t>
  </si>
  <si>
    <t>差旅费</t>
  </si>
  <si>
    <t>李小琴</t>
  </si>
  <si>
    <t>备用4</t>
  </si>
  <si>
    <t>业务招待费</t>
  </si>
  <si>
    <t>李晓春</t>
  </si>
  <si>
    <t>备用5</t>
  </si>
  <si>
    <t>车辆费用</t>
  </si>
  <si>
    <t>李玉娟</t>
  </si>
  <si>
    <t>备用6</t>
  </si>
  <si>
    <t>银行手续费</t>
  </si>
  <si>
    <t>林永来</t>
  </si>
  <si>
    <t>备用7</t>
  </si>
  <si>
    <t>陆玉英</t>
  </si>
  <si>
    <t>备用8</t>
  </si>
  <si>
    <t>罗理华</t>
  </si>
  <si>
    <t>马珍珠</t>
  </si>
  <si>
    <t>邵国新</t>
  </si>
  <si>
    <t>沈祖模</t>
  </si>
  <si>
    <t>唐鑫红</t>
  </si>
  <si>
    <t>童炳寿</t>
  </si>
  <si>
    <t>王秀娟</t>
  </si>
  <si>
    <t>邬香花</t>
  </si>
  <si>
    <t>吴亮</t>
  </si>
  <si>
    <t>吴旭红</t>
  </si>
  <si>
    <t>吴兆香</t>
  </si>
  <si>
    <t>谢爱琴</t>
  </si>
  <si>
    <t>徐德彪</t>
  </si>
  <si>
    <t>徐江英</t>
  </si>
  <si>
    <t>鄢桂香</t>
  </si>
  <si>
    <t>叶芬</t>
  </si>
  <si>
    <t>郁建红</t>
  </si>
  <si>
    <t>章小英</t>
  </si>
  <si>
    <t>赵庆仙</t>
  </si>
  <si>
    <t>郑爱月</t>
  </si>
  <si>
    <t>郑江宏</t>
  </si>
  <si>
    <t>郑玉英</t>
  </si>
  <si>
    <t>祝晓琳</t>
  </si>
  <si>
    <t>杨建云</t>
  </si>
  <si>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</si>
  <si>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</si>
  <si>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</si>
  <si>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</si>
  <si>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</si>
  <si>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</si>
  <si>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</si>
  <si>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摘要内容</t>
  </si>
  <si>
    <t>收入</t>
  </si>
  <si>
    <t>支出</t>
  </si>
  <si>
    <t>客户生日</t>
  </si>
  <si>
    <t>月份</t>
  </si>
  <si>
    <t>期初余额</t>
  </si>
  <si>
    <t>工行转民生</t>
  </si>
  <si>
    <t>总销售金额</t>
  </si>
  <si>
    <t>应收账款</t>
  </si>
  <si>
    <t>应收款项</t>
  </si>
  <si>
    <t>应付账款</t>
  </si>
  <si>
    <t>供货商</t>
  </si>
  <si>
    <t>供货商2</t>
  </si>
  <si>
    <t>购货款</t>
  </si>
  <si>
    <t>已收款</t>
  </si>
  <si>
    <t>销售费用</t>
  </si>
  <si>
    <t>未收总计</t>
  </si>
  <si>
    <t>已付款</t>
  </si>
  <si>
    <t>利润</t>
  </si>
  <si>
    <t>尚欠款</t>
  </si>
  <si>
    <t>单位名称：百跃羊奶</t>
  </si>
  <si>
    <t>单位：元</t>
  </si>
  <si>
    <t>客户名称</t>
  </si>
  <si>
    <t>销售产品</t>
  </si>
  <si>
    <t>销售金额</t>
  </si>
  <si>
    <t>支付方式</t>
  </si>
  <si>
    <t>备注</t>
  </si>
  <si>
    <t>尚欠款总计</t>
  </si>
  <si>
    <t>货款</t>
  </si>
  <si>
    <t>采购</t>
  </si>
  <si>
    <t>乳铁蛋白</t>
  </si>
  <si>
    <t>邬香花
方建宏</t>
  </si>
  <si>
    <t>6月17日
3月4日</t>
  </si>
  <si>
    <t>林永来
杨建云</t>
  </si>
  <si>
    <t>童炳寿
王秀娟</t>
  </si>
  <si>
    <t>10月30日
2月3日</t>
  </si>
  <si>
    <t>姜蓉兰
洪宗邦</t>
  </si>
  <si>
    <t>资金日报统计表（任意连续日期 / 单独一天查询）</t>
  </si>
  <si>
    <t>起始日期</t>
  </si>
  <si>
    <t/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</si>
  <si>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</si>
  <si>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</si>
  <si>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</si>
  <si>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</si>
  <si>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</si>
  <si>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</si>
  <si>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</si>
  <si>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收款合计</t>
  </si>
  <si>
    <t>付款合计</t>
  </si>
  <si>
    <t>期末余额</t>
  </si>
  <si>
    <t>合计</t>
  </si>
  <si>
    <t>货币资金日报表</t>
  </si>
  <si>
    <t>多帐户资金汇总表（月度汇总）</t>
  </si>
  <si>
    <t>日期：</t>
  </si>
  <si>
    <t>月份：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</si>
  <si>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</si>
  <si>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</si>
  <si>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</si>
  <si>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</si>
  <si>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</si>
  <si>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</si>
  <si>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</si>
  <si>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</si>
  <si>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</si>
  <si>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</si>
  <si>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任意时间段收支盈亏查询</t>
  </si>
  <si>
    <t>说明：修改黄色日期即可查询；支持单日或任意连续日期</t>
  </si>
  <si>
    <t>开始日期</t>
  </si>
  <si>
    <t>盈亏</t>
  </si>
  <si>
    <t>结束日期</t>
  </si>
  <si>
    <t>资金收入</t>
  </si>
  <si>
    <t>金额</t>
  </si>
  <si>
    <t>收入占比</t>
  </si>
  <si>
    <t>资金支出</t>
  </si>
  <si>
    <t>支出占比</t>
  </si>
  <si>
    <t>收支报表</t>
  </si>
  <si>
    <t>收支盈亏</t>
  </si>
  <si>
    <t>序</t>
  </si>
  <si>
    <t>总收入占比</t>
  </si>
  <si>
    <t>总支出占比</t>
  </si>
  <si>
    <t>产品收入</t>
  </si>
  <si>
    <t>【现金】账户流水明细表</t>
  </si>
  <si>
    <t>账户名称</t>
  </si>
  <si>
    <t>收入合计</t>
  </si>
  <si>
    <t>支出合计</t>
  </si>
  <si>
    <t>当前余额</t>
  </si>
  <si>
    <t>支出业务类别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</si>
</sst>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#,##0.00_);[Red]\(#,##0.00\)"/>
    <numFmt numFmtId="178" formatCode="0.00_ "/>
    <numFmt numFmtId="179" formatCode="[$-409]yyyy\-mm\-dd;@"/>
    <numFmt numFmtId="180" formatCode="yyyy/mm/dd"/>
    <numFmt numFmtId="181" formatCode="#,##0.00;[Red]\-#,##0.00;\-"/>
    <numFmt numFmtId="182" formatCode="m/d"/>
    <numFmt numFmtId="183" formatCode="yyyy&quot;年&quot;m&quot;月&quot;;@"/>
    <numFmt numFmtId="184" formatCode="&quot;￥&quot;#,##0.00_);[Red]\(&quot;￥&quot;#,##0.00\)"/>
    <numFmt numFmtId="185" formatCode="0.00_);[Red]\(0.00\)"/>
    <numFmt numFmtId="186" formatCode="#,##0.00;[Red]\-#,##0.00;"/>
  </numFmts>
  <fonts count="5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4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111827"/>
      <name val="微软雅黑"/>
      <charset val="134"/>
    </font>
    <font>
      <b/>
      <sz val="10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b/>
      <sz val="14"/>
      <color rgb="FF111827"/>
      <name val="微软雅黑"/>
      <charset val="134"/>
    </font>
    <font>
      <b/>
      <sz val="14"/>
      <color theme="1"/>
      <name val="宋体"/>
      <charset val="134"/>
      <scheme val="minor"/>
    </font>
    <font>
      <sz val="12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1"/>
      <color theme="0"/>
      <name val="微软雅黑"/>
      <charset val="134"/>
    </font>
    <font>
      <sz val="16"/>
      <color theme="0"/>
      <name val="微软雅黑"/>
      <charset val="134"/>
    </font>
    <font>
      <sz val="16"/>
      <name val="微软雅黑"/>
      <charset val="134"/>
    </font>
    <font>
      <b/>
      <sz val="11"/>
      <color theme="0"/>
      <name val="微软雅黑"/>
      <charset val="134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b/>
      <sz val="18"/>
      <color rgb="FF000000"/>
      <name val="隶书"/>
      <charset val="134"/>
    </font>
    <font>
      <b/>
      <sz val="10"/>
      <color rgb="FF000000"/>
      <name val="隶书"/>
      <charset val="134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</font>
    <font>
      <sz val="10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24" borderId="3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31">
      <alignment vertical="center"/>
    </xf>
    <xf numFmtId="0" fontId="41" fillId="0" borderId="31">
      <alignment vertical="center"/>
    </xf>
    <xf numFmtId="0" fontId="42" fillId="0" borderId="32">
      <alignment vertical="center"/>
    </xf>
    <xf numFmtId="0" fontId="42" fillId="0" borderId="0">
      <alignment vertical="center"/>
    </xf>
    <xf numFmtId="0" fontId="43" fillId="25" borderId="33">
      <alignment vertical="center"/>
    </xf>
    <xf numFmtId="0" fontId="44" fillId="26" borderId="34">
      <alignment vertical="center"/>
    </xf>
    <xf numFmtId="0" fontId="45" fillId="26" borderId="33">
      <alignment vertical="center"/>
    </xf>
    <xf numFmtId="0" fontId="46" fillId="27" borderId="35">
      <alignment vertical="center"/>
    </xf>
    <xf numFmtId="0" fontId="47" fillId="0" borderId="36">
      <alignment vertical="center"/>
    </xf>
    <xf numFmtId="0" fontId="48" fillId="0" borderId="37">
      <alignment vertical="center"/>
    </xf>
    <xf numFmtId="0" fontId="49" fillId="28" borderId="0">
      <alignment vertical="center"/>
    </xf>
    <xf numFmtId="0" fontId="50" fillId="29" borderId="0">
      <alignment vertical="center"/>
    </xf>
    <xf numFmtId="0" fontId="51" fillId="30" borderId="0">
      <alignment vertical="center"/>
    </xf>
    <xf numFmtId="0" fontId="52" fillId="16" borderId="0">
      <alignment vertical="center"/>
    </xf>
    <xf numFmtId="0" fontId="53" fillId="17" borderId="0">
      <alignment vertical="center"/>
    </xf>
    <xf numFmtId="0" fontId="53" fillId="31" borderId="0">
      <alignment vertical="center"/>
    </xf>
    <xf numFmtId="0" fontId="52" fillId="32" borderId="0">
      <alignment vertical="center"/>
    </xf>
    <xf numFmtId="0" fontId="52" fillId="33" borderId="0">
      <alignment vertical="center"/>
    </xf>
    <xf numFmtId="0" fontId="53" fillId="34" borderId="0">
      <alignment vertical="center"/>
    </xf>
    <xf numFmtId="0" fontId="53" fillId="35" borderId="0">
      <alignment vertical="center"/>
    </xf>
    <xf numFmtId="0" fontId="52" fillId="36" borderId="0">
      <alignment vertical="center"/>
    </xf>
    <xf numFmtId="0" fontId="52" fillId="37" borderId="0">
      <alignment vertical="center"/>
    </xf>
    <xf numFmtId="0" fontId="53" fillId="38" borderId="0">
      <alignment vertical="center"/>
    </xf>
    <xf numFmtId="0" fontId="53" fillId="39" borderId="0">
      <alignment vertical="center"/>
    </xf>
    <xf numFmtId="0" fontId="52" fillId="40" borderId="0">
      <alignment vertical="center"/>
    </xf>
    <xf numFmtId="0" fontId="52" fillId="41" borderId="0">
      <alignment vertical="center"/>
    </xf>
    <xf numFmtId="0" fontId="53" fillId="42" borderId="0">
      <alignment vertical="center"/>
    </xf>
    <xf numFmtId="0" fontId="53" fillId="43" borderId="0">
      <alignment vertical="center"/>
    </xf>
    <xf numFmtId="0" fontId="52" fillId="44" borderId="0">
      <alignment vertical="center"/>
    </xf>
    <xf numFmtId="0" fontId="52" fillId="45" borderId="0">
      <alignment vertical="center"/>
    </xf>
    <xf numFmtId="0" fontId="53" fillId="46" borderId="0">
      <alignment vertical="center"/>
    </xf>
    <xf numFmtId="0" fontId="53" fillId="47" borderId="0">
      <alignment vertical="center"/>
    </xf>
    <xf numFmtId="0" fontId="52" fillId="48" borderId="0">
      <alignment vertical="center"/>
    </xf>
    <xf numFmtId="0" fontId="52" fillId="49" borderId="0">
      <alignment vertical="center"/>
    </xf>
    <xf numFmtId="0" fontId="53" fillId="50" borderId="0">
      <alignment vertical="center"/>
    </xf>
    <xf numFmtId="0" fontId="53" fillId="51" borderId="0">
      <alignment vertical="center"/>
    </xf>
    <xf numFmtId="0" fontId="52" fillId="52" borderId="0">
      <alignment vertical="center"/>
    </xf>
    <xf numFmtId="0" fontId="54" fillId="0" borderId="0">
      <alignment vertical="center"/>
    </xf>
    <xf numFmtId="0" fontId="12" fillId="0" borderId="0"/>
  </cellStyleXfs>
  <cellXfs count="2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43" fontId="3" fillId="3" borderId="2" xfId="0" applyNumberFormat="1" applyFont="1" applyFill="1" applyBorder="1" applyAlignment="1">
      <alignment horizontal="center" vertical="center" wrapText="1"/>
    </xf>
    <xf numFmtId="43" fontId="4" fillId="4" borderId="2" xfId="0" applyNumberFormat="1" applyFont="1" applyFill="1" applyBorder="1" applyAlignment="1">
      <alignment horizontal="center" vertical="center" wrapText="1"/>
    </xf>
    <xf numFmtId="43" fontId="3" fillId="0" borderId="2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7" fontId="5" fillId="2" borderId="3" xfId="0" applyNumberFormat="1" applyFont="1" applyFill="1" applyBorder="1" applyAlignment="1">
      <alignment horizontal="center" vertical="center" wrapText="1"/>
    </xf>
    <xf numFmtId="178" fontId="5" fillId="2" borderId="3" xfId="0" applyNumberFormat="1" applyFont="1" applyFill="1" applyBorder="1" applyAlignment="1">
      <alignment horizontal="center" vertical="center" wrapText="1"/>
    </xf>
    <xf numFmtId="43" fontId="5" fillId="2" borderId="3" xfId="0" applyNumberFormat="1" applyFont="1" applyFill="1" applyBorder="1" applyAlignment="1">
      <alignment horizontal="center" vertical="center" wrapText="1"/>
    </xf>
    <xf numFmtId="179" fontId="5" fillId="2" borderId="3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180" fontId="6" fillId="0" borderId="2" xfId="0" applyNumberFormat="1" applyFont="1" applyBorder="1" applyAlignment="1">
      <alignment vertical="center"/>
    </xf>
    <xf numFmtId="43" fontId="6" fillId="0" borderId="2" xfId="0" applyNumberFormat="1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 wrapText="1"/>
    </xf>
    <xf numFmtId="43" fontId="3" fillId="3" borderId="4" xfId="0" applyNumberFormat="1" applyFont="1" applyFill="1" applyBorder="1" applyAlignment="1">
      <alignment horizontal="center" vertical="center" wrapText="1"/>
    </xf>
    <xf numFmtId="43" fontId="4" fillId="4" borderId="4" xfId="0" applyNumberFormat="1" applyFont="1" applyFill="1" applyBorder="1" applyAlignment="1">
      <alignment horizontal="center" vertical="center" wrapText="1"/>
    </xf>
    <xf numFmtId="43" fontId="3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/>
    <xf numFmtId="0" fontId="6" fillId="0" borderId="0" xfId="0" applyFont="1" applyAlignment="1">
      <alignment vertical="center"/>
    </xf>
    <xf numFmtId="0" fontId="6" fillId="5" borderId="6" xfId="0" applyFont="1" applyFill="1" applyBorder="1" applyAlignment="1">
      <alignment vertical="center"/>
    </xf>
    <xf numFmtId="43" fontId="6" fillId="5" borderId="6" xfId="0" applyNumberFormat="1" applyFont="1" applyFill="1" applyBorder="1" applyAlignment="1">
      <alignment vertical="center"/>
    </xf>
    <xf numFmtId="43" fontId="6" fillId="0" borderId="0" xfId="0" applyNumberFormat="1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43" fontId="6" fillId="0" borderId="6" xfId="0" applyNumberFormat="1" applyFont="1" applyBorder="1" applyAlignment="1">
      <alignment vertical="center"/>
    </xf>
    <xf numFmtId="10" fontId="6" fillId="0" borderId="0" xfId="0" applyNumberFormat="1" applyFont="1" applyAlignment="1">
      <alignment vertical="center"/>
    </xf>
    <xf numFmtId="0" fontId="6" fillId="0" borderId="6" xfId="49" applyFont="1" applyBorder="1" applyAlignment="1" applyProtection="1">
      <alignment vertical="center"/>
      <protection locked="0"/>
    </xf>
    <xf numFmtId="0" fontId="6" fillId="6" borderId="6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/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6" fillId="7" borderId="6" xfId="49" applyFont="1" applyFill="1" applyBorder="1" applyAlignment="1" applyProtection="1">
      <alignment vertical="center"/>
      <protection locked="0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180" fontId="5" fillId="9" borderId="6" xfId="50" applyNumberFormat="1" applyFont="1" applyFill="1" applyBorder="1" applyAlignment="1">
      <alignment horizontal="center" vertical="center" wrapText="1"/>
    </xf>
    <xf numFmtId="177" fontId="5" fillId="10" borderId="6" xfId="5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/>
    </xf>
    <xf numFmtId="43" fontId="6" fillId="0" borderId="6" xfId="0" applyNumberFormat="1" applyFont="1" applyFill="1" applyBorder="1" applyAlignment="1">
      <alignment vertical="center"/>
    </xf>
    <xf numFmtId="10" fontId="6" fillId="0" borderId="6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2" fillId="0" borderId="0" xfId="50"/>
    <xf numFmtId="0" fontId="0" fillId="0" borderId="0" xfId="0" applyAlignment="1"/>
    <xf numFmtId="0" fontId="2" fillId="2" borderId="2" xfId="50" applyFont="1" applyFill="1" applyBorder="1" applyAlignment="1">
      <alignment horizontal="center" vertical="center"/>
    </xf>
    <xf numFmtId="0" fontId="8" fillId="2" borderId="10" xfId="0" applyFont="1" applyFill="1" applyBorder="1" applyAlignment="1"/>
    <xf numFmtId="0" fontId="12" fillId="0" borderId="0" xfId="50" applyAlignment="1">
      <alignment vertical="center"/>
    </xf>
    <xf numFmtId="0" fontId="6" fillId="11" borderId="0" xfId="50" applyFont="1" applyFill="1" applyAlignment="1">
      <alignment vertical="center"/>
    </xf>
    <xf numFmtId="180" fontId="6" fillId="12" borderId="0" xfId="50" applyNumberFormat="1" applyFont="1" applyFill="1" applyAlignment="1">
      <alignment vertical="center"/>
    </xf>
    <xf numFmtId="180" fontId="6" fillId="0" borderId="0" xfId="50" applyNumberFormat="1" applyFont="1" applyAlignment="1">
      <alignment vertical="center"/>
    </xf>
    <xf numFmtId="180" fontId="6" fillId="13" borderId="0" xfId="50" applyNumberFormat="1" applyFont="1" applyFill="1" applyAlignment="1">
      <alignment vertical="center"/>
    </xf>
    <xf numFmtId="0" fontId="6" fillId="0" borderId="0" xfId="50" applyFont="1" applyAlignment="1">
      <alignment vertical="center"/>
    </xf>
    <xf numFmtId="0" fontId="6" fillId="13" borderId="0" xfId="50" applyFont="1" applyFill="1" applyAlignment="1">
      <alignment vertical="center"/>
    </xf>
    <xf numFmtId="0" fontId="6" fillId="12" borderId="0" xfId="50" applyFont="1" applyFill="1" applyAlignment="1">
      <alignment vertical="center"/>
    </xf>
    <xf numFmtId="0" fontId="6" fillId="2" borderId="0" xfId="50" applyFont="1" applyFill="1" applyAlignment="1">
      <alignment vertical="center"/>
    </xf>
    <xf numFmtId="181" fontId="6" fillId="14" borderId="0" xfId="50" applyNumberFormat="1" applyFont="1" applyFill="1" applyAlignment="1">
      <alignment vertical="center"/>
    </xf>
    <xf numFmtId="182" fontId="6" fillId="2" borderId="0" xfId="50" applyNumberFormat="1" applyFont="1" applyFill="1" applyAlignment="1">
      <alignment vertical="center"/>
    </xf>
    <xf numFmtId="182" fontId="13" fillId="2" borderId="0" xfId="50" applyNumberFormat="1" applyFont="1" applyFill="1" applyAlignment="1">
      <alignment horizontal="center" vertical="center" wrapText="1"/>
    </xf>
    <xf numFmtId="0" fontId="13" fillId="2" borderId="0" xfId="50" applyFont="1" applyFill="1" applyAlignment="1">
      <alignment horizontal="center" vertical="center" wrapText="1"/>
    </xf>
    <xf numFmtId="0" fontId="13" fillId="11" borderId="0" xfId="50" applyFont="1" applyFill="1" applyAlignment="1">
      <alignment horizontal="center" vertical="center" wrapText="1"/>
    </xf>
    <xf numFmtId="0" fontId="14" fillId="2" borderId="0" xfId="50" applyFont="1" applyFill="1" applyAlignment="1">
      <alignment horizontal="center" vertical="center" wrapText="1"/>
    </xf>
    <xf numFmtId="181" fontId="6" fillId="0" borderId="0" xfId="50" applyNumberFormat="1" applyFont="1" applyAlignment="1">
      <alignment vertical="center"/>
    </xf>
    <xf numFmtId="181" fontId="12" fillId="0" borderId="0" xfId="50" applyNumberFormat="1" applyAlignment="1">
      <alignment vertical="center"/>
    </xf>
    <xf numFmtId="181" fontId="6" fillId="2" borderId="0" xfId="50" applyNumberFormat="1" applyFont="1" applyFill="1" applyAlignment="1">
      <alignment vertical="center"/>
    </xf>
    <xf numFmtId="181" fontId="13" fillId="2" borderId="0" xfId="50" applyNumberFormat="1" applyFont="1" applyFill="1" applyAlignment="1">
      <alignment horizontal="center" vertical="center"/>
    </xf>
    <xf numFmtId="181" fontId="13" fillId="0" borderId="0" xfId="5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183" fontId="6" fillId="0" borderId="0" xfId="0" applyNumberFormat="1" applyFont="1" applyAlignment="1">
      <alignment vertical="center"/>
    </xf>
    <xf numFmtId="183" fontId="6" fillId="12" borderId="0" xfId="50" applyNumberFormat="1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43" fontId="6" fillId="11" borderId="6" xfId="0" applyNumberFormat="1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43" fontId="6" fillId="11" borderId="11" xfId="0" applyNumberFormat="1" applyFont="1" applyFill="1" applyBorder="1" applyAlignment="1">
      <alignment vertical="center"/>
    </xf>
    <xf numFmtId="43" fontId="6" fillId="0" borderId="11" xfId="0" applyNumberFormat="1" applyFont="1" applyBorder="1" applyAlignment="1">
      <alignment vertical="center"/>
    </xf>
    <xf numFmtId="0" fontId="7" fillId="9" borderId="0" xfId="0" applyFont="1" applyFill="1" applyAlignment="1">
      <alignment horizontal="center"/>
    </xf>
    <xf numFmtId="183" fontId="6" fillId="9" borderId="0" xfId="50" applyNumberFormat="1" applyFont="1" applyFill="1" applyAlignment="1">
      <alignment horizontal="center" vertical="center"/>
    </xf>
    <xf numFmtId="0" fontId="6" fillId="0" borderId="13" xfId="0" applyFont="1" applyBorder="1" applyAlignment="1">
      <alignment vertical="center"/>
    </xf>
    <xf numFmtId="43" fontId="6" fillId="11" borderId="14" xfId="0" applyNumberFormat="1" applyFont="1" applyFill="1" applyBorder="1" applyAlignment="1">
      <alignment vertical="center"/>
    </xf>
    <xf numFmtId="183" fontId="6" fillId="0" borderId="0" xfId="50" applyNumberFormat="1" applyFont="1" applyFill="1" applyAlignment="1">
      <alignment vertical="center"/>
    </xf>
    <xf numFmtId="0" fontId="6" fillId="15" borderId="11" xfId="0" applyFont="1" applyFill="1" applyBorder="1" applyAlignment="1">
      <alignment vertical="center"/>
    </xf>
    <xf numFmtId="177" fontId="6" fillId="15" borderId="11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6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vertical="center"/>
    </xf>
    <xf numFmtId="184" fontId="19" fillId="0" borderId="0" xfId="0" applyNumberFormat="1" applyFont="1" applyFill="1" applyBorder="1" applyAlignment="1">
      <alignment vertical="center"/>
    </xf>
    <xf numFmtId="185" fontId="17" fillId="0" borderId="0" xfId="0" applyNumberFormat="1" applyFont="1" applyFill="1" applyBorder="1" applyAlignment="1">
      <alignment vertical="center"/>
    </xf>
    <xf numFmtId="184" fontId="17" fillId="0" borderId="0" xfId="0" applyNumberFormat="1" applyFont="1" applyFill="1" applyBorder="1" applyAlignment="1">
      <alignment vertical="center"/>
    </xf>
    <xf numFmtId="0" fontId="18" fillId="16" borderId="15" xfId="0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center" vertical="center"/>
    </xf>
    <xf numFmtId="0" fontId="18" fillId="16" borderId="17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184" fontId="19" fillId="17" borderId="6" xfId="0" applyNumberFormat="1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center" vertical="center" textRotation="255"/>
    </xf>
    <xf numFmtId="185" fontId="19" fillId="17" borderId="6" xfId="0" applyNumberFormat="1" applyFont="1" applyFill="1" applyBorder="1" applyAlignment="1">
      <alignment horizontal="center" vertical="center"/>
    </xf>
    <xf numFmtId="184" fontId="21" fillId="11" borderId="6" xfId="0" applyNumberFormat="1" applyFont="1" applyFill="1" applyBorder="1" applyAlignment="1">
      <alignment horizontal="center" vertical="center"/>
    </xf>
    <xf numFmtId="184" fontId="20" fillId="16" borderId="6" xfId="0" applyNumberFormat="1" applyFont="1" applyFill="1" applyBorder="1" applyAlignment="1">
      <alignment horizontal="center" vertical="center"/>
    </xf>
    <xf numFmtId="0" fontId="18" fillId="16" borderId="18" xfId="0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184" fontId="22" fillId="17" borderId="6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7" fontId="17" fillId="0" borderId="6" xfId="0" applyNumberFormat="1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18" fillId="16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84" fontId="19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85" fontId="17" fillId="0" borderId="0" xfId="0" applyNumberFormat="1" applyFont="1" applyFill="1" applyBorder="1" applyAlignment="1">
      <alignment horizontal="center" vertical="center"/>
    </xf>
    <xf numFmtId="184" fontId="17" fillId="0" borderId="0" xfId="0" applyNumberFormat="1" applyFont="1" applyFill="1" applyBorder="1" applyAlignment="1">
      <alignment horizontal="center" vertical="center"/>
    </xf>
    <xf numFmtId="0" fontId="23" fillId="16" borderId="17" xfId="0" applyFont="1" applyFill="1" applyBorder="1" applyAlignment="1" applyProtection="1">
      <alignment horizontal="center"/>
    </xf>
    <xf numFmtId="0" fontId="23" fillId="16" borderId="7" xfId="0" applyFont="1" applyFill="1" applyBorder="1" applyAlignment="1" applyProtection="1">
      <alignment horizontal="center"/>
    </xf>
    <xf numFmtId="184" fontId="23" fillId="16" borderId="7" xfId="0" applyNumberFormat="1" applyFont="1" applyFill="1" applyBorder="1" applyAlignment="1" applyProtection="1">
      <alignment horizontal="center"/>
    </xf>
    <xf numFmtId="0" fontId="24" fillId="16" borderId="6" xfId="0" applyFont="1" applyFill="1" applyBorder="1" applyAlignment="1" applyProtection="1">
      <alignment horizontal="center"/>
    </xf>
    <xf numFmtId="185" fontId="24" fillId="16" borderId="6" xfId="0" applyNumberFormat="1" applyFont="1" applyFill="1" applyBorder="1" applyAlignment="1" applyProtection="1">
      <alignment horizontal="center"/>
    </xf>
    <xf numFmtId="184" fontId="24" fillId="16" borderId="6" xfId="0" applyNumberFormat="1" applyFont="1" applyFill="1" applyBorder="1" applyAlignment="1" applyProtection="1">
      <alignment horizontal="center"/>
    </xf>
    <xf numFmtId="0" fontId="18" fillId="11" borderId="6" xfId="0" applyFont="1" applyFill="1" applyBorder="1" applyAlignment="1">
      <alignment horizontal="left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7" borderId="24" xfId="0" applyFont="1" applyFill="1" applyBorder="1" applyAlignment="1" applyProtection="1">
      <alignment horizontal="center" vertical="center"/>
    </xf>
    <xf numFmtId="0" fontId="25" fillId="18" borderId="24" xfId="0" applyFont="1" applyFill="1" applyBorder="1" applyAlignment="1" applyProtection="1">
      <alignment horizontal="center" vertical="center"/>
    </xf>
    <xf numFmtId="185" fontId="25" fillId="18" borderId="24" xfId="0" applyNumberFormat="1" applyFont="1" applyFill="1" applyBorder="1" applyAlignment="1" applyProtection="1">
      <alignment horizontal="center" vertical="center"/>
    </xf>
    <xf numFmtId="184" fontId="25" fillId="18" borderId="23" xfId="0" applyNumberFormat="1" applyFont="1" applyFill="1" applyBorder="1" applyAlignment="1" applyProtection="1">
      <alignment horizontal="center" vertical="center"/>
    </xf>
    <xf numFmtId="0" fontId="22" fillId="17" borderId="6" xfId="0" applyFont="1" applyFill="1" applyBorder="1" applyAlignment="1" applyProtection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6" fillId="16" borderId="19" xfId="0" applyFont="1" applyFill="1" applyBorder="1" applyAlignment="1" applyProtection="1">
      <alignment horizontal="center" vertical="center"/>
    </xf>
    <xf numFmtId="0" fontId="26" fillId="16" borderId="25" xfId="0" applyFont="1" applyFill="1" applyBorder="1" applyAlignment="1" applyProtection="1">
      <alignment horizontal="center" vertical="center"/>
    </xf>
    <xf numFmtId="0" fontId="23" fillId="16" borderId="8" xfId="0" applyFont="1" applyFill="1" applyBorder="1" applyAlignment="1" applyProtection="1">
      <alignment horizontal="center" vertical="center"/>
    </xf>
    <xf numFmtId="184" fontId="23" fillId="16" borderId="8" xfId="0" applyNumberFormat="1" applyFont="1" applyFill="1" applyBorder="1" applyAlignment="1" applyProtection="1">
      <alignment horizontal="center" vertical="center"/>
    </xf>
    <xf numFmtId="0" fontId="23" fillId="16" borderId="20" xfId="0" applyFont="1" applyFill="1" applyBorder="1" applyAlignment="1" applyProtection="1">
      <alignment horizontal="center" vertical="center"/>
    </xf>
    <xf numFmtId="0" fontId="27" fillId="16" borderId="26" xfId="0" applyFont="1" applyFill="1" applyBorder="1" applyAlignment="1" applyProtection="1">
      <alignment horizontal="center" vertical="center"/>
    </xf>
    <xf numFmtId="0" fontId="27" fillId="16" borderId="24" xfId="0" applyFont="1" applyFill="1" applyBorder="1" applyAlignment="1" applyProtection="1">
      <alignment horizontal="center" vertical="center"/>
    </xf>
    <xf numFmtId="185" fontId="27" fillId="16" borderId="24" xfId="0" applyNumberFormat="1" applyFont="1" applyFill="1" applyBorder="1" applyAlignment="1" applyProtection="1">
      <alignment horizontal="center" vertical="center"/>
    </xf>
    <xf numFmtId="0" fontId="27" fillId="16" borderId="23" xfId="0" applyFont="1" applyFill="1" applyBorder="1" applyAlignment="1" applyProtection="1">
      <alignment horizontal="center" vertical="center"/>
    </xf>
    <xf numFmtId="0" fontId="26" fillId="16" borderId="22" xfId="0" applyFont="1" applyFill="1" applyBorder="1" applyAlignment="1" applyProtection="1">
      <alignment horizontal="center" vertical="center"/>
    </xf>
    <xf numFmtId="0" fontId="26" fillId="16" borderId="8" xfId="0" applyFont="1" applyFill="1" applyBorder="1" applyAlignment="1" applyProtection="1">
      <alignment horizontal="center" vertical="center"/>
    </xf>
    <xf numFmtId="0" fontId="26" fillId="16" borderId="6" xfId="0" applyFont="1" applyFill="1" applyBorder="1" applyAlignment="1" applyProtection="1">
      <alignment horizontal="center"/>
    </xf>
    <xf numFmtId="185" fontId="26" fillId="16" borderId="6" xfId="0" applyNumberFormat="1" applyFont="1" applyFill="1" applyBorder="1" applyAlignment="1" applyProtection="1">
      <alignment horizontal="center"/>
    </xf>
    <xf numFmtId="177" fontId="26" fillId="16" borderId="6" xfId="0" applyNumberFormat="1" applyFont="1" applyFill="1" applyBorder="1" applyAlignment="1" applyProtection="1">
      <alignment horizontal="center"/>
    </xf>
    <xf numFmtId="184" fontId="26" fillId="16" borderId="6" xfId="0" applyNumberFormat="1" applyFont="1" applyFill="1" applyBorder="1" applyAlignment="1" applyProtection="1">
      <alignment horizontal="center"/>
    </xf>
    <xf numFmtId="178" fontId="26" fillId="16" borderId="6" xfId="0" applyNumberFormat="1" applyFont="1" applyFill="1" applyBorder="1" applyAlignment="1" applyProtection="1">
      <alignment horizontal="center"/>
    </xf>
    <xf numFmtId="178" fontId="26" fillId="16" borderId="27" xfId="0" applyNumberFormat="1" applyFont="1" applyFill="1" applyBorder="1" applyAlignment="1" applyProtection="1">
      <alignment horizontal="center"/>
    </xf>
    <xf numFmtId="0" fontId="26" fillId="16" borderId="27" xfId="0" applyFont="1" applyFill="1" applyBorder="1" applyAlignment="1" applyProtection="1">
      <alignment horizontal="center"/>
    </xf>
    <xf numFmtId="0" fontId="28" fillId="16" borderId="28" xfId="0" applyFont="1" applyFill="1" applyBorder="1" applyAlignment="1" applyProtection="1">
      <alignment horizontal="center"/>
    </xf>
    <xf numFmtId="0" fontId="28" fillId="16" borderId="6" xfId="0" applyFont="1" applyFill="1" applyBorder="1" applyAlignment="1" applyProtection="1">
      <alignment horizontal="center"/>
    </xf>
    <xf numFmtId="185" fontId="28" fillId="16" borderId="6" xfId="0" applyNumberFormat="1" applyFont="1" applyFill="1" applyBorder="1" applyAlignment="1" applyProtection="1">
      <alignment horizontal="center"/>
    </xf>
    <xf numFmtId="178" fontId="28" fillId="16" borderId="6" xfId="0" applyNumberFormat="1" applyFont="1" applyFill="1" applyBorder="1" applyAlignment="1" applyProtection="1">
      <alignment horizontal="center" vertical="center"/>
    </xf>
    <xf numFmtId="184" fontId="28" fillId="16" borderId="6" xfId="0" applyNumberFormat="1" applyFont="1" applyFill="1" applyBorder="1" applyAlignment="1" applyProtection="1">
      <alignment horizontal="center" vertical="center"/>
    </xf>
    <xf numFmtId="14" fontId="18" fillId="0" borderId="23" xfId="0" applyNumberFormat="1" applyFont="1" applyFill="1" applyBorder="1" applyAlignment="1" applyProtection="1">
      <alignment horizontal="left" vertical="center"/>
    </xf>
    <xf numFmtId="58" fontId="18" fillId="0" borderId="6" xfId="0" applyNumberFormat="1" applyFont="1" applyFill="1" applyBorder="1" applyAlignment="1">
      <alignment horizontal="left" vertical="center"/>
    </xf>
    <xf numFmtId="0" fontId="18" fillId="0" borderId="6" xfId="0" applyFont="1" applyFill="1" applyBorder="1" applyAlignment="1" applyProtection="1">
      <alignment horizontal="left" vertical="center"/>
    </xf>
    <xf numFmtId="185" fontId="18" fillId="0" borderId="6" xfId="0" applyNumberFormat="1" applyFont="1" applyFill="1" applyBorder="1" applyAlignment="1" applyProtection="1">
      <alignment horizontal="left" vertical="center"/>
    </xf>
    <xf numFmtId="177" fontId="18" fillId="0" borderId="6" xfId="0" applyNumberFormat="1" applyFont="1" applyFill="1" applyBorder="1" applyAlignment="1" applyProtection="1">
      <alignment horizontal="left" vertical="center"/>
    </xf>
    <xf numFmtId="184" fontId="18" fillId="17" borderId="6" xfId="0" applyNumberFormat="1" applyFont="1" applyFill="1" applyBorder="1" applyAlignment="1" applyProtection="1">
      <alignment horizontal="left" vertical="center"/>
      <protection hidden="1"/>
    </xf>
    <xf numFmtId="178" fontId="18" fillId="17" borderId="6" xfId="0" applyNumberFormat="1" applyFont="1" applyFill="1" applyBorder="1" applyAlignment="1" applyProtection="1">
      <alignment horizontal="left" vertical="center"/>
    </xf>
    <xf numFmtId="14" fontId="22" fillId="0" borderId="23" xfId="0" applyNumberFormat="1" applyFont="1" applyFill="1" applyBorder="1" applyAlignment="1" applyProtection="1">
      <alignment horizontal="center" vertical="center"/>
    </xf>
    <xf numFmtId="0" fontId="22" fillId="0" borderId="6" xfId="0" applyFont="1" applyFill="1" applyBorder="1" applyAlignment="1" applyProtection="1">
      <alignment horizontal="center" vertical="center"/>
    </xf>
    <xf numFmtId="185" fontId="22" fillId="0" borderId="6" xfId="0" applyNumberFormat="1" applyFont="1" applyFill="1" applyBorder="1" applyAlignment="1" applyProtection="1">
      <alignment horizontal="center" vertical="center"/>
    </xf>
    <xf numFmtId="178" fontId="22" fillId="0" borderId="6" xfId="0" applyNumberFormat="1" applyFont="1" applyFill="1" applyBorder="1" applyAlignment="1" applyProtection="1">
      <alignment horizontal="center" vertical="center"/>
    </xf>
    <xf numFmtId="178" fontId="22" fillId="17" borderId="6" xfId="0" applyNumberFormat="1" applyFont="1" applyFill="1" applyBorder="1" applyAlignment="1" applyProtection="1">
      <alignment horizontal="center" vertical="center"/>
      <protection hidden="1"/>
    </xf>
    <xf numFmtId="184" fontId="22" fillId="17" borderId="6" xfId="0" applyNumberFormat="1" applyFont="1" applyFill="1" applyBorder="1" applyAlignment="1" applyProtection="1">
      <alignment horizontal="center" vertical="center"/>
      <protection hidden="1"/>
    </xf>
    <xf numFmtId="178" fontId="18" fillId="17" borderId="6" xfId="0" applyNumberFormat="1" applyFont="1" applyFill="1" applyBorder="1" applyAlignment="1" applyProtection="1">
      <alignment horizontal="left" vertical="center"/>
      <protection hidden="1"/>
    </xf>
    <xf numFmtId="0" fontId="22" fillId="0" borderId="23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left" vertical="center" wrapText="1"/>
    </xf>
    <xf numFmtId="58" fontId="18" fillId="0" borderId="6" xfId="0" applyNumberFormat="1" applyFont="1" applyFill="1" applyBorder="1" applyAlignment="1" applyProtection="1">
      <alignment horizontal="left" vertical="center"/>
    </xf>
    <xf numFmtId="0" fontId="18" fillId="0" borderId="23" xfId="0" applyFont="1" applyFill="1" applyBorder="1" applyAlignment="1" applyProtection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2" fontId="18" fillId="0" borderId="6" xfId="0" applyNumberFormat="1" applyFont="1" applyFill="1" applyBorder="1" applyAlignment="1">
      <alignment horizontal="left" vertical="center"/>
    </xf>
    <xf numFmtId="0" fontId="17" fillId="0" borderId="23" xfId="0" applyFont="1" applyFill="1" applyBorder="1" applyAlignment="1">
      <alignment vertical="center"/>
    </xf>
    <xf numFmtId="0" fontId="17" fillId="0" borderId="6" xfId="0" applyFont="1" applyFill="1" applyBorder="1" applyAlignment="1">
      <alignment vertical="center"/>
    </xf>
    <xf numFmtId="185" fontId="17" fillId="0" borderId="6" xfId="0" applyNumberFormat="1" applyFont="1" applyFill="1" applyBorder="1" applyAlignment="1">
      <alignment vertical="center"/>
    </xf>
    <xf numFmtId="58" fontId="29" fillId="0" borderId="6" xfId="0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29" fillId="19" borderId="6" xfId="0" applyFont="1" applyFill="1" applyBorder="1" applyAlignment="1">
      <alignment horizontal="left" vertical="center"/>
    </xf>
    <xf numFmtId="0" fontId="30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77" fontId="7" fillId="0" borderId="0" xfId="0" applyNumberFormat="1" applyFont="1" applyAlignment="1">
      <alignment vertical="center"/>
    </xf>
    <xf numFmtId="177" fontId="0" fillId="0" borderId="0" xfId="0" applyNumberFormat="1" applyAlignment="1"/>
    <xf numFmtId="0" fontId="7" fillId="0" borderId="0" xfId="0" applyFont="1" applyFill="1" applyAlignment="1">
      <alignment vertical="center"/>
    </xf>
    <xf numFmtId="179" fontId="7" fillId="0" borderId="0" xfId="0" applyNumberFormat="1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76" fontId="31" fillId="0" borderId="0" xfId="0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31" fillId="0" borderId="19" xfId="0" applyFont="1" applyFill="1" applyBorder="1" applyAlignment="1">
      <alignment horizontal="left" vertical="center"/>
    </xf>
    <xf numFmtId="177" fontId="3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9" fontId="31" fillId="0" borderId="0" xfId="0" applyNumberFormat="1" applyFont="1" applyFill="1" applyAlignment="1">
      <alignment horizontal="center" vertical="center"/>
    </xf>
    <xf numFmtId="0" fontId="30" fillId="0" borderId="0" xfId="0" applyFont="1" applyAlignment="1"/>
    <xf numFmtId="0" fontId="30" fillId="19" borderId="0" xfId="0" applyFont="1" applyFill="1" applyAlignment="1">
      <alignment vertical="center"/>
    </xf>
    <xf numFmtId="0" fontId="32" fillId="0" borderId="0" xfId="0" applyFont="1" applyFill="1" applyAlignment="1">
      <alignment horizontal="center" vertical="center"/>
    </xf>
    <xf numFmtId="176" fontId="32" fillId="0" borderId="0" xfId="0" applyNumberFormat="1" applyFont="1" applyFill="1" applyAlignment="1">
      <alignment horizontal="center" vertical="center"/>
    </xf>
    <xf numFmtId="0" fontId="32" fillId="0" borderId="0" xfId="0" applyFont="1" applyFill="1" applyAlignment="1">
      <alignment horizontal="left" vertical="center"/>
    </xf>
    <xf numFmtId="0" fontId="32" fillId="0" borderId="19" xfId="0" applyFont="1" applyFill="1" applyBorder="1" applyAlignment="1">
      <alignment horizontal="left" vertical="center"/>
    </xf>
    <xf numFmtId="177" fontId="4" fillId="4" borderId="2" xfId="0" applyNumberFormat="1" applyFont="1" applyFill="1" applyBorder="1" applyAlignment="1">
      <alignment horizontal="center" vertical="center" wrapText="1"/>
    </xf>
    <xf numFmtId="177" fontId="4" fillId="4" borderId="0" xfId="0" applyNumberFormat="1" applyFont="1" applyFill="1" applyAlignment="1">
      <alignment horizontal="center" vertical="center" wrapText="1"/>
    </xf>
    <xf numFmtId="179" fontId="32" fillId="0" borderId="0" xfId="0" applyNumberFormat="1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180" fontId="6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vertical="center"/>
    </xf>
    <xf numFmtId="186" fontId="6" fillId="0" borderId="2" xfId="0" applyNumberFormat="1" applyFont="1" applyFill="1" applyBorder="1" applyAlignment="1">
      <alignment vertical="center"/>
    </xf>
    <xf numFmtId="177" fontId="6" fillId="20" borderId="2" xfId="0" applyNumberFormat="1" applyFont="1" applyFill="1" applyBorder="1" applyAlignment="1">
      <alignment vertical="center"/>
    </xf>
    <xf numFmtId="186" fontId="6" fillId="0" borderId="2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vertical="center"/>
    </xf>
    <xf numFmtId="0" fontId="6" fillId="20" borderId="2" xfId="0" applyFont="1" applyFill="1" applyBorder="1" applyAlignment="1">
      <alignment vertical="center"/>
    </xf>
    <xf numFmtId="177" fontId="6" fillId="0" borderId="2" xfId="0" applyNumberFormat="1" applyFont="1" applyBorder="1" applyAlignment="1">
      <alignment vertical="center"/>
    </xf>
    <xf numFmtId="186" fontId="6" fillId="0" borderId="2" xfId="0" applyNumberFormat="1" applyFont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79" fontId="6" fillId="0" borderId="2" xfId="0" applyNumberFormat="1" applyFont="1" applyFill="1" applyBorder="1" applyAlignment="1">
      <alignment vertical="center"/>
    </xf>
    <xf numFmtId="180" fontId="6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vertical="center"/>
    </xf>
    <xf numFmtId="186" fontId="6" fillId="0" borderId="2" xfId="0" applyNumberFormat="1" applyFont="1" applyFill="1" applyBorder="1" applyAlignment="1">
      <alignment vertical="center"/>
    </xf>
    <xf numFmtId="179" fontId="6" fillId="0" borderId="2" xfId="0" applyNumberFormat="1" applyFont="1" applyFill="1" applyBorder="1" applyAlignment="1">
      <alignment vertical="center"/>
    </xf>
    <xf numFmtId="177" fontId="6" fillId="21" borderId="2" xfId="0" applyNumberFormat="1" applyFont="1" applyFill="1" applyBorder="1" applyAlignment="1">
      <alignment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177" fontId="9" fillId="0" borderId="6" xfId="0" applyNumberFormat="1" applyFont="1" applyBorder="1" applyAlignment="1">
      <alignment horizontal="left" vertical="center"/>
    </xf>
    <xf numFmtId="186" fontId="9" fillId="0" borderId="6" xfId="0" applyNumberFormat="1" applyFont="1" applyBorder="1" applyAlignment="1"/>
    <xf numFmtId="177" fontId="9" fillId="21" borderId="6" xfId="0" applyNumberFormat="1" applyFont="1" applyFill="1" applyBorder="1" applyAlignment="1"/>
    <xf numFmtId="0" fontId="9" fillId="0" borderId="6" xfId="0" applyFont="1" applyFill="1" applyBorder="1" applyAlignment="1"/>
    <xf numFmtId="179" fontId="9" fillId="0" borderId="6" xfId="0" applyNumberFormat="1" applyFont="1" applyFill="1" applyBorder="1" applyAlignment="1"/>
    <xf numFmtId="0" fontId="9" fillId="20" borderId="6" xfId="0" applyFont="1" applyFill="1" applyBorder="1" applyAlignment="1"/>
    <xf numFmtId="0" fontId="9" fillId="21" borderId="6" xfId="0" applyFont="1" applyFill="1" applyBorder="1" applyAlignment="1">
      <alignment horizontal="center" vertical="center"/>
    </xf>
    <xf numFmtId="177" fontId="9" fillId="0" borderId="6" xfId="0" applyNumberFormat="1" applyFont="1" applyBorder="1" applyAlignment="1"/>
    <xf numFmtId="180" fontId="7" fillId="0" borderId="0" xfId="0" applyNumberFormat="1" applyFont="1" applyAlignment="1">
      <alignment vertical="center"/>
    </xf>
    <xf numFmtId="186" fontId="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4" fontId="6" fillId="6" borderId="2" xfId="0" applyNumberFormat="1" applyFont="1" applyFill="1" applyBorder="1" applyAlignment="1">
      <alignment vertical="center" wrapText="1"/>
    </xf>
    <xf numFmtId="186" fontId="6" fillId="0" borderId="2" xfId="0" applyNumberFormat="1" applyFont="1" applyFill="1" applyBorder="1" applyAlignment="1">
      <alignment vertical="center" wrapText="1"/>
    </xf>
    <xf numFmtId="4" fontId="6" fillId="0" borderId="2" xfId="0" applyNumberFormat="1" applyFont="1" applyBorder="1" applyAlignment="1">
      <alignment vertical="center" wrapText="1"/>
    </xf>
    <xf numFmtId="186" fontId="6" fillId="0" borderId="2" xfId="0" applyNumberFormat="1" applyFont="1" applyBorder="1" applyAlignment="1">
      <alignment vertical="center" wrapText="1"/>
    </xf>
    <xf numFmtId="0" fontId="11" fillId="0" borderId="0" xfId="0" applyNumberFormat="1" applyFont="1" applyFill="1" applyBorder="1" applyAlignment="1" applyProtection="1">
      <alignment vertical="center"/>
    </xf>
    <xf numFmtId="0" fontId="34" fillId="22" borderId="0" xfId="0" applyNumberFormat="1" applyFont="1" applyFill="1" applyBorder="1" applyAlignment="1" applyProtection="1">
      <alignment vertical="center"/>
    </xf>
    <xf numFmtId="0" fontId="11" fillId="23" borderId="0" xfId="0" applyNumberFormat="1" applyFont="1" applyFill="1" applyBorder="1" applyAlignment="1" applyProtection="1">
      <alignment vertical="center"/>
    </xf>
    <xf numFmtId="0" fontId="11" fillId="2" borderId="0" xfId="0" applyNumberFormat="1" applyFont="1" applyFill="1" applyBorder="1" applyAlignment="1" applyProtection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</cellStyles>
  <dxfs count="35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浅色系标题行表格样式_b4126a" count="10" xr9:uid="{DC5267EE-0455-4AD2-9B4E-E7D6E33DF2A4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TotalCell" dxfId="16"/>
      <tableStyleElement type="lastTotalCell" dxfId="15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workbookViewId="0">
      <selection activeCell="A23" sqref="A23"/>
    </sheetView>
  </sheetViews>
  <sheetFormatPr defaultColWidth="9" defaultRowHeight="13.5"/>
  <cols>
    <col min="1" max="1" width="96.75" style="266" customWidth="1"/>
    <col min="2" max="16384" width="9" style="266"/>
  </cols>
  <sheetData>
    <row r="1" s="266" customFormat="1" ht="38" customHeight="1" spans="1:1">
      <c r="A1" s="267" t="s">
        <v>0</v>
      </c>
    </row>
    <row r="3" s="266" customFormat="1" spans="1:1">
      <c r="A3" s="266" t="s">
        <v>1</v>
      </c>
    </row>
    <row r="4" s="266" customFormat="1" spans="1:1">
      <c r="A4" s="266" t="s">
        <v>2</v>
      </c>
    </row>
    <row r="5" s="266" customFormat="1" spans="1:1">
      <c r="A5" s="266" t="s">
        <v>3</v>
      </c>
    </row>
    <row r="6" s="266" customFormat="1" spans="1:1">
      <c r="A6" s="266" t="s">
        <v>4</v>
      </c>
    </row>
    <row r="7" s="266" customFormat="1" spans="1:1">
      <c r="A7" s="266" t="s">
        <v>5</v>
      </c>
    </row>
    <row r="8" s="266" customFormat="1" spans="1:1">
      <c r="A8" s="266" t="s">
        <v>6</v>
      </c>
    </row>
    <row r="9" s="266" customFormat="1" spans="1:1">
      <c r="A9" s="266" t="s">
        <v>7</v>
      </c>
    </row>
    <row r="11" s="266" customFormat="1" spans="1:1">
      <c r="A11" s="268" t="s">
        <v>8</v>
      </c>
    </row>
    <row r="12" s="266" customFormat="1" ht="16" customHeight="1" spans="1:1">
      <c r="A12" s="266" t="s">
        <v>9</v>
      </c>
    </row>
    <row r="13" s="266" customFormat="1" ht="16" customHeight="1" spans="1:1">
      <c r="A13" s="266" t="s">
        <v>10</v>
      </c>
    </row>
    <row r="14" s="266" customFormat="1" ht="16" customHeight="1" spans="1:1">
      <c r="A14" s="266" t="s">
        <v>11</v>
      </c>
    </row>
    <row r="15" s="266" customFormat="1" ht="16" customHeight="1" spans="1:1">
      <c r="A15" s="266" t="s">
        <v>12</v>
      </c>
    </row>
    <row r="16" s="266" customFormat="1" ht="16" customHeight="1" spans="1:1">
      <c r="A16" s="266" t="s">
        <v>13</v>
      </c>
    </row>
    <row r="17" s="266" customFormat="1" ht="16" customHeight="1" spans="1:1">
      <c r="A17" s="266" t="s">
        <v>14</v>
      </c>
    </row>
    <row r="18" s="266" customFormat="1" ht="16" customHeight="1" spans="1:1">
      <c r="A18" s="266" t="s">
        <v>15</v>
      </c>
    </row>
    <row r="19" s="266" customFormat="1" ht="16" customHeight="1" spans="1:1">
      <c r="A19" s="266" t="s">
        <v>16</v>
      </c>
    </row>
    <row r="20" s="266" customFormat="1" ht="16" customHeight="1" spans="1:1">
      <c r="A20" s="266" t="s">
        <v>17</v>
      </c>
    </row>
    <row r="21" s="266" customFormat="1" ht="16" customHeight="1" spans="1:1">
      <c r="A21" s="266" t="s">
        <v>18</v>
      </c>
    </row>
    <row r="22" s="266" customFormat="1" ht="57" customHeight="1" spans="1:1">
      <c r="A22" s="269" t="s">
        <v>19</v>
      </c>
    </row>
    <row r="23" s="266" customFormat="1" ht="16" customHeight="1"/>
    <row r="24" s="266" customFormat="1" ht="109" customHeight="1" spans="1:1">
      <c r="A24" s="269" t="s">
        <v>20</v>
      </c>
    </row>
    <row r="26" s="266" customFormat="1" ht="16" customHeight="1"/>
    <row r="28" s="266" customFormat="1" spans="1:1">
      <c r="A28" s="266" t="s">
        <v>21</v>
      </c>
    </row>
    <row r="29" s="266" customFormat="1" spans="1:1">
      <c r="A29" s="266" t="s">
        <v>22</v>
      </c>
    </row>
    <row r="30" s="266" customFormat="1" spans="1:1">
      <c r="A30" s="266" t="s">
        <v>23</v>
      </c>
    </row>
    <row r="31" s="266" customFormat="1" spans="1:1">
      <c r="A31" s="266" t="s">
        <v>24</v>
      </c>
    </row>
    <row r="32" s="266" customFormat="1" spans="1:1">
      <c r="A32" s="266" t="s">
        <v>25</v>
      </c>
    </row>
    <row r="34" s="266" customFormat="1" spans="1:1">
      <c r="A34" s="266" t="s">
        <v>26</v>
      </c>
    </row>
    <row r="35" s="266" customFormat="1" spans="1:1">
      <c r="A35" s="266" t="s">
        <v>27</v>
      </c>
    </row>
    <row r="36" s="266" customFormat="1" spans="1:1">
      <c r="A36" s="266" t="s">
        <v>28</v>
      </c>
    </row>
    <row r="37" s="266" customFormat="1" spans="1:1">
      <c r="A37" s="266" t="s">
        <v>29</v>
      </c>
    </row>
    <row r="38" s="266" customFormat="1" spans="1:1">
      <c r="A38" s="266" t="s">
        <v>30</v>
      </c>
    </row>
    <row r="40" s="266" customFormat="1" spans="1:1">
      <c r="A40" s="266" t="s">
        <v>31</v>
      </c>
    </row>
    <row r="41" s="266" customFormat="1" spans="1:1">
      <c r="A41" s="266" t="s">
        <v>32</v>
      </c>
    </row>
    <row r="42" s="266" customFormat="1" spans="1:1">
      <c r="A42" s="266" t="s">
        <v>33</v>
      </c>
    </row>
    <row r="44" s="266" customFormat="1" spans="1:1">
      <c r="A44" s="266" t="s">
        <v>34</v>
      </c>
    </row>
    <row r="45" s="266" customFormat="1" spans="1:1">
      <c r="A45" s="266" t="s">
        <v>35</v>
      </c>
    </row>
    <row r="46" s="266" customFormat="1" spans="1:1">
      <c r="A46" s="266" t="s">
        <v>3</v>
      </c>
    </row>
    <row r="47" s="266" customFormat="1" spans="1:1">
      <c r="A47" s="266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86"/>
  <sheetViews>
    <sheetView showGridLines="0" workbookViewId="0">
      <pane ySplit="1" topLeftCell="A2" activePane="bottomLeft" state="frozen"/>
      <selection/>
      <selection pane="bottomLeft" activeCell="C1" sqref="C1"/>
    </sheetView>
  </sheetViews>
  <sheetFormatPr defaultColWidth="9" defaultRowHeight="18" customHeight="1" outlineLevelCol="6"/>
  <cols>
    <col min="1" max="1" width="9.625" style="260" customWidth="1"/>
    <col min="2" max="2" width="9.625" style="65" customWidth="1"/>
    <col min="3" max="3" width="10.375" style="260" customWidth="1"/>
    <col min="4" max="7" width="9.625" style="260" customWidth="1"/>
    <col min="8" max="16370" width="9" style="260" customWidth="1"/>
    <col min="16371" max="16384" width="9" style="260"/>
  </cols>
  <sheetData>
    <row r="1" s="1" customFormat="1" ht="24" customHeight="1" spans="1:7">
      <c r="A1" s="12" t="s">
        <v>37</v>
      </c>
      <c r="B1" s="34" t="s">
        <v>38</v>
      </c>
      <c r="C1" s="34" t="s">
        <v>39</v>
      </c>
      <c r="D1" s="34"/>
      <c r="E1" s="34" t="s">
        <v>40</v>
      </c>
      <c r="F1" s="13"/>
      <c r="G1" s="13" t="s">
        <v>41</v>
      </c>
    </row>
    <row r="2" s="259" customFormat="1" ht="16.5" spans="1:7">
      <c r="A2" s="261" t="s">
        <v>42</v>
      </c>
      <c r="B2" s="261" t="s">
        <v>43</v>
      </c>
      <c r="C2" s="262" t="s">
        <v>41</v>
      </c>
      <c r="D2" s="263"/>
      <c r="E2" s="264" t="s">
        <v>44</v>
      </c>
      <c r="F2" s="264"/>
      <c r="G2" s="264" t="s">
        <v>45</v>
      </c>
    </row>
    <row r="3" s="259" customFormat="1" ht="16.5" spans="1:7">
      <c r="A3" s="261" t="s">
        <v>46</v>
      </c>
      <c r="B3" s="261" t="s">
        <v>47</v>
      </c>
      <c r="C3" s="264"/>
      <c r="D3" s="263"/>
      <c r="E3" s="264" t="s">
        <v>48</v>
      </c>
      <c r="F3" s="264"/>
      <c r="G3" s="264" t="s">
        <v>49</v>
      </c>
    </row>
    <row r="4" s="259" customFormat="1" ht="16.5" spans="1:7">
      <c r="A4" s="261" t="s">
        <v>50</v>
      </c>
      <c r="B4" s="261" t="s">
        <v>51</v>
      </c>
      <c r="C4" s="264" t="s">
        <v>52</v>
      </c>
      <c r="D4" s="265"/>
      <c r="E4" s="264" t="s">
        <v>53</v>
      </c>
      <c r="F4" s="264"/>
      <c r="G4" s="264"/>
    </row>
    <row r="5" s="259" customFormat="1" ht="16.5" spans="1:7">
      <c r="A5" s="261" t="s">
        <v>54</v>
      </c>
      <c r="B5" s="261" t="s">
        <v>55</v>
      </c>
      <c r="C5" s="264" t="s">
        <v>56</v>
      </c>
      <c r="D5" s="265"/>
      <c r="E5" s="264" t="s">
        <v>57</v>
      </c>
      <c r="F5" s="264"/>
      <c r="G5" s="264"/>
    </row>
    <row r="6" s="259" customFormat="1" ht="16.5" spans="1:7">
      <c r="A6" s="261" t="s">
        <v>58</v>
      </c>
      <c r="B6" s="261" t="s">
        <v>59</v>
      </c>
      <c r="C6" s="264" t="s">
        <v>60</v>
      </c>
      <c r="D6" s="265"/>
      <c r="E6" s="264" t="s">
        <v>61</v>
      </c>
      <c r="F6" s="264"/>
      <c r="G6" s="264"/>
    </row>
    <row r="7" s="259" customFormat="1" ht="16.5" spans="1:7">
      <c r="A7" s="261" t="s">
        <v>62</v>
      </c>
      <c r="B7" s="261" t="s">
        <v>63</v>
      </c>
      <c r="C7" s="264" t="s">
        <v>64</v>
      </c>
      <c r="D7" s="265"/>
      <c r="E7" s="264" t="s">
        <v>65</v>
      </c>
      <c r="F7" s="264"/>
      <c r="G7" s="264"/>
    </row>
    <row r="8" s="259" customFormat="1" ht="16.5" spans="1:7">
      <c r="A8" s="261" t="s">
        <v>66</v>
      </c>
      <c r="B8" s="261"/>
      <c r="C8" s="264" t="s">
        <v>67</v>
      </c>
      <c r="D8" s="265"/>
      <c r="E8" s="264" t="s">
        <v>68</v>
      </c>
      <c r="F8" s="264"/>
      <c r="G8" s="264"/>
    </row>
    <row r="9" s="259" customFormat="1" ht="16.5" spans="1:7">
      <c r="A9" s="261" t="s">
        <v>69</v>
      </c>
      <c r="B9" s="261"/>
      <c r="C9" s="264" t="s">
        <v>70</v>
      </c>
      <c r="D9" s="265"/>
      <c r="E9" s="264" t="s">
        <v>71</v>
      </c>
      <c r="F9" s="264"/>
      <c r="G9" s="264"/>
    </row>
    <row r="10" s="259" customFormat="1" ht="16.5" spans="1:7">
      <c r="A10" s="261" t="s">
        <v>72</v>
      </c>
      <c r="B10" s="261"/>
      <c r="C10" s="264" t="s">
        <v>73</v>
      </c>
      <c r="D10" s="265"/>
      <c r="E10" s="264" t="s">
        <v>74</v>
      </c>
      <c r="F10" s="264"/>
      <c r="G10" s="264"/>
    </row>
    <row r="11" s="259" customFormat="1" ht="16.5" spans="1:7">
      <c r="A11" s="261" t="s">
        <v>75</v>
      </c>
      <c r="B11" s="261"/>
      <c r="C11" s="264" t="s">
        <v>76</v>
      </c>
      <c r="D11" s="265"/>
      <c r="E11" s="264" t="s">
        <v>77</v>
      </c>
      <c r="F11" s="264"/>
      <c r="G11" s="264"/>
    </row>
    <row r="12" s="259" customFormat="1" ht="16.5" spans="1:7">
      <c r="A12" s="261" t="s">
        <v>78</v>
      </c>
      <c r="B12" s="261"/>
      <c r="C12" s="264" t="s">
        <v>79</v>
      </c>
      <c r="D12" s="265"/>
      <c r="E12" s="264" t="s">
        <v>80</v>
      </c>
      <c r="F12" s="264"/>
      <c r="G12" s="264"/>
    </row>
    <row r="13" s="259" customFormat="1" ht="16.5" spans="1:7">
      <c r="A13" s="261" t="s">
        <v>81</v>
      </c>
      <c r="B13" s="261"/>
      <c r="C13" s="264" t="s">
        <v>82</v>
      </c>
      <c r="D13" s="265"/>
      <c r="E13" s="264" t="s">
        <v>83</v>
      </c>
      <c r="F13" s="264"/>
      <c r="G13" s="264"/>
    </row>
    <row r="14" s="259" customFormat="1" ht="16.5" spans="1:7">
      <c r="A14" s="261" t="s">
        <v>84</v>
      </c>
      <c r="B14" s="261"/>
      <c r="C14" s="264"/>
      <c r="D14" s="265"/>
      <c r="E14" s="264" t="s">
        <v>85</v>
      </c>
      <c r="F14" s="264"/>
      <c r="G14" s="264"/>
    </row>
    <row r="15" s="259" customFormat="1" ht="16.5" spans="1:7">
      <c r="A15" s="261" t="s">
        <v>86</v>
      </c>
      <c r="B15" s="261"/>
      <c r="C15" s="264"/>
      <c r="D15" s="265"/>
      <c r="E15" s="264" t="s">
        <v>87</v>
      </c>
      <c r="F15" s="264"/>
      <c r="G15" s="264"/>
    </row>
    <row r="16" s="259" customFormat="1" ht="16.5" spans="1:7">
      <c r="A16" s="261"/>
      <c r="B16" s="261"/>
      <c r="C16" s="264"/>
      <c r="D16" s="265"/>
      <c r="E16" s="264" t="s">
        <v>88</v>
      </c>
      <c r="F16" s="264"/>
      <c r="G16" s="264"/>
    </row>
    <row r="17" s="259" customFormat="1" ht="16.5" spans="1:7">
      <c r="A17" s="261"/>
      <c r="B17" s="261"/>
      <c r="C17" s="264"/>
      <c r="D17" s="265"/>
      <c r="E17" s="264" t="s">
        <v>89</v>
      </c>
      <c r="F17" s="264"/>
      <c r="G17" s="264"/>
    </row>
    <row r="18" s="259" customFormat="1" ht="16.5" spans="1:7">
      <c r="A18" s="261"/>
      <c r="B18" s="261"/>
      <c r="C18" s="264"/>
      <c r="D18" s="265"/>
      <c r="E18" s="264" t="s">
        <v>90</v>
      </c>
      <c r="F18" s="264"/>
      <c r="G18" s="264"/>
    </row>
    <row r="19" s="259" customFormat="1" ht="16.5" spans="1:7">
      <c r="A19" s="261"/>
      <c r="B19" s="261"/>
      <c r="C19" s="264"/>
      <c r="D19" s="265"/>
      <c r="E19" s="264" t="s">
        <v>91</v>
      </c>
      <c r="F19" s="264"/>
      <c r="G19" s="264"/>
    </row>
    <row r="20" s="259" customFormat="1" ht="16.5" spans="1:7">
      <c r="A20" s="261"/>
      <c r="B20" s="261"/>
      <c r="C20" s="264"/>
      <c r="D20" s="265"/>
      <c r="E20" s="264" t="s">
        <v>92</v>
      </c>
      <c r="F20" s="264"/>
      <c r="G20" s="264"/>
    </row>
    <row r="21" s="259" customFormat="1" ht="16.5" spans="1:7">
      <c r="A21" s="261"/>
      <c r="B21" s="261"/>
      <c r="C21" s="264"/>
      <c r="D21" s="265"/>
      <c r="E21" s="264" t="s">
        <v>93</v>
      </c>
      <c r="F21" s="264"/>
      <c r="G21" s="264"/>
    </row>
    <row r="22" s="259" customFormat="1" ht="16.5" spans="1:7">
      <c r="A22" s="261"/>
      <c r="B22" s="261"/>
      <c r="C22" s="264"/>
      <c r="D22" s="265"/>
      <c r="E22" s="264" t="s">
        <v>94</v>
      </c>
      <c r="F22" s="264"/>
      <c r="G22" s="264"/>
    </row>
    <row r="23" s="259" customFormat="1" ht="16.5" spans="1:7">
      <c r="A23" s="261"/>
      <c r="B23" s="261"/>
      <c r="C23" s="264"/>
      <c r="D23" s="265"/>
      <c r="E23" s="264" t="s">
        <v>95</v>
      </c>
      <c r="F23" s="264"/>
      <c r="G23" s="264"/>
    </row>
    <row r="24" s="259" customFormat="1" ht="16.5" spans="1:7">
      <c r="A24" s="261"/>
      <c r="B24" s="261"/>
      <c r="C24" s="264"/>
      <c r="D24" s="265"/>
      <c r="E24" s="264" t="s">
        <v>96</v>
      </c>
      <c r="F24" s="264"/>
      <c r="G24" s="264"/>
    </row>
    <row r="25" s="259" customFormat="1" ht="16.5" spans="1:7">
      <c r="A25" s="261"/>
      <c r="B25" s="261"/>
      <c r="C25" s="264"/>
      <c r="D25" s="265"/>
      <c r="E25" s="264" t="s">
        <v>97</v>
      </c>
      <c r="F25" s="264"/>
      <c r="G25" s="264"/>
    </row>
    <row r="26" s="259" customFormat="1" ht="16.5" spans="1:7">
      <c r="A26" s="261"/>
      <c r="B26" s="261"/>
      <c r="C26" s="264"/>
      <c r="D26" s="265"/>
      <c r="E26" s="264" t="s">
        <v>98</v>
      </c>
      <c r="F26" s="264"/>
      <c r="G26" s="264"/>
    </row>
    <row r="27" s="259" customFormat="1" ht="16.5" spans="1:7">
      <c r="A27" s="261"/>
      <c r="B27" s="261"/>
      <c r="C27" s="264"/>
      <c r="D27" s="265"/>
      <c r="E27" s="264" t="s">
        <v>99</v>
      </c>
      <c r="F27" s="264"/>
      <c r="G27" s="264"/>
    </row>
    <row r="28" s="259" customFormat="1" ht="16.5" spans="1:7">
      <c r="A28" s="261"/>
      <c r="B28" s="261"/>
      <c r="C28" s="264"/>
      <c r="D28" s="265"/>
      <c r="E28" s="264" t="s">
        <v>100</v>
      </c>
      <c r="F28" s="264"/>
      <c r="G28" s="264"/>
    </row>
    <row r="29" s="259" customFormat="1" ht="16.5" spans="1:7">
      <c r="A29" s="261"/>
      <c r="B29" s="261"/>
      <c r="C29" s="264"/>
      <c r="D29" s="265"/>
      <c r="E29" s="264" t="s">
        <v>101</v>
      </c>
      <c r="F29" s="264"/>
      <c r="G29" s="264"/>
    </row>
    <row r="30" s="259" customFormat="1" ht="16.5" spans="1:7">
      <c r="A30" s="261"/>
      <c r="B30" s="261"/>
      <c r="C30" s="264"/>
      <c r="D30" s="265"/>
      <c r="E30" s="264" t="s">
        <v>102</v>
      </c>
      <c r="F30" s="264"/>
      <c r="G30" s="264"/>
    </row>
    <row r="31" s="259" customFormat="1" ht="16.5" spans="1:7">
      <c r="A31" s="261"/>
      <c r="B31" s="261"/>
      <c r="C31" s="264"/>
      <c r="D31" s="265"/>
      <c r="E31" s="264" t="s">
        <v>103</v>
      </c>
      <c r="F31" s="264"/>
      <c r="G31" s="264"/>
    </row>
    <row r="32" s="259" customFormat="1" ht="16.5" spans="1:7">
      <c r="A32" s="261"/>
      <c r="B32" s="261"/>
      <c r="C32" s="264"/>
      <c r="D32" s="265"/>
      <c r="E32" s="264" t="s">
        <v>104</v>
      </c>
      <c r="F32" s="264"/>
      <c r="G32" s="264"/>
    </row>
    <row r="33" s="259" customFormat="1" ht="16.5" spans="1:7">
      <c r="A33" s="261"/>
      <c r="B33" s="261"/>
      <c r="C33" s="264"/>
      <c r="D33" s="265"/>
      <c r="E33" s="264" t="s">
        <v>105</v>
      </c>
      <c r="F33" s="264"/>
      <c r="G33" s="264"/>
    </row>
    <row r="34" s="259" customFormat="1" ht="16.5" spans="1:7">
      <c r="A34" s="261"/>
      <c r="B34" s="261"/>
      <c r="C34" s="264"/>
      <c r="D34" s="265"/>
      <c r="E34" s="264" t="s">
        <v>106</v>
      </c>
      <c r="F34" s="264"/>
      <c r="G34" s="264"/>
    </row>
    <row r="35" s="259" customFormat="1" ht="16.5" spans="1:7">
      <c r="A35" s="261"/>
      <c r="B35" s="261"/>
      <c r="C35" s="264"/>
      <c r="D35" s="265"/>
      <c r="E35" s="264" t="s">
        <v>107</v>
      </c>
      <c r="F35" s="264"/>
      <c r="G35" s="264"/>
    </row>
    <row r="36" s="259" customFormat="1" ht="16.5" spans="1:7">
      <c r="A36" s="261"/>
      <c r="B36" s="261"/>
      <c r="C36" s="264"/>
      <c r="D36" s="265"/>
      <c r="E36" s="264" t="s">
        <v>108</v>
      </c>
      <c r="F36" s="264"/>
      <c r="G36" s="264"/>
    </row>
    <row r="37" s="259" customFormat="1" ht="16.5" spans="1:7">
      <c r="A37" s="261"/>
      <c r="B37" s="261"/>
      <c r="C37" s="264"/>
      <c r="D37" s="265"/>
      <c r="E37" s="264" t="s">
        <v>109</v>
      </c>
      <c r="F37" s="264"/>
      <c r="G37" s="264"/>
    </row>
    <row r="38" s="259" customFormat="1" ht="16.5" spans="1:7">
      <c r="A38" s="261"/>
      <c r="B38" s="261"/>
      <c r="C38" s="264"/>
      <c r="D38" s="265"/>
      <c r="E38" s="264" t="s">
        <v>110</v>
      </c>
      <c r="F38" s="264"/>
      <c r="G38" s="264"/>
    </row>
    <row r="39" s="259" customFormat="1" ht="16.5" spans="1:7">
      <c r="A39" s="261"/>
      <c r="B39" s="261"/>
      <c r="C39" s="264"/>
      <c r="D39" s="265"/>
      <c r="F39" s="264"/>
      <c r="G39" s="264"/>
    </row>
    <row r="40" s="259" customFormat="1" ht="16.5" spans="1:7">
      <c r="A40" s="261"/>
      <c r="B40" s="261"/>
      <c r="C40" s="264"/>
      <c r="D40" s="265"/>
      <c r="E40" s="264"/>
      <c r="F40" s="264"/>
      <c r="G40" s="264"/>
    </row>
    <row r="41" s="259" customFormat="1" ht="16.5" spans="1:7">
      <c r="A41" s="261"/>
      <c r="B41" s="261"/>
      <c r="C41" s="264"/>
      <c r="D41" s="265"/>
      <c r="E41" s="264"/>
      <c r="F41" s="264"/>
      <c r="G41" s="264"/>
    </row>
    <row r="42" s="259" customFormat="1" ht="16.5" spans="1:7">
      <c r="A42" s="261"/>
      <c r="B42" s="261"/>
      <c r="C42" s="264"/>
      <c r="D42" s="265"/>
      <c r="E42" s="264"/>
      <c r="F42" s="264"/>
      <c r="G42" s="264"/>
    </row>
    <row r="43" s="259" customFormat="1" ht="16.5" spans="1:7">
      <c r="A43" s="261"/>
      <c r="B43" s="261"/>
      <c r="C43" s="264"/>
      <c r="D43" s="265"/>
      <c r="E43" s="264"/>
      <c r="F43" s="264"/>
      <c r="G43" s="264"/>
    </row>
    <row r="44" s="259" customFormat="1" ht="16.5" spans="1:7">
      <c r="A44" s="261"/>
      <c r="B44" s="261"/>
      <c r="C44" s="264"/>
      <c r="D44" s="265"/>
      <c r="E44" s="264"/>
      <c r="F44" s="264"/>
      <c r="G44" s="264"/>
    </row>
    <row r="45" s="259" customFormat="1" ht="16.5" spans="1:7">
      <c r="A45" s="261"/>
      <c r="B45" s="261"/>
      <c r="C45" s="264"/>
      <c r="D45" s="265"/>
      <c r="E45" s="264"/>
      <c r="F45" s="264"/>
      <c r="G45" s="264"/>
    </row>
    <row r="46" s="259" customFormat="1" ht="16.5" spans="1:7">
      <c r="A46" s="261"/>
      <c r="B46" s="261"/>
      <c r="C46" s="264"/>
      <c r="D46" s="265"/>
      <c r="E46" s="264"/>
      <c r="F46" s="264"/>
      <c r="G46" s="264"/>
    </row>
    <row r="47" s="259" customFormat="1" ht="16.5" spans="1:7">
      <c r="A47" s="261"/>
      <c r="B47" s="261"/>
      <c r="C47" s="264"/>
      <c r="D47" s="265"/>
      <c r="E47" s="264"/>
      <c r="F47" s="264"/>
      <c r="G47" s="264"/>
    </row>
    <row r="48" s="259" customFormat="1" ht="16.5" spans="1:7">
      <c r="A48" s="261"/>
      <c r="B48" s="261"/>
      <c r="C48" s="264"/>
      <c r="D48" s="265"/>
      <c r="E48" s="264"/>
      <c r="F48" s="264"/>
      <c r="G48" s="264"/>
    </row>
    <row r="49" s="259" customFormat="1" ht="16.5" spans="1:7">
      <c r="A49" s="261"/>
      <c r="B49" s="261"/>
      <c r="C49" s="264"/>
      <c r="D49" s="265"/>
      <c r="E49" s="264"/>
      <c r="F49" s="264"/>
      <c r="G49" s="264"/>
    </row>
    <row r="50" s="259" customFormat="1" ht="16.5" spans="1:7">
      <c r="A50" s="261"/>
      <c r="B50" s="261"/>
      <c r="C50" s="264"/>
      <c r="D50" s="265"/>
      <c r="E50" s="264"/>
      <c r="F50" s="264"/>
      <c r="G50" s="264"/>
    </row>
    <row r="51" s="259" customFormat="1" ht="16.5" spans="1:7">
      <c r="A51" s="261"/>
      <c r="B51" s="261"/>
      <c r="C51" s="264"/>
      <c r="D51" s="265"/>
      <c r="E51" s="264"/>
      <c r="F51" s="264"/>
      <c r="G51" s="264"/>
    </row>
    <row r="52" s="259" customFormat="1" ht="16.5" spans="1:7">
      <c r="A52" s="261"/>
      <c r="B52" s="261"/>
      <c r="C52" s="264"/>
      <c r="D52" s="265"/>
      <c r="E52" s="264"/>
      <c r="F52" s="264"/>
      <c r="G52" s="264"/>
    </row>
    <row r="53" s="259" customFormat="1" ht="16.5" spans="1:7">
      <c r="A53" s="261"/>
      <c r="B53" s="261"/>
      <c r="C53" s="264"/>
      <c r="D53" s="265"/>
      <c r="E53" s="264"/>
      <c r="F53" s="264"/>
      <c r="G53" s="264"/>
    </row>
    <row r="54" s="259" customFormat="1" ht="16.5" spans="1:7">
      <c r="A54" s="261"/>
      <c r="B54" s="261"/>
      <c r="C54" s="264"/>
      <c r="D54" s="265"/>
      <c r="E54" s="264"/>
      <c r="F54" s="264"/>
      <c r="G54" s="264"/>
    </row>
    <row r="55" s="259" customFormat="1" ht="16.5" spans="1:7">
      <c r="A55" s="261"/>
      <c r="B55" s="261"/>
      <c r="C55" s="264"/>
      <c r="D55" s="265"/>
      <c r="E55" s="264"/>
      <c r="F55" s="264"/>
      <c r="G55" s="264"/>
    </row>
    <row r="56" s="259" customFormat="1" ht="16.5" spans="1:7">
      <c r="A56" s="261"/>
      <c r="B56" s="261"/>
      <c r="C56" s="264"/>
      <c r="D56" s="265"/>
      <c r="E56" s="264"/>
      <c r="F56" s="264"/>
      <c r="G56" s="264"/>
    </row>
    <row r="57" s="259" customFormat="1" ht="16.5" spans="1:7">
      <c r="A57" s="261"/>
      <c r="B57" s="261"/>
      <c r="C57" s="264"/>
      <c r="D57" s="265"/>
      <c r="E57" s="264"/>
      <c r="F57" s="264"/>
      <c r="G57" s="264"/>
    </row>
    <row r="58" s="259" customFormat="1" ht="16.5" spans="1:7">
      <c r="A58" s="261"/>
      <c r="B58" s="261"/>
      <c r="C58" s="264"/>
      <c r="D58" s="265"/>
      <c r="E58" s="264"/>
      <c r="F58" s="264"/>
      <c r="G58" s="264"/>
    </row>
    <row r="59" s="259" customFormat="1" ht="16.5" spans="1:7">
      <c r="A59" s="261"/>
      <c r="B59" s="261"/>
      <c r="C59" s="264"/>
      <c r="D59" s="265"/>
      <c r="E59" s="264"/>
      <c r="F59" s="264"/>
      <c r="G59" s="264"/>
    </row>
    <row r="60" s="259" customFormat="1" ht="16.5" spans="1:7">
      <c r="A60" s="261"/>
      <c r="B60" s="261"/>
      <c r="C60" s="264"/>
      <c r="D60" s="265"/>
      <c r="E60" s="264"/>
      <c r="F60" s="264"/>
      <c r="G60" s="264"/>
    </row>
    <row r="61" s="259" customFormat="1" ht="16.5" spans="1:7">
      <c r="A61" s="261"/>
      <c r="B61" s="261"/>
      <c r="C61" s="264"/>
      <c r="D61" s="265"/>
      <c r="E61" s="264"/>
      <c r="F61" s="264"/>
      <c r="G61" s="264"/>
    </row>
    <row r="62" s="259" customFormat="1" ht="16.5" spans="1:7">
      <c r="A62" s="261"/>
      <c r="B62" s="261"/>
      <c r="C62" s="264"/>
      <c r="D62" s="265"/>
      <c r="E62" s="264"/>
      <c r="F62" s="264"/>
      <c r="G62" s="264"/>
    </row>
    <row r="63" s="259" customFormat="1" ht="16.5" spans="1:7">
      <c r="A63" s="261"/>
      <c r="B63" s="261"/>
      <c r="C63" s="264"/>
      <c r="D63" s="265"/>
      <c r="E63" s="264"/>
      <c r="F63" s="264"/>
      <c r="G63" s="264"/>
    </row>
    <row r="64" s="259" customFormat="1" ht="16.5" spans="1:7">
      <c r="A64" s="261"/>
      <c r="B64" s="261"/>
      <c r="C64" s="264"/>
      <c r="D64" s="265"/>
      <c r="E64" s="264"/>
      <c r="F64" s="264"/>
      <c r="G64" s="264"/>
    </row>
    <row r="65" s="259" customFormat="1" ht="16.5" spans="1:7">
      <c r="A65" s="261"/>
      <c r="B65" s="261"/>
      <c r="C65" s="264"/>
      <c r="D65" s="265"/>
      <c r="E65" s="264"/>
      <c r="F65" s="264"/>
      <c r="G65" s="264"/>
    </row>
    <row r="66" s="259" customFormat="1" ht="16.5" spans="1:7">
      <c r="A66" s="261"/>
      <c r="B66" s="261"/>
      <c r="C66" s="264"/>
      <c r="D66" s="265"/>
      <c r="E66" s="264"/>
      <c r="F66" s="264"/>
      <c r="G66" s="264"/>
    </row>
    <row r="67" s="259" customFormat="1" ht="16.5" spans="1:7">
      <c r="A67" s="261"/>
      <c r="B67" s="261"/>
      <c r="C67" s="264"/>
      <c r="D67" s="265"/>
      <c r="E67" s="264"/>
      <c r="F67" s="264"/>
      <c r="G67" s="264"/>
    </row>
    <row r="68" s="259" customFormat="1" ht="16.5" spans="1:7">
      <c r="A68" s="261"/>
      <c r="B68" s="261"/>
      <c r="C68" s="264"/>
      <c r="D68" s="265"/>
      <c r="E68" s="264"/>
      <c r="F68" s="264"/>
      <c r="G68" s="264"/>
    </row>
    <row r="69" s="259" customFormat="1" ht="16.5" spans="1:7">
      <c r="A69" s="261"/>
      <c r="B69" s="261"/>
      <c r="C69" s="264"/>
      <c r="D69" s="265"/>
      <c r="E69" s="264"/>
      <c r="F69" s="264"/>
      <c r="G69" s="264"/>
    </row>
    <row r="70" s="259" customFormat="1" ht="16.5" spans="1:7">
      <c r="A70" s="261"/>
      <c r="B70" s="261"/>
      <c r="C70" s="264"/>
      <c r="D70" s="265"/>
      <c r="E70" s="264"/>
      <c r="F70" s="264"/>
      <c r="G70" s="264"/>
    </row>
    <row r="71" s="259" customFormat="1" ht="16.5" spans="1:7">
      <c r="A71" s="261"/>
      <c r="B71" s="261"/>
      <c r="C71" s="264"/>
      <c r="D71" s="265"/>
      <c r="E71" s="264"/>
      <c r="F71" s="264"/>
      <c r="G71" s="264"/>
    </row>
    <row r="72" s="259" customFormat="1" ht="16.5" spans="1:7">
      <c r="A72" s="261"/>
      <c r="B72" s="261"/>
      <c r="C72" s="264"/>
      <c r="D72" s="265"/>
      <c r="E72" s="264"/>
      <c r="F72" s="264"/>
      <c r="G72" s="264"/>
    </row>
    <row r="73" s="259" customFormat="1" ht="16.5" spans="1:7">
      <c r="A73" s="261"/>
      <c r="B73" s="261"/>
      <c r="C73" s="264"/>
      <c r="D73" s="265"/>
      <c r="E73" s="264"/>
      <c r="F73" s="264"/>
      <c r="G73" s="264"/>
    </row>
    <row r="74" s="259" customFormat="1" ht="16.5" spans="1:7">
      <c r="A74" s="261"/>
      <c r="B74" s="261"/>
      <c r="C74" s="264"/>
      <c r="D74" s="265"/>
      <c r="E74" s="264"/>
      <c r="F74" s="264"/>
      <c r="G74" s="264"/>
    </row>
    <row r="75" s="259" customFormat="1" ht="16.5" spans="1:7">
      <c r="A75" s="261"/>
      <c r="B75" s="261"/>
      <c r="C75" s="264"/>
      <c r="D75" s="265"/>
      <c r="E75" s="264"/>
      <c r="F75" s="264"/>
      <c r="G75" s="264"/>
    </row>
    <row r="76" s="259" customFormat="1" ht="16.5" spans="1:7">
      <c r="A76" s="261"/>
      <c r="B76" s="261"/>
      <c r="C76" s="264"/>
      <c r="D76" s="265"/>
      <c r="E76" s="264"/>
      <c r="F76" s="264"/>
      <c r="G76" s="264"/>
    </row>
    <row r="77" s="259" customFormat="1" ht="16.5" spans="1:7">
      <c r="A77" s="261"/>
      <c r="B77" s="261"/>
      <c r="C77" s="264"/>
      <c r="D77" s="265"/>
      <c r="E77" s="264"/>
      <c r="F77" s="264"/>
      <c r="G77" s="264"/>
    </row>
    <row r="78" s="259" customFormat="1" ht="16.5" spans="1:7">
      <c r="A78" s="261"/>
      <c r="B78" s="261"/>
      <c r="C78" s="264"/>
      <c r="D78" s="265"/>
      <c r="E78" s="264"/>
      <c r="F78" s="264"/>
      <c r="G78" s="264"/>
    </row>
    <row r="79" s="259" customFormat="1" ht="16.5" spans="1:7">
      <c r="A79" s="261"/>
      <c r="B79" s="261"/>
      <c r="C79" s="264"/>
      <c r="D79" s="265"/>
      <c r="E79" s="264"/>
      <c r="F79" s="264"/>
      <c r="G79" s="264"/>
    </row>
    <row r="80" s="259" customFormat="1" ht="16.5" spans="1:7">
      <c r="A80" s="261"/>
      <c r="B80" s="261"/>
      <c r="C80" s="264"/>
      <c r="D80" s="265"/>
      <c r="E80" s="264"/>
      <c r="F80" s="264"/>
      <c r="G80" s="264"/>
    </row>
    <row r="81" s="259" customFormat="1" ht="16.5" spans="1:7">
      <c r="A81" s="261"/>
      <c r="B81" s="261"/>
      <c r="C81" s="264"/>
      <c r="D81" s="265"/>
      <c r="E81" s="264"/>
      <c r="F81" s="264"/>
      <c r="G81" s="264"/>
    </row>
    <row r="82" s="259" customFormat="1" ht="16.5" spans="1:7">
      <c r="A82" s="261"/>
      <c r="B82" s="261"/>
      <c r="C82" s="264"/>
      <c r="D82" s="265"/>
      <c r="E82" s="264"/>
      <c r="F82" s="264"/>
      <c r="G82" s="264"/>
    </row>
    <row r="83" s="259" customFormat="1" ht="16.5" spans="1:7">
      <c r="A83" s="261"/>
      <c r="B83" s="261"/>
      <c r="C83" s="264"/>
      <c r="D83" s="265"/>
      <c r="E83" s="264"/>
      <c r="F83" s="264"/>
      <c r="G83" s="264"/>
    </row>
    <row r="84" s="259" customFormat="1" ht="16.5" spans="1:7">
      <c r="A84" s="261"/>
      <c r="B84" s="261"/>
      <c r="C84" s="264"/>
      <c r="D84" s="265"/>
      <c r="E84" s="264"/>
      <c r="F84" s="264"/>
      <c r="G84" s="264"/>
    </row>
    <row r="85" s="259" customFormat="1" ht="16.5" spans="1:7">
      <c r="A85" s="261"/>
      <c r="B85" s="261"/>
      <c r="C85" s="264"/>
      <c r="D85" s="265"/>
      <c r="E85" s="264"/>
      <c r="F85" s="264"/>
      <c r="G85" s="264"/>
    </row>
    <row r="86" s="259" customFormat="1" ht="16.5" spans="1:7">
      <c r="A86" s="261"/>
      <c r="B86" s="261"/>
      <c r="C86" s="264"/>
      <c r="D86" s="265"/>
      <c r="E86" s="264"/>
      <c r="F86" s="264"/>
      <c r="G86" s="264"/>
    </row>
  </sheetData>
  <autoFilter xmlns:etc="http://www.wps.cn/officeDocument/2017/etCustomData" ref="A1:G84" etc:filterBottomFollowUsedRange="0">
    <extLst/>
  </autoFilter>
  <sortState ref="E2:E37">
    <sortCondition ref="E2"/>
  </sortState>
  <conditionalFormatting sqref="D2">
    <cfRule type="cellIs" dxfId="0" priority="2" operator="equal">
      <formula>"已清"</formula>
    </cfRule>
    <cfRule type="cellIs" dxfId="1" priority="4" operator="equal">
      <formula>"未还"</formula>
    </cfRule>
    <cfRule type="cellIs" dxfId="2" priority="6" operator="equal">
      <formula>"部分未清"</formula>
    </cfRule>
    <cfRule type="expression" dxfId="3" priority="8">
      <formula>$D2="超还"</formula>
    </cfRule>
    <cfRule type="expression" dxfId="4" priority="10">
      <formula>$D2="已清"</formula>
    </cfRule>
    <cfRule type="expression" dxfId="5" priority="12">
      <formula>$D2="部分未清"</formula>
    </cfRule>
    <cfRule type="expression" dxfId="6" priority="14">
      <formula>$D2="未还"</formula>
    </cfRule>
  </conditionalFormatting>
  <conditionalFormatting sqref="D3">
    <cfRule type="cellIs" dxfId="0" priority="1" operator="equal">
      <formula>"已清"</formula>
    </cfRule>
    <cfRule type="cellIs" dxfId="1" priority="3" operator="equal">
      <formula>"未还"</formula>
    </cfRule>
    <cfRule type="cellIs" dxfId="2" priority="5" operator="equal">
      <formula>"部分未清"</formula>
    </cfRule>
    <cfRule type="expression" dxfId="3" priority="7">
      <formula>$D3="超还"</formula>
    </cfRule>
    <cfRule type="expression" dxfId="4" priority="9">
      <formula>$D3="已清"</formula>
    </cfRule>
    <cfRule type="expression" dxfId="5" priority="11">
      <formula>$D3="部分未清"</formula>
    </cfRule>
    <cfRule type="expression" dxfId="6" priority="13">
      <formula>$D3="未还"</formula>
    </cfRule>
  </conditionalFormatting>
  <conditionalFormatting sqref="D4">
    <cfRule type="cellIs" dxfId="0" priority="18" operator="equal">
      <formula>"已清"</formula>
    </cfRule>
    <cfRule type="cellIs" dxfId="1" priority="24" operator="equal">
      <formula>"未还"</formula>
    </cfRule>
    <cfRule type="cellIs" dxfId="2" priority="30" operator="equal">
      <formula>"部分未清"</formula>
    </cfRule>
    <cfRule type="expression" dxfId="3" priority="36">
      <formula>$D4="超还"</formula>
    </cfRule>
    <cfRule type="expression" dxfId="4" priority="42">
      <formula>$D4="已清"</formula>
    </cfRule>
    <cfRule type="expression" dxfId="5" priority="48">
      <formula>$D4="部分未清"</formula>
    </cfRule>
    <cfRule type="expression" dxfId="6" priority="54">
      <formula>$D4="未还"</formula>
    </cfRule>
  </conditionalFormatting>
  <conditionalFormatting sqref="D5">
    <cfRule type="cellIs" dxfId="0" priority="17" operator="equal">
      <formula>"已清"</formula>
    </cfRule>
    <cfRule type="cellIs" dxfId="1" priority="23" operator="equal">
      <formula>"未还"</formula>
    </cfRule>
    <cfRule type="cellIs" dxfId="2" priority="29" operator="equal">
      <formula>"部分未清"</formula>
    </cfRule>
    <cfRule type="expression" dxfId="3" priority="35">
      <formula>$D5="超还"</formula>
    </cfRule>
    <cfRule type="expression" dxfId="4" priority="41">
      <formula>$D5="已清"</formula>
    </cfRule>
    <cfRule type="expression" dxfId="5" priority="47">
      <formula>$D5="部分未清"</formula>
    </cfRule>
    <cfRule type="expression" dxfId="6" priority="53">
      <formula>$D5="未还"</formula>
    </cfRule>
  </conditionalFormatting>
  <conditionalFormatting sqref="D6">
    <cfRule type="cellIs" dxfId="0" priority="16" operator="equal">
      <formula>"已清"</formula>
    </cfRule>
    <cfRule type="cellIs" dxfId="1" priority="22" operator="equal">
      <formula>"未还"</formula>
    </cfRule>
    <cfRule type="cellIs" dxfId="2" priority="28" operator="equal">
      <formula>"部分未清"</formula>
    </cfRule>
    <cfRule type="expression" dxfId="3" priority="34">
      <formula>$D6="超还"</formula>
    </cfRule>
    <cfRule type="expression" dxfId="4" priority="40">
      <formula>$D6="已清"</formula>
    </cfRule>
    <cfRule type="expression" dxfId="5" priority="46">
      <formula>$D6="部分未清"</formula>
    </cfRule>
    <cfRule type="expression" dxfId="6" priority="52">
      <formula>$D6="未还"</formula>
    </cfRule>
  </conditionalFormatting>
  <conditionalFormatting sqref="D7">
    <cfRule type="cellIs" dxfId="0" priority="15" operator="equal">
      <formula>"已清"</formula>
    </cfRule>
    <cfRule type="cellIs" dxfId="1" priority="21" operator="equal">
      <formula>"未还"</formula>
    </cfRule>
    <cfRule type="cellIs" dxfId="2" priority="27" operator="equal">
      <formula>"部分未清"</formula>
    </cfRule>
    <cfRule type="expression" dxfId="3" priority="33">
      <formula>$D7="超还"</formula>
    </cfRule>
    <cfRule type="expression" dxfId="4" priority="39">
      <formula>$D7="已清"</formula>
    </cfRule>
    <cfRule type="expression" dxfId="5" priority="45">
      <formula>$D7="部分未清"</formula>
    </cfRule>
    <cfRule type="expression" dxfId="6" priority="51">
      <formula>$D7="未还"</formula>
    </cfRule>
  </conditionalFormatting>
  <conditionalFormatting sqref="D8">
    <cfRule type="cellIs" dxfId="0" priority="135" operator="equal">
      <formula>"已清"</formula>
    </cfRule>
    <cfRule type="cellIs" dxfId="1" priority="215" operator="equal">
      <formula>"未还"</formula>
    </cfRule>
    <cfRule type="cellIs" dxfId="2" priority="295" operator="equal">
      <formula>"部分未清"</formula>
    </cfRule>
    <cfRule type="expression" dxfId="3" priority="375">
      <formula>$D8="超还"</formula>
    </cfRule>
    <cfRule type="expression" dxfId="4" priority="455">
      <formula>$D8="已清"</formula>
    </cfRule>
    <cfRule type="expression" dxfId="5" priority="535">
      <formula>$D8="部分未清"</formula>
    </cfRule>
    <cfRule type="expression" dxfId="6" priority="615">
      <formula>$D8="未还"</formula>
    </cfRule>
  </conditionalFormatting>
  <conditionalFormatting sqref="D9">
    <cfRule type="cellIs" dxfId="0" priority="134" operator="equal">
      <formula>"已清"</formula>
    </cfRule>
    <cfRule type="cellIs" dxfId="1" priority="214" operator="equal">
      <formula>"未还"</formula>
    </cfRule>
    <cfRule type="cellIs" dxfId="2" priority="294" operator="equal">
      <formula>"部分未清"</formula>
    </cfRule>
    <cfRule type="expression" dxfId="3" priority="374">
      <formula>$D9="超还"</formula>
    </cfRule>
    <cfRule type="expression" dxfId="4" priority="454">
      <formula>$D9="已清"</formula>
    </cfRule>
    <cfRule type="expression" dxfId="5" priority="534">
      <formula>$D9="部分未清"</formula>
    </cfRule>
    <cfRule type="expression" dxfId="6" priority="614">
      <formula>$D9="未还"</formula>
    </cfRule>
  </conditionalFormatting>
  <conditionalFormatting sqref="D10">
    <cfRule type="cellIs" dxfId="0" priority="133" operator="equal">
      <formula>"已清"</formula>
    </cfRule>
    <cfRule type="cellIs" dxfId="1" priority="213" operator="equal">
      <formula>"未还"</formula>
    </cfRule>
    <cfRule type="cellIs" dxfId="2" priority="293" operator="equal">
      <formula>"部分未清"</formula>
    </cfRule>
    <cfRule type="expression" dxfId="3" priority="373">
      <formula>$D10="超还"</formula>
    </cfRule>
    <cfRule type="expression" dxfId="4" priority="453">
      <formula>$D10="已清"</formula>
    </cfRule>
    <cfRule type="expression" dxfId="5" priority="533">
      <formula>$D10="部分未清"</formula>
    </cfRule>
    <cfRule type="expression" dxfId="6" priority="613">
      <formula>$D10="未还"</formula>
    </cfRule>
  </conditionalFormatting>
  <conditionalFormatting sqref="D11">
    <cfRule type="cellIs" dxfId="0" priority="132" operator="equal">
      <formula>"已清"</formula>
    </cfRule>
    <cfRule type="cellIs" dxfId="1" priority="212" operator="equal">
      <formula>"未还"</formula>
    </cfRule>
    <cfRule type="cellIs" dxfId="2" priority="292" operator="equal">
      <formula>"部分未清"</formula>
    </cfRule>
    <cfRule type="expression" dxfId="3" priority="372">
      <formula>$D11="超还"</formula>
    </cfRule>
    <cfRule type="expression" dxfId="4" priority="452">
      <formula>$D11="已清"</formula>
    </cfRule>
    <cfRule type="expression" dxfId="5" priority="532">
      <formula>$D11="部分未清"</formula>
    </cfRule>
    <cfRule type="expression" dxfId="6" priority="612">
      <formula>$D11="未还"</formula>
    </cfRule>
  </conditionalFormatting>
  <conditionalFormatting sqref="D12">
    <cfRule type="cellIs" dxfId="0" priority="131" operator="equal">
      <formula>"已清"</formula>
    </cfRule>
    <cfRule type="cellIs" dxfId="1" priority="211" operator="equal">
      <formula>"未还"</formula>
    </cfRule>
    <cfRule type="cellIs" dxfId="2" priority="291" operator="equal">
      <formula>"部分未清"</formula>
    </cfRule>
    <cfRule type="expression" dxfId="3" priority="371">
      <formula>$D12="超还"</formula>
    </cfRule>
    <cfRule type="expression" dxfId="4" priority="451">
      <formula>$D12="已清"</formula>
    </cfRule>
    <cfRule type="expression" dxfId="5" priority="531">
      <formula>$D12="部分未清"</formula>
    </cfRule>
    <cfRule type="expression" dxfId="6" priority="611">
      <formula>$D12="未还"</formula>
    </cfRule>
  </conditionalFormatting>
  <conditionalFormatting sqref="D13">
    <cfRule type="cellIs" dxfId="0" priority="130" operator="equal">
      <formula>"已清"</formula>
    </cfRule>
    <cfRule type="cellIs" dxfId="1" priority="210" operator="equal">
      <formula>"未还"</formula>
    </cfRule>
    <cfRule type="cellIs" dxfId="2" priority="290" operator="equal">
      <formula>"部分未清"</formula>
    </cfRule>
    <cfRule type="expression" dxfId="3" priority="370">
      <formula>$D13="超还"</formula>
    </cfRule>
    <cfRule type="expression" dxfId="4" priority="450">
      <formula>$D13="已清"</formula>
    </cfRule>
    <cfRule type="expression" dxfId="5" priority="530">
      <formula>$D13="部分未清"</formula>
    </cfRule>
    <cfRule type="expression" dxfId="6" priority="610">
      <formula>$D13="未还"</formula>
    </cfRule>
  </conditionalFormatting>
  <conditionalFormatting sqref="D14">
    <cfRule type="cellIs" dxfId="0" priority="129" operator="equal">
      <formula>"已清"</formula>
    </cfRule>
    <cfRule type="cellIs" dxfId="1" priority="209" operator="equal">
      <formula>"未还"</formula>
    </cfRule>
    <cfRule type="cellIs" dxfId="2" priority="289" operator="equal">
      <formula>"部分未清"</formula>
    </cfRule>
    <cfRule type="expression" dxfId="3" priority="369">
      <formula>$D14="超还"</formula>
    </cfRule>
    <cfRule type="expression" dxfId="4" priority="449">
      <formula>$D14="已清"</formula>
    </cfRule>
    <cfRule type="expression" dxfId="5" priority="529">
      <formula>$D14="部分未清"</formula>
    </cfRule>
    <cfRule type="expression" dxfId="6" priority="609">
      <formula>$D14="未还"</formula>
    </cfRule>
  </conditionalFormatting>
  <conditionalFormatting sqref="D15">
    <cfRule type="cellIs" dxfId="0" priority="128" operator="equal">
      <formula>"已清"</formula>
    </cfRule>
    <cfRule type="cellIs" dxfId="1" priority="208" operator="equal">
      <formula>"未还"</formula>
    </cfRule>
    <cfRule type="cellIs" dxfId="2" priority="288" operator="equal">
      <formula>"部分未清"</formula>
    </cfRule>
    <cfRule type="expression" dxfId="3" priority="368">
      <formula>$D15="超还"</formula>
    </cfRule>
    <cfRule type="expression" dxfId="4" priority="448">
      <formula>$D15="已清"</formula>
    </cfRule>
    <cfRule type="expression" dxfId="5" priority="528">
      <formula>$D15="部分未清"</formula>
    </cfRule>
    <cfRule type="expression" dxfId="6" priority="608">
      <formula>$D15="未还"</formula>
    </cfRule>
  </conditionalFormatting>
  <conditionalFormatting sqref="D16">
    <cfRule type="cellIs" dxfId="0" priority="127" operator="equal">
      <formula>"已清"</formula>
    </cfRule>
    <cfRule type="cellIs" dxfId="1" priority="207" operator="equal">
      <formula>"未还"</formula>
    </cfRule>
    <cfRule type="cellIs" dxfId="2" priority="287" operator="equal">
      <formula>"部分未清"</formula>
    </cfRule>
    <cfRule type="expression" dxfId="3" priority="367">
      <formula>$D16="超还"</formula>
    </cfRule>
    <cfRule type="expression" dxfId="4" priority="447">
      <formula>$D16="已清"</formula>
    </cfRule>
    <cfRule type="expression" dxfId="5" priority="527">
      <formula>$D16="部分未清"</formula>
    </cfRule>
    <cfRule type="expression" dxfId="6" priority="607">
      <formula>$D16="未还"</formula>
    </cfRule>
  </conditionalFormatting>
  <conditionalFormatting sqref="D17">
    <cfRule type="cellIs" dxfId="0" priority="126" operator="equal">
      <formula>"已清"</formula>
    </cfRule>
    <cfRule type="cellIs" dxfId="1" priority="206" operator="equal">
      <formula>"未还"</formula>
    </cfRule>
    <cfRule type="cellIs" dxfId="2" priority="286" operator="equal">
      <formula>"部分未清"</formula>
    </cfRule>
    <cfRule type="expression" dxfId="3" priority="366">
      <formula>$D17="超还"</formula>
    </cfRule>
    <cfRule type="expression" dxfId="4" priority="446">
      <formula>$D17="已清"</formula>
    </cfRule>
    <cfRule type="expression" dxfId="5" priority="526">
      <formula>$D17="部分未清"</formula>
    </cfRule>
    <cfRule type="expression" dxfId="6" priority="606">
      <formula>$D17="未还"</formula>
    </cfRule>
  </conditionalFormatting>
  <conditionalFormatting sqref="D18">
    <cfRule type="cellIs" dxfId="0" priority="125" operator="equal">
      <formula>"已清"</formula>
    </cfRule>
    <cfRule type="cellIs" dxfId="1" priority="205" operator="equal">
      <formula>"未还"</formula>
    </cfRule>
    <cfRule type="cellIs" dxfId="2" priority="285" operator="equal">
      <formula>"部分未清"</formula>
    </cfRule>
    <cfRule type="expression" dxfId="3" priority="365">
      <formula>$D18="超还"</formula>
    </cfRule>
    <cfRule type="expression" dxfId="4" priority="445">
      <formula>$D18="已清"</formula>
    </cfRule>
    <cfRule type="expression" dxfId="5" priority="525">
      <formula>$D18="部分未清"</formula>
    </cfRule>
    <cfRule type="expression" dxfId="6" priority="605">
      <formula>$D18="未还"</formula>
    </cfRule>
  </conditionalFormatting>
  <conditionalFormatting sqref="D19">
    <cfRule type="cellIs" dxfId="0" priority="124" operator="equal">
      <formula>"已清"</formula>
    </cfRule>
    <cfRule type="cellIs" dxfId="1" priority="204" operator="equal">
      <formula>"未还"</formula>
    </cfRule>
    <cfRule type="cellIs" dxfId="2" priority="284" operator="equal">
      <formula>"部分未清"</formula>
    </cfRule>
    <cfRule type="expression" dxfId="3" priority="364">
      <formula>$D19="超还"</formula>
    </cfRule>
    <cfRule type="expression" dxfId="4" priority="444">
      <formula>$D19="已清"</formula>
    </cfRule>
    <cfRule type="expression" dxfId="5" priority="524">
      <formula>$D19="部分未清"</formula>
    </cfRule>
    <cfRule type="expression" dxfId="6" priority="604">
      <formula>$D19="未还"</formula>
    </cfRule>
  </conditionalFormatting>
  <conditionalFormatting sqref="D20">
    <cfRule type="cellIs" dxfId="0" priority="123" operator="equal">
      <formula>"已清"</formula>
    </cfRule>
    <cfRule type="cellIs" dxfId="1" priority="203" operator="equal">
      <formula>"未还"</formula>
    </cfRule>
    <cfRule type="cellIs" dxfId="2" priority="283" operator="equal">
      <formula>"部分未清"</formula>
    </cfRule>
    <cfRule type="expression" dxfId="3" priority="363">
      <formula>$D20="超还"</formula>
    </cfRule>
    <cfRule type="expression" dxfId="4" priority="443">
      <formula>$D20="已清"</formula>
    </cfRule>
    <cfRule type="expression" dxfId="5" priority="523">
      <formula>$D20="部分未清"</formula>
    </cfRule>
    <cfRule type="expression" dxfId="6" priority="603">
      <formula>$D20="未还"</formula>
    </cfRule>
  </conditionalFormatting>
  <conditionalFormatting sqref="D21">
    <cfRule type="cellIs" dxfId="0" priority="122" operator="equal">
      <formula>"已清"</formula>
    </cfRule>
    <cfRule type="cellIs" dxfId="1" priority="202" operator="equal">
      <formula>"未还"</formula>
    </cfRule>
    <cfRule type="cellIs" dxfId="2" priority="282" operator="equal">
      <formula>"部分未清"</formula>
    </cfRule>
    <cfRule type="expression" dxfId="3" priority="362">
      <formula>$D21="超还"</formula>
    </cfRule>
    <cfRule type="expression" dxfId="4" priority="442">
      <formula>$D21="已清"</formula>
    </cfRule>
    <cfRule type="expression" dxfId="5" priority="522">
      <formula>$D21="部分未清"</formula>
    </cfRule>
    <cfRule type="expression" dxfId="6" priority="602">
      <formula>$D21="未还"</formula>
    </cfRule>
  </conditionalFormatting>
  <conditionalFormatting sqref="D22">
    <cfRule type="cellIs" dxfId="0" priority="121" operator="equal">
      <formula>"已清"</formula>
    </cfRule>
    <cfRule type="cellIs" dxfId="1" priority="201" operator="equal">
      <formula>"未还"</formula>
    </cfRule>
    <cfRule type="cellIs" dxfId="2" priority="281" operator="equal">
      <formula>"部分未清"</formula>
    </cfRule>
    <cfRule type="expression" dxfId="3" priority="361">
      <formula>$D22="超还"</formula>
    </cfRule>
    <cfRule type="expression" dxfId="4" priority="441">
      <formula>$D22="已清"</formula>
    </cfRule>
    <cfRule type="expression" dxfId="5" priority="521">
      <formula>$D22="部分未清"</formula>
    </cfRule>
    <cfRule type="expression" dxfId="6" priority="601">
      <formula>$D22="未还"</formula>
    </cfRule>
  </conditionalFormatting>
  <conditionalFormatting sqref="D23">
    <cfRule type="cellIs" dxfId="0" priority="120" operator="equal">
      <formula>"已清"</formula>
    </cfRule>
    <cfRule type="cellIs" dxfId="1" priority="200" operator="equal">
      <formula>"未还"</formula>
    </cfRule>
    <cfRule type="cellIs" dxfId="2" priority="280" operator="equal">
      <formula>"部分未清"</formula>
    </cfRule>
    <cfRule type="expression" dxfId="3" priority="360">
      <formula>$D23="超还"</formula>
    </cfRule>
    <cfRule type="expression" dxfId="4" priority="440">
      <formula>$D23="已清"</formula>
    </cfRule>
    <cfRule type="expression" dxfId="5" priority="520">
      <formula>$D23="部分未清"</formula>
    </cfRule>
    <cfRule type="expression" dxfId="6" priority="600">
      <formula>$D23="未还"</formula>
    </cfRule>
  </conditionalFormatting>
  <conditionalFormatting sqref="D24">
    <cfRule type="cellIs" dxfId="0" priority="119" operator="equal">
      <formula>"已清"</formula>
    </cfRule>
    <cfRule type="cellIs" dxfId="1" priority="199" operator="equal">
      <formula>"未还"</formula>
    </cfRule>
    <cfRule type="cellIs" dxfId="2" priority="279" operator="equal">
      <formula>"部分未清"</formula>
    </cfRule>
    <cfRule type="expression" dxfId="3" priority="359">
      <formula>$D24="超还"</formula>
    </cfRule>
    <cfRule type="expression" dxfId="4" priority="439">
      <formula>$D24="已清"</formula>
    </cfRule>
    <cfRule type="expression" dxfId="5" priority="519">
      <formula>$D24="部分未清"</formula>
    </cfRule>
    <cfRule type="expression" dxfId="6" priority="599">
      <formula>$D24="未还"</formula>
    </cfRule>
  </conditionalFormatting>
  <conditionalFormatting sqref="D25">
    <cfRule type="cellIs" dxfId="0" priority="118" operator="equal">
      <formula>"已清"</formula>
    </cfRule>
    <cfRule type="cellIs" dxfId="1" priority="198" operator="equal">
      <formula>"未还"</formula>
    </cfRule>
    <cfRule type="cellIs" dxfId="2" priority="278" operator="equal">
      <formula>"部分未清"</formula>
    </cfRule>
    <cfRule type="expression" dxfId="3" priority="358">
      <formula>$D25="超还"</formula>
    </cfRule>
    <cfRule type="expression" dxfId="4" priority="438">
      <formula>$D25="已清"</formula>
    </cfRule>
    <cfRule type="expression" dxfId="5" priority="518">
      <formula>$D25="部分未清"</formula>
    </cfRule>
    <cfRule type="expression" dxfId="6" priority="598">
      <formula>$D25="未还"</formula>
    </cfRule>
  </conditionalFormatting>
  <conditionalFormatting sqref="D26">
    <cfRule type="cellIs" dxfId="0" priority="117" operator="equal">
      <formula>"已清"</formula>
    </cfRule>
    <cfRule type="cellIs" dxfId="1" priority="197" operator="equal">
      <formula>"未还"</formula>
    </cfRule>
    <cfRule type="cellIs" dxfId="2" priority="277" operator="equal">
      <formula>"部分未清"</formula>
    </cfRule>
    <cfRule type="expression" dxfId="3" priority="357">
      <formula>$D26="超还"</formula>
    </cfRule>
    <cfRule type="expression" dxfId="4" priority="437">
      <formula>$D26="已清"</formula>
    </cfRule>
    <cfRule type="expression" dxfId="5" priority="517">
      <formula>$D26="部分未清"</formula>
    </cfRule>
    <cfRule type="expression" dxfId="6" priority="597">
      <formula>$D26="未还"</formula>
    </cfRule>
  </conditionalFormatting>
  <conditionalFormatting sqref="D27">
    <cfRule type="cellIs" dxfId="0" priority="116" operator="equal">
      <formula>"已清"</formula>
    </cfRule>
    <cfRule type="cellIs" dxfId="1" priority="196" operator="equal">
      <formula>"未还"</formula>
    </cfRule>
    <cfRule type="cellIs" dxfId="2" priority="276" operator="equal">
      <formula>"部分未清"</formula>
    </cfRule>
    <cfRule type="expression" dxfId="3" priority="356">
      <formula>$D27="超还"</formula>
    </cfRule>
    <cfRule type="expression" dxfId="4" priority="436">
      <formula>$D27="已清"</formula>
    </cfRule>
    <cfRule type="expression" dxfId="5" priority="516">
      <formula>$D27="部分未清"</formula>
    </cfRule>
    <cfRule type="expression" dxfId="6" priority="596">
      <formula>$D27="未还"</formula>
    </cfRule>
  </conditionalFormatting>
  <conditionalFormatting sqref="D28">
    <cfRule type="cellIs" dxfId="0" priority="115" operator="equal">
      <formula>"已清"</formula>
    </cfRule>
    <cfRule type="cellIs" dxfId="1" priority="195" operator="equal">
      <formula>"未还"</formula>
    </cfRule>
    <cfRule type="cellIs" dxfId="2" priority="275" operator="equal">
      <formula>"部分未清"</formula>
    </cfRule>
    <cfRule type="expression" dxfId="3" priority="355">
      <formula>$D28="超还"</formula>
    </cfRule>
    <cfRule type="expression" dxfId="4" priority="435">
      <formula>$D28="已清"</formula>
    </cfRule>
    <cfRule type="expression" dxfId="5" priority="515">
      <formula>$D28="部分未清"</formula>
    </cfRule>
    <cfRule type="expression" dxfId="6" priority="595">
      <formula>$D28="未还"</formula>
    </cfRule>
  </conditionalFormatting>
  <conditionalFormatting sqref="D29">
    <cfRule type="cellIs" dxfId="0" priority="114" operator="equal">
      <formula>"已清"</formula>
    </cfRule>
    <cfRule type="cellIs" dxfId="1" priority="194" operator="equal">
      <formula>"未还"</formula>
    </cfRule>
    <cfRule type="cellIs" dxfId="2" priority="274" operator="equal">
      <formula>"部分未清"</formula>
    </cfRule>
    <cfRule type="expression" dxfId="3" priority="354">
      <formula>$D29="超还"</formula>
    </cfRule>
    <cfRule type="expression" dxfId="4" priority="434">
      <formula>$D29="已清"</formula>
    </cfRule>
    <cfRule type="expression" dxfId="5" priority="514">
      <formula>$D29="部分未清"</formula>
    </cfRule>
    <cfRule type="expression" dxfId="6" priority="594">
      <formula>$D29="未还"</formula>
    </cfRule>
  </conditionalFormatting>
  <conditionalFormatting sqref="D30">
    <cfRule type="cellIs" dxfId="0" priority="113" operator="equal">
      <formula>"已清"</formula>
    </cfRule>
    <cfRule type="cellIs" dxfId="1" priority="193" operator="equal">
      <formula>"未还"</formula>
    </cfRule>
    <cfRule type="cellIs" dxfId="2" priority="273" operator="equal">
      <formula>"部分未清"</formula>
    </cfRule>
    <cfRule type="expression" dxfId="3" priority="353">
      <formula>$D30="超还"</formula>
    </cfRule>
    <cfRule type="expression" dxfId="4" priority="433">
      <formula>$D30="已清"</formula>
    </cfRule>
    <cfRule type="expression" dxfId="5" priority="513">
      <formula>$D30="部分未清"</formula>
    </cfRule>
    <cfRule type="expression" dxfId="6" priority="593">
      <formula>$D30="未还"</formula>
    </cfRule>
  </conditionalFormatting>
  <conditionalFormatting sqref="D31">
    <cfRule type="cellIs" dxfId="0" priority="112" operator="equal">
      <formula>"已清"</formula>
    </cfRule>
    <cfRule type="cellIs" dxfId="1" priority="192" operator="equal">
      <formula>"未还"</formula>
    </cfRule>
    <cfRule type="cellIs" dxfId="2" priority="272" operator="equal">
      <formula>"部分未清"</formula>
    </cfRule>
    <cfRule type="expression" dxfId="3" priority="352">
      <formula>$D31="超还"</formula>
    </cfRule>
    <cfRule type="expression" dxfId="4" priority="432">
      <formula>$D31="已清"</formula>
    </cfRule>
    <cfRule type="expression" dxfId="5" priority="512">
      <formula>$D31="部分未清"</formula>
    </cfRule>
    <cfRule type="expression" dxfId="6" priority="592">
      <formula>$D31="未还"</formula>
    </cfRule>
  </conditionalFormatting>
  <conditionalFormatting sqref="D32">
    <cfRule type="cellIs" dxfId="0" priority="111" operator="equal">
      <formula>"已清"</formula>
    </cfRule>
    <cfRule type="cellIs" dxfId="1" priority="191" operator="equal">
      <formula>"未还"</formula>
    </cfRule>
    <cfRule type="cellIs" dxfId="2" priority="271" operator="equal">
      <formula>"部分未清"</formula>
    </cfRule>
    <cfRule type="expression" dxfId="3" priority="351">
      <formula>$D32="超还"</formula>
    </cfRule>
    <cfRule type="expression" dxfId="4" priority="431">
      <formula>$D32="已清"</formula>
    </cfRule>
    <cfRule type="expression" dxfId="5" priority="511">
      <formula>$D32="部分未清"</formula>
    </cfRule>
    <cfRule type="expression" dxfId="6" priority="591">
      <formula>$D32="未还"</formula>
    </cfRule>
  </conditionalFormatting>
  <conditionalFormatting sqref="D33">
    <cfRule type="cellIs" dxfId="0" priority="110" operator="equal">
      <formula>"已清"</formula>
    </cfRule>
    <cfRule type="cellIs" dxfId="1" priority="190" operator="equal">
      <formula>"未还"</formula>
    </cfRule>
    <cfRule type="cellIs" dxfId="2" priority="270" operator="equal">
      <formula>"部分未清"</formula>
    </cfRule>
    <cfRule type="expression" dxfId="3" priority="350">
      <formula>$D33="超还"</formula>
    </cfRule>
    <cfRule type="expression" dxfId="4" priority="430">
      <formula>$D33="已清"</formula>
    </cfRule>
    <cfRule type="expression" dxfId="5" priority="510">
      <formula>$D33="部分未清"</formula>
    </cfRule>
    <cfRule type="expression" dxfId="6" priority="590">
      <formula>$D33="未还"</formula>
    </cfRule>
  </conditionalFormatting>
  <conditionalFormatting sqref="D34">
    <cfRule type="cellIs" dxfId="0" priority="109" operator="equal">
      <formula>"已清"</formula>
    </cfRule>
    <cfRule type="cellIs" dxfId="1" priority="189" operator="equal">
      <formula>"未还"</formula>
    </cfRule>
    <cfRule type="cellIs" dxfId="2" priority="269" operator="equal">
      <formula>"部分未清"</formula>
    </cfRule>
    <cfRule type="expression" dxfId="3" priority="349">
      <formula>$D34="超还"</formula>
    </cfRule>
    <cfRule type="expression" dxfId="4" priority="429">
      <formula>$D34="已清"</formula>
    </cfRule>
    <cfRule type="expression" dxfId="5" priority="509">
      <formula>$D34="部分未清"</formula>
    </cfRule>
    <cfRule type="expression" dxfId="6" priority="589">
      <formula>$D34="未还"</formula>
    </cfRule>
  </conditionalFormatting>
  <conditionalFormatting sqref="D35">
    <cfRule type="cellIs" dxfId="0" priority="108" operator="equal">
      <formula>"已清"</formula>
    </cfRule>
    <cfRule type="cellIs" dxfId="1" priority="188" operator="equal">
      <formula>"未还"</formula>
    </cfRule>
    <cfRule type="cellIs" dxfId="2" priority="268" operator="equal">
      <formula>"部分未清"</formula>
    </cfRule>
    <cfRule type="expression" dxfId="3" priority="348">
      <formula>$D35="超还"</formula>
    </cfRule>
    <cfRule type="expression" dxfId="4" priority="428">
      <formula>$D35="已清"</formula>
    </cfRule>
    <cfRule type="expression" dxfId="5" priority="508">
      <formula>$D35="部分未清"</formula>
    </cfRule>
    <cfRule type="expression" dxfId="6" priority="588">
      <formula>$D35="未还"</formula>
    </cfRule>
  </conditionalFormatting>
  <conditionalFormatting sqref="D36">
    <cfRule type="cellIs" dxfId="0" priority="107" operator="equal">
      <formula>"已清"</formula>
    </cfRule>
    <cfRule type="cellIs" dxfId="1" priority="187" operator="equal">
      <formula>"未还"</formula>
    </cfRule>
    <cfRule type="cellIs" dxfId="2" priority="267" operator="equal">
      <formula>"部分未清"</formula>
    </cfRule>
    <cfRule type="expression" dxfId="3" priority="347">
      <formula>$D36="超还"</formula>
    </cfRule>
    <cfRule type="expression" dxfId="4" priority="427">
      <formula>$D36="已清"</formula>
    </cfRule>
    <cfRule type="expression" dxfId="5" priority="507">
      <formula>$D36="部分未清"</formula>
    </cfRule>
    <cfRule type="expression" dxfId="6" priority="587">
      <formula>$D36="未还"</formula>
    </cfRule>
  </conditionalFormatting>
  <conditionalFormatting sqref="D37">
    <cfRule type="cellIs" dxfId="0" priority="106" operator="equal">
      <formula>"已清"</formula>
    </cfRule>
    <cfRule type="cellIs" dxfId="1" priority="186" operator="equal">
      <formula>"未还"</formula>
    </cfRule>
    <cfRule type="cellIs" dxfId="2" priority="266" operator="equal">
      <formula>"部分未清"</formula>
    </cfRule>
    <cfRule type="expression" dxfId="3" priority="346">
      <formula>$D37="超还"</formula>
    </cfRule>
    <cfRule type="expression" dxfId="4" priority="426">
      <formula>$D37="已清"</formula>
    </cfRule>
    <cfRule type="expression" dxfId="5" priority="506">
      <formula>$D37="部分未清"</formula>
    </cfRule>
    <cfRule type="expression" dxfId="6" priority="586">
      <formula>$D37="未还"</formula>
    </cfRule>
  </conditionalFormatting>
  <conditionalFormatting sqref="D38">
    <cfRule type="cellIs" dxfId="0" priority="105" operator="equal">
      <formula>"已清"</formula>
    </cfRule>
    <cfRule type="cellIs" dxfId="1" priority="185" operator="equal">
      <formula>"未还"</formula>
    </cfRule>
    <cfRule type="cellIs" dxfId="2" priority="265" operator="equal">
      <formula>"部分未清"</formula>
    </cfRule>
    <cfRule type="expression" dxfId="3" priority="345">
      <formula>$D38="超还"</formula>
    </cfRule>
    <cfRule type="expression" dxfId="4" priority="425">
      <formula>$D38="已清"</formula>
    </cfRule>
    <cfRule type="expression" dxfId="5" priority="505">
      <formula>$D38="部分未清"</formula>
    </cfRule>
    <cfRule type="expression" dxfId="6" priority="585">
      <formula>$D38="未还"</formula>
    </cfRule>
  </conditionalFormatting>
  <conditionalFormatting sqref="D39">
    <cfRule type="cellIs" dxfId="0" priority="104" operator="equal">
      <formula>"已清"</formula>
    </cfRule>
    <cfRule type="cellIs" dxfId="1" priority="184" operator="equal">
      <formula>"未还"</formula>
    </cfRule>
    <cfRule type="cellIs" dxfId="2" priority="264" operator="equal">
      <formula>"部分未清"</formula>
    </cfRule>
    <cfRule type="expression" dxfId="3" priority="344">
      <formula>$D39="超还"</formula>
    </cfRule>
    <cfRule type="expression" dxfId="4" priority="424">
      <formula>$D39="已清"</formula>
    </cfRule>
    <cfRule type="expression" dxfId="5" priority="504">
      <formula>$D39="部分未清"</formula>
    </cfRule>
    <cfRule type="expression" dxfId="6" priority="584">
      <formula>$D39="未还"</formula>
    </cfRule>
  </conditionalFormatting>
  <conditionalFormatting sqref="D40">
    <cfRule type="cellIs" dxfId="0" priority="103" operator="equal">
      <formula>"已清"</formula>
    </cfRule>
    <cfRule type="cellIs" dxfId="1" priority="183" operator="equal">
      <formula>"未还"</formula>
    </cfRule>
    <cfRule type="cellIs" dxfId="2" priority="263" operator="equal">
      <formula>"部分未清"</formula>
    </cfRule>
    <cfRule type="expression" dxfId="3" priority="343">
      <formula>$D40="超还"</formula>
    </cfRule>
    <cfRule type="expression" dxfId="4" priority="423">
      <formula>$D40="已清"</formula>
    </cfRule>
    <cfRule type="expression" dxfId="5" priority="503">
      <formula>$D40="部分未清"</formula>
    </cfRule>
    <cfRule type="expression" dxfId="6" priority="583">
      <formula>$D40="未还"</formula>
    </cfRule>
  </conditionalFormatting>
  <conditionalFormatting sqref="D41">
    <cfRule type="cellIs" dxfId="0" priority="102" operator="equal">
      <formula>"已清"</formula>
    </cfRule>
    <cfRule type="cellIs" dxfId="1" priority="182" operator="equal">
      <formula>"未还"</formula>
    </cfRule>
    <cfRule type="cellIs" dxfId="2" priority="262" operator="equal">
      <formula>"部分未清"</formula>
    </cfRule>
    <cfRule type="expression" dxfId="3" priority="342">
      <formula>$D41="超还"</formula>
    </cfRule>
    <cfRule type="expression" dxfId="4" priority="422">
      <formula>$D41="已清"</formula>
    </cfRule>
    <cfRule type="expression" dxfId="5" priority="502">
      <formula>$D41="部分未清"</formula>
    </cfRule>
    <cfRule type="expression" dxfId="6" priority="582">
      <formula>$D41="未还"</formula>
    </cfRule>
  </conditionalFormatting>
  <conditionalFormatting sqref="D42">
    <cfRule type="cellIs" dxfId="0" priority="101" operator="equal">
      <formula>"已清"</formula>
    </cfRule>
    <cfRule type="cellIs" dxfId="1" priority="181" operator="equal">
      <formula>"未还"</formula>
    </cfRule>
    <cfRule type="cellIs" dxfId="2" priority="261" operator="equal">
      <formula>"部分未清"</formula>
    </cfRule>
    <cfRule type="expression" dxfId="3" priority="341">
      <formula>$D42="超还"</formula>
    </cfRule>
    <cfRule type="expression" dxfId="4" priority="421">
      <formula>$D42="已清"</formula>
    </cfRule>
    <cfRule type="expression" dxfId="5" priority="501">
      <formula>$D42="部分未清"</formula>
    </cfRule>
    <cfRule type="expression" dxfId="6" priority="581">
      <formula>$D42="未还"</formula>
    </cfRule>
  </conditionalFormatting>
  <conditionalFormatting sqref="D43">
    <cfRule type="cellIs" dxfId="0" priority="100" operator="equal">
      <formula>"已清"</formula>
    </cfRule>
    <cfRule type="cellIs" dxfId="1" priority="180" operator="equal">
      <formula>"未还"</formula>
    </cfRule>
    <cfRule type="cellIs" dxfId="2" priority="260" operator="equal">
      <formula>"部分未清"</formula>
    </cfRule>
    <cfRule type="expression" dxfId="3" priority="340">
      <formula>$D43="超还"</formula>
    </cfRule>
    <cfRule type="expression" dxfId="4" priority="420">
      <formula>$D43="已清"</formula>
    </cfRule>
    <cfRule type="expression" dxfId="5" priority="500">
      <formula>$D43="部分未清"</formula>
    </cfRule>
    <cfRule type="expression" dxfId="6" priority="580">
      <formula>$D43="未还"</formula>
    </cfRule>
  </conditionalFormatting>
  <conditionalFormatting sqref="D44">
    <cfRule type="cellIs" dxfId="0" priority="99" operator="equal">
      <formula>"已清"</formula>
    </cfRule>
    <cfRule type="cellIs" dxfId="1" priority="179" operator="equal">
      <formula>"未还"</formula>
    </cfRule>
    <cfRule type="cellIs" dxfId="2" priority="259" operator="equal">
      <formula>"部分未清"</formula>
    </cfRule>
    <cfRule type="expression" dxfId="3" priority="339">
      <formula>$D44="超还"</formula>
    </cfRule>
    <cfRule type="expression" dxfId="4" priority="419">
      <formula>$D44="已清"</formula>
    </cfRule>
    <cfRule type="expression" dxfId="5" priority="499">
      <formula>$D44="部分未清"</formula>
    </cfRule>
    <cfRule type="expression" dxfId="6" priority="579">
      <formula>$D44="未还"</formula>
    </cfRule>
  </conditionalFormatting>
  <conditionalFormatting sqref="D45">
    <cfRule type="cellIs" dxfId="0" priority="98" operator="equal">
      <formula>"已清"</formula>
    </cfRule>
    <cfRule type="cellIs" dxfId="1" priority="178" operator="equal">
      <formula>"未还"</formula>
    </cfRule>
    <cfRule type="cellIs" dxfId="2" priority="258" operator="equal">
      <formula>"部分未清"</formula>
    </cfRule>
    <cfRule type="expression" dxfId="3" priority="338">
      <formula>$D45="超还"</formula>
    </cfRule>
    <cfRule type="expression" dxfId="4" priority="418">
      <formula>$D45="已清"</formula>
    </cfRule>
    <cfRule type="expression" dxfId="5" priority="498">
      <formula>$D45="部分未清"</formula>
    </cfRule>
    <cfRule type="expression" dxfId="6" priority="578">
      <formula>$D45="未还"</formula>
    </cfRule>
  </conditionalFormatting>
  <conditionalFormatting sqref="D46">
    <cfRule type="cellIs" dxfId="0" priority="97" operator="equal">
      <formula>"已清"</formula>
    </cfRule>
    <cfRule type="cellIs" dxfId="1" priority="177" operator="equal">
      <formula>"未还"</formula>
    </cfRule>
    <cfRule type="cellIs" dxfId="2" priority="257" operator="equal">
      <formula>"部分未清"</formula>
    </cfRule>
    <cfRule type="expression" dxfId="3" priority="337">
      <formula>$D46="超还"</formula>
    </cfRule>
    <cfRule type="expression" dxfId="4" priority="417">
      <formula>$D46="已清"</formula>
    </cfRule>
    <cfRule type="expression" dxfId="5" priority="497">
      <formula>$D46="部分未清"</formula>
    </cfRule>
    <cfRule type="expression" dxfId="6" priority="577">
      <formula>$D46="未还"</formula>
    </cfRule>
  </conditionalFormatting>
  <conditionalFormatting sqref="D47">
    <cfRule type="cellIs" dxfId="0" priority="96" operator="equal">
      <formula>"已清"</formula>
    </cfRule>
    <cfRule type="cellIs" dxfId="1" priority="176" operator="equal">
      <formula>"未还"</formula>
    </cfRule>
    <cfRule type="cellIs" dxfId="2" priority="256" operator="equal">
      <formula>"部分未清"</formula>
    </cfRule>
    <cfRule type="expression" dxfId="3" priority="336">
      <formula>$D47="超还"</formula>
    </cfRule>
    <cfRule type="expression" dxfId="4" priority="416">
      <formula>$D47="已清"</formula>
    </cfRule>
    <cfRule type="expression" dxfId="5" priority="496">
      <formula>$D47="部分未清"</formula>
    </cfRule>
    <cfRule type="expression" dxfId="6" priority="576">
      <formula>$D47="未还"</formula>
    </cfRule>
  </conditionalFormatting>
  <conditionalFormatting sqref="D48">
    <cfRule type="cellIs" dxfId="0" priority="95" operator="equal">
      <formula>"已清"</formula>
    </cfRule>
    <cfRule type="cellIs" dxfId="1" priority="175" operator="equal">
      <formula>"未还"</formula>
    </cfRule>
    <cfRule type="cellIs" dxfId="2" priority="255" operator="equal">
      <formula>"部分未清"</formula>
    </cfRule>
    <cfRule type="expression" dxfId="3" priority="335">
      <formula>$D48="超还"</formula>
    </cfRule>
    <cfRule type="expression" dxfId="4" priority="415">
      <formula>$D48="已清"</formula>
    </cfRule>
    <cfRule type="expression" dxfId="5" priority="495">
      <formula>$D48="部分未清"</formula>
    </cfRule>
    <cfRule type="expression" dxfId="6" priority="575">
      <formula>$D48="未还"</formula>
    </cfRule>
  </conditionalFormatting>
  <conditionalFormatting sqref="D49">
    <cfRule type="cellIs" dxfId="0" priority="94" operator="equal">
      <formula>"已清"</formula>
    </cfRule>
    <cfRule type="cellIs" dxfId="1" priority="174" operator="equal">
      <formula>"未还"</formula>
    </cfRule>
    <cfRule type="cellIs" dxfId="2" priority="254" operator="equal">
      <formula>"部分未清"</formula>
    </cfRule>
    <cfRule type="expression" dxfId="3" priority="334">
      <formula>$D49="超还"</formula>
    </cfRule>
    <cfRule type="expression" dxfId="4" priority="414">
      <formula>$D49="已清"</formula>
    </cfRule>
    <cfRule type="expression" dxfId="5" priority="494">
      <formula>$D49="部分未清"</formula>
    </cfRule>
    <cfRule type="expression" dxfId="6" priority="574">
      <formula>$D49="未还"</formula>
    </cfRule>
  </conditionalFormatting>
  <conditionalFormatting sqref="D50">
    <cfRule type="cellIs" dxfId="0" priority="93" operator="equal">
      <formula>"已清"</formula>
    </cfRule>
    <cfRule type="cellIs" dxfId="1" priority="173" operator="equal">
      <formula>"未还"</formula>
    </cfRule>
    <cfRule type="cellIs" dxfId="2" priority="253" operator="equal">
      <formula>"部分未清"</formula>
    </cfRule>
    <cfRule type="expression" dxfId="3" priority="333">
      <formula>$D50="超还"</formula>
    </cfRule>
    <cfRule type="expression" dxfId="4" priority="413">
      <formula>$D50="已清"</formula>
    </cfRule>
    <cfRule type="expression" dxfId="5" priority="493">
      <formula>$D50="部分未清"</formula>
    </cfRule>
    <cfRule type="expression" dxfId="6" priority="573">
      <formula>$D50="未还"</formula>
    </cfRule>
  </conditionalFormatting>
  <conditionalFormatting sqref="D51">
    <cfRule type="cellIs" dxfId="0" priority="92" operator="equal">
      <formula>"已清"</formula>
    </cfRule>
    <cfRule type="cellIs" dxfId="1" priority="172" operator="equal">
      <formula>"未还"</formula>
    </cfRule>
    <cfRule type="cellIs" dxfId="2" priority="252" operator="equal">
      <formula>"部分未清"</formula>
    </cfRule>
    <cfRule type="expression" dxfId="3" priority="332">
      <formula>$D51="超还"</formula>
    </cfRule>
    <cfRule type="expression" dxfId="4" priority="412">
      <formula>$D51="已清"</formula>
    </cfRule>
    <cfRule type="expression" dxfId="5" priority="492">
      <formula>$D51="部分未清"</formula>
    </cfRule>
    <cfRule type="expression" dxfId="6" priority="572">
      <formula>$D51="未还"</formula>
    </cfRule>
  </conditionalFormatting>
  <conditionalFormatting sqref="D52">
    <cfRule type="cellIs" dxfId="0" priority="91" operator="equal">
      <formula>"已清"</formula>
    </cfRule>
    <cfRule type="cellIs" dxfId="1" priority="171" operator="equal">
      <formula>"未还"</formula>
    </cfRule>
    <cfRule type="cellIs" dxfId="2" priority="251" operator="equal">
      <formula>"部分未清"</formula>
    </cfRule>
    <cfRule type="expression" dxfId="3" priority="331">
      <formula>$D52="超还"</formula>
    </cfRule>
    <cfRule type="expression" dxfId="4" priority="411">
      <formula>$D52="已清"</formula>
    </cfRule>
    <cfRule type="expression" dxfId="5" priority="491">
      <formula>$D52="部分未清"</formula>
    </cfRule>
    <cfRule type="expression" dxfId="6" priority="571">
      <formula>$D52="未还"</formula>
    </cfRule>
  </conditionalFormatting>
  <conditionalFormatting sqref="D53">
    <cfRule type="cellIs" dxfId="0" priority="90" operator="equal">
      <formula>"已清"</formula>
    </cfRule>
    <cfRule type="cellIs" dxfId="1" priority="170" operator="equal">
      <formula>"未还"</formula>
    </cfRule>
    <cfRule type="cellIs" dxfId="2" priority="250" operator="equal">
      <formula>"部分未清"</formula>
    </cfRule>
    <cfRule type="expression" dxfId="3" priority="330">
      <formula>$D53="超还"</formula>
    </cfRule>
    <cfRule type="expression" dxfId="4" priority="410">
      <formula>$D53="已清"</formula>
    </cfRule>
    <cfRule type="expression" dxfId="5" priority="490">
      <formula>$D53="部分未清"</formula>
    </cfRule>
    <cfRule type="expression" dxfId="6" priority="570">
      <formula>$D53="未还"</formula>
    </cfRule>
  </conditionalFormatting>
  <conditionalFormatting sqref="D54">
    <cfRule type="cellIs" dxfId="0" priority="89" operator="equal">
      <formula>"已清"</formula>
    </cfRule>
    <cfRule type="cellIs" dxfId="1" priority="169" operator="equal">
      <formula>"未还"</formula>
    </cfRule>
    <cfRule type="cellIs" dxfId="2" priority="249" operator="equal">
      <formula>"部分未清"</formula>
    </cfRule>
    <cfRule type="expression" dxfId="3" priority="329">
      <formula>$D54="超还"</formula>
    </cfRule>
    <cfRule type="expression" dxfId="4" priority="409">
      <formula>$D54="已清"</formula>
    </cfRule>
    <cfRule type="expression" dxfId="5" priority="489">
      <formula>$D54="部分未清"</formula>
    </cfRule>
    <cfRule type="expression" dxfId="6" priority="569">
      <formula>$D54="未还"</formula>
    </cfRule>
  </conditionalFormatting>
  <conditionalFormatting sqref="D55">
    <cfRule type="cellIs" dxfId="0" priority="88" operator="equal">
      <formula>"已清"</formula>
    </cfRule>
    <cfRule type="cellIs" dxfId="1" priority="168" operator="equal">
      <formula>"未还"</formula>
    </cfRule>
    <cfRule type="cellIs" dxfId="2" priority="248" operator="equal">
      <formula>"部分未清"</formula>
    </cfRule>
    <cfRule type="expression" dxfId="3" priority="328">
      <formula>$D55="超还"</formula>
    </cfRule>
    <cfRule type="expression" dxfId="4" priority="408">
      <formula>$D55="已清"</formula>
    </cfRule>
    <cfRule type="expression" dxfId="5" priority="488">
      <formula>$D55="部分未清"</formula>
    </cfRule>
    <cfRule type="expression" dxfId="6" priority="568">
      <formula>$D55="未还"</formula>
    </cfRule>
  </conditionalFormatting>
  <conditionalFormatting sqref="D56">
    <cfRule type="cellIs" dxfId="0" priority="87" operator="equal">
      <formula>"已清"</formula>
    </cfRule>
    <cfRule type="cellIs" dxfId="1" priority="167" operator="equal">
      <formula>"未还"</formula>
    </cfRule>
    <cfRule type="cellIs" dxfId="2" priority="247" operator="equal">
      <formula>"部分未清"</formula>
    </cfRule>
    <cfRule type="expression" dxfId="3" priority="327">
      <formula>$D56="超还"</formula>
    </cfRule>
    <cfRule type="expression" dxfId="4" priority="407">
      <formula>$D56="已清"</formula>
    </cfRule>
    <cfRule type="expression" dxfId="5" priority="487">
      <formula>$D56="部分未清"</formula>
    </cfRule>
    <cfRule type="expression" dxfId="6" priority="567">
      <formula>$D56="未还"</formula>
    </cfRule>
  </conditionalFormatting>
  <conditionalFormatting sqref="D57">
    <cfRule type="cellIs" dxfId="0" priority="86" operator="equal">
      <formula>"已清"</formula>
    </cfRule>
    <cfRule type="cellIs" dxfId="1" priority="166" operator="equal">
      <formula>"未还"</formula>
    </cfRule>
    <cfRule type="cellIs" dxfId="2" priority="246" operator="equal">
      <formula>"部分未清"</formula>
    </cfRule>
    <cfRule type="expression" dxfId="3" priority="326">
      <formula>$D57="超还"</formula>
    </cfRule>
    <cfRule type="expression" dxfId="4" priority="406">
      <formula>$D57="已清"</formula>
    </cfRule>
    <cfRule type="expression" dxfId="5" priority="486">
      <formula>$D57="部分未清"</formula>
    </cfRule>
    <cfRule type="expression" dxfId="6" priority="566">
      <formula>$D57="未还"</formula>
    </cfRule>
  </conditionalFormatting>
  <conditionalFormatting sqref="D58">
    <cfRule type="cellIs" dxfId="0" priority="85" operator="equal">
      <formula>"已清"</formula>
    </cfRule>
    <cfRule type="cellIs" dxfId="1" priority="165" operator="equal">
      <formula>"未还"</formula>
    </cfRule>
    <cfRule type="cellIs" dxfId="2" priority="245" operator="equal">
      <formula>"部分未清"</formula>
    </cfRule>
    <cfRule type="expression" dxfId="3" priority="325">
      <formula>$D58="超还"</formula>
    </cfRule>
    <cfRule type="expression" dxfId="4" priority="405">
      <formula>$D58="已清"</formula>
    </cfRule>
    <cfRule type="expression" dxfId="5" priority="485">
      <formula>$D58="部分未清"</formula>
    </cfRule>
    <cfRule type="expression" dxfId="6" priority="565">
      <formula>$D58="未还"</formula>
    </cfRule>
  </conditionalFormatting>
  <conditionalFormatting sqref="D59">
    <cfRule type="cellIs" dxfId="0" priority="84" operator="equal">
      <formula>"已清"</formula>
    </cfRule>
    <cfRule type="cellIs" dxfId="1" priority="164" operator="equal">
      <formula>"未还"</formula>
    </cfRule>
    <cfRule type="cellIs" dxfId="2" priority="244" operator="equal">
      <formula>"部分未清"</formula>
    </cfRule>
    <cfRule type="expression" dxfId="3" priority="324">
      <formula>$D59="超还"</formula>
    </cfRule>
    <cfRule type="expression" dxfId="4" priority="404">
      <formula>$D59="已清"</formula>
    </cfRule>
    <cfRule type="expression" dxfId="5" priority="484">
      <formula>$D59="部分未清"</formula>
    </cfRule>
    <cfRule type="expression" dxfId="6" priority="564">
      <formula>$D59="未还"</formula>
    </cfRule>
  </conditionalFormatting>
  <conditionalFormatting sqref="D60">
    <cfRule type="cellIs" dxfId="0" priority="83" operator="equal">
      <formula>"已清"</formula>
    </cfRule>
    <cfRule type="cellIs" dxfId="1" priority="163" operator="equal">
      <formula>"未还"</formula>
    </cfRule>
    <cfRule type="cellIs" dxfId="2" priority="243" operator="equal">
      <formula>"部分未清"</formula>
    </cfRule>
    <cfRule type="expression" dxfId="3" priority="323">
      <formula>$D60="超还"</formula>
    </cfRule>
    <cfRule type="expression" dxfId="4" priority="403">
      <formula>$D60="已清"</formula>
    </cfRule>
    <cfRule type="expression" dxfId="5" priority="483">
      <formula>$D60="部分未清"</formula>
    </cfRule>
    <cfRule type="expression" dxfId="6" priority="563">
      <formula>$D60="未还"</formula>
    </cfRule>
  </conditionalFormatting>
  <conditionalFormatting sqref="D61">
    <cfRule type="cellIs" dxfId="0" priority="82" operator="equal">
      <formula>"已清"</formula>
    </cfRule>
    <cfRule type="cellIs" dxfId="1" priority="162" operator="equal">
      <formula>"未还"</formula>
    </cfRule>
    <cfRule type="cellIs" dxfId="2" priority="242" operator="equal">
      <formula>"部分未清"</formula>
    </cfRule>
    <cfRule type="expression" dxfId="3" priority="322">
      <formula>$D61="超还"</formula>
    </cfRule>
    <cfRule type="expression" dxfId="4" priority="402">
      <formula>$D61="已清"</formula>
    </cfRule>
    <cfRule type="expression" dxfId="5" priority="482">
      <formula>$D61="部分未清"</formula>
    </cfRule>
    <cfRule type="expression" dxfId="6" priority="562">
      <formula>$D61="未还"</formula>
    </cfRule>
  </conditionalFormatting>
  <conditionalFormatting sqref="D62">
    <cfRule type="cellIs" dxfId="0" priority="81" operator="equal">
      <formula>"已清"</formula>
    </cfRule>
    <cfRule type="cellIs" dxfId="1" priority="161" operator="equal">
      <formula>"未还"</formula>
    </cfRule>
    <cfRule type="cellIs" dxfId="2" priority="241" operator="equal">
      <formula>"部分未清"</formula>
    </cfRule>
    <cfRule type="expression" dxfId="3" priority="321">
      <formula>$D62="超还"</formula>
    </cfRule>
    <cfRule type="expression" dxfId="4" priority="401">
      <formula>$D62="已清"</formula>
    </cfRule>
    <cfRule type="expression" dxfId="5" priority="481">
      <formula>$D62="部分未清"</formula>
    </cfRule>
    <cfRule type="expression" dxfId="6" priority="561">
      <formula>$D62="未还"</formula>
    </cfRule>
  </conditionalFormatting>
  <conditionalFormatting sqref="D63">
    <cfRule type="cellIs" dxfId="0" priority="80" operator="equal">
      <formula>"已清"</formula>
    </cfRule>
    <cfRule type="cellIs" dxfId="1" priority="160" operator="equal">
      <formula>"未还"</formula>
    </cfRule>
    <cfRule type="cellIs" dxfId="2" priority="240" operator="equal">
      <formula>"部分未清"</formula>
    </cfRule>
    <cfRule type="expression" dxfId="3" priority="320">
      <formula>$D63="超还"</formula>
    </cfRule>
    <cfRule type="expression" dxfId="4" priority="400">
      <formula>$D63="已清"</formula>
    </cfRule>
    <cfRule type="expression" dxfId="5" priority="480">
      <formula>$D63="部分未清"</formula>
    </cfRule>
    <cfRule type="expression" dxfId="6" priority="560">
      <formula>$D63="未还"</formula>
    </cfRule>
  </conditionalFormatting>
  <conditionalFormatting sqref="D64">
    <cfRule type="cellIs" dxfId="0" priority="79" operator="equal">
      <formula>"已清"</formula>
    </cfRule>
    <cfRule type="cellIs" dxfId="1" priority="159" operator="equal">
      <formula>"未还"</formula>
    </cfRule>
    <cfRule type="cellIs" dxfId="2" priority="239" operator="equal">
      <formula>"部分未清"</formula>
    </cfRule>
    <cfRule type="expression" dxfId="3" priority="319">
      <formula>$D64="超还"</formula>
    </cfRule>
    <cfRule type="expression" dxfId="4" priority="399">
      <formula>$D64="已清"</formula>
    </cfRule>
    <cfRule type="expression" dxfId="5" priority="479">
      <formula>$D64="部分未清"</formula>
    </cfRule>
    <cfRule type="expression" dxfId="6" priority="559">
      <formula>$D64="未还"</formula>
    </cfRule>
  </conditionalFormatting>
  <conditionalFormatting sqref="D65">
    <cfRule type="cellIs" dxfId="0" priority="78" operator="equal">
      <formula>"已清"</formula>
    </cfRule>
    <cfRule type="cellIs" dxfId="1" priority="158" operator="equal">
      <formula>"未还"</formula>
    </cfRule>
    <cfRule type="cellIs" dxfId="2" priority="238" operator="equal">
      <formula>"部分未清"</formula>
    </cfRule>
    <cfRule type="expression" dxfId="3" priority="318">
      <formula>$D65="超还"</formula>
    </cfRule>
    <cfRule type="expression" dxfId="4" priority="398">
      <formula>$D65="已清"</formula>
    </cfRule>
    <cfRule type="expression" dxfId="5" priority="478">
      <formula>$D65="部分未清"</formula>
    </cfRule>
    <cfRule type="expression" dxfId="6" priority="558">
      <formula>$D65="未还"</formula>
    </cfRule>
  </conditionalFormatting>
  <conditionalFormatting sqref="D66">
    <cfRule type="cellIs" dxfId="0" priority="77" operator="equal">
      <formula>"已清"</formula>
    </cfRule>
    <cfRule type="cellIs" dxfId="1" priority="157" operator="equal">
      <formula>"未还"</formula>
    </cfRule>
    <cfRule type="cellIs" dxfId="2" priority="237" operator="equal">
      <formula>"部分未清"</formula>
    </cfRule>
    <cfRule type="expression" dxfId="3" priority="317">
      <formula>$D66="超还"</formula>
    </cfRule>
    <cfRule type="expression" dxfId="4" priority="397">
      <formula>$D66="已清"</formula>
    </cfRule>
    <cfRule type="expression" dxfId="5" priority="477">
      <formula>$D66="部分未清"</formula>
    </cfRule>
    <cfRule type="expression" dxfId="6" priority="557">
      <formula>$D66="未还"</formula>
    </cfRule>
  </conditionalFormatting>
  <conditionalFormatting sqref="D67">
    <cfRule type="cellIs" dxfId="0" priority="76" operator="equal">
      <formula>"已清"</formula>
    </cfRule>
    <cfRule type="cellIs" dxfId="1" priority="156" operator="equal">
      <formula>"未还"</formula>
    </cfRule>
    <cfRule type="cellIs" dxfId="2" priority="236" operator="equal">
      <formula>"部分未清"</formula>
    </cfRule>
    <cfRule type="expression" dxfId="3" priority="316">
      <formula>$D67="超还"</formula>
    </cfRule>
    <cfRule type="expression" dxfId="4" priority="396">
      <formula>$D67="已清"</formula>
    </cfRule>
    <cfRule type="expression" dxfId="5" priority="476">
      <formula>$D67="部分未清"</formula>
    </cfRule>
    <cfRule type="expression" dxfId="6" priority="556">
      <formula>$D67="未还"</formula>
    </cfRule>
  </conditionalFormatting>
  <conditionalFormatting sqref="D68">
    <cfRule type="cellIs" dxfId="0" priority="75" operator="equal">
      <formula>"已清"</formula>
    </cfRule>
    <cfRule type="cellIs" dxfId="1" priority="155" operator="equal">
      <formula>"未还"</formula>
    </cfRule>
    <cfRule type="cellIs" dxfId="2" priority="235" operator="equal">
      <formula>"部分未清"</formula>
    </cfRule>
    <cfRule type="expression" dxfId="3" priority="315">
      <formula>$D68="超还"</formula>
    </cfRule>
    <cfRule type="expression" dxfId="4" priority="395">
      <formula>$D68="已清"</formula>
    </cfRule>
    <cfRule type="expression" dxfId="5" priority="475">
      <formula>$D68="部分未清"</formula>
    </cfRule>
    <cfRule type="expression" dxfId="6" priority="555">
      <formula>$D68="未还"</formula>
    </cfRule>
  </conditionalFormatting>
  <conditionalFormatting sqref="D69">
    <cfRule type="cellIs" dxfId="0" priority="74" operator="equal">
      <formula>"已清"</formula>
    </cfRule>
    <cfRule type="cellIs" dxfId="1" priority="154" operator="equal">
      <formula>"未还"</formula>
    </cfRule>
    <cfRule type="cellIs" dxfId="2" priority="234" operator="equal">
      <formula>"部分未清"</formula>
    </cfRule>
    <cfRule type="expression" dxfId="3" priority="314">
      <formula>$D69="超还"</formula>
    </cfRule>
    <cfRule type="expression" dxfId="4" priority="394">
      <formula>$D69="已清"</formula>
    </cfRule>
    <cfRule type="expression" dxfId="5" priority="474">
      <formula>$D69="部分未清"</formula>
    </cfRule>
    <cfRule type="expression" dxfId="6" priority="554">
      <formula>$D69="未还"</formula>
    </cfRule>
  </conditionalFormatting>
  <conditionalFormatting sqref="D70">
    <cfRule type="cellIs" dxfId="0" priority="73" operator="equal">
      <formula>"已清"</formula>
    </cfRule>
    <cfRule type="cellIs" dxfId="1" priority="153" operator="equal">
      <formula>"未还"</formula>
    </cfRule>
    <cfRule type="cellIs" dxfId="2" priority="233" operator="equal">
      <formula>"部分未清"</formula>
    </cfRule>
    <cfRule type="expression" dxfId="3" priority="313">
      <formula>$D70="超还"</formula>
    </cfRule>
    <cfRule type="expression" dxfId="4" priority="393">
      <formula>$D70="已清"</formula>
    </cfRule>
    <cfRule type="expression" dxfId="5" priority="473">
      <formula>$D70="部分未清"</formula>
    </cfRule>
    <cfRule type="expression" dxfId="6" priority="553">
      <formula>$D70="未还"</formula>
    </cfRule>
  </conditionalFormatting>
  <conditionalFormatting sqref="D71">
    <cfRule type="cellIs" dxfId="0" priority="72" operator="equal">
      <formula>"已清"</formula>
    </cfRule>
    <cfRule type="cellIs" dxfId="1" priority="152" operator="equal">
      <formula>"未还"</formula>
    </cfRule>
    <cfRule type="cellIs" dxfId="2" priority="232" operator="equal">
      <formula>"部分未清"</formula>
    </cfRule>
    <cfRule type="expression" dxfId="3" priority="312">
      <formula>$D71="超还"</formula>
    </cfRule>
    <cfRule type="expression" dxfId="4" priority="392">
      <formula>$D71="已清"</formula>
    </cfRule>
    <cfRule type="expression" dxfId="5" priority="472">
      <formula>$D71="部分未清"</formula>
    </cfRule>
    <cfRule type="expression" dxfId="6" priority="552">
      <formula>$D71="未还"</formula>
    </cfRule>
  </conditionalFormatting>
  <conditionalFormatting sqref="D72">
    <cfRule type="cellIs" dxfId="0" priority="71" operator="equal">
      <formula>"已清"</formula>
    </cfRule>
    <cfRule type="cellIs" dxfId="1" priority="151" operator="equal">
      <formula>"未还"</formula>
    </cfRule>
    <cfRule type="cellIs" dxfId="2" priority="231" operator="equal">
      <formula>"部分未清"</formula>
    </cfRule>
    <cfRule type="expression" dxfId="3" priority="311">
      <formula>$D72="超还"</formula>
    </cfRule>
    <cfRule type="expression" dxfId="4" priority="391">
      <formula>$D72="已清"</formula>
    </cfRule>
    <cfRule type="expression" dxfId="5" priority="471">
      <formula>$D72="部分未清"</formula>
    </cfRule>
    <cfRule type="expression" dxfId="6" priority="551">
      <formula>$D72="未还"</formula>
    </cfRule>
  </conditionalFormatting>
  <conditionalFormatting sqref="D73">
    <cfRule type="cellIs" dxfId="0" priority="70" operator="equal">
      <formula>"已清"</formula>
    </cfRule>
    <cfRule type="cellIs" dxfId="1" priority="150" operator="equal">
      <formula>"未还"</formula>
    </cfRule>
    <cfRule type="cellIs" dxfId="2" priority="230" operator="equal">
      <formula>"部分未清"</formula>
    </cfRule>
    <cfRule type="expression" dxfId="3" priority="310">
      <formula>$D73="超还"</formula>
    </cfRule>
    <cfRule type="expression" dxfId="4" priority="390">
      <formula>$D73="已清"</formula>
    </cfRule>
    <cfRule type="expression" dxfId="5" priority="470">
      <formula>$D73="部分未清"</formula>
    </cfRule>
    <cfRule type="expression" dxfId="6" priority="550">
      <formula>$D73="未还"</formula>
    </cfRule>
  </conditionalFormatting>
  <conditionalFormatting sqref="D74">
    <cfRule type="cellIs" dxfId="0" priority="69" operator="equal">
      <formula>"已清"</formula>
    </cfRule>
    <cfRule type="cellIs" dxfId="1" priority="149" operator="equal">
      <formula>"未还"</formula>
    </cfRule>
    <cfRule type="cellIs" dxfId="2" priority="229" operator="equal">
      <formula>"部分未清"</formula>
    </cfRule>
    <cfRule type="expression" dxfId="3" priority="309">
      <formula>$D74="超还"</formula>
    </cfRule>
    <cfRule type="expression" dxfId="4" priority="389">
      <formula>$D74="已清"</formula>
    </cfRule>
    <cfRule type="expression" dxfId="5" priority="469">
      <formula>$D74="部分未清"</formula>
    </cfRule>
    <cfRule type="expression" dxfId="6" priority="549">
      <formula>$D74="未还"</formula>
    </cfRule>
  </conditionalFormatting>
  <conditionalFormatting sqref="D75">
    <cfRule type="cellIs" dxfId="0" priority="68" operator="equal">
      <formula>"已清"</formula>
    </cfRule>
    <cfRule type="cellIs" dxfId="1" priority="148" operator="equal">
      <formula>"未还"</formula>
    </cfRule>
    <cfRule type="cellIs" dxfId="2" priority="228" operator="equal">
      <formula>"部分未清"</formula>
    </cfRule>
    <cfRule type="expression" dxfId="3" priority="308">
      <formula>$D75="超还"</formula>
    </cfRule>
    <cfRule type="expression" dxfId="4" priority="388">
      <formula>$D75="已清"</formula>
    </cfRule>
    <cfRule type="expression" dxfId="5" priority="468">
      <formula>$D75="部分未清"</formula>
    </cfRule>
    <cfRule type="expression" dxfId="6" priority="548">
      <formula>$D75="未还"</formula>
    </cfRule>
  </conditionalFormatting>
  <conditionalFormatting sqref="D76">
    <cfRule type="cellIs" dxfId="0" priority="67" operator="equal">
      <formula>"已清"</formula>
    </cfRule>
    <cfRule type="cellIs" dxfId="1" priority="147" operator="equal">
      <formula>"未还"</formula>
    </cfRule>
    <cfRule type="cellIs" dxfId="2" priority="227" operator="equal">
      <formula>"部分未清"</formula>
    </cfRule>
    <cfRule type="expression" dxfId="3" priority="307">
      <formula>$D76="超还"</formula>
    </cfRule>
    <cfRule type="expression" dxfId="4" priority="387">
      <formula>$D76="已清"</formula>
    </cfRule>
    <cfRule type="expression" dxfId="5" priority="467">
      <formula>$D76="部分未清"</formula>
    </cfRule>
    <cfRule type="expression" dxfId="6" priority="547">
      <formula>$D76="未还"</formula>
    </cfRule>
  </conditionalFormatting>
  <conditionalFormatting sqref="D77">
    <cfRule type="cellIs" dxfId="0" priority="66" operator="equal">
      <formula>"已清"</formula>
    </cfRule>
    <cfRule type="cellIs" dxfId="1" priority="146" operator="equal">
      <formula>"未还"</formula>
    </cfRule>
    <cfRule type="cellIs" dxfId="2" priority="226" operator="equal">
      <formula>"部分未清"</formula>
    </cfRule>
    <cfRule type="expression" dxfId="3" priority="306">
      <formula>$D77="超还"</formula>
    </cfRule>
    <cfRule type="expression" dxfId="4" priority="386">
      <formula>$D77="已清"</formula>
    </cfRule>
    <cfRule type="expression" dxfId="5" priority="466">
      <formula>$D77="部分未清"</formula>
    </cfRule>
    <cfRule type="expression" dxfId="6" priority="546">
      <formula>$D77="未还"</formula>
    </cfRule>
  </conditionalFormatting>
  <conditionalFormatting sqref="D78">
    <cfRule type="cellIs" dxfId="0" priority="65" operator="equal">
      <formula>"已清"</formula>
    </cfRule>
    <cfRule type="cellIs" dxfId="1" priority="145" operator="equal">
      <formula>"未还"</formula>
    </cfRule>
    <cfRule type="cellIs" dxfId="2" priority="225" operator="equal">
      <formula>"部分未清"</formula>
    </cfRule>
    <cfRule type="expression" dxfId="3" priority="305">
      <formula>$D78="超还"</formula>
    </cfRule>
    <cfRule type="expression" dxfId="4" priority="385">
      <formula>$D78="已清"</formula>
    </cfRule>
    <cfRule type="expression" dxfId="5" priority="465">
      <formula>$D78="部分未清"</formula>
    </cfRule>
    <cfRule type="expression" dxfId="6" priority="545">
      <formula>$D78="未还"</formula>
    </cfRule>
  </conditionalFormatting>
  <conditionalFormatting sqref="D79">
    <cfRule type="cellIs" dxfId="0" priority="64" operator="equal">
      <formula>"已清"</formula>
    </cfRule>
    <cfRule type="cellIs" dxfId="1" priority="144" operator="equal">
      <formula>"未还"</formula>
    </cfRule>
    <cfRule type="cellIs" dxfId="2" priority="224" operator="equal">
      <formula>"部分未清"</formula>
    </cfRule>
    <cfRule type="expression" dxfId="3" priority="304">
      <formula>$D79="超还"</formula>
    </cfRule>
    <cfRule type="expression" dxfId="4" priority="384">
      <formula>$D79="已清"</formula>
    </cfRule>
    <cfRule type="expression" dxfId="5" priority="464">
      <formula>$D79="部分未清"</formula>
    </cfRule>
    <cfRule type="expression" dxfId="6" priority="544">
      <formula>$D79="未还"</formula>
    </cfRule>
  </conditionalFormatting>
  <conditionalFormatting sqref="D80">
    <cfRule type="cellIs" dxfId="0" priority="63" operator="equal">
      <formula>"已清"</formula>
    </cfRule>
    <cfRule type="cellIs" dxfId="1" priority="143" operator="equal">
      <formula>"未还"</formula>
    </cfRule>
    <cfRule type="cellIs" dxfId="2" priority="223" operator="equal">
      <formula>"部分未清"</formula>
    </cfRule>
    <cfRule type="expression" dxfId="3" priority="303">
      <formula>$D80="超还"</formula>
    </cfRule>
    <cfRule type="expression" dxfId="4" priority="383">
      <formula>$D80="已清"</formula>
    </cfRule>
    <cfRule type="expression" dxfId="5" priority="463">
      <formula>$D80="部分未清"</formula>
    </cfRule>
    <cfRule type="expression" dxfId="6" priority="543">
      <formula>$D80="未还"</formula>
    </cfRule>
  </conditionalFormatting>
  <conditionalFormatting sqref="D81">
    <cfRule type="cellIs" dxfId="0" priority="62" operator="equal">
      <formula>"已清"</formula>
    </cfRule>
    <cfRule type="cellIs" dxfId="1" priority="142" operator="equal">
      <formula>"未还"</formula>
    </cfRule>
    <cfRule type="cellIs" dxfId="2" priority="222" operator="equal">
      <formula>"部分未清"</formula>
    </cfRule>
    <cfRule type="expression" dxfId="3" priority="302">
      <formula>$D81="超还"</formula>
    </cfRule>
    <cfRule type="expression" dxfId="4" priority="382">
      <formula>$D81="已清"</formula>
    </cfRule>
    <cfRule type="expression" dxfId="5" priority="462">
      <formula>$D81="部分未清"</formula>
    </cfRule>
    <cfRule type="expression" dxfId="6" priority="542">
      <formula>$D81="未还"</formula>
    </cfRule>
  </conditionalFormatting>
  <conditionalFormatting sqref="D82">
    <cfRule type="cellIs" dxfId="0" priority="61" operator="equal">
      <formula>"已清"</formula>
    </cfRule>
    <cfRule type="cellIs" dxfId="1" priority="141" operator="equal">
      <formula>"未还"</formula>
    </cfRule>
    <cfRule type="cellIs" dxfId="2" priority="221" operator="equal">
      <formula>"部分未清"</formula>
    </cfRule>
    <cfRule type="expression" dxfId="3" priority="301">
      <formula>$D82="超还"</formula>
    </cfRule>
    <cfRule type="expression" dxfId="4" priority="381">
      <formula>$D82="已清"</formula>
    </cfRule>
    <cfRule type="expression" dxfId="5" priority="461">
      <formula>$D82="部分未清"</formula>
    </cfRule>
    <cfRule type="expression" dxfId="6" priority="541">
      <formula>$D82="未还"</formula>
    </cfRule>
  </conditionalFormatting>
  <conditionalFormatting sqref="D83">
    <cfRule type="cellIs" dxfId="0" priority="60" operator="equal">
      <formula>"已清"</formula>
    </cfRule>
    <cfRule type="cellIs" dxfId="1" priority="140" operator="equal">
      <formula>"未还"</formula>
    </cfRule>
    <cfRule type="cellIs" dxfId="2" priority="220" operator="equal">
      <formula>"部分未清"</formula>
    </cfRule>
    <cfRule type="expression" dxfId="3" priority="300">
      <formula>$D83="超还"</formula>
    </cfRule>
    <cfRule type="expression" dxfId="4" priority="380">
      <formula>$D83="已清"</formula>
    </cfRule>
    <cfRule type="expression" dxfId="5" priority="460">
      <formula>$D83="部分未清"</formula>
    </cfRule>
    <cfRule type="expression" dxfId="6" priority="540">
      <formula>$D83="未还"</formula>
    </cfRule>
  </conditionalFormatting>
  <conditionalFormatting sqref="D84">
    <cfRule type="cellIs" dxfId="0" priority="59" operator="equal">
      <formula>"已清"</formula>
    </cfRule>
    <cfRule type="cellIs" dxfId="1" priority="139" operator="equal">
      <formula>"未还"</formula>
    </cfRule>
    <cfRule type="cellIs" dxfId="2" priority="219" operator="equal">
      <formula>"部分未清"</formula>
    </cfRule>
    <cfRule type="expression" dxfId="3" priority="299">
      <formula>$D84="超还"</formula>
    </cfRule>
    <cfRule type="expression" dxfId="4" priority="379">
      <formula>$D84="已清"</formula>
    </cfRule>
    <cfRule type="expression" dxfId="5" priority="459">
      <formula>$D84="部分未清"</formula>
    </cfRule>
    <cfRule type="expression" dxfId="6" priority="539">
      <formula>$D84="未还"</formula>
    </cfRule>
  </conditionalFormatting>
  <conditionalFormatting sqref="D85">
    <cfRule type="cellIs" dxfId="0" priority="58" operator="equal">
      <formula>"已清"</formula>
    </cfRule>
    <cfRule type="cellIs" dxfId="1" priority="138" operator="equal">
      <formula>"未还"</formula>
    </cfRule>
    <cfRule type="cellIs" dxfId="2" priority="218" operator="equal">
      <formula>"部分未清"</formula>
    </cfRule>
    <cfRule type="expression" dxfId="3" priority="298">
      <formula>$D85="超还"</formula>
    </cfRule>
    <cfRule type="expression" dxfId="4" priority="378">
      <formula>$D85="已清"</formula>
    </cfRule>
    <cfRule type="expression" dxfId="5" priority="458">
      <formula>$D85="部分未清"</formula>
    </cfRule>
    <cfRule type="expression" dxfId="6" priority="538">
      <formula>$D85="未还"</formula>
    </cfRule>
  </conditionalFormatting>
  <conditionalFormatting sqref="D86">
    <cfRule type="cellIs" dxfId="0" priority="57" operator="equal">
      <formula>"已清"</formula>
    </cfRule>
    <cfRule type="cellIs" dxfId="1" priority="137" operator="equal">
      <formula>"未还"</formula>
    </cfRule>
    <cfRule type="cellIs" dxfId="2" priority="217" operator="equal">
      <formula>"部分未清"</formula>
    </cfRule>
    <cfRule type="expression" dxfId="3" priority="297">
      <formula>$D86="超还"</formula>
    </cfRule>
    <cfRule type="expression" dxfId="4" priority="377">
      <formula>$D86="已清"</formula>
    </cfRule>
    <cfRule type="expression" dxfId="5" priority="457">
      <formula>$D86="部分未清"</formula>
    </cfRule>
    <cfRule type="expression" dxfId="6" priority="537">
      <formula>$D86="未还"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4" tint="0.6"/>
  </sheetPr>
  <dimension ref="A1:XEZ5012"/>
  <sheetViews>
    <sheetView showGridLines="0" workbookViewId="0">
      <pane ySplit="4" topLeftCell="A19" activePane="bottomLeft" state="frozen"/>
      <selection/>
      <selection pane="bottomLeft" activeCell="I4" sqref="I4"/>
    </sheetView>
  </sheetViews>
  <sheetFormatPr defaultColWidth="12.2583333333333" defaultRowHeight="13.5"/>
  <cols>
    <col min="1" max="1" width="5.625" style="25" customWidth="1"/>
    <col min="2" max="2" width="10.125" style="200" customWidth="1"/>
    <col min="3" max="3" width="8.25" style="26" customWidth="1"/>
    <col min="4" max="4" width="8.125" style="201" customWidth="1"/>
    <col min="5" max="5" width="10.25" style="201" customWidth="1"/>
    <col min="6" max="6" width="12" style="202" customWidth="1"/>
    <col min="7" max="7" width="12" style="65" customWidth="1"/>
    <col min="8" max="8" width="14" style="203" customWidth="1"/>
    <col min="9" max="9" width="9.5" style="65" customWidth="1"/>
    <col min="10" max="11" width="10.25" style="204" customWidth="1"/>
    <col min="12" max="12" width="10.875" style="205" customWidth="1"/>
    <col min="13" max="13" width="7.375" style="26" customWidth="1"/>
    <col min="24" max="16367" width="12.2583333333333" style="26" customWidth="1"/>
    <col min="16368" max="16380" width="12.2583333333333" style="206" customWidth="1"/>
    <col min="16381" max="16384" width="12.2583333333333" style="206"/>
  </cols>
  <sheetData>
    <row r="1" s="26" customFormat="1" ht="28" customHeight="1" spans="1:26 16368:16380">
      <c r="A1" s="207" t="s">
        <v>111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9"/>
      <c r="N1"/>
      <c r="O1"/>
      <c r="P1"/>
      <c r="Q1"/>
      <c r="R1"/>
      <c r="S1"/>
      <c r="T1"/>
      <c r="U1"/>
      <c r="V1"/>
      <c r="W1"/>
      <c r="X1" s="42"/>
      <c r="Y1" s="42"/>
      <c r="Z1" s="42"/>
    </row>
    <row r="2" s="199" customFormat="1" ht="22" customHeight="1" spans="1:26 16368:16380">
      <c r="A2" s="210"/>
      <c r="B2" s="211"/>
      <c r="C2" s="210"/>
      <c r="D2" s="212"/>
      <c r="E2" s="213"/>
      <c r="F2" s="7" t="s">
        <v>112</v>
      </c>
      <c r="G2" s="7" t="s">
        <v>113</v>
      </c>
      <c r="H2" s="214" t="s">
        <v>114</v>
      </c>
      <c r="I2" s="215"/>
      <c r="J2" s="210"/>
      <c r="K2" s="210"/>
      <c r="L2" s="216"/>
      <c r="M2" s="210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217"/>
      <c r="Y2" s="217"/>
      <c r="Z2" s="217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9"/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199"/>
      <c r="DF2" s="199"/>
      <c r="DG2" s="199"/>
      <c r="DH2" s="199"/>
      <c r="DI2" s="199"/>
      <c r="DJ2" s="199"/>
      <c r="DK2" s="199"/>
      <c r="DL2" s="199"/>
      <c r="DM2" s="199"/>
      <c r="DN2" s="199"/>
      <c r="DO2" s="199"/>
      <c r="DP2" s="199"/>
      <c r="DQ2" s="199"/>
      <c r="DR2" s="199"/>
      <c r="DS2" s="199"/>
      <c r="DT2" s="199"/>
      <c r="DU2" s="199"/>
      <c r="DV2" s="199"/>
      <c r="DW2" s="199"/>
      <c r="DX2" s="199"/>
      <c r="DY2" s="199"/>
      <c r="DZ2" s="199"/>
      <c r="EA2" s="199"/>
      <c r="EB2" s="199"/>
      <c r="EC2" s="199"/>
      <c r="ED2" s="199"/>
      <c r="EE2" s="199"/>
      <c r="EF2" s="199"/>
      <c r="EG2" s="199"/>
      <c r="EH2" s="199"/>
      <c r="EI2" s="199"/>
      <c r="EJ2" s="199"/>
      <c r="EK2" s="199"/>
      <c r="EL2" s="199"/>
      <c r="EM2" s="199"/>
      <c r="EN2" s="199"/>
      <c r="EO2" s="199"/>
      <c r="EP2" s="199"/>
      <c r="EQ2" s="199"/>
      <c r="ER2" s="199"/>
      <c r="ES2" s="199"/>
      <c r="ET2" s="199"/>
      <c r="EU2" s="199"/>
      <c r="EV2" s="199"/>
      <c r="EW2" s="199"/>
      <c r="EX2" s="199"/>
      <c r="EY2" s="199"/>
      <c r="EZ2" s="199"/>
      <c r="FA2" s="199"/>
      <c r="FB2" s="199"/>
      <c r="FC2" s="199"/>
      <c r="FD2" s="199"/>
      <c r="FE2" s="199"/>
      <c r="FF2" s="199"/>
      <c r="FG2" s="199"/>
      <c r="FH2" s="199"/>
      <c r="FI2" s="199"/>
      <c r="FJ2" s="199"/>
      <c r="FK2" s="199"/>
      <c r="FL2" s="199"/>
      <c r="FM2" s="199"/>
      <c r="FN2" s="199"/>
      <c r="FO2" s="199"/>
      <c r="FP2" s="199"/>
      <c r="FQ2" s="199"/>
      <c r="FR2" s="199"/>
      <c r="FS2" s="199"/>
      <c r="FT2" s="199"/>
      <c r="FU2" s="199"/>
      <c r="FV2" s="199"/>
      <c r="FW2" s="199"/>
      <c r="FX2" s="199"/>
      <c r="FY2" s="199"/>
      <c r="FZ2" s="199"/>
      <c r="GA2" s="199"/>
      <c r="GB2" s="199"/>
      <c r="GC2" s="199"/>
      <c r="GD2" s="199"/>
      <c r="GE2" s="199"/>
      <c r="GF2" s="199"/>
      <c r="GG2" s="199"/>
      <c r="GH2" s="199"/>
      <c r="GI2" s="199"/>
      <c r="GJ2" s="199"/>
      <c r="GK2" s="199"/>
      <c r="GL2" s="199"/>
      <c r="GM2" s="199"/>
      <c r="GN2" s="199"/>
      <c r="GO2" s="199"/>
      <c r="GP2" s="199"/>
      <c r="GQ2" s="199"/>
      <c r="GR2" s="199"/>
      <c r="GS2" s="199"/>
      <c r="GT2" s="199"/>
      <c r="GU2" s="199"/>
      <c r="GV2" s="199"/>
      <c r="GW2" s="199"/>
      <c r="GX2" s="199"/>
      <c r="GY2" s="199"/>
      <c r="GZ2" s="199"/>
      <c r="HA2" s="199"/>
      <c r="HB2" s="199"/>
      <c r="HC2" s="199"/>
      <c r="HD2" s="199"/>
      <c r="HE2" s="199"/>
      <c r="HF2" s="199"/>
      <c r="HG2" s="199"/>
      <c r="HH2" s="199"/>
      <c r="HI2" s="199"/>
      <c r="HJ2" s="199"/>
      <c r="HK2" s="199"/>
      <c r="HL2" s="199"/>
      <c r="HM2" s="199"/>
      <c r="HN2" s="199"/>
      <c r="HO2" s="199"/>
      <c r="HP2" s="199"/>
      <c r="HQ2" s="199"/>
      <c r="HR2" s="199"/>
      <c r="HS2" s="199"/>
      <c r="HT2" s="199"/>
      <c r="HU2" s="199"/>
      <c r="HV2" s="199"/>
      <c r="HW2" s="199"/>
      <c r="HX2" s="199"/>
      <c r="HY2" s="199"/>
      <c r="HZ2" s="199"/>
      <c r="IA2" s="199"/>
      <c r="IB2" s="199"/>
      <c r="IC2" s="199"/>
      <c r="ID2" s="199"/>
      <c r="IE2" s="199"/>
      <c r="IF2" s="199"/>
      <c r="IG2" s="199"/>
      <c r="IH2" s="199"/>
      <c r="II2" s="199"/>
      <c r="IJ2" s="199"/>
      <c r="IK2" s="199"/>
      <c r="IL2" s="199"/>
      <c r="IM2" s="199"/>
      <c r="IN2" s="199"/>
      <c r="IO2" s="199"/>
      <c r="IP2" s="199"/>
      <c r="IQ2" s="199"/>
      <c r="IR2" s="199"/>
      <c r="IS2" s="199"/>
      <c r="IT2" s="199"/>
      <c r="IU2" s="199"/>
      <c r="IV2" s="199"/>
      <c r="IW2" s="199"/>
      <c r="IX2" s="199"/>
      <c r="IY2" s="199"/>
      <c r="IZ2" s="199"/>
      <c r="JA2" s="199"/>
      <c r="JB2" s="199"/>
      <c r="JC2" s="199"/>
      <c r="JD2" s="199"/>
      <c r="JE2" s="199"/>
      <c r="JF2" s="199"/>
      <c r="JG2" s="199"/>
      <c r="JH2" s="199"/>
      <c r="JI2" s="199"/>
      <c r="JJ2" s="199"/>
      <c r="JK2" s="199"/>
      <c r="JL2" s="199"/>
      <c r="JM2" s="199"/>
      <c r="JN2" s="199"/>
      <c r="JO2" s="199"/>
      <c r="JP2" s="199"/>
      <c r="JQ2" s="199"/>
      <c r="JR2" s="199"/>
      <c r="JS2" s="199"/>
      <c r="JT2" s="199"/>
      <c r="JU2" s="199"/>
      <c r="JV2" s="199"/>
      <c r="JW2" s="199"/>
      <c r="JX2" s="199"/>
      <c r="JY2" s="199"/>
      <c r="JZ2" s="199"/>
      <c r="KA2" s="199"/>
      <c r="KB2" s="199"/>
      <c r="KC2" s="199"/>
      <c r="KD2" s="199"/>
      <c r="KE2" s="199"/>
      <c r="KF2" s="199"/>
      <c r="KG2" s="199"/>
      <c r="KH2" s="199"/>
      <c r="KI2" s="199"/>
      <c r="KJ2" s="199"/>
      <c r="KK2" s="199"/>
      <c r="KL2" s="199"/>
      <c r="KM2" s="199"/>
      <c r="KN2" s="199"/>
      <c r="KO2" s="199"/>
      <c r="KP2" s="199"/>
      <c r="KQ2" s="199"/>
      <c r="KR2" s="199"/>
      <c r="KS2" s="199"/>
      <c r="KT2" s="199"/>
      <c r="KU2" s="199"/>
      <c r="KV2" s="199"/>
      <c r="KW2" s="199"/>
      <c r="KX2" s="199"/>
      <c r="KY2" s="199"/>
      <c r="KZ2" s="199"/>
      <c r="LA2" s="199"/>
      <c r="LB2" s="199"/>
      <c r="LC2" s="199"/>
      <c r="LD2" s="199"/>
      <c r="LE2" s="199"/>
      <c r="LF2" s="199"/>
      <c r="LG2" s="199"/>
      <c r="LH2" s="199"/>
      <c r="LI2" s="199"/>
      <c r="LJ2" s="199"/>
      <c r="LK2" s="199"/>
      <c r="LL2" s="199"/>
      <c r="LM2" s="199"/>
      <c r="LN2" s="199"/>
      <c r="LO2" s="199"/>
      <c r="LP2" s="199"/>
      <c r="LQ2" s="199"/>
      <c r="LR2" s="199"/>
      <c r="LS2" s="199"/>
      <c r="LT2" s="199"/>
      <c r="LU2" s="199"/>
      <c r="LV2" s="199"/>
      <c r="LW2" s="199"/>
      <c r="LX2" s="199"/>
      <c r="LY2" s="199"/>
      <c r="LZ2" s="199"/>
      <c r="MA2" s="199"/>
      <c r="MB2" s="199"/>
      <c r="MC2" s="199"/>
      <c r="MD2" s="199"/>
      <c r="ME2" s="199"/>
      <c r="MF2" s="199"/>
      <c r="MG2" s="199"/>
      <c r="MH2" s="199"/>
      <c r="MI2" s="199"/>
      <c r="MJ2" s="199"/>
      <c r="MK2" s="199"/>
      <c r="ML2" s="199"/>
      <c r="MM2" s="199"/>
      <c r="MN2" s="199"/>
      <c r="MO2" s="199"/>
      <c r="MP2" s="199"/>
      <c r="MQ2" s="199"/>
      <c r="MR2" s="199"/>
      <c r="MS2" s="199"/>
      <c r="MT2" s="199"/>
      <c r="MU2" s="199"/>
      <c r="MV2" s="199"/>
      <c r="MW2" s="199"/>
      <c r="MX2" s="199"/>
      <c r="MY2" s="199"/>
      <c r="MZ2" s="199"/>
      <c r="NA2" s="199"/>
      <c r="NB2" s="199"/>
      <c r="NC2" s="199"/>
      <c r="ND2" s="199"/>
      <c r="NE2" s="199"/>
      <c r="NF2" s="199"/>
      <c r="NG2" s="199"/>
      <c r="NH2" s="199"/>
      <c r="NI2" s="199"/>
      <c r="NJ2" s="199"/>
      <c r="NK2" s="199"/>
      <c r="NL2" s="199"/>
      <c r="NM2" s="199"/>
      <c r="NN2" s="199"/>
      <c r="NO2" s="199"/>
      <c r="NP2" s="199"/>
      <c r="NQ2" s="199"/>
      <c r="NR2" s="199"/>
      <c r="NS2" s="199"/>
      <c r="NT2" s="199"/>
      <c r="NU2" s="199"/>
      <c r="NV2" s="199"/>
      <c r="NW2" s="199"/>
      <c r="NX2" s="199"/>
      <c r="NY2" s="199"/>
      <c r="NZ2" s="199"/>
      <c r="OA2" s="199"/>
      <c r="OB2" s="199"/>
      <c r="OC2" s="199"/>
      <c r="OD2" s="199"/>
      <c r="OE2" s="199"/>
      <c r="OF2" s="199"/>
      <c r="OG2" s="199"/>
      <c r="OH2" s="199"/>
      <c r="OI2" s="199"/>
      <c r="OJ2" s="199"/>
      <c r="OK2" s="199"/>
      <c r="OL2" s="199"/>
      <c r="OM2" s="199"/>
      <c r="ON2" s="199"/>
      <c r="OO2" s="199"/>
      <c r="OP2" s="199"/>
      <c r="OQ2" s="199"/>
      <c r="OR2" s="199"/>
      <c r="OS2" s="199"/>
      <c r="OT2" s="199"/>
      <c r="OU2" s="199"/>
      <c r="OV2" s="199"/>
      <c r="OW2" s="199"/>
      <c r="OX2" s="199"/>
      <c r="OY2" s="199"/>
      <c r="OZ2" s="199"/>
      <c r="PA2" s="199"/>
      <c r="PB2" s="199"/>
      <c r="PC2" s="199"/>
      <c r="PD2" s="199"/>
      <c r="PE2" s="199"/>
      <c r="PF2" s="199"/>
      <c r="PG2" s="199"/>
      <c r="PH2" s="199"/>
      <c r="PI2" s="199"/>
      <c r="PJ2" s="199"/>
      <c r="PK2" s="199"/>
      <c r="PL2" s="199"/>
      <c r="PM2" s="199"/>
      <c r="PN2" s="199"/>
      <c r="PO2" s="199"/>
      <c r="PP2" s="199"/>
      <c r="PQ2" s="199"/>
      <c r="PR2" s="199"/>
      <c r="PS2" s="199"/>
      <c r="PT2" s="199"/>
      <c r="PU2" s="199"/>
      <c r="PV2" s="199"/>
      <c r="PW2" s="199"/>
      <c r="PX2" s="199"/>
      <c r="PY2" s="199"/>
      <c r="PZ2" s="199"/>
      <c r="QA2" s="199"/>
      <c r="QB2" s="199"/>
      <c r="QC2" s="199"/>
      <c r="QD2" s="199"/>
      <c r="QE2" s="199"/>
      <c r="QF2" s="199"/>
      <c r="QG2" s="199"/>
      <c r="QH2" s="199"/>
      <c r="QI2" s="199"/>
      <c r="QJ2" s="199"/>
      <c r="QK2" s="199"/>
      <c r="QL2" s="199"/>
      <c r="QM2" s="199"/>
      <c r="QN2" s="199"/>
      <c r="QO2" s="199"/>
      <c r="QP2" s="199"/>
      <c r="QQ2" s="199"/>
      <c r="QR2" s="199"/>
      <c r="QS2" s="199"/>
      <c r="QT2" s="199"/>
      <c r="QU2" s="199"/>
      <c r="QV2" s="199"/>
      <c r="QW2" s="199"/>
      <c r="QX2" s="199"/>
      <c r="QY2" s="199"/>
      <c r="QZ2" s="199"/>
      <c r="RA2" s="199"/>
      <c r="RB2" s="199"/>
      <c r="RC2" s="199"/>
      <c r="RD2" s="199"/>
      <c r="RE2" s="199"/>
      <c r="RF2" s="199"/>
      <c r="RG2" s="199"/>
      <c r="RH2" s="199"/>
      <c r="RI2" s="199"/>
      <c r="RJ2" s="199"/>
      <c r="RK2" s="199"/>
      <c r="RL2" s="199"/>
      <c r="RM2" s="199"/>
      <c r="RN2" s="199"/>
      <c r="RO2" s="199"/>
      <c r="RP2" s="199"/>
      <c r="RQ2" s="199"/>
      <c r="RR2" s="199"/>
      <c r="RS2" s="199"/>
      <c r="RT2" s="199"/>
      <c r="RU2" s="199"/>
      <c r="RV2" s="199"/>
      <c r="RW2" s="199"/>
      <c r="RX2" s="199"/>
      <c r="RY2" s="199"/>
      <c r="RZ2" s="199"/>
      <c r="SA2" s="199"/>
      <c r="SB2" s="199"/>
      <c r="SC2" s="199"/>
      <c r="SD2" s="199"/>
      <c r="SE2" s="199"/>
      <c r="SF2" s="199"/>
      <c r="SG2" s="199"/>
      <c r="SH2" s="199"/>
      <c r="SI2" s="199"/>
      <c r="SJ2" s="199"/>
      <c r="SK2" s="199"/>
      <c r="SL2" s="199"/>
      <c r="SM2" s="199"/>
      <c r="SN2" s="199"/>
      <c r="SO2" s="199"/>
      <c r="SP2" s="199"/>
      <c r="SQ2" s="199"/>
      <c r="SR2" s="199"/>
      <c r="SS2" s="199"/>
      <c r="ST2" s="199"/>
      <c r="SU2" s="199"/>
      <c r="SV2" s="199"/>
      <c r="SW2" s="199"/>
      <c r="SX2" s="199"/>
      <c r="SY2" s="199"/>
      <c r="SZ2" s="199"/>
      <c r="TA2" s="199"/>
      <c r="TB2" s="199"/>
      <c r="TC2" s="199"/>
      <c r="TD2" s="199"/>
      <c r="TE2" s="199"/>
      <c r="TF2" s="199"/>
      <c r="TG2" s="199"/>
      <c r="TH2" s="199"/>
      <c r="TI2" s="199"/>
      <c r="TJ2" s="199"/>
      <c r="TK2" s="199"/>
      <c r="TL2" s="199"/>
      <c r="TM2" s="199"/>
      <c r="TN2" s="199"/>
      <c r="TO2" s="199"/>
      <c r="TP2" s="199"/>
      <c r="TQ2" s="199"/>
      <c r="TR2" s="199"/>
      <c r="TS2" s="199"/>
      <c r="TT2" s="199"/>
      <c r="TU2" s="199"/>
      <c r="TV2" s="199"/>
      <c r="TW2" s="199"/>
      <c r="TX2" s="199"/>
      <c r="TY2" s="199"/>
      <c r="TZ2" s="199"/>
      <c r="UA2" s="199"/>
      <c r="UB2" s="199"/>
      <c r="UC2" s="199"/>
      <c r="UD2" s="199"/>
      <c r="UE2" s="199"/>
      <c r="UF2" s="199"/>
      <c r="UG2" s="199"/>
      <c r="UH2" s="199"/>
      <c r="UI2" s="199"/>
      <c r="UJ2" s="199"/>
      <c r="UK2" s="199"/>
      <c r="UL2" s="199"/>
      <c r="UM2" s="199"/>
      <c r="UN2" s="199"/>
      <c r="UO2" s="199"/>
      <c r="UP2" s="199"/>
      <c r="UQ2" s="199"/>
      <c r="UR2" s="199"/>
      <c r="US2" s="199"/>
      <c r="UT2" s="199"/>
      <c r="UU2" s="199"/>
      <c r="UV2" s="199"/>
      <c r="UW2" s="199"/>
      <c r="UX2" s="199"/>
      <c r="UY2" s="199"/>
      <c r="UZ2" s="199"/>
      <c r="VA2" s="199"/>
      <c r="VB2" s="199"/>
      <c r="VC2" s="199"/>
      <c r="VD2" s="199"/>
      <c r="VE2" s="199"/>
      <c r="VF2" s="199"/>
      <c r="VG2" s="199"/>
      <c r="VH2" s="199"/>
      <c r="VI2" s="199"/>
      <c r="VJ2" s="199"/>
      <c r="VK2" s="199"/>
      <c r="VL2" s="199"/>
      <c r="VM2" s="199"/>
      <c r="VN2" s="199"/>
      <c r="VO2" s="199"/>
      <c r="VP2" s="199"/>
      <c r="VQ2" s="199"/>
      <c r="VR2" s="199"/>
      <c r="VS2" s="199"/>
      <c r="VT2" s="199"/>
      <c r="VU2" s="199"/>
      <c r="VV2" s="199"/>
      <c r="VW2" s="199"/>
      <c r="VX2" s="199"/>
      <c r="VY2" s="199"/>
      <c r="VZ2" s="199"/>
      <c r="WA2" s="199"/>
      <c r="WB2" s="199"/>
      <c r="WC2" s="199"/>
      <c r="WD2" s="199"/>
      <c r="WE2" s="199"/>
      <c r="WF2" s="199"/>
      <c r="WG2" s="199"/>
      <c r="WH2" s="199"/>
      <c r="WI2" s="199"/>
      <c r="WJ2" s="199"/>
      <c r="WK2" s="199"/>
      <c r="WL2" s="199"/>
      <c r="WM2" s="199"/>
      <c r="WN2" s="199"/>
      <c r="WO2" s="199"/>
      <c r="WP2" s="199"/>
      <c r="WQ2" s="199"/>
      <c r="WR2" s="199"/>
      <c r="WS2" s="199"/>
      <c r="WT2" s="199"/>
      <c r="WU2" s="199"/>
      <c r="WV2" s="199"/>
      <c r="WW2" s="199"/>
      <c r="WX2" s="199"/>
      <c r="WY2" s="199"/>
      <c r="WZ2" s="199"/>
      <c r="XA2" s="199"/>
      <c r="XB2" s="199"/>
      <c r="XC2" s="199"/>
      <c r="XD2" s="199"/>
      <c r="XE2" s="199"/>
      <c r="XF2" s="199"/>
      <c r="XG2" s="199"/>
      <c r="XH2" s="199"/>
      <c r="XI2" s="199"/>
      <c r="XJ2" s="199"/>
      <c r="XK2" s="199"/>
      <c r="XL2" s="199"/>
      <c r="XM2" s="199"/>
      <c r="XN2" s="199"/>
      <c r="XO2" s="199"/>
      <c r="XP2" s="199"/>
      <c r="XQ2" s="199"/>
      <c r="XR2" s="199"/>
      <c r="XS2" s="199"/>
      <c r="XT2" s="199"/>
      <c r="XU2" s="199"/>
      <c r="XV2" s="199"/>
      <c r="XW2" s="199"/>
      <c r="XX2" s="199"/>
      <c r="XY2" s="199"/>
      <c r="XZ2" s="199"/>
      <c r="YA2" s="199"/>
      <c r="YB2" s="199"/>
      <c r="YC2" s="199"/>
      <c r="YD2" s="199"/>
      <c r="YE2" s="199"/>
      <c r="YF2" s="199"/>
      <c r="YG2" s="199"/>
      <c r="YH2" s="199"/>
      <c r="YI2" s="199"/>
      <c r="YJ2" s="199"/>
      <c r="YK2" s="199"/>
      <c r="YL2" s="199"/>
      <c r="YM2" s="199"/>
      <c r="YN2" s="199"/>
      <c r="YO2" s="199"/>
      <c r="YP2" s="199"/>
      <c r="YQ2" s="199"/>
      <c r="YR2" s="199"/>
      <c r="YS2" s="199"/>
      <c r="YT2" s="199"/>
      <c r="YU2" s="199"/>
      <c r="YV2" s="199"/>
      <c r="YW2" s="199"/>
      <c r="YX2" s="199"/>
      <c r="YY2" s="199"/>
      <c r="YZ2" s="199"/>
      <c r="ZA2" s="199"/>
      <c r="ZB2" s="199"/>
      <c r="ZC2" s="199"/>
      <c r="ZD2" s="199"/>
      <c r="ZE2" s="199"/>
      <c r="ZF2" s="199"/>
      <c r="ZG2" s="199"/>
      <c r="ZH2" s="199"/>
      <c r="ZI2" s="199"/>
      <c r="ZJ2" s="199"/>
      <c r="ZK2" s="199"/>
      <c r="ZL2" s="199"/>
      <c r="ZM2" s="199"/>
      <c r="ZN2" s="199"/>
      <c r="ZO2" s="199"/>
      <c r="ZP2" s="199"/>
      <c r="ZQ2" s="199"/>
      <c r="ZR2" s="199"/>
      <c r="ZS2" s="199"/>
      <c r="ZT2" s="199"/>
      <c r="ZU2" s="199"/>
      <c r="ZV2" s="199"/>
      <c r="ZW2" s="199"/>
      <c r="ZX2" s="199"/>
      <c r="ZY2" s="199"/>
      <c r="ZZ2" s="199"/>
      <c r="AAA2" s="199"/>
      <c r="AAB2" s="199"/>
      <c r="AAC2" s="199"/>
      <c r="AAD2" s="199"/>
      <c r="AAE2" s="199"/>
      <c r="AAF2" s="199"/>
      <c r="AAG2" s="199"/>
      <c r="AAH2" s="199"/>
      <c r="AAI2" s="199"/>
      <c r="AAJ2" s="199"/>
      <c r="AAK2" s="199"/>
      <c r="AAL2" s="199"/>
      <c r="AAM2" s="199"/>
      <c r="AAN2" s="199"/>
      <c r="AAO2" s="199"/>
      <c r="AAP2" s="199"/>
      <c r="AAQ2" s="199"/>
      <c r="AAR2" s="199"/>
      <c r="AAS2" s="199"/>
      <c r="AAT2" s="199"/>
      <c r="AAU2" s="199"/>
      <c r="AAV2" s="199"/>
      <c r="AAW2" s="199"/>
      <c r="AAX2" s="199"/>
      <c r="AAY2" s="199"/>
      <c r="AAZ2" s="199"/>
      <c r="ABA2" s="199"/>
      <c r="ABB2" s="199"/>
      <c r="ABC2" s="199"/>
      <c r="ABD2" s="199"/>
      <c r="ABE2" s="199"/>
      <c r="ABF2" s="199"/>
      <c r="ABG2" s="199"/>
      <c r="ABH2" s="199"/>
      <c r="ABI2" s="199"/>
      <c r="ABJ2" s="199"/>
      <c r="ABK2" s="199"/>
      <c r="ABL2" s="199"/>
      <c r="ABM2" s="199"/>
      <c r="ABN2" s="199"/>
      <c r="ABO2" s="199"/>
      <c r="ABP2" s="199"/>
      <c r="ABQ2" s="199"/>
      <c r="ABR2" s="199"/>
      <c r="ABS2" s="199"/>
      <c r="ABT2" s="199"/>
      <c r="ABU2" s="199"/>
      <c r="ABV2" s="199"/>
      <c r="ABW2" s="199"/>
      <c r="ABX2" s="199"/>
      <c r="ABY2" s="199"/>
      <c r="ABZ2" s="199"/>
      <c r="ACA2" s="199"/>
      <c r="ACB2" s="199"/>
      <c r="ACC2" s="199"/>
      <c r="ACD2" s="199"/>
      <c r="ACE2" s="199"/>
      <c r="ACF2" s="199"/>
      <c r="ACG2" s="199"/>
      <c r="ACH2" s="199"/>
      <c r="ACI2" s="199"/>
      <c r="ACJ2" s="199"/>
      <c r="ACK2" s="199"/>
      <c r="ACL2" s="199"/>
      <c r="ACM2" s="199"/>
      <c r="ACN2" s="199"/>
      <c r="ACO2" s="199"/>
      <c r="ACP2" s="199"/>
      <c r="ACQ2" s="199"/>
      <c r="ACR2" s="199"/>
      <c r="ACS2" s="199"/>
      <c r="ACT2" s="199"/>
      <c r="ACU2" s="199"/>
      <c r="ACV2" s="199"/>
      <c r="ACW2" s="199"/>
      <c r="ACX2" s="199"/>
      <c r="ACY2" s="199"/>
      <c r="ACZ2" s="199"/>
      <c r="ADA2" s="199"/>
      <c r="ADB2" s="199"/>
      <c r="ADC2" s="199"/>
      <c r="ADD2" s="199"/>
      <c r="ADE2" s="199"/>
      <c r="ADF2" s="199"/>
      <c r="ADG2" s="199"/>
      <c r="ADH2" s="199"/>
      <c r="ADI2" s="199"/>
      <c r="ADJ2" s="199"/>
      <c r="ADK2" s="199"/>
      <c r="ADL2" s="199"/>
      <c r="ADM2" s="199"/>
      <c r="ADN2" s="199"/>
      <c r="ADO2" s="199"/>
      <c r="ADP2" s="199"/>
      <c r="ADQ2" s="199"/>
      <c r="ADR2" s="199"/>
      <c r="ADS2" s="199"/>
      <c r="ADT2" s="199"/>
      <c r="ADU2" s="199"/>
      <c r="ADV2" s="199"/>
      <c r="ADW2" s="199"/>
      <c r="ADX2" s="199"/>
      <c r="ADY2" s="199"/>
      <c r="ADZ2" s="199"/>
      <c r="AEA2" s="199"/>
      <c r="AEB2" s="199"/>
      <c r="AEC2" s="199"/>
      <c r="AED2" s="199"/>
      <c r="AEE2" s="199"/>
      <c r="AEF2" s="199"/>
      <c r="AEG2" s="199"/>
      <c r="AEH2" s="199"/>
      <c r="AEI2" s="199"/>
      <c r="AEJ2" s="199"/>
      <c r="AEK2" s="199"/>
      <c r="AEL2" s="199"/>
      <c r="AEM2" s="199"/>
      <c r="AEN2" s="199"/>
      <c r="AEO2" s="199"/>
      <c r="AEP2" s="199"/>
      <c r="AEQ2" s="199"/>
      <c r="AER2" s="199"/>
      <c r="AES2" s="199"/>
      <c r="AET2" s="199"/>
      <c r="AEU2" s="199"/>
      <c r="AEV2" s="199"/>
      <c r="AEW2" s="199"/>
      <c r="AEX2" s="199"/>
      <c r="AEY2" s="199"/>
      <c r="AEZ2" s="199"/>
      <c r="AFA2" s="199"/>
      <c r="AFB2" s="199"/>
      <c r="AFC2" s="199"/>
      <c r="AFD2" s="199"/>
      <c r="AFE2" s="199"/>
      <c r="AFF2" s="199"/>
      <c r="AFG2" s="199"/>
      <c r="AFH2" s="199"/>
      <c r="AFI2" s="199"/>
      <c r="AFJ2" s="199"/>
      <c r="AFK2" s="199"/>
      <c r="AFL2" s="199"/>
      <c r="AFM2" s="199"/>
      <c r="AFN2" s="199"/>
      <c r="AFO2" s="199"/>
      <c r="AFP2" s="199"/>
      <c r="AFQ2" s="199"/>
      <c r="AFR2" s="199"/>
      <c r="AFS2" s="199"/>
      <c r="AFT2" s="199"/>
      <c r="AFU2" s="199"/>
      <c r="AFV2" s="199"/>
      <c r="AFW2" s="199"/>
      <c r="AFX2" s="199"/>
      <c r="AFY2" s="199"/>
      <c r="AFZ2" s="199"/>
      <c r="AGA2" s="199"/>
      <c r="AGB2" s="199"/>
      <c r="AGC2" s="199"/>
      <c r="AGD2" s="199"/>
      <c r="AGE2" s="199"/>
      <c r="AGF2" s="199"/>
      <c r="AGG2" s="199"/>
      <c r="AGH2" s="199"/>
      <c r="AGI2" s="199"/>
      <c r="AGJ2" s="199"/>
      <c r="AGK2" s="199"/>
      <c r="AGL2" s="199"/>
      <c r="AGM2" s="199"/>
      <c r="AGN2" s="199"/>
      <c r="AGO2" s="199"/>
      <c r="AGP2" s="199"/>
      <c r="AGQ2" s="199"/>
      <c r="AGR2" s="199"/>
      <c r="AGS2" s="199"/>
      <c r="AGT2" s="199"/>
      <c r="AGU2" s="199"/>
      <c r="AGV2" s="199"/>
      <c r="AGW2" s="199"/>
      <c r="AGX2" s="199"/>
      <c r="AGY2" s="199"/>
      <c r="AGZ2" s="199"/>
      <c r="AHA2" s="199"/>
      <c r="AHB2" s="199"/>
      <c r="AHC2" s="199"/>
      <c r="AHD2" s="199"/>
      <c r="AHE2" s="199"/>
      <c r="AHF2" s="199"/>
      <c r="AHG2" s="199"/>
      <c r="AHH2" s="199"/>
      <c r="AHI2" s="199"/>
      <c r="AHJ2" s="199"/>
      <c r="AHK2" s="199"/>
      <c r="AHL2" s="199"/>
      <c r="AHM2" s="199"/>
      <c r="AHN2" s="199"/>
      <c r="AHO2" s="199"/>
      <c r="AHP2" s="199"/>
      <c r="AHQ2" s="199"/>
      <c r="AHR2" s="199"/>
      <c r="AHS2" s="199"/>
      <c r="AHT2" s="199"/>
      <c r="AHU2" s="199"/>
      <c r="AHV2" s="199"/>
      <c r="AHW2" s="199"/>
      <c r="AHX2" s="199"/>
      <c r="AHY2" s="199"/>
      <c r="AHZ2" s="199"/>
      <c r="AIA2" s="199"/>
      <c r="AIB2" s="199"/>
      <c r="AIC2" s="199"/>
      <c r="AID2" s="199"/>
      <c r="AIE2" s="199"/>
      <c r="AIF2" s="199"/>
      <c r="AIG2" s="199"/>
      <c r="AIH2" s="199"/>
      <c r="AII2" s="199"/>
      <c r="AIJ2" s="199"/>
      <c r="AIK2" s="199"/>
      <c r="AIL2" s="199"/>
      <c r="AIM2" s="199"/>
      <c r="AIN2" s="199"/>
      <c r="AIO2" s="199"/>
      <c r="AIP2" s="199"/>
      <c r="AIQ2" s="199"/>
      <c r="AIR2" s="199"/>
      <c r="AIS2" s="199"/>
      <c r="AIT2" s="199"/>
      <c r="AIU2" s="199"/>
      <c r="AIV2" s="199"/>
      <c r="AIW2" s="199"/>
      <c r="AIX2" s="199"/>
      <c r="AIY2" s="199"/>
      <c r="AIZ2" s="199"/>
      <c r="AJA2" s="199"/>
      <c r="AJB2" s="199"/>
      <c r="AJC2" s="199"/>
      <c r="AJD2" s="199"/>
      <c r="AJE2" s="199"/>
      <c r="AJF2" s="199"/>
      <c r="AJG2" s="199"/>
      <c r="AJH2" s="199"/>
      <c r="AJI2" s="199"/>
      <c r="AJJ2" s="199"/>
      <c r="AJK2" s="199"/>
      <c r="AJL2" s="199"/>
      <c r="AJM2" s="199"/>
      <c r="AJN2" s="199"/>
      <c r="AJO2" s="199"/>
      <c r="AJP2" s="199"/>
      <c r="AJQ2" s="199"/>
      <c r="AJR2" s="199"/>
      <c r="AJS2" s="199"/>
      <c r="AJT2" s="199"/>
      <c r="AJU2" s="199"/>
      <c r="AJV2" s="199"/>
      <c r="AJW2" s="199"/>
      <c r="AJX2" s="199"/>
      <c r="AJY2" s="199"/>
      <c r="AJZ2" s="199"/>
      <c r="AKA2" s="199"/>
      <c r="AKB2" s="199"/>
      <c r="AKC2" s="199"/>
      <c r="AKD2" s="199"/>
      <c r="AKE2" s="199"/>
      <c r="AKF2" s="199"/>
      <c r="AKG2" s="199"/>
      <c r="AKH2" s="199"/>
      <c r="AKI2" s="199"/>
      <c r="AKJ2" s="199"/>
      <c r="AKK2" s="199"/>
      <c r="AKL2" s="199"/>
      <c r="AKM2" s="199"/>
      <c r="AKN2" s="199"/>
      <c r="AKO2" s="199"/>
      <c r="AKP2" s="199"/>
      <c r="AKQ2" s="199"/>
      <c r="AKR2" s="199"/>
      <c r="AKS2" s="199"/>
      <c r="AKT2" s="199"/>
      <c r="AKU2" s="199"/>
      <c r="AKV2" s="199"/>
      <c r="AKW2" s="199"/>
      <c r="AKX2" s="199"/>
      <c r="AKY2" s="199"/>
      <c r="AKZ2" s="199"/>
      <c r="ALA2" s="199"/>
      <c r="ALB2" s="199"/>
      <c r="ALC2" s="199"/>
      <c r="ALD2" s="199"/>
      <c r="ALE2" s="199"/>
      <c r="ALF2" s="199"/>
      <c r="ALG2" s="199"/>
      <c r="ALH2" s="199"/>
      <c r="ALI2" s="199"/>
      <c r="ALJ2" s="199"/>
      <c r="ALK2" s="199"/>
      <c r="ALL2" s="199"/>
      <c r="ALM2" s="199"/>
      <c r="ALN2" s="199"/>
      <c r="ALO2" s="199"/>
      <c r="ALP2" s="199"/>
      <c r="ALQ2" s="199"/>
      <c r="ALR2" s="199"/>
      <c r="ALS2" s="199"/>
      <c r="ALT2" s="199"/>
      <c r="ALU2" s="199"/>
      <c r="ALV2" s="199"/>
      <c r="ALW2" s="199"/>
      <c r="ALX2" s="199"/>
      <c r="ALY2" s="199"/>
      <c r="ALZ2" s="199"/>
      <c r="AMA2" s="199"/>
      <c r="AMB2" s="199"/>
      <c r="AMC2" s="199"/>
      <c r="AMD2" s="199"/>
      <c r="AME2" s="199"/>
      <c r="AMF2" s="199"/>
      <c r="AMG2" s="199"/>
      <c r="AMH2" s="199"/>
      <c r="AMI2" s="199"/>
      <c r="AMJ2" s="199"/>
      <c r="AMK2" s="199"/>
      <c r="AML2" s="199"/>
      <c r="AMM2" s="199"/>
      <c r="AMN2" s="199"/>
      <c r="AMO2" s="199"/>
      <c r="AMP2" s="199"/>
      <c r="AMQ2" s="199"/>
      <c r="AMR2" s="199"/>
      <c r="AMS2" s="199"/>
      <c r="AMT2" s="199"/>
      <c r="AMU2" s="199"/>
      <c r="AMV2" s="199"/>
      <c r="AMW2" s="199"/>
      <c r="AMX2" s="199"/>
      <c r="AMY2" s="199"/>
      <c r="AMZ2" s="199"/>
      <c r="ANA2" s="199"/>
      <c r="ANB2" s="199"/>
      <c r="ANC2" s="199"/>
      <c r="AND2" s="199"/>
      <c r="ANE2" s="199"/>
      <c r="ANF2" s="199"/>
      <c r="ANG2" s="199"/>
      <c r="ANH2" s="199"/>
      <c r="ANI2" s="199"/>
      <c r="ANJ2" s="199"/>
      <c r="ANK2" s="199"/>
      <c r="ANL2" s="199"/>
      <c r="ANM2" s="199"/>
      <c r="ANN2" s="199"/>
      <c r="ANO2" s="199"/>
      <c r="ANP2" s="199"/>
      <c r="ANQ2" s="199"/>
      <c r="ANR2" s="199"/>
      <c r="ANS2" s="199"/>
      <c r="ANT2" s="199"/>
      <c r="ANU2" s="199"/>
      <c r="ANV2" s="199"/>
      <c r="ANW2" s="199"/>
      <c r="ANX2" s="199"/>
      <c r="ANY2" s="199"/>
      <c r="ANZ2" s="199"/>
      <c r="AOA2" s="199"/>
      <c r="AOB2" s="199"/>
      <c r="AOC2" s="199"/>
      <c r="AOD2" s="199"/>
      <c r="AOE2" s="199"/>
      <c r="AOF2" s="199"/>
      <c r="AOG2" s="199"/>
      <c r="AOH2" s="199"/>
      <c r="AOI2" s="199"/>
      <c r="AOJ2" s="199"/>
      <c r="AOK2" s="199"/>
      <c r="AOL2" s="199"/>
      <c r="AOM2" s="199"/>
      <c r="AON2" s="199"/>
      <c r="AOO2" s="199"/>
      <c r="AOP2" s="199"/>
      <c r="AOQ2" s="199"/>
      <c r="AOR2" s="199"/>
      <c r="AOS2" s="199"/>
      <c r="AOT2" s="199"/>
      <c r="AOU2" s="199"/>
      <c r="AOV2" s="199"/>
      <c r="AOW2" s="199"/>
      <c r="AOX2" s="199"/>
      <c r="AOY2" s="199"/>
      <c r="AOZ2" s="199"/>
      <c r="APA2" s="199"/>
      <c r="APB2" s="199"/>
      <c r="APC2" s="199"/>
      <c r="APD2" s="199"/>
      <c r="APE2" s="199"/>
      <c r="APF2" s="199"/>
      <c r="APG2" s="199"/>
      <c r="APH2" s="199"/>
      <c r="API2" s="199"/>
      <c r="APJ2" s="199"/>
      <c r="APK2" s="199"/>
      <c r="APL2" s="199"/>
      <c r="APM2" s="199"/>
      <c r="APN2" s="199"/>
      <c r="APO2" s="199"/>
      <c r="APP2" s="199"/>
      <c r="APQ2" s="199"/>
      <c r="APR2" s="199"/>
      <c r="APS2" s="199"/>
      <c r="APT2" s="199"/>
      <c r="APU2" s="199"/>
      <c r="APV2" s="199"/>
      <c r="APW2" s="199"/>
      <c r="APX2" s="199"/>
      <c r="APY2" s="199"/>
      <c r="APZ2" s="199"/>
      <c r="AQA2" s="199"/>
      <c r="AQB2" s="199"/>
      <c r="AQC2" s="199"/>
      <c r="AQD2" s="199"/>
      <c r="AQE2" s="199"/>
      <c r="AQF2" s="199"/>
      <c r="AQG2" s="199"/>
      <c r="AQH2" s="199"/>
      <c r="AQI2" s="199"/>
      <c r="AQJ2" s="199"/>
      <c r="AQK2" s="199"/>
      <c r="AQL2" s="199"/>
      <c r="AQM2" s="199"/>
      <c r="AQN2" s="199"/>
      <c r="AQO2" s="199"/>
      <c r="AQP2" s="199"/>
      <c r="AQQ2" s="199"/>
      <c r="AQR2" s="199"/>
      <c r="AQS2" s="199"/>
      <c r="AQT2" s="199"/>
      <c r="AQU2" s="199"/>
      <c r="AQV2" s="199"/>
      <c r="AQW2" s="199"/>
      <c r="AQX2" s="199"/>
      <c r="AQY2" s="199"/>
      <c r="AQZ2" s="199"/>
      <c r="ARA2" s="199"/>
      <c r="ARB2" s="199"/>
      <c r="ARC2" s="199"/>
      <c r="ARD2" s="199"/>
      <c r="ARE2" s="199"/>
      <c r="ARF2" s="199"/>
      <c r="ARG2" s="199"/>
      <c r="ARH2" s="199"/>
      <c r="ARI2" s="199"/>
      <c r="ARJ2" s="199"/>
      <c r="ARK2" s="199"/>
      <c r="ARL2" s="199"/>
      <c r="ARM2" s="199"/>
      <c r="ARN2" s="199"/>
      <c r="ARO2" s="199"/>
      <c r="ARP2" s="199"/>
      <c r="ARQ2" s="199"/>
      <c r="ARR2" s="199"/>
      <c r="ARS2" s="199"/>
      <c r="ART2" s="199"/>
      <c r="ARU2" s="199"/>
      <c r="ARV2" s="199"/>
      <c r="ARW2" s="199"/>
      <c r="ARX2" s="199"/>
      <c r="ARY2" s="199"/>
      <c r="ARZ2" s="199"/>
      <c r="ASA2" s="199"/>
      <c r="ASB2" s="199"/>
      <c r="ASC2" s="199"/>
      <c r="ASD2" s="199"/>
      <c r="ASE2" s="199"/>
      <c r="ASF2" s="199"/>
      <c r="ASG2" s="199"/>
      <c r="ASH2" s="199"/>
      <c r="ASI2" s="199"/>
      <c r="ASJ2" s="199"/>
      <c r="ASK2" s="199"/>
      <c r="ASL2" s="199"/>
      <c r="ASM2" s="199"/>
      <c r="ASN2" s="199"/>
      <c r="ASO2" s="199"/>
      <c r="ASP2" s="199"/>
      <c r="ASQ2" s="199"/>
      <c r="ASR2" s="199"/>
      <c r="ASS2" s="199"/>
      <c r="AST2" s="199"/>
      <c r="ASU2" s="199"/>
      <c r="ASV2" s="199"/>
      <c r="ASW2" s="199"/>
      <c r="ASX2" s="199"/>
      <c r="ASY2" s="199"/>
      <c r="ASZ2" s="199"/>
      <c r="ATA2" s="199"/>
      <c r="ATB2" s="199"/>
      <c r="ATC2" s="199"/>
      <c r="ATD2" s="199"/>
      <c r="ATE2" s="199"/>
      <c r="ATF2" s="199"/>
      <c r="ATG2" s="199"/>
      <c r="ATH2" s="199"/>
      <c r="ATI2" s="199"/>
      <c r="ATJ2" s="199"/>
      <c r="ATK2" s="199"/>
      <c r="ATL2" s="199"/>
      <c r="ATM2" s="199"/>
      <c r="ATN2" s="199"/>
      <c r="ATO2" s="199"/>
      <c r="ATP2" s="199"/>
      <c r="ATQ2" s="199"/>
      <c r="ATR2" s="199"/>
      <c r="ATS2" s="199"/>
      <c r="ATT2" s="199"/>
      <c r="ATU2" s="199"/>
      <c r="ATV2" s="199"/>
      <c r="ATW2" s="199"/>
      <c r="ATX2" s="199"/>
      <c r="ATY2" s="199"/>
      <c r="ATZ2" s="199"/>
      <c r="AUA2" s="199"/>
      <c r="AUB2" s="199"/>
      <c r="AUC2" s="199"/>
      <c r="AUD2" s="199"/>
      <c r="AUE2" s="199"/>
      <c r="AUF2" s="199"/>
      <c r="AUG2" s="199"/>
      <c r="AUH2" s="199"/>
      <c r="AUI2" s="199"/>
      <c r="AUJ2" s="199"/>
      <c r="AUK2" s="199"/>
      <c r="AUL2" s="199"/>
      <c r="AUM2" s="199"/>
      <c r="AUN2" s="199"/>
      <c r="AUO2" s="199"/>
      <c r="AUP2" s="199"/>
      <c r="AUQ2" s="199"/>
      <c r="AUR2" s="199"/>
      <c r="AUS2" s="199"/>
      <c r="AUT2" s="199"/>
      <c r="AUU2" s="199"/>
      <c r="AUV2" s="199"/>
      <c r="AUW2" s="199"/>
      <c r="AUX2" s="199"/>
      <c r="AUY2" s="199"/>
      <c r="AUZ2" s="199"/>
      <c r="AVA2" s="199"/>
      <c r="AVB2" s="199"/>
      <c r="AVC2" s="199"/>
      <c r="AVD2" s="199"/>
      <c r="AVE2" s="199"/>
      <c r="AVF2" s="199"/>
      <c r="AVG2" s="199"/>
      <c r="AVH2" s="199"/>
      <c r="AVI2" s="199"/>
      <c r="AVJ2" s="199"/>
      <c r="AVK2" s="199"/>
      <c r="AVL2" s="199"/>
      <c r="AVM2" s="199"/>
      <c r="AVN2" s="199"/>
      <c r="AVO2" s="199"/>
      <c r="AVP2" s="199"/>
      <c r="AVQ2" s="199"/>
      <c r="AVR2" s="199"/>
      <c r="AVS2" s="199"/>
      <c r="AVT2" s="199"/>
      <c r="AVU2" s="199"/>
      <c r="AVV2" s="199"/>
      <c r="AVW2" s="199"/>
      <c r="AVX2" s="199"/>
      <c r="AVY2" s="199"/>
      <c r="AVZ2" s="199"/>
      <c r="AWA2" s="199"/>
      <c r="AWB2" s="199"/>
      <c r="AWC2" s="199"/>
      <c r="AWD2" s="199"/>
      <c r="AWE2" s="199"/>
      <c r="AWF2" s="199"/>
      <c r="AWG2" s="199"/>
      <c r="AWH2" s="199"/>
      <c r="AWI2" s="199"/>
      <c r="AWJ2" s="199"/>
      <c r="AWK2" s="199"/>
      <c r="AWL2" s="199"/>
      <c r="AWM2" s="199"/>
      <c r="AWN2" s="199"/>
      <c r="AWO2" s="199"/>
      <c r="AWP2" s="199"/>
      <c r="AWQ2" s="199"/>
      <c r="AWR2" s="199"/>
      <c r="AWS2" s="199"/>
      <c r="AWT2" s="199"/>
      <c r="AWU2" s="199"/>
      <c r="AWV2" s="199"/>
      <c r="AWW2" s="199"/>
      <c r="AWX2" s="199"/>
      <c r="AWY2" s="199"/>
      <c r="AWZ2" s="199"/>
      <c r="AXA2" s="199"/>
      <c r="AXB2" s="199"/>
      <c r="AXC2" s="199"/>
      <c r="AXD2" s="199"/>
      <c r="AXE2" s="199"/>
      <c r="AXF2" s="199"/>
      <c r="AXG2" s="199"/>
      <c r="AXH2" s="199"/>
      <c r="AXI2" s="199"/>
      <c r="AXJ2" s="199"/>
      <c r="AXK2" s="199"/>
      <c r="AXL2" s="199"/>
      <c r="AXM2" s="199"/>
      <c r="AXN2" s="199"/>
      <c r="AXO2" s="199"/>
      <c r="AXP2" s="199"/>
      <c r="AXQ2" s="199"/>
      <c r="AXR2" s="199"/>
      <c r="AXS2" s="199"/>
      <c r="AXT2" s="199"/>
      <c r="AXU2" s="199"/>
      <c r="AXV2" s="199"/>
      <c r="AXW2" s="199"/>
      <c r="AXX2" s="199"/>
      <c r="AXY2" s="199"/>
      <c r="AXZ2" s="199"/>
      <c r="AYA2" s="199"/>
      <c r="AYB2" s="199"/>
      <c r="AYC2" s="199"/>
      <c r="AYD2" s="199"/>
      <c r="AYE2" s="199"/>
      <c r="AYF2" s="199"/>
      <c r="AYG2" s="199"/>
      <c r="AYH2" s="199"/>
      <c r="AYI2" s="199"/>
      <c r="AYJ2" s="199"/>
      <c r="AYK2" s="199"/>
      <c r="AYL2" s="199"/>
      <c r="AYM2" s="199"/>
      <c r="AYN2" s="199"/>
      <c r="AYO2" s="199"/>
      <c r="AYP2" s="199"/>
      <c r="AYQ2" s="199"/>
      <c r="AYR2" s="199"/>
      <c r="AYS2" s="199"/>
      <c r="AYT2" s="199"/>
      <c r="AYU2" s="199"/>
      <c r="AYV2" s="199"/>
      <c r="AYW2" s="199"/>
      <c r="AYX2" s="199"/>
      <c r="AYY2" s="199"/>
      <c r="AYZ2" s="199"/>
      <c r="AZA2" s="199"/>
      <c r="AZB2" s="199"/>
      <c r="AZC2" s="199"/>
      <c r="AZD2" s="199"/>
      <c r="AZE2" s="199"/>
      <c r="AZF2" s="199"/>
      <c r="AZG2" s="199"/>
      <c r="AZH2" s="199"/>
      <c r="AZI2" s="199"/>
      <c r="AZJ2" s="199"/>
      <c r="AZK2" s="199"/>
      <c r="AZL2" s="199"/>
      <c r="AZM2" s="199"/>
      <c r="AZN2" s="199"/>
      <c r="AZO2" s="199"/>
      <c r="AZP2" s="199"/>
      <c r="AZQ2" s="199"/>
      <c r="AZR2" s="199"/>
      <c r="AZS2" s="199"/>
      <c r="AZT2" s="199"/>
      <c r="AZU2" s="199"/>
      <c r="AZV2" s="199"/>
      <c r="AZW2" s="199"/>
      <c r="AZX2" s="199"/>
      <c r="AZY2" s="199"/>
      <c r="AZZ2" s="199"/>
      <c r="BAA2" s="199"/>
      <c r="BAB2" s="199"/>
      <c r="BAC2" s="199"/>
      <c r="BAD2" s="199"/>
      <c r="BAE2" s="199"/>
      <c r="BAF2" s="199"/>
      <c r="BAG2" s="199"/>
      <c r="BAH2" s="199"/>
      <c r="BAI2" s="199"/>
      <c r="BAJ2" s="199"/>
      <c r="BAK2" s="199"/>
      <c r="BAL2" s="199"/>
      <c r="BAM2" s="199"/>
      <c r="BAN2" s="199"/>
      <c r="BAO2" s="199"/>
      <c r="BAP2" s="199"/>
      <c r="BAQ2" s="199"/>
      <c r="BAR2" s="199"/>
      <c r="BAS2" s="199"/>
      <c r="BAT2" s="199"/>
      <c r="BAU2" s="199"/>
      <c r="BAV2" s="199"/>
      <c r="BAW2" s="199"/>
      <c r="BAX2" s="199"/>
      <c r="BAY2" s="199"/>
      <c r="BAZ2" s="199"/>
      <c r="BBA2" s="199"/>
      <c r="BBB2" s="199"/>
      <c r="BBC2" s="199"/>
      <c r="BBD2" s="199"/>
      <c r="BBE2" s="199"/>
      <c r="BBF2" s="199"/>
      <c r="BBG2" s="199"/>
      <c r="BBH2" s="199"/>
      <c r="BBI2" s="199"/>
      <c r="BBJ2" s="199"/>
      <c r="BBK2" s="199"/>
      <c r="BBL2" s="199"/>
      <c r="BBM2" s="199"/>
      <c r="BBN2" s="199"/>
      <c r="BBO2" s="199"/>
      <c r="BBP2" s="199"/>
      <c r="BBQ2" s="199"/>
      <c r="BBR2" s="199"/>
      <c r="BBS2" s="199"/>
      <c r="BBT2" s="199"/>
      <c r="BBU2" s="199"/>
      <c r="BBV2" s="199"/>
      <c r="BBW2" s="199"/>
      <c r="BBX2" s="199"/>
      <c r="BBY2" s="199"/>
      <c r="BBZ2" s="199"/>
      <c r="BCA2" s="199"/>
      <c r="BCB2" s="199"/>
      <c r="BCC2" s="199"/>
      <c r="BCD2" s="199"/>
      <c r="BCE2" s="199"/>
      <c r="BCF2" s="199"/>
      <c r="BCG2" s="199"/>
      <c r="BCH2" s="199"/>
      <c r="BCI2" s="199"/>
      <c r="BCJ2" s="199"/>
      <c r="BCK2" s="199"/>
      <c r="BCL2" s="199"/>
      <c r="BCM2" s="199"/>
      <c r="BCN2" s="199"/>
      <c r="BCO2" s="199"/>
      <c r="BCP2" s="199"/>
      <c r="BCQ2" s="199"/>
      <c r="BCR2" s="199"/>
      <c r="BCS2" s="199"/>
      <c r="BCT2" s="199"/>
      <c r="BCU2" s="199"/>
      <c r="BCV2" s="199"/>
      <c r="BCW2" s="199"/>
      <c r="BCX2" s="199"/>
      <c r="BCY2" s="199"/>
      <c r="BCZ2" s="199"/>
      <c r="BDA2" s="199"/>
      <c r="BDB2" s="199"/>
      <c r="BDC2" s="199"/>
      <c r="BDD2" s="199"/>
      <c r="BDE2" s="199"/>
      <c r="BDF2" s="199"/>
      <c r="BDG2" s="199"/>
      <c r="BDH2" s="199"/>
      <c r="BDI2" s="199"/>
      <c r="BDJ2" s="199"/>
      <c r="BDK2" s="199"/>
      <c r="BDL2" s="199"/>
      <c r="BDM2" s="199"/>
      <c r="BDN2" s="199"/>
      <c r="BDO2" s="199"/>
      <c r="BDP2" s="199"/>
      <c r="BDQ2" s="199"/>
      <c r="BDR2" s="199"/>
      <c r="BDS2" s="199"/>
      <c r="BDT2" s="199"/>
      <c r="BDU2" s="199"/>
      <c r="BDV2" s="199"/>
      <c r="BDW2" s="199"/>
      <c r="BDX2" s="199"/>
      <c r="BDY2" s="199"/>
      <c r="BDZ2" s="199"/>
      <c r="BEA2" s="199"/>
      <c r="BEB2" s="199"/>
      <c r="BEC2" s="199"/>
      <c r="BED2" s="199"/>
      <c r="BEE2" s="199"/>
      <c r="BEF2" s="199"/>
      <c r="BEG2" s="199"/>
      <c r="BEH2" s="199"/>
      <c r="BEI2" s="199"/>
      <c r="BEJ2" s="199"/>
      <c r="BEK2" s="199"/>
      <c r="BEL2" s="199"/>
      <c r="BEM2" s="199"/>
      <c r="BEN2" s="199"/>
      <c r="BEO2" s="199"/>
      <c r="BEP2" s="199"/>
      <c r="BEQ2" s="199"/>
      <c r="BER2" s="199"/>
      <c r="BES2" s="199"/>
      <c r="BET2" s="199"/>
      <c r="BEU2" s="199"/>
      <c r="BEV2" s="199"/>
      <c r="BEW2" s="199"/>
      <c r="BEX2" s="199"/>
      <c r="BEY2" s="199"/>
      <c r="BEZ2" s="199"/>
      <c r="BFA2" s="199"/>
      <c r="BFB2" s="199"/>
      <c r="BFC2" s="199"/>
      <c r="BFD2" s="199"/>
      <c r="BFE2" s="199"/>
      <c r="BFF2" s="199"/>
      <c r="BFG2" s="199"/>
      <c r="BFH2" s="199"/>
      <c r="BFI2" s="199"/>
      <c r="BFJ2" s="199"/>
      <c r="BFK2" s="199"/>
      <c r="BFL2" s="199"/>
      <c r="BFM2" s="199"/>
      <c r="BFN2" s="199"/>
      <c r="BFO2" s="199"/>
      <c r="BFP2" s="199"/>
      <c r="BFQ2" s="199"/>
      <c r="BFR2" s="199"/>
      <c r="BFS2" s="199"/>
      <c r="BFT2" s="199"/>
      <c r="BFU2" s="199"/>
      <c r="BFV2" s="199"/>
      <c r="BFW2" s="199"/>
      <c r="BFX2" s="199"/>
      <c r="BFY2" s="199"/>
      <c r="BFZ2" s="199"/>
      <c r="BGA2" s="199"/>
      <c r="BGB2" s="199"/>
      <c r="BGC2" s="199"/>
      <c r="BGD2" s="199"/>
      <c r="BGE2" s="199"/>
      <c r="BGF2" s="199"/>
      <c r="BGG2" s="199"/>
      <c r="BGH2" s="199"/>
      <c r="BGI2" s="199"/>
      <c r="BGJ2" s="199"/>
      <c r="BGK2" s="199"/>
      <c r="BGL2" s="199"/>
      <c r="BGM2" s="199"/>
      <c r="BGN2" s="199"/>
      <c r="BGO2" s="199"/>
      <c r="BGP2" s="199"/>
      <c r="BGQ2" s="199"/>
      <c r="BGR2" s="199"/>
      <c r="BGS2" s="199"/>
      <c r="BGT2" s="199"/>
      <c r="BGU2" s="199"/>
      <c r="BGV2" s="199"/>
      <c r="BGW2" s="199"/>
      <c r="BGX2" s="199"/>
      <c r="BGY2" s="199"/>
      <c r="BGZ2" s="199"/>
      <c r="BHA2" s="199"/>
      <c r="BHB2" s="199"/>
      <c r="BHC2" s="199"/>
      <c r="BHD2" s="199"/>
      <c r="BHE2" s="199"/>
      <c r="BHF2" s="199"/>
      <c r="BHG2" s="199"/>
      <c r="BHH2" s="199"/>
      <c r="BHI2" s="199"/>
      <c r="BHJ2" s="199"/>
      <c r="BHK2" s="199"/>
      <c r="BHL2" s="199"/>
      <c r="BHM2" s="199"/>
      <c r="BHN2" s="199"/>
      <c r="BHO2" s="199"/>
      <c r="BHP2" s="199"/>
      <c r="BHQ2" s="199"/>
      <c r="BHR2" s="199"/>
      <c r="BHS2" s="199"/>
      <c r="BHT2" s="199"/>
      <c r="BHU2" s="199"/>
      <c r="BHV2" s="199"/>
      <c r="BHW2" s="199"/>
      <c r="BHX2" s="199"/>
      <c r="BHY2" s="199"/>
      <c r="BHZ2" s="199"/>
      <c r="BIA2" s="199"/>
      <c r="BIB2" s="199"/>
      <c r="BIC2" s="199"/>
      <c r="BID2" s="199"/>
      <c r="BIE2" s="199"/>
      <c r="BIF2" s="199"/>
      <c r="BIG2" s="199"/>
      <c r="BIH2" s="199"/>
      <c r="BII2" s="199"/>
      <c r="BIJ2" s="199"/>
      <c r="BIK2" s="199"/>
      <c r="BIL2" s="199"/>
      <c r="BIM2" s="199"/>
      <c r="BIN2" s="199"/>
      <c r="BIO2" s="199"/>
      <c r="BIP2" s="199"/>
      <c r="BIQ2" s="199"/>
      <c r="BIR2" s="199"/>
      <c r="BIS2" s="199"/>
      <c r="BIT2" s="199"/>
      <c r="BIU2" s="199"/>
      <c r="BIV2" s="199"/>
      <c r="BIW2" s="199"/>
      <c r="BIX2" s="199"/>
      <c r="BIY2" s="199"/>
      <c r="BIZ2" s="199"/>
      <c r="BJA2" s="199"/>
      <c r="BJB2" s="199"/>
      <c r="BJC2" s="199"/>
      <c r="BJD2" s="199"/>
      <c r="BJE2" s="199"/>
      <c r="BJF2" s="199"/>
      <c r="BJG2" s="199"/>
      <c r="BJH2" s="199"/>
      <c r="BJI2" s="199"/>
      <c r="BJJ2" s="199"/>
      <c r="BJK2" s="199"/>
      <c r="BJL2" s="199"/>
      <c r="BJM2" s="199"/>
      <c r="BJN2" s="199"/>
      <c r="BJO2" s="199"/>
      <c r="BJP2" s="199"/>
      <c r="BJQ2" s="199"/>
      <c r="BJR2" s="199"/>
      <c r="BJS2" s="199"/>
      <c r="BJT2" s="199"/>
      <c r="BJU2" s="199"/>
      <c r="BJV2" s="199"/>
      <c r="BJW2" s="199"/>
      <c r="BJX2" s="199"/>
      <c r="BJY2" s="199"/>
      <c r="BJZ2" s="199"/>
      <c r="BKA2" s="199"/>
      <c r="BKB2" s="199"/>
      <c r="BKC2" s="199"/>
      <c r="BKD2" s="199"/>
      <c r="BKE2" s="199"/>
      <c r="BKF2" s="199"/>
      <c r="BKG2" s="199"/>
      <c r="BKH2" s="199"/>
      <c r="BKI2" s="199"/>
      <c r="BKJ2" s="199"/>
      <c r="BKK2" s="199"/>
      <c r="BKL2" s="199"/>
      <c r="BKM2" s="199"/>
      <c r="BKN2" s="199"/>
      <c r="BKO2" s="199"/>
      <c r="BKP2" s="199"/>
      <c r="BKQ2" s="199"/>
      <c r="BKR2" s="199"/>
      <c r="BKS2" s="199"/>
      <c r="BKT2" s="199"/>
      <c r="BKU2" s="199"/>
      <c r="BKV2" s="199"/>
      <c r="BKW2" s="199"/>
      <c r="BKX2" s="199"/>
      <c r="BKY2" s="199"/>
      <c r="BKZ2" s="199"/>
      <c r="BLA2" s="199"/>
      <c r="BLB2" s="199"/>
      <c r="BLC2" s="199"/>
      <c r="BLD2" s="199"/>
      <c r="BLE2" s="199"/>
      <c r="BLF2" s="199"/>
      <c r="BLG2" s="199"/>
      <c r="BLH2" s="199"/>
      <c r="BLI2" s="199"/>
      <c r="BLJ2" s="199"/>
      <c r="BLK2" s="199"/>
      <c r="BLL2" s="199"/>
      <c r="BLM2" s="199"/>
      <c r="BLN2" s="199"/>
      <c r="BLO2" s="199"/>
      <c r="BLP2" s="199"/>
      <c r="BLQ2" s="199"/>
      <c r="BLR2" s="199"/>
      <c r="BLS2" s="199"/>
      <c r="BLT2" s="199"/>
      <c r="BLU2" s="199"/>
      <c r="BLV2" s="199"/>
      <c r="BLW2" s="199"/>
      <c r="BLX2" s="199"/>
      <c r="BLY2" s="199"/>
      <c r="BLZ2" s="199"/>
      <c r="BMA2" s="199"/>
      <c r="BMB2" s="199"/>
      <c r="BMC2" s="199"/>
      <c r="BMD2" s="199"/>
      <c r="BME2" s="199"/>
      <c r="BMF2" s="199"/>
      <c r="BMG2" s="199"/>
      <c r="BMH2" s="199"/>
      <c r="BMI2" s="199"/>
      <c r="BMJ2" s="199"/>
      <c r="BMK2" s="199"/>
      <c r="BML2" s="199"/>
      <c r="BMM2" s="199"/>
      <c r="BMN2" s="199"/>
      <c r="BMO2" s="199"/>
      <c r="BMP2" s="199"/>
      <c r="BMQ2" s="199"/>
      <c r="BMR2" s="199"/>
      <c r="BMS2" s="199"/>
      <c r="BMT2" s="199"/>
      <c r="BMU2" s="199"/>
      <c r="BMV2" s="199"/>
      <c r="BMW2" s="199"/>
      <c r="BMX2" s="199"/>
      <c r="BMY2" s="199"/>
      <c r="BMZ2" s="199"/>
      <c r="BNA2" s="199"/>
      <c r="BNB2" s="199"/>
      <c r="BNC2" s="199"/>
      <c r="BND2" s="199"/>
      <c r="BNE2" s="199"/>
      <c r="BNF2" s="199"/>
      <c r="BNG2" s="199"/>
      <c r="BNH2" s="199"/>
      <c r="BNI2" s="199"/>
      <c r="BNJ2" s="199"/>
      <c r="BNK2" s="199"/>
      <c r="BNL2" s="199"/>
      <c r="BNM2" s="199"/>
      <c r="BNN2" s="199"/>
      <c r="BNO2" s="199"/>
      <c r="BNP2" s="199"/>
      <c r="BNQ2" s="199"/>
      <c r="BNR2" s="199"/>
      <c r="BNS2" s="199"/>
      <c r="BNT2" s="199"/>
      <c r="BNU2" s="199"/>
      <c r="BNV2" s="199"/>
      <c r="BNW2" s="199"/>
      <c r="BNX2" s="199"/>
      <c r="BNY2" s="199"/>
      <c r="BNZ2" s="199"/>
      <c r="BOA2" s="199"/>
      <c r="BOB2" s="199"/>
      <c r="BOC2" s="199"/>
      <c r="BOD2" s="199"/>
      <c r="BOE2" s="199"/>
      <c r="BOF2" s="199"/>
      <c r="BOG2" s="199"/>
      <c r="BOH2" s="199"/>
      <c r="BOI2" s="199"/>
      <c r="BOJ2" s="199"/>
      <c r="BOK2" s="199"/>
      <c r="BOL2" s="199"/>
      <c r="BOM2" s="199"/>
      <c r="BON2" s="199"/>
      <c r="BOO2" s="199"/>
      <c r="BOP2" s="199"/>
      <c r="BOQ2" s="199"/>
      <c r="BOR2" s="199"/>
      <c r="BOS2" s="199"/>
      <c r="BOT2" s="199"/>
      <c r="BOU2" s="199"/>
      <c r="BOV2" s="199"/>
      <c r="BOW2" s="199"/>
      <c r="BOX2" s="199"/>
      <c r="BOY2" s="199"/>
      <c r="BOZ2" s="199"/>
      <c r="BPA2" s="199"/>
      <c r="BPB2" s="199"/>
      <c r="BPC2" s="199"/>
      <c r="BPD2" s="199"/>
      <c r="BPE2" s="199"/>
      <c r="BPF2" s="199"/>
      <c r="BPG2" s="199"/>
      <c r="BPH2" s="199"/>
      <c r="BPI2" s="199"/>
      <c r="BPJ2" s="199"/>
      <c r="BPK2" s="199"/>
      <c r="BPL2" s="199"/>
      <c r="BPM2" s="199"/>
      <c r="BPN2" s="199"/>
      <c r="BPO2" s="199"/>
      <c r="BPP2" s="199"/>
      <c r="BPQ2" s="199"/>
      <c r="BPR2" s="199"/>
      <c r="BPS2" s="199"/>
      <c r="BPT2" s="199"/>
      <c r="BPU2" s="199"/>
      <c r="BPV2" s="199"/>
      <c r="BPW2" s="199"/>
      <c r="BPX2" s="199"/>
      <c r="BPY2" s="199"/>
      <c r="BPZ2" s="199"/>
      <c r="BQA2" s="199"/>
      <c r="BQB2" s="199"/>
      <c r="BQC2" s="199"/>
      <c r="BQD2" s="199"/>
      <c r="BQE2" s="199"/>
      <c r="BQF2" s="199"/>
      <c r="BQG2" s="199"/>
      <c r="BQH2" s="199"/>
      <c r="BQI2" s="199"/>
      <c r="BQJ2" s="199"/>
      <c r="BQK2" s="199"/>
      <c r="BQL2" s="199"/>
      <c r="BQM2" s="199"/>
      <c r="BQN2" s="199"/>
      <c r="BQO2" s="199"/>
      <c r="BQP2" s="199"/>
      <c r="BQQ2" s="199"/>
      <c r="BQR2" s="199"/>
      <c r="BQS2" s="199"/>
      <c r="BQT2" s="199"/>
      <c r="BQU2" s="199"/>
      <c r="BQV2" s="199"/>
      <c r="BQW2" s="199"/>
      <c r="BQX2" s="199"/>
      <c r="BQY2" s="199"/>
      <c r="BQZ2" s="199"/>
      <c r="BRA2" s="199"/>
      <c r="BRB2" s="199"/>
      <c r="BRC2" s="199"/>
      <c r="BRD2" s="199"/>
      <c r="BRE2" s="199"/>
      <c r="BRF2" s="199"/>
      <c r="BRG2" s="199"/>
      <c r="BRH2" s="199"/>
      <c r="BRI2" s="199"/>
      <c r="BRJ2" s="199"/>
      <c r="BRK2" s="199"/>
      <c r="BRL2" s="199"/>
      <c r="BRM2" s="199"/>
      <c r="BRN2" s="199"/>
      <c r="BRO2" s="199"/>
      <c r="BRP2" s="199"/>
      <c r="BRQ2" s="199"/>
      <c r="BRR2" s="199"/>
      <c r="BRS2" s="199"/>
      <c r="BRT2" s="199"/>
      <c r="BRU2" s="199"/>
      <c r="BRV2" s="199"/>
      <c r="BRW2" s="199"/>
      <c r="BRX2" s="199"/>
      <c r="BRY2" s="199"/>
      <c r="BRZ2" s="199"/>
      <c r="BSA2" s="199"/>
      <c r="BSB2" s="199"/>
      <c r="BSC2" s="199"/>
      <c r="BSD2" s="199"/>
      <c r="BSE2" s="199"/>
      <c r="BSF2" s="199"/>
      <c r="BSG2" s="199"/>
      <c r="BSH2" s="199"/>
      <c r="BSI2" s="199"/>
      <c r="BSJ2" s="199"/>
      <c r="BSK2" s="199"/>
      <c r="BSL2" s="199"/>
      <c r="BSM2" s="199"/>
      <c r="BSN2" s="199"/>
      <c r="BSO2" s="199"/>
      <c r="BSP2" s="199"/>
      <c r="BSQ2" s="199"/>
      <c r="BSR2" s="199"/>
      <c r="BSS2" s="199"/>
      <c r="BST2" s="199"/>
      <c r="BSU2" s="199"/>
      <c r="BSV2" s="199"/>
      <c r="BSW2" s="199"/>
      <c r="BSX2" s="199"/>
      <c r="BSY2" s="199"/>
      <c r="BSZ2" s="199"/>
      <c r="BTA2" s="199"/>
      <c r="BTB2" s="199"/>
      <c r="BTC2" s="199"/>
      <c r="BTD2" s="199"/>
      <c r="BTE2" s="199"/>
      <c r="BTF2" s="199"/>
      <c r="BTG2" s="199"/>
      <c r="BTH2" s="199"/>
      <c r="BTI2" s="199"/>
      <c r="BTJ2" s="199"/>
      <c r="BTK2" s="199"/>
      <c r="BTL2" s="199"/>
      <c r="BTM2" s="199"/>
      <c r="BTN2" s="199"/>
      <c r="BTO2" s="199"/>
      <c r="BTP2" s="199"/>
      <c r="BTQ2" s="199"/>
      <c r="BTR2" s="199"/>
      <c r="BTS2" s="199"/>
      <c r="BTT2" s="199"/>
      <c r="BTU2" s="199"/>
      <c r="BTV2" s="199"/>
      <c r="BTW2" s="199"/>
      <c r="BTX2" s="199"/>
      <c r="BTY2" s="199"/>
      <c r="BTZ2" s="199"/>
      <c r="BUA2" s="199"/>
      <c r="BUB2" s="199"/>
      <c r="BUC2" s="199"/>
      <c r="BUD2" s="199"/>
      <c r="BUE2" s="199"/>
      <c r="BUF2" s="199"/>
      <c r="BUG2" s="199"/>
      <c r="BUH2" s="199"/>
      <c r="BUI2" s="199"/>
      <c r="BUJ2" s="199"/>
      <c r="BUK2" s="199"/>
      <c r="BUL2" s="199"/>
      <c r="BUM2" s="199"/>
      <c r="BUN2" s="199"/>
      <c r="BUO2" s="199"/>
      <c r="BUP2" s="199"/>
      <c r="BUQ2" s="199"/>
      <c r="BUR2" s="199"/>
      <c r="BUS2" s="199"/>
      <c r="BUT2" s="199"/>
      <c r="BUU2" s="199"/>
      <c r="BUV2" s="199"/>
      <c r="BUW2" s="199"/>
      <c r="BUX2" s="199"/>
      <c r="BUY2" s="199"/>
      <c r="BUZ2" s="199"/>
      <c r="BVA2" s="199"/>
      <c r="BVB2" s="199"/>
      <c r="BVC2" s="199"/>
      <c r="BVD2" s="199"/>
      <c r="BVE2" s="199"/>
      <c r="BVF2" s="199"/>
      <c r="BVG2" s="199"/>
      <c r="BVH2" s="199"/>
      <c r="BVI2" s="199"/>
      <c r="BVJ2" s="199"/>
      <c r="BVK2" s="199"/>
      <c r="BVL2" s="199"/>
      <c r="BVM2" s="199"/>
      <c r="BVN2" s="199"/>
      <c r="BVO2" s="199"/>
      <c r="BVP2" s="199"/>
      <c r="BVQ2" s="199"/>
      <c r="BVR2" s="199"/>
      <c r="BVS2" s="199"/>
      <c r="BVT2" s="199"/>
      <c r="BVU2" s="199"/>
      <c r="BVV2" s="199"/>
      <c r="BVW2" s="199"/>
      <c r="BVX2" s="199"/>
      <c r="BVY2" s="199"/>
      <c r="BVZ2" s="199"/>
      <c r="BWA2" s="199"/>
      <c r="BWB2" s="199"/>
      <c r="BWC2" s="199"/>
      <c r="BWD2" s="199"/>
      <c r="BWE2" s="199"/>
      <c r="BWF2" s="199"/>
      <c r="BWG2" s="199"/>
      <c r="BWH2" s="199"/>
      <c r="BWI2" s="199"/>
      <c r="BWJ2" s="199"/>
      <c r="BWK2" s="199"/>
      <c r="BWL2" s="199"/>
      <c r="BWM2" s="199"/>
      <c r="BWN2" s="199"/>
      <c r="BWO2" s="199"/>
      <c r="BWP2" s="199"/>
      <c r="BWQ2" s="199"/>
      <c r="BWR2" s="199"/>
      <c r="BWS2" s="199"/>
      <c r="BWT2" s="199"/>
      <c r="BWU2" s="199"/>
      <c r="BWV2" s="199"/>
      <c r="BWW2" s="199"/>
      <c r="BWX2" s="199"/>
      <c r="BWY2" s="199"/>
      <c r="BWZ2" s="199"/>
      <c r="BXA2" s="199"/>
      <c r="BXB2" s="199"/>
      <c r="BXC2" s="199"/>
      <c r="BXD2" s="199"/>
      <c r="BXE2" s="199"/>
      <c r="BXF2" s="199"/>
      <c r="BXG2" s="199"/>
      <c r="BXH2" s="199"/>
      <c r="BXI2" s="199"/>
      <c r="BXJ2" s="199"/>
      <c r="BXK2" s="199"/>
      <c r="BXL2" s="199"/>
      <c r="BXM2" s="199"/>
      <c r="BXN2" s="199"/>
      <c r="BXO2" s="199"/>
      <c r="BXP2" s="199"/>
      <c r="BXQ2" s="199"/>
      <c r="BXR2" s="199"/>
      <c r="BXS2" s="199"/>
      <c r="BXT2" s="199"/>
      <c r="BXU2" s="199"/>
      <c r="BXV2" s="199"/>
      <c r="BXW2" s="199"/>
      <c r="BXX2" s="199"/>
      <c r="BXY2" s="199"/>
      <c r="BXZ2" s="199"/>
      <c r="BYA2" s="199"/>
      <c r="BYB2" s="199"/>
      <c r="BYC2" s="199"/>
      <c r="BYD2" s="199"/>
      <c r="BYE2" s="199"/>
      <c r="BYF2" s="199"/>
      <c r="BYG2" s="199"/>
      <c r="BYH2" s="199"/>
      <c r="BYI2" s="199"/>
      <c r="BYJ2" s="199"/>
      <c r="BYK2" s="199"/>
      <c r="BYL2" s="199"/>
      <c r="BYM2" s="199"/>
      <c r="BYN2" s="199"/>
      <c r="BYO2" s="199"/>
      <c r="BYP2" s="199"/>
      <c r="BYQ2" s="199"/>
      <c r="BYR2" s="199"/>
      <c r="BYS2" s="199"/>
      <c r="BYT2" s="199"/>
      <c r="BYU2" s="199"/>
      <c r="BYV2" s="199"/>
      <c r="BYW2" s="199"/>
      <c r="BYX2" s="199"/>
      <c r="BYY2" s="199"/>
      <c r="BYZ2" s="199"/>
      <c r="BZA2" s="199"/>
      <c r="BZB2" s="199"/>
      <c r="BZC2" s="199"/>
      <c r="BZD2" s="199"/>
      <c r="BZE2" s="199"/>
      <c r="BZF2" s="199"/>
      <c r="BZG2" s="199"/>
      <c r="BZH2" s="199"/>
      <c r="BZI2" s="199"/>
      <c r="BZJ2" s="199"/>
      <c r="BZK2" s="199"/>
      <c r="BZL2" s="199"/>
      <c r="BZM2" s="199"/>
      <c r="BZN2" s="199"/>
      <c r="BZO2" s="199"/>
      <c r="BZP2" s="199"/>
      <c r="BZQ2" s="199"/>
      <c r="BZR2" s="199"/>
      <c r="BZS2" s="199"/>
      <c r="BZT2" s="199"/>
      <c r="BZU2" s="199"/>
      <c r="BZV2" s="199"/>
      <c r="BZW2" s="199"/>
      <c r="BZX2" s="199"/>
      <c r="BZY2" s="199"/>
      <c r="BZZ2" s="199"/>
      <c r="CAA2" s="199"/>
      <c r="CAB2" s="199"/>
      <c r="CAC2" s="199"/>
      <c r="CAD2" s="199"/>
      <c r="CAE2" s="199"/>
      <c r="CAF2" s="199"/>
      <c r="CAG2" s="199"/>
      <c r="CAH2" s="199"/>
      <c r="CAI2" s="199"/>
      <c r="CAJ2" s="199"/>
      <c r="CAK2" s="199"/>
      <c r="CAL2" s="199"/>
      <c r="CAM2" s="199"/>
      <c r="CAN2" s="199"/>
      <c r="CAO2" s="199"/>
      <c r="CAP2" s="199"/>
      <c r="CAQ2" s="199"/>
      <c r="CAR2" s="199"/>
      <c r="CAS2" s="199"/>
      <c r="CAT2" s="199"/>
      <c r="CAU2" s="199"/>
      <c r="CAV2" s="199"/>
      <c r="CAW2" s="199"/>
      <c r="CAX2" s="199"/>
      <c r="CAY2" s="199"/>
      <c r="CAZ2" s="199"/>
      <c r="CBA2" s="199"/>
      <c r="CBB2" s="199"/>
      <c r="CBC2" s="199"/>
      <c r="CBD2" s="199"/>
      <c r="CBE2" s="199"/>
      <c r="CBF2" s="199"/>
      <c r="CBG2" s="199"/>
      <c r="CBH2" s="199"/>
      <c r="CBI2" s="199"/>
      <c r="CBJ2" s="199"/>
      <c r="CBK2" s="199"/>
      <c r="CBL2" s="199"/>
      <c r="CBM2" s="199"/>
      <c r="CBN2" s="199"/>
      <c r="CBO2" s="199"/>
      <c r="CBP2" s="199"/>
      <c r="CBQ2" s="199"/>
      <c r="CBR2" s="199"/>
      <c r="CBS2" s="199"/>
      <c r="CBT2" s="199"/>
      <c r="CBU2" s="199"/>
      <c r="CBV2" s="199"/>
      <c r="CBW2" s="199"/>
      <c r="CBX2" s="199"/>
      <c r="CBY2" s="199"/>
      <c r="CBZ2" s="199"/>
      <c r="CCA2" s="199"/>
      <c r="CCB2" s="199"/>
      <c r="CCC2" s="199"/>
      <c r="CCD2" s="199"/>
      <c r="CCE2" s="199"/>
      <c r="CCF2" s="199"/>
      <c r="CCG2" s="199"/>
      <c r="CCH2" s="199"/>
      <c r="CCI2" s="199"/>
      <c r="CCJ2" s="199"/>
      <c r="CCK2" s="199"/>
      <c r="CCL2" s="199"/>
      <c r="CCM2" s="199"/>
      <c r="CCN2" s="199"/>
      <c r="CCO2" s="199"/>
      <c r="CCP2" s="199"/>
      <c r="CCQ2" s="199"/>
      <c r="CCR2" s="199"/>
      <c r="CCS2" s="199"/>
      <c r="CCT2" s="199"/>
      <c r="CCU2" s="199"/>
      <c r="CCV2" s="199"/>
      <c r="CCW2" s="199"/>
      <c r="CCX2" s="199"/>
      <c r="CCY2" s="199"/>
      <c r="CCZ2" s="199"/>
      <c r="CDA2" s="199"/>
      <c r="CDB2" s="199"/>
      <c r="CDC2" s="199"/>
      <c r="CDD2" s="199"/>
      <c r="CDE2" s="199"/>
      <c r="CDF2" s="199"/>
      <c r="CDG2" s="199"/>
      <c r="CDH2" s="199"/>
      <c r="CDI2" s="199"/>
      <c r="CDJ2" s="199"/>
      <c r="CDK2" s="199"/>
      <c r="CDL2" s="199"/>
      <c r="CDM2" s="199"/>
      <c r="CDN2" s="199"/>
      <c r="CDO2" s="199"/>
      <c r="CDP2" s="199"/>
      <c r="CDQ2" s="199"/>
      <c r="CDR2" s="199"/>
      <c r="CDS2" s="199"/>
      <c r="CDT2" s="199"/>
      <c r="CDU2" s="199"/>
      <c r="CDV2" s="199"/>
      <c r="CDW2" s="199"/>
      <c r="CDX2" s="199"/>
      <c r="CDY2" s="199"/>
      <c r="CDZ2" s="199"/>
      <c r="CEA2" s="199"/>
      <c r="CEB2" s="199"/>
      <c r="CEC2" s="199"/>
      <c r="CED2" s="199"/>
      <c r="CEE2" s="199"/>
      <c r="CEF2" s="199"/>
      <c r="CEG2" s="199"/>
      <c r="CEH2" s="199"/>
      <c r="CEI2" s="199"/>
      <c r="CEJ2" s="199"/>
      <c r="CEK2" s="199"/>
      <c r="CEL2" s="199"/>
      <c r="CEM2" s="199"/>
      <c r="CEN2" s="199"/>
      <c r="CEO2" s="199"/>
      <c r="CEP2" s="199"/>
      <c r="CEQ2" s="199"/>
      <c r="CER2" s="199"/>
      <c r="CES2" s="199"/>
      <c r="CET2" s="199"/>
      <c r="CEU2" s="199"/>
      <c r="CEV2" s="199"/>
      <c r="CEW2" s="199"/>
      <c r="CEX2" s="199"/>
      <c r="CEY2" s="199"/>
      <c r="CEZ2" s="199"/>
      <c r="CFA2" s="199"/>
      <c r="CFB2" s="199"/>
      <c r="CFC2" s="199"/>
      <c r="CFD2" s="199"/>
      <c r="CFE2" s="199"/>
      <c r="CFF2" s="199"/>
      <c r="CFG2" s="199"/>
      <c r="CFH2" s="199"/>
      <c r="CFI2" s="199"/>
      <c r="CFJ2" s="199"/>
      <c r="CFK2" s="199"/>
      <c r="CFL2" s="199"/>
      <c r="CFM2" s="199"/>
      <c r="CFN2" s="199"/>
      <c r="CFO2" s="199"/>
      <c r="CFP2" s="199"/>
      <c r="CFQ2" s="199"/>
      <c r="CFR2" s="199"/>
      <c r="CFS2" s="199"/>
      <c r="CFT2" s="199"/>
      <c r="CFU2" s="199"/>
      <c r="CFV2" s="199"/>
      <c r="CFW2" s="199"/>
      <c r="CFX2" s="199"/>
      <c r="CFY2" s="199"/>
      <c r="CFZ2" s="199"/>
      <c r="CGA2" s="199"/>
      <c r="CGB2" s="199"/>
      <c r="CGC2" s="199"/>
      <c r="CGD2" s="199"/>
      <c r="CGE2" s="199"/>
      <c r="CGF2" s="199"/>
      <c r="CGG2" s="199"/>
      <c r="CGH2" s="199"/>
      <c r="CGI2" s="199"/>
      <c r="CGJ2" s="199"/>
      <c r="CGK2" s="199"/>
      <c r="CGL2" s="199"/>
      <c r="CGM2" s="199"/>
      <c r="CGN2" s="199"/>
      <c r="CGO2" s="199"/>
      <c r="CGP2" s="199"/>
      <c r="CGQ2" s="199"/>
      <c r="CGR2" s="199"/>
      <c r="CGS2" s="199"/>
      <c r="CGT2" s="199"/>
      <c r="CGU2" s="199"/>
      <c r="CGV2" s="199"/>
      <c r="CGW2" s="199"/>
      <c r="CGX2" s="199"/>
      <c r="CGY2" s="199"/>
      <c r="CGZ2" s="199"/>
      <c r="CHA2" s="199"/>
      <c r="CHB2" s="199"/>
      <c r="CHC2" s="199"/>
      <c r="CHD2" s="199"/>
      <c r="CHE2" s="199"/>
      <c r="CHF2" s="199"/>
      <c r="CHG2" s="199"/>
      <c r="CHH2" s="199"/>
      <c r="CHI2" s="199"/>
      <c r="CHJ2" s="199"/>
      <c r="CHK2" s="199"/>
      <c r="CHL2" s="199"/>
      <c r="CHM2" s="199"/>
      <c r="CHN2" s="199"/>
      <c r="CHO2" s="199"/>
      <c r="CHP2" s="199"/>
      <c r="CHQ2" s="199"/>
      <c r="CHR2" s="199"/>
      <c r="CHS2" s="199"/>
      <c r="CHT2" s="199"/>
      <c r="CHU2" s="199"/>
      <c r="CHV2" s="199"/>
      <c r="CHW2" s="199"/>
      <c r="CHX2" s="199"/>
      <c r="CHY2" s="199"/>
      <c r="CHZ2" s="199"/>
      <c r="CIA2" s="199"/>
      <c r="CIB2" s="199"/>
      <c r="CIC2" s="199"/>
      <c r="CID2" s="199"/>
      <c r="CIE2" s="199"/>
      <c r="CIF2" s="199"/>
      <c r="CIG2" s="199"/>
      <c r="CIH2" s="199"/>
      <c r="CII2" s="199"/>
      <c r="CIJ2" s="199"/>
      <c r="CIK2" s="199"/>
      <c r="CIL2" s="199"/>
      <c r="CIM2" s="199"/>
      <c r="CIN2" s="199"/>
      <c r="CIO2" s="199"/>
      <c r="CIP2" s="199"/>
      <c r="CIQ2" s="199"/>
      <c r="CIR2" s="199"/>
      <c r="CIS2" s="199"/>
      <c r="CIT2" s="199"/>
      <c r="CIU2" s="199"/>
      <c r="CIV2" s="199"/>
      <c r="CIW2" s="199"/>
      <c r="CIX2" s="199"/>
      <c r="CIY2" s="199"/>
      <c r="CIZ2" s="199"/>
      <c r="CJA2" s="199"/>
      <c r="CJB2" s="199"/>
      <c r="CJC2" s="199"/>
      <c r="CJD2" s="199"/>
      <c r="CJE2" s="199"/>
      <c r="CJF2" s="199"/>
      <c r="CJG2" s="199"/>
      <c r="CJH2" s="199"/>
      <c r="CJI2" s="199"/>
      <c r="CJJ2" s="199"/>
      <c r="CJK2" s="199"/>
      <c r="CJL2" s="199"/>
      <c r="CJM2" s="199"/>
      <c r="CJN2" s="199"/>
      <c r="CJO2" s="199"/>
      <c r="CJP2" s="199"/>
      <c r="CJQ2" s="199"/>
      <c r="CJR2" s="199"/>
      <c r="CJS2" s="199"/>
      <c r="CJT2" s="199"/>
      <c r="CJU2" s="199"/>
      <c r="CJV2" s="199"/>
      <c r="CJW2" s="199"/>
      <c r="CJX2" s="199"/>
      <c r="CJY2" s="199"/>
      <c r="CJZ2" s="199"/>
      <c r="CKA2" s="199"/>
      <c r="CKB2" s="199"/>
      <c r="CKC2" s="199"/>
      <c r="CKD2" s="199"/>
      <c r="CKE2" s="199"/>
      <c r="CKF2" s="199"/>
      <c r="CKG2" s="199"/>
      <c r="CKH2" s="199"/>
      <c r="CKI2" s="199"/>
      <c r="CKJ2" s="199"/>
      <c r="CKK2" s="199"/>
      <c r="CKL2" s="199"/>
      <c r="CKM2" s="199"/>
      <c r="CKN2" s="199"/>
      <c r="CKO2" s="199"/>
      <c r="CKP2" s="199"/>
      <c r="CKQ2" s="199"/>
      <c r="CKR2" s="199"/>
      <c r="CKS2" s="199"/>
      <c r="CKT2" s="199"/>
      <c r="CKU2" s="199"/>
      <c r="CKV2" s="199"/>
      <c r="CKW2" s="199"/>
      <c r="CKX2" s="199"/>
      <c r="CKY2" s="199"/>
      <c r="CKZ2" s="199"/>
      <c r="CLA2" s="199"/>
      <c r="CLB2" s="199"/>
      <c r="CLC2" s="199"/>
      <c r="CLD2" s="199"/>
      <c r="CLE2" s="199"/>
      <c r="CLF2" s="199"/>
      <c r="CLG2" s="199"/>
      <c r="CLH2" s="199"/>
      <c r="CLI2" s="199"/>
      <c r="CLJ2" s="199"/>
      <c r="CLK2" s="199"/>
      <c r="CLL2" s="199"/>
      <c r="CLM2" s="199"/>
      <c r="CLN2" s="199"/>
      <c r="CLO2" s="199"/>
      <c r="CLP2" s="199"/>
      <c r="CLQ2" s="199"/>
      <c r="CLR2" s="199"/>
      <c r="CLS2" s="199"/>
      <c r="CLT2" s="199"/>
      <c r="CLU2" s="199"/>
      <c r="CLV2" s="199"/>
      <c r="CLW2" s="199"/>
      <c r="CLX2" s="199"/>
      <c r="CLY2" s="199"/>
      <c r="CLZ2" s="199"/>
      <c r="CMA2" s="199"/>
      <c r="CMB2" s="199"/>
      <c r="CMC2" s="199"/>
      <c r="CMD2" s="199"/>
      <c r="CME2" s="199"/>
      <c r="CMF2" s="199"/>
      <c r="CMG2" s="199"/>
      <c r="CMH2" s="199"/>
      <c r="CMI2" s="199"/>
      <c r="CMJ2" s="199"/>
      <c r="CMK2" s="199"/>
      <c r="CML2" s="199"/>
      <c r="CMM2" s="199"/>
      <c r="CMN2" s="199"/>
      <c r="CMO2" s="199"/>
      <c r="CMP2" s="199"/>
      <c r="CMQ2" s="199"/>
      <c r="CMR2" s="199"/>
      <c r="CMS2" s="199"/>
      <c r="CMT2" s="199"/>
      <c r="CMU2" s="199"/>
      <c r="CMV2" s="199"/>
      <c r="CMW2" s="199"/>
      <c r="CMX2" s="199"/>
      <c r="CMY2" s="199"/>
      <c r="CMZ2" s="199"/>
      <c r="CNA2" s="199"/>
      <c r="CNB2" s="199"/>
      <c r="CNC2" s="199"/>
      <c r="CND2" s="199"/>
      <c r="CNE2" s="199"/>
      <c r="CNF2" s="199"/>
      <c r="CNG2" s="199"/>
      <c r="CNH2" s="199"/>
      <c r="CNI2" s="199"/>
      <c r="CNJ2" s="199"/>
      <c r="CNK2" s="199"/>
      <c r="CNL2" s="199"/>
      <c r="CNM2" s="199"/>
      <c r="CNN2" s="199"/>
      <c r="CNO2" s="199"/>
      <c r="CNP2" s="199"/>
      <c r="CNQ2" s="199"/>
      <c r="CNR2" s="199"/>
      <c r="CNS2" s="199"/>
      <c r="CNT2" s="199"/>
      <c r="CNU2" s="199"/>
      <c r="CNV2" s="199"/>
      <c r="CNW2" s="199"/>
      <c r="CNX2" s="199"/>
      <c r="CNY2" s="199"/>
      <c r="CNZ2" s="199"/>
      <c r="COA2" s="199"/>
      <c r="COB2" s="199"/>
      <c r="COC2" s="199"/>
      <c r="COD2" s="199"/>
      <c r="COE2" s="199"/>
      <c r="COF2" s="199"/>
      <c r="COG2" s="199"/>
      <c r="COH2" s="199"/>
      <c r="COI2" s="199"/>
      <c r="COJ2" s="199"/>
      <c r="COK2" s="199"/>
      <c r="COL2" s="199"/>
      <c r="COM2" s="199"/>
      <c r="CON2" s="199"/>
      <c r="COO2" s="199"/>
      <c r="COP2" s="199"/>
      <c r="COQ2" s="199"/>
      <c r="COR2" s="199"/>
      <c r="COS2" s="199"/>
      <c r="COT2" s="199"/>
      <c r="COU2" s="199"/>
      <c r="COV2" s="199"/>
      <c r="COW2" s="199"/>
      <c r="COX2" s="199"/>
      <c r="COY2" s="199"/>
      <c r="COZ2" s="199"/>
      <c r="CPA2" s="199"/>
      <c r="CPB2" s="199"/>
      <c r="CPC2" s="199"/>
      <c r="CPD2" s="199"/>
      <c r="CPE2" s="199"/>
      <c r="CPF2" s="199"/>
      <c r="CPG2" s="199"/>
      <c r="CPH2" s="199"/>
      <c r="CPI2" s="199"/>
      <c r="CPJ2" s="199"/>
      <c r="CPK2" s="199"/>
      <c r="CPL2" s="199"/>
      <c r="CPM2" s="199"/>
      <c r="CPN2" s="199"/>
      <c r="CPO2" s="199"/>
      <c r="CPP2" s="199"/>
      <c r="CPQ2" s="199"/>
      <c r="CPR2" s="199"/>
      <c r="CPS2" s="199"/>
      <c r="CPT2" s="199"/>
      <c r="CPU2" s="199"/>
      <c r="CPV2" s="199"/>
      <c r="CPW2" s="199"/>
      <c r="CPX2" s="199"/>
      <c r="CPY2" s="199"/>
      <c r="CPZ2" s="199"/>
      <c r="CQA2" s="199"/>
      <c r="CQB2" s="199"/>
      <c r="CQC2" s="199"/>
      <c r="CQD2" s="199"/>
      <c r="CQE2" s="199"/>
      <c r="CQF2" s="199"/>
      <c r="CQG2" s="199"/>
      <c r="CQH2" s="199"/>
      <c r="CQI2" s="199"/>
      <c r="CQJ2" s="199"/>
      <c r="CQK2" s="199"/>
      <c r="CQL2" s="199"/>
      <c r="CQM2" s="199"/>
      <c r="CQN2" s="199"/>
      <c r="CQO2" s="199"/>
      <c r="CQP2" s="199"/>
      <c r="CQQ2" s="199"/>
      <c r="CQR2" s="199"/>
      <c r="CQS2" s="199"/>
      <c r="CQT2" s="199"/>
      <c r="CQU2" s="199"/>
      <c r="CQV2" s="199"/>
      <c r="CQW2" s="199"/>
      <c r="CQX2" s="199"/>
      <c r="CQY2" s="199"/>
      <c r="CQZ2" s="199"/>
      <c r="CRA2" s="199"/>
      <c r="CRB2" s="199"/>
      <c r="CRC2" s="199"/>
      <c r="CRD2" s="199"/>
      <c r="CRE2" s="199"/>
      <c r="CRF2" s="199"/>
      <c r="CRG2" s="199"/>
      <c r="CRH2" s="199"/>
      <c r="CRI2" s="199"/>
      <c r="CRJ2" s="199"/>
      <c r="CRK2" s="199"/>
      <c r="CRL2" s="199"/>
      <c r="CRM2" s="199"/>
      <c r="CRN2" s="199"/>
      <c r="CRO2" s="199"/>
      <c r="CRP2" s="199"/>
      <c r="CRQ2" s="199"/>
      <c r="CRR2" s="199"/>
      <c r="CRS2" s="199"/>
      <c r="CRT2" s="199"/>
      <c r="CRU2" s="199"/>
      <c r="CRV2" s="199"/>
      <c r="CRW2" s="199"/>
      <c r="CRX2" s="199"/>
      <c r="CRY2" s="199"/>
      <c r="CRZ2" s="199"/>
      <c r="CSA2" s="199"/>
      <c r="CSB2" s="199"/>
      <c r="CSC2" s="199"/>
      <c r="CSD2" s="199"/>
      <c r="CSE2" s="199"/>
      <c r="CSF2" s="199"/>
      <c r="CSG2" s="199"/>
      <c r="CSH2" s="199"/>
      <c r="CSI2" s="199"/>
      <c r="CSJ2" s="199"/>
      <c r="CSK2" s="199"/>
      <c r="CSL2" s="199"/>
      <c r="CSM2" s="199"/>
      <c r="CSN2" s="199"/>
      <c r="CSO2" s="199"/>
      <c r="CSP2" s="199"/>
      <c r="CSQ2" s="199"/>
      <c r="CSR2" s="199"/>
      <c r="CSS2" s="199"/>
      <c r="CST2" s="199"/>
      <c r="CSU2" s="199"/>
      <c r="CSV2" s="199"/>
      <c r="CSW2" s="199"/>
      <c r="CSX2" s="199"/>
      <c r="CSY2" s="199"/>
      <c r="CSZ2" s="199"/>
      <c r="CTA2" s="199"/>
      <c r="CTB2" s="199"/>
      <c r="CTC2" s="199"/>
      <c r="CTD2" s="199"/>
      <c r="CTE2" s="199"/>
      <c r="CTF2" s="199"/>
      <c r="CTG2" s="199"/>
      <c r="CTH2" s="199"/>
      <c r="CTI2" s="199"/>
      <c r="CTJ2" s="199"/>
      <c r="CTK2" s="199"/>
      <c r="CTL2" s="199"/>
      <c r="CTM2" s="199"/>
      <c r="CTN2" s="199"/>
      <c r="CTO2" s="199"/>
      <c r="CTP2" s="199"/>
      <c r="CTQ2" s="199"/>
      <c r="CTR2" s="199"/>
      <c r="CTS2" s="199"/>
      <c r="CTT2" s="199"/>
      <c r="CTU2" s="199"/>
      <c r="CTV2" s="199"/>
      <c r="CTW2" s="199"/>
      <c r="CTX2" s="199"/>
      <c r="CTY2" s="199"/>
      <c r="CTZ2" s="199"/>
      <c r="CUA2" s="199"/>
      <c r="CUB2" s="199"/>
      <c r="CUC2" s="199"/>
      <c r="CUD2" s="199"/>
      <c r="CUE2" s="199"/>
      <c r="CUF2" s="199"/>
      <c r="CUG2" s="199"/>
      <c r="CUH2" s="199"/>
      <c r="CUI2" s="199"/>
      <c r="CUJ2" s="199"/>
      <c r="CUK2" s="199"/>
      <c r="CUL2" s="199"/>
      <c r="CUM2" s="199"/>
      <c r="CUN2" s="199"/>
      <c r="CUO2" s="199"/>
      <c r="CUP2" s="199"/>
      <c r="CUQ2" s="199"/>
      <c r="CUR2" s="199"/>
      <c r="CUS2" s="199"/>
      <c r="CUT2" s="199"/>
      <c r="CUU2" s="199"/>
      <c r="CUV2" s="199"/>
      <c r="CUW2" s="199"/>
      <c r="CUX2" s="199"/>
      <c r="CUY2" s="199"/>
      <c r="CUZ2" s="199"/>
      <c r="CVA2" s="199"/>
      <c r="CVB2" s="199"/>
      <c r="CVC2" s="199"/>
      <c r="CVD2" s="199"/>
      <c r="CVE2" s="199"/>
      <c r="CVF2" s="199"/>
      <c r="CVG2" s="199"/>
      <c r="CVH2" s="199"/>
      <c r="CVI2" s="199"/>
      <c r="CVJ2" s="199"/>
      <c r="CVK2" s="199"/>
      <c r="CVL2" s="199"/>
      <c r="CVM2" s="199"/>
      <c r="CVN2" s="199"/>
      <c r="CVO2" s="199"/>
      <c r="CVP2" s="199"/>
      <c r="CVQ2" s="199"/>
      <c r="CVR2" s="199"/>
      <c r="CVS2" s="199"/>
      <c r="CVT2" s="199"/>
      <c r="CVU2" s="199"/>
      <c r="CVV2" s="199"/>
      <c r="CVW2" s="199"/>
      <c r="CVX2" s="199"/>
      <c r="CVY2" s="199"/>
      <c r="CVZ2" s="199"/>
      <c r="CWA2" s="199"/>
      <c r="CWB2" s="199"/>
      <c r="CWC2" s="199"/>
      <c r="CWD2" s="199"/>
      <c r="CWE2" s="199"/>
      <c r="CWF2" s="199"/>
      <c r="CWG2" s="199"/>
      <c r="CWH2" s="199"/>
      <c r="CWI2" s="199"/>
      <c r="CWJ2" s="199"/>
      <c r="CWK2" s="199"/>
      <c r="CWL2" s="199"/>
      <c r="CWM2" s="199"/>
      <c r="CWN2" s="199"/>
      <c r="CWO2" s="199"/>
      <c r="CWP2" s="199"/>
      <c r="CWQ2" s="199"/>
      <c r="CWR2" s="199"/>
      <c r="CWS2" s="199"/>
      <c r="CWT2" s="199"/>
      <c r="CWU2" s="199"/>
      <c r="CWV2" s="199"/>
      <c r="CWW2" s="199"/>
      <c r="CWX2" s="199"/>
      <c r="CWY2" s="199"/>
      <c r="CWZ2" s="199"/>
      <c r="CXA2" s="199"/>
      <c r="CXB2" s="199"/>
      <c r="CXC2" s="199"/>
      <c r="CXD2" s="199"/>
      <c r="CXE2" s="199"/>
      <c r="CXF2" s="199"/>
      <c r="CXG2" s="199"/>
      <c r="CXH2" s="199"/>
      <c r="CXI2" s="199"/>
      <c r="CXJ2" s="199"/>
      <c r="CXK2" s="199"/>
      <c r="CXL2" s="199"/>
      <c r="CXM2" s="199"/>
      <c r="CXN2" s="199"/>
      <c r="CXO2" s="199"/>
      <c r="CXP2" s="199"/>
      <c r="CXQ2" s="199"/>
      <c r="CXR2" s="199"/>
      <c r="CXS2" s="199"/>
      <c r="CXT2" s="199"/>
      <c r="CXU2" s="199"/>
      <c r="CXV2" s="199"/>
      <c r="CXW2" s="199"/>
      <c r="CXX2" s="199"/>
      <c r="CXY2" s="199"/>
      <c r="CXZ2" s="199"/>
      <c r="CYA2" s="199"/>
      <c r="CYB2" s="199"/>
      <c r="CYC2" s="199"/>
      <c r="CYD2" s="199"/>
      <c r="CYE2" s="199"/>
      <c r="CYF2" s="199"/>
      <c r="CYG2" s="199"/>
      <c r="CYH2" s="199"/>
      <c r="CYI2" s="199"/>
      <c r="CYJ2" s="199"/>
      <c r="CYK2" s="199"/>
      <c r="CYL2" s="199"/>
      <c r="CYM2" s="199"/>
      <c r="CYN2" s="199"/>
      <c r="CYO2" s="199"/>
      <c r="CYP2" s="199"/>
      <c r="CYQ2" s="199"/>
      <c r="CYR2" s="199"/>
      <c r="CYS2" s="199"/>
      <c r="CYT2" s="199"/>
      <c r="CYU2" s="199"/>
      <c r="CYV2" s="199"/>
      <c r="CYW2" s="199"/>
      <c r="CYX2" s="199"/>
      <c r="CYY2" s="199"/>
      <c r="CYZ2" s="199"/>
      <c r="CZA2" s="199"/>
      <c r="CZB2" s="199"/>
      <c r="CZC2" s="199"/>
      <c r="CZD2" s="199"/>
      <c r="CZE2" s="199"/>
      <c r="CZF2" s="199"/>
      <c r="CZG2" s="199"/>
      <c r="CZH2" s="199"/>
      <c r="CZI2" s="199"/>
      <c r="CZJ2" s="199"/>
      <c r="CZK2" s="199"/>
      <c r="CZL2" s="199"/>
      <c r="CZM2" s="199"/>
      <c r="CZN2" s="199"/>
      <c r="CZO2" s="199"/>
      <c r="CZP2" s="199"/>
      <c r="CZQ2" s="199"/>
      <c r="CZR2" s="199"/>
      <c r="CZS2" s="199"/>
      <c r="CZT2" s="199"/>
      <c r="CZU2" s="199"/>
      <c r="CZV2" s="199"/>
      <c r="CZW2" s="199"/>
      <c r="CZX2" s="199"/>
      <c r="CZY2" s="199"/>
      <c r="CZZ2" s="199"/>
      <c r="DAA2" s="199"/>
      <c r="DAB2" s="199"/>
      <c r="DAC2" s="199"/>
      <c r="DAD2" s="199"/>
      <c r="DAE2" s="199"/>
      <c r="DAF2" s="199"/>
      <c r="DAG2" s="199"/>
      <c r="DAH2" s="199"/>
      <c r="DAI2" s="199"/>
      <c r="DAJ2" s="199"/>
      <c r="DAK2" s="199"/>
      <c r="DAL2" s="199"/>
      <c r="DAM2" s="199"/>
      <c r="DAN2" s="199"/>
      <c r="DAO2" s="199"/>
      <c r="DAP2" s="199"/>
      <c r="DAQ2" s="199"/>
      <c r="DAR2" s="199"/>
      <c r="DAS2" s="199"/>
      <c r="DAT2" s="199"/>
      <c r="DAU2" s="199"/>
      <c r="DAV2" s="199"/>
      <c r="DAW2" s="199"/>
      <c r="DAX2" s="199"/>
      <c r="DAY2" s="199"/>
      <c r="DAZ2" s="199"/>
      <c r="DBA2" s="199"/>
      <c r="DBB2" s="199"/>
      <c r="DBC2" s="199"/>
      <c r="DBD2" s="199"/>
      <c r="DBE2" s="199"/>
      <c r="DBF2" s="199"/>
      <c r="DBG2" s="199"/>
      <c r="DBH2" s="199"/>
      <c r="DBI2" s="199"/>
      <c r="DBJ2" s="199"/>
      <c r="DBK2" s="199"/>
      <c r="DBL2" s="199"/>
      <c r="DBM2" s="199"/>
      <c r="DBN2" s="199"/>
      <c r="DBO2" s="199"/>
      <c r="DBP2" s="199"/>
      <c r="DBQ2" s="199"/>
      <c r="DBR2" s="199"/>
      <c r="DBS2" s="199"/>
      <c r="DBT2" s="199"/>
      <c r="DBU2" s="199"/>
      <c r="DBV2" s="199"/>
      <c r="DBW2" s="199"/>
      <c r="DBX2" s="199"/>
      <c r="DBY2" s="199"/>
      <c r="DBZ2" s="199"/>
      <c r="DCA2" s="199"/>
      <c r="DCB2" s="199"/>
      <c r="DCC2" s="199"/>
      <c r="DCD2" s="199"/>
      <c r="DCE2" s="199"/>
      <c r="DCF2" s="199"/>
      <c r="DCG2" s="199"/>
      <c r="DCH2" s="199"/>
      <c r="DCI2" s="199"/>
      <c r="DCJ2" s="199"/>
      <c r="DCK2" s="199"/>
      <c r="DCL2" s="199"/>
      <c r="DCM2" s="199"/>
      <c r="DCN2" s="199"/>
      <c r="DCO2" s="199"/>
      <c r="DCP2" s="199"/>
      <c r="DCQ2" s="199"/>
      <c r="DCR2" s="199"/>
      <c r="DCS2" s="199"/>
      <c r="DCT2" s="199"/>
      <c r="DCU2" s="199"/>
      <c r="DCV2" s="199"/>
      <c r="DCW2" s="199"/>
      <c r="DCX2" s="199"/>
      <c r="DCY2" s="199"/>
      <c r="DCZ2" s="199"/>
      <c r="DDA2" s="199"/>
      <c r="DDB2" s="199"/>
      <c r="DDC2" s="199"/>
      <c r="DDD2" s="199"/>
      <c r="DDE2" s="199"/>
      <c r="DDF2" s="199"/>
      <c r="DDG2" s="199"/>
      <c r="DDH2" s="199"/>
      <c r="DDI2" s="199"/>
      <c r="DDJ2" s="199"/>
      <c r="DDK2" s="199"/>
      <c r="DDL2" s="199"/>
      <c r="DDM2" s="199"/>
      <c r="DDN2" s="199"/>
      <c r="DDO2" s="199"/>
      <c r="DDP2" s="199"/>
      <c r="DDQ2" s="199"/>
      <c r="DDR2" s="199"/>
      <c r="DDS2" s="199"/>
      <c r="DDT2" s="199"/>
      <c r="DDU2" s="199"/>
      <c r="DDV2" s="199"/>
      <c r="DDW2" s="199"/>
      <c r="DDX2" s="199"/>
      <c r="DDY2" s="199"/>
      <c r="DDZ2" s="199"/>
      <c r="DEA2" s="199"/>
      <c r="DEB2" s="199"/>
      <c r="DEC2" s="199"/>
      <c r="DED2" s="199"/>
      <c r="DEE2" s="199"/>
      <c r="DEF2" s="199"/>
      <c r="DEG2" s="199"/>
      <c r="DEH2" s="199"/>
      <c r="DEI2" s="199"/>
      <c r="DEJ2" s="199"/>
      <c r="DEK2" s="199"/>
      <c r="DEL2" s="199"/>
      <c r="DEM2" s="199"/>
      <c r="DEN2" s="199"/>
      <c r="DEO2" s="199"/>
      <c r="DEP2" s="199"/>
      <c r="DEQ2" s="199"/>
      <c r="DER2" s="199"/>
      <c r="DES2" s="199"/>
      <c r="DET2" s="199"/>
      <c r="DEU2" s="199"/>
      <c r="DEV2" s="199"/>
      <c r="DEW2" s="199"/>
      <c r="DEX2" s="199"/>
      <c r="DEY2" s="199"/>
      <c r="DEZ2" s="199"/>
      <c r="DFA2" s="199"/>
      <c r="DFB2" s="199"/>
      <c r="DFC2" s="199"/>
      <c r="DFD2" s="199"/>
      <c r="DFE2" s="199"/>
      <c r="DFF2" s="199"/>
      <c r="DFG2" s="199"/>
      <c r="DFH2" s="199"/>
      <c r="DFI2" s="199"/>
      <c r="DFJ2" s="199"/>
      <c r="DFK2" s="199"/>
      <c r="DFL2" s="199"/>
      <c r="DFM2" s="199"/>
      <c r="DFN2" s="199"/>
      <c r="DFO2" s="199"/>
      <c r="DFP2" s="199"/>
      <c r="DFQ2" s="199"/>
      <c r="DFR2" s="199"/>
      <c r="DFS2" s="199"/>
      <c r="DFT2" s="199"/>
      <c r="DFU2" s="199"/>
      <c r="DFV2" s="199"/>
      <c r="DFW2" s="199"/>
      <c r="DFX2" s="199"/>
      <c r="DFY2" s="199"/>
      <c r="DFZ2" s="199"/>
      <c r="DGA2" s="199"/>
      <c r="DGB2" s="199"/>
      <c r="DGC2" s="199"/>
      <c r="DGD2" s="199"/>
      <c r="DGE2" s="199"/>
      <c r="DGF2" s="199"/>
      <c r="DGG2" s="199"/>
      <c r="DGH2" s="199"/>
      <c r="DGI2" s="199"/>
      <c r="DGJ2" s="199"/>
      <c r="DGK2" s="199"/>
      <c r="DGL2" s="199"/>
      <c r="DGM2" s="199"/>
      <c r="DGN2" s="199"/>
      <c r="DGO2" s="199"/>
      <c r="DGP2" s="199"/>
      <c r="DGQ2" s="199"/>
      <c r="DGR2" s="199"/>
      <c r="DGS2" s="199"/>
      <c r="DGT2" s="199"/>
      <c r="DGU2" s="199"/>
      <c r="DGV2" s="199"/>
      <c r="DGW2" s="199"/>
      <c r="DGX2" s="199"/>
      <c r="DGY2" s="199"/>
      <c r="DGZ2" s="199"/>
      <c r="DHA2" s="199"/>
      <c r="DHB2" s="199"/>
      <c r="DHC2" s="199"/>
      <c r="DHD2" s="199"/>
      <c r="DHE2" s="199"/>
      <c r="DHF2" s="199"/>
      <c r="DHG2" s="199"/>
      <c r="DHH2" s="199"/>
      <c r="DHI2" s="199"/>
      <c r="DHJ2" s="199"/>
      <c r="DHK2" s="199"/>
      <c r="DHL2" s="199"/>
      <c r="DHM2" s="199"/>
      <c r="DHN2" s="199"/>
      <c r="DHO2" s="199"/>
      <c r="DHP2" s="199"/>
      <c r="DHQ2" s="199"/>
      <c r="DHR2" s="199"/>
      <c r="DHS2" s="199"/>
      <c r="DHT2" s="199"/>
      <c r="DHU2" s="199"/>
      <c r="DHV2" s="199"/>
      <c r="DHW2" s="199"/>
      <c r="DHX2" s="199"/>
      <c r="DHY2" s="199"/>
      <c r="DHZ2" s="199"/>
      <c r="DIA2" s="199"/>
      <c r="DIB2" s="199"/>
      <c r="DIC2" s="199"/>
      <c r="DID2" s="199"/>
      <c r="DIE2" s="199"/>
      <c r="DIF2" s="199"/>
      <c r="DIG2" s="199"/>
      <c r="DIH2" s="199"/>
      <c r="DII2" s="199"/>
      <c r="DIJ2" s="199"/>
      <c r="DIK2" s="199"/>
      <c r="DIL2" s="199"/>
      <c r="DIM2" s="199"/>
      <c r="DIN2" s="199"/>
      <c r="DIO2" s="199"/>
      <c r="DIP2" s="199"/>
      <c r="DIQ2" s="199"/>
      <c r="DIR2" s="199"/>
      <c r="DIS2" s="199"/>
      <c r="DIT2" s="199"/>
      <c r="DIU2" s="199"/>
      <c r="DIV2" s="199"/>
      <c r="DIW2" s="199"/>
      <c r="DIX2" s="199"/>
      <c r="DIY2" s="199"/>
      <c r="DIZ2" s="199"/>
      <c r="DJA2" s="199"/>
      <c r="DJB2" s="199"/>
      <c r="DJC2" s="199"/>
      <c r="DJD2" s="199"/>
      <c r="DJE2" s="199"/>
      <c r="DJF2" s="199"/>
      <c r="DJG2" s="199"/>
      <c r="DJH2" s="199"/>
      <c r="DJI2" s="199"/>
      <c r="DJJ2" s="199"/>
      <c r="DJK2" s="199"/>
      <c r="DJL2" s="199"/>
      <c r="DJM2" s="199"/>
      <c r="DJN2" s="199"/>
      <c r="DJO2" s="199"/>
      <c r="DJP2" s="199"/>
      <c r="DJQ2" s="199"/>
      <c r="DJR2" s="199"/>
      <c r="DJS2" s="199"/>
      <c r="DJT2" s="199"/>
      <c r="DJU2" s="199"/>
      <c r="DJV2" s="199"/>
      <c r="DJW2" s="199"/>
      <c r="DJX2" s="199"/>
      <c r="DJY2" s="199"/>
      <c r="DJZ2" s="199"/>
      <c r="DKA2" s="199"/>
      <c r="DKB2" s="199"/>
      <c r="DKC2" s="199"/>
      <c r="DKD2" s="199"/>
      <c r="DKE2" s="199"/>
      <c r="DKF2" s="199"/>
      <c r="DKG2" s="199"/>
      <c r="DKH2" s="199"/>
      <c r="DKI2" s="199"/>
      <c r="DKJ2" s="199"/>
      <c r="DKK2" s="199"/>
      <c r="DKL2" s="199"/>
      <c r="DKM2" s="199"/>
      <c r="DKN2" s="199"/>
      <c r="DKO2" s="199"/>
      <c r="DKP2" s="199"/>
      <c r="DKQ2" s="199"/>
      <c r="DKR2" s="199"/>
      <c r="DKS2" s="199"/>
      <c r="DKT2" s="199"/>
      <c r="DKU2" s="199"/>
      <c r="DKV2" s="199"/>
      <c r="DKW2" s="199"/>
      <c r="DKX2" s="199"/>
      <c r="DKY2" s="199"/>
      <c r="DKZ2" s="199"/>
      <c r="DLA2" s="199"/>
      <c r="DLB2" s="199"/>
      <c r="DLC2" s="199"/>
      <c r="DLD2" s="199"/>
      <c r="DLE2" s="199"/>
      <c r="DLF2" s="199"/>
      <c r="DLG2" s="199"/>
      <c r="DLH2" s="199"/>
      <c r="DLI2" s="199"/>
      <c r="DLJ2" s="199"/>
      <c r="DLK2" s="199"/>
      <c r="DLL2" s="199"/>
      <c r="DLM2" s="199"/>
      <c r="DLN2" s="199"/>
      <c r="DLO2" s="199"/>
      <c r="DLP2" s="199"/>
      <c r="DLQ2" s="199"/>
      <c r="DLR2" s="199"/>
      <c r="DLS2" s="199"/>
      <c r="DLT2" s="199"/>
      <c r="DLU2" s="199"/>
      <c r="DLV2" s="199"/>
      <c r="DLW2" s="199"/>
      <c r="DLX2" s="199"/>
      <c r="DLY2" s="199"/>
      <c r="DLZ2" s="199"/>
      <c r="DMA2" s="199"/>
      <c r="DMB2" s="199"/>
      <c r="DMC2" s="199"/>
      <c r="DMD2" s="199"/>
      <c r="DME2" s="199"/>
      <c r="DMF2" s="199"/>
      <c r="DMG2" s="199"/>
      <c r="DMH2" s="199"/>
      <c r="DMI2" s="199"/>
      <c r="DMJ2" s="199"/>
      <c r="DMK2" s="199"/>
      <c r="DML2" s="199"/>
      <c r="DMM2" s="199"/>
      <c r="DMN2" s="199"/>
      <c r="DMO2" s="199"/>
      <c r="DMP2" s="199"/>
      <c r="DMQ2" s="199"/>
      <c r="DMR2" s="199"/>
      <c r="DMS2" s="199"/>
      <c r="DMT2" s="199"/>
      <c r="DMU2" s="199"/>
      <c r="DMV2" s="199"/>
      <c r="DMW2" s="199"/>
      <c r="DMX2" s="199"/>
      <c r="DMY2" s="199"/>
      <c r="DMZ2" s="199"/>
      <c r="DNA2" s="199"/>
      <c r="DNB2" s="199"/>
      <c r="DNC2" s="199"/>
      <c r="DND2" s="199"/>
      <c r="DNE2" s="199"/>
      <c r="DNF2" s="199"/>
      <c r="DNG2" s="199"/>
      <c r="DNH2" s="199"/>
      <c r="DNI2" s="199"/>
      <c r="DNJ2" s="199"/>
      <c r="DNK2" s="199"/>
      <c r="DNL2" s="199"/>
      <c r="DNM2" s="199"/>
      <c r="DNN2" s="199"/>
      <c r="DNO2" s="199"/>
      <c r="DNP2" s="199"/>
      <c r="DNQ2" s="199"/>
      <c r="DNR2" s="199"/>
      <c r="DNS2" s="199"/>
      <c r="DNT2" s="199"/>
      <c r="DNU2" s="199"/>
      <c r="DNV2" s="199"/>
      <c r="DNW2" s="199"/>
      <c r="DNX2" s="199"/>
      <c r="DNY2" s="199"/>
      <c r="DNZ2" s="199"/>
      <c r="DOA2" s="199"/>
      <c r="DOB2" s="199"/>
      <c r="DOC2" s="199"/>
      <c r="DOD2" s="199"/>
      <c r="DOE2" s="199"/>
      <c r="DOF2" s="199"/>
      <c r="DOG2" s="199"/>
      <c r="DOH2" s="199"/>
      <c r="DOI2" s="199"/>
      <c r="DOJ2" s="199"/>
      <c r="DOK2" s="199"/>
      <c r="DOL2" s="199"/>
      <c r="DOM2" s="199"/>
      <c r="DON2" s="199"/>
      <c r="DOO2" s="199"/>
      <c r="DOP2" s="199"/>
      <c r="DOQ2" s="199"/>
      <c r="DOR2" s="199"/>
      <c r="DOS2" s="199"/>
      <c r="DOT2" s="199"/>
      <c r="DOU2" s="199"/>
      <c r="DOV2" s="199"/>
      <c r="DOW2" s="199"/>
      <c r="DOX2" s="199"/>
      <c r="DOY2" s="199"/>
      <c r="DOZ2" s="199"/>
      <c r="DPA2" s="199"/>
      <c r="DPB2" s="199"/>
      <c r="DPC2" s="199"/>
      <c r="DPD2" s="199"/>
      <c r="DPE2" s="199"/>
      <c r="DPF2" s="199"/>
      <c r="DPG2" s="199"/>
      <c r="DPH2" s="199"/>
      <c r="DPI2" s="199"/>
      <c r="DPJ2" s="199"/>
      <c r="DPK2" s="199"/>
      <c r="DPL2" s="199"/>
      <c r="DPM2" s="199"/>
      <c r="DPN2" s="199"/>
      <c r="DPO2" s="199"/>
      <c r="DPP2" s="199"/>
      <c r="DPQ2" s="199"/>
      <c r="DPR2" s="199"/>
      <c r="DPS2" s="199"/>
      <c r="DPT2" s="199"/>
      <c r="DPU2" s="199"/>
      <c r="DPV2" s="199"/>
      <c r="DPW2" s="199"/>
      <c r="DPX2" s="199"/>
      <c r="DPY2" s="199"/>
      <c r="DPZ2" s="199"/>
      <c r="DQA2" s="199"/>
      <c r="DQB2" s="199"/>
      <c r="DQC2" s="199"/>
      <c r="DQD2" s="199"/>
      <c r="DQE2" s="199"/>
      <c r="DQF2" s="199"/>
      <c r="DQG2" s="199"/>
      <c r="DQH2" s="199"/>
      <c r="DQI2" s="199"/>
      <c r="DQJ2" s="199"/>
      <c r="DQK2" s="199"/>
      <c r="DQL2" s="199"/>
      <c r="DQM2" s="199"/>
      <c r="DQN2" s="199"/>
      <c r="DQO2" s="199"/>
      <c r="DQP2" s="199"/>
      <c r="DQQ2" s="199"/>
      <c r="DQR2" s="199"/>
      <c r="DQS2" s="199"/>
      <c r="DQT2" s="199"/>
      <c r="DQU2" s="199"/>
      <c r="DQV2" s="199"/>
      <c r="DQW2" s="199"/>
      <c r="DQX2" s="199"/>
      <c r="DQY2" s="199"/>
      <c r="DQZ2" s="199"/>
      <c r="DRA2" s="199"/>
      <c r="DRB2" s="199"/>
      <c r="DRC2" s="199"/>
      <c r="DRD2" s="199"/>
      <c r="DRE2" s="199"/>
      <c r="DRF2" s="199"/>
      <c r="DRG2" s="199"/>
      <c r="DRH2" s="199"/>
      <c r="DRI2" s="199"/>
      <c r="DRJ2" s="199"/>
      <c r="DRK2" s="199"/>
      <c r="DRL2" s="199"/>
      <c r="DRM2" s="199"/>
      <c r="DRN2" s="199"/>
      <c r="DRO2" s="199"/>
      <c r="DRP2" s="199"/>
      <c r="DRQ2" s="199"/>
      <c r="DRR2" s="199"/>
      <c r="DRS2" s="199"/>
      <c r="DRT2" s="199"/>
      <c r="DRU2" s="199"/>
      <c r="DRV2" s="199"/>
      <c r="DRW2" s="199"/>
      <c r="DRX2" s="199"/>
      <c r="DRY2" s="199"/>
      <c r="DRZ2" s="199"/>
      <c r="DSA2" s="199"/>
      <c r="DSB2" s="199"/>
      <c r="DSC2" s="199"/>
      <c r="DSD2" s="199"/>
      <c r="DSE2" s="199"/>
      <c r="DSF2" s="199"/>
      <c r="DSG2" s="199"/>
      <c r="DSH2" s="199"/>
      <c r="DSI2" s="199"/>
      <c r="DSJ2" s="199"/>
      <c r="DSK2" s="199"/>
      <c r="DSL2" s="199"/>
      <c r="DSM2" s="199"/>
      <c r="DSN2" s="199"/>
      <c r="DSO2" s="199"/>
      <c r="DSP2" s="199"/>
      <c r="DSQ2" s="199"/>
      <c r="DSR2" s="199"/>
      <c r="DSS2" s="199"/>
      <c r="DST2" s="199"/>
      <c r="DSU2" s="199"/>
      <c r="DSV2" s="199"/>
      <c r="DSW2" s="199"/>
      <c r="DSX2" s="199"/>
      <c r="DSY2" s="199"/>
      <c r="DSZ2" s="199"/>
      <c r="DTA2" s="199"/>
      <c r="DTB2" s="199"/>
      <c r="DTC2" s="199"/>
      <c r="DTD2" s="199"/>
      <c r="DTE2" s="199"/>
      <c r="DTF2" s="199"/>
      <c r="DTG2" s="199"/>
      <c r="DTH2" s="199"/>
      <c r="DTI2" s="199"/>
      <c r="DTJ2" s="199"/>
      <c r="DTK2" s="199"/>
      <c r="DTL2" s="199"/>
      <c r="DTM2" s="199"/>
      <c r="DTN2" s="199"/>
      <c r="DTO2" s="199"/>
      <c r="DTP2" s="199"/>
      <c r="DTQ2" s="199"/>
      <c r="DTR2" s="199"/>
      <c r="DTS2" s="199"/>
      <c r="DTT2" s="199"/>
      <c r="DTU2" s="199"/>
      <c r="DTV2" s="199"/>
      <c r="DTW2" s="199"/>
      <c r="DTX2" s="199"/>
      <c r="DTY2" s="199"/>
      <c r="DTZ2" s="199"/>
      <c r="DUA2" s="199"/>
      <c r="DUB2" s="199"/>
      <c r="DUC2" s="199"/>
      <c r="DUD2" s="199"/>
      <c r="DUE2" s="199"/>
      <c r="DUF2" s="199"/>
      <c r="DUG2" s="199"/>
      <c r="DUH2" s="199"/>
      <c r="DUI2" s="199"/>
      <c r="DUJ2" s="199"/>
      <c r="DUK2" s="199"/>
      <c r="DUL2" s="199"/>
      <c r="DUM2" s="199"/>
      <c r="DUN2" s="199"/>
      <c r="DUO2" s="199"/>
      <c r="DUP2" s="199"/>
      <c r="DUQ2" s="199"/>
      <c r="DUR2" s="199"/>
      <c r="DUS2" s="199"/>
      <c r="DUT2" s="199"/>
      <c r="DUU2" s="199"/>
      <c r="DUV2" s="199"/>
      <c r="DUW2" s="199"/>
      <c r="DUX2" s="199"/>
      <c r="DUY2" s="199"/>
      <c r="DUZ2" s="199"/>
      <c r="DVA2" s="199"/>
      <c r="DVB2" s="199"/>
      <c r="DVC2" s="199"/>
      <c r="DVD2" s="199"/>
      <c r="DVE2" s="199"/>
      <c r="DVF2" s="199"/>
      <c r="DVG2" s="199"/>
      <c r="DVH2" s="199"/>
      <c r="DVI2" s="199"/>
      <c r="DVJ2" s="199"/>
      <c r="DVK2" s="199"/>
      <c r="DVL2" s="199"/>
      <c r="DVM2" s="199"/>
      <c r="DVN2" s="199"/>
      <c r="DVO2" s="199"/>
      <c r="DVP2" s="199"/>
      <c r="DVQ2" s="199"/>
      <c r="DVR2" s="199"/>
      <c r="DVS2" s="199"/>
      <c r="DVT2" s="199"/>
      <c r="DVU2" s="199"/>
      <c r="DVV2" s="199"/>
      <c r="DVW2" s="199"/>
      <c r="DVX2" s="199"/>
      <c r="DVY2" s="199"/>
      <c r="DVZ2" s="199"/>
      <c r="DWA2" s="199"/>
      <c r="DWB2" s="199"/>
      <c r="DWC2" s="199"/>
      <c r="DWD2" s="199"/>
      <c r="DWE2" s="199"/>
      <c r="DWF2" s="199"/>
      <c r="DWG2" s="199"/>
      <c r="DWH2" s="199"/>
      <c r="DWI2" s="199"/>
      <c r="DWJ2" s="199"/>
      <c r="DWK2" s="199"/>
      <c r="DWL2" s="199"/>
      <c r="DWM2" s="199"/>
      <c r="DWN2" s="199"/>
      <c r="DWO2" s="199"/>
      <c r="DWP2" s="199"/>
      <c r="DWQ2" s="199"/>
      <c r="DWR2" s="199"/>
      <c r="DWS2" s="199"/>
      <c r="DWT2" s="199"/>
      <c r="DWU2" s="199"/>
      <c r="DWV2" s="199"/>
      <c r="DWW2" s="199"/>
      <c r="DWX2" s="199"/>
      <c r="DWY2" s="199"/>
      <c r="DWZ2" s="199"/>
      <c r="DXA2" s="199"/>
      <c r="DXB2" s="199"/>
      <c r="DXC2" s="199"/>
      <c r="DXD2" s="199"/>
      <c r="DXE2" s="199"/>
      <c r="DXF2" s="199"/>
      <c r="DXG2" s="199"/>
      <c r="DXH2" s="199"/>
      <c r="DXI2" s="199"/>
      <c r="DXJ2" s="199"/>
      <c r="DXK2" s="199"/>
      <c r="DXL2" s="199"/>
      <c r="DXM2" s="199"/>
      <c r="DXN2" s="199"/>
      <c r="DXO2" s="199"/>
      <c r="DXP2" s="199"/>
      <c r="DXQ2" s="199"/>
      <c r="DXR2" s="199"/>
      <c r="DXS2" s="199"/>
      <c r="DXT2" s="199"/>
      <c r="DXU2" s="199"/>
      <c r="DXV2" s="199"/>
      <c r="DXW2" s="199"/>
      <c r="DXX2" s="199"/>
      <c r="DXY2" s="199"/>
      <c r="DXZ2" s="199"/>
      <c r="DYA2" s="199"/>
      <c r="DYB2" s="199"/>
      <c r="DYC2" s="199"/>
      <c r="DYD2" s="199"/>
      <c r="DYE2" s="199"/>
      <c r="DYF2" s="199"/>
      <c r="DYG2" s="199"/>
      <c r="DYH2" s="199"/>
      <c r="DYI2" s="199"/>
      <c r="DYJ2" s="199"/>
      <c r="DYK2" s="199"/>
      <c r="DYL2" s="199"/>
      <c r="DYM2" s="199"/>
      <c r="DYN2" s="199"/>
      <c r="DYO2" s="199"/>
      <c r="DYP2" s="199"/>
      <c r="DYQ2" s="199"/>
      <c r="DYR2" s="199"/>
      <c r="DYS2" s="199"/>
      <c r="DYT2" s="199"/>
      <c r="DYU2" s="199"/>
      <c r="DYV2" s="199"/>
      <c r="DYW2" s="199"/>
      <c r="DYX2" s="199"/>
      <c r="DYY2" s="199"/>
      <c r="DYZ2" s="199"/>
      <c r="DZA2" s="199"/>
      <c r="DZB2" s="199"/>
      <c r="DZC2" s="199"/>
      <c r="DZD2" s="199"/>
      <c r="DZE2" s="199"/>
      <c r="DZF2" s="199"/>
      <c r="DZG2" s="199"/>
      <c r="DZH2" s="199"/>
      <c r="DZI2" s="199"/>
      <c r="DZJ2" s="199"/>
      <c r="DZK2" s="199"/>
      <c r="DZL2" s="199"/>
      <c r="DZM2" s="199"/>
      <c r="DZN2" s="199"/>
      <c r="DZO2" s="199"/>
      <c r="DZP2" s="199"/>
      <c r="DZQ2" s="199"/>
      <c r="DZR2" s="199"/>
      <c r="DZS2" s="199"/>
      <c r="DZT2" s="199"/>
      <c r="DZU2" s="199"/>
      <c r="DZV2" s="199"/>
      <c r="DZW2" s="199"/>
      <c r="DZX2" s="199"/>
      <c r="DZY2" s="199"/>
      <c r="DZZ2" s="199"/>
      <c r="EAA2" s="199"/>
      <c r="EAB2" s="199"/>
      <c r="EAC2" s="199"/>
      <c r="EAD2" s="199"/>
      <c r="EAE2" s="199"/>
      <c r="EAF2" s="199"/>
      <c r="EAG2" s="199"/>
      <c r="EAH2" s="199"/>
      <c r="EAI2" s="199"/>
      <c r="EAJ2" s="199"/>
      <c r="EAK2" s="199"/>
      <c r="EAL2" s="199"/>
      <c r="EAM2" s="199"/>
      <c r="EAN2" s="199"/>
      <c r="EAO2" s="199"/>
      <c r="EAP2" s="199"/>
      <c r="EAQ2" s="199"/>
      <c r="EAR2" s="199"/>
      <c r="EAS2" s="199"/>
      <c r="EAT2" s="199"/>
      <c r="EAU2" s="199"/>
      <c r="EAV2" s="199"/>
      <c r="EAW2" s="199"/>
      <c r="EAX2" s="199"/>
      <c r="EAY2" s="199"/>
      <c r="EAZ2" s="199"/>
      <c r="EBA2" s="199"/>
      <c r="EBB2" s="199"/>
      <c r="EBC2" s="199"/>
      <c r="EBD2" s="199"/>
      <c r="EBE2" s="199"/>
      <c r="EBF2" s="199"/>
      <c r="EBG2" s="199"/>
      <c r="EBH2" s="199"/>
      <c r="EBI2" s="199"/>
      <c r="EBJ2" s="199"/>
      <c r="EBK2" s="199"/>
      <c r="EBL2" s="199"/>
      <c r="EBM2" s="199"/>
      <c r="EBN2" s="199"/>
      <c r="EBO2" s="199"/>
      <c r="EBP2" s="199"/>
      <c r="EBQ2" s="199"/>
      <c r="EBR2" s="199"/>
      <c r="EBS2" s="199"/>
      <c r="EBT2" s="199"/>
      <c r="EBU2" s="199"/>
      <c r="EBV2" s="199"/>
      <c r="EBW2" s="199"/>
      <c r="EBX2" s="199"/>
      <c r="EBY2" s="199"/>
      <c r="EBZ2" s="199"/>
      <c r="ECA2" s="199"/>
      <c r="ECB2" s="199"/>
      <c r="ECC2" s="199"/>
      <c r="ECD2" s="199"/>
      <c r="ECE2" s="199"/>
      <c r="ECF2" s="199"/>
      <c r="ECG2" s="199"/>
      <c r="ECH2" s="199"/>
      <c r="ECI2" s="199"/>
      <c r="ECJ2" s="199"/>
      <c r="ECK2" s="199"/>
      <c r="ECL2" s="199"/>
      <c r="ECM2" s="199"/>
      <c r="ECN2" s="199"/>
      <c r="ECO2" s="199"/>
      <c r="ECP2" s="199"/>
      <c r="ECQ2" s="199"/>
      <c r="ECR2" s="199"/>
      <c r="ECS2" s="199"/>
      <c r="ECT2" s="199"/>
      <c r="ECU2" s="199"/>
      <c r="ECV2" s="199"/>
      <c r="ECW2" s="199"/>
      <c r="ECX2" s="199"/>
      <c r="ECY2" s="199"/>
      <c r="ECZ2" s="199"/>
      <c r="EDA2" s="199"/>
      <c r="EDB2" s="199"/>
      <c r="EDC2" s="199"/>
      <c r="EDD2" s="199"/>
      <c r="EDE2" s="199"/>
      <c r="EDF2" s="199"/>
      <c r="EDG2" s="199"/>
      <c r="EDH2" s="199"/>
      <c r="EDI2" s="199"/>
      <c r="EDJ2" s="199"/>
      <c r="EDK2" s="199"/>
      <c r="EDL2" s="199"/>
      <c r="EDM2" s="199"/>
      <c r="EDN2" s="199"/>
      <c r="EDO2" s="199"/>
      <c r="EDP2" s="199"/>
      <c r="EDQ2" s="199"/>
      <c r="EDR2" s="199"/>
      <c r="EDS2" s="199"/>
      <c r="EDT2" s="199"/>
      <c r="EDU2" s="199"/>
      <c r="EDV2" s="199"/>
      <c r="EDW2" s="199"/>
      <c r="EDX2" s="199"/>
      <c r="EDY2" s="199"/>
      <c r="EDZ2" s="199"/>
      <c r="EEA2" s="199"/>
      <c r="EEB2" s="199"/>
      <c r="EEC2" s="199"/>
      <c r="EED2" s="199"/>
      <c r="EEE2" s="199"/>
      <c r="EEF2" s="199"/>
      <c r="EEG2" s="199"/>
      <c r="EEH2" s="199"/>
      <c r="EEI2" s="199"/>
      <c r="EEJ2" s="199"/>
      <c r="EEK2" s="199"/>
      <c r="EEL2" s="199"/>
      <c r="EEM2" s="199"/>
      <c r="EEN2" s="199"/>
      <c r="EEO2" s="199"/>
      <c r="EEP2" s="199"/>
      <c r="EEQ2" s="199"/>
      <c r="EER2" s="199"/>
      <c r="EES2" s="199"/>
      <c r="EET2" s="199"/>
      <c r="EEU2" s="199"/>
      <c r="EEV2" s="199"/>
      <c r="EEW2" s="199"/>
      <c r="EEX2" s="199"/>
      <c r="EEY2" s="199"/>
      <c r="EEZ2" s="199"/>
      <c r="EFA2" s="199"/>
      <c r="EFB2" s="199"/>
      <c r="EFC2" s="199"/>
      <c r="EFD2" s="199"/>
      <c r="EFE2" s="199"/>
      <c r="EFF2" s="199"/>
      <c r="EFG2" s="199"/>
      <c r="EFH2" s="199"/>
      <c r="EFI2" s="199"/>
      <c r="EFJ2" s="199"/>
      <c r="EFK2" s="199"/>
      <c r="EFL2" s="199"/>
      <c r="EFM2" s="199"/>
      <c r="EFN2" s="199"/>
      <c r="EFO2" s="199"/>
      <c r="EFP2" s="199"/>
      <c r="EFQ2" s="199"/>
      <c r="EFR2" s="199"/>
      <c r="EFS2" s="199"/>
      <c r="EFT2" s="199"/>
      <c r="EFU2" s="199"/>
      <c r="EFV2" s="199"/>
      <c r="EFW2" s="199"/>
      <c r="EFX2" s="199"/>
      <c r="EFY2" s="199"/>
      <c r="EFZ2" s="199"/>
      <c r="EGA2" s="199"/>
      <c r="EGB2" s="199"/>
      <c r="EGC2" s="199"/>
      <c r="EGD2" s="199"/>
      <c r="EGE2" s="199"/>
      <c r="EGF2" s="199"/>
      <c r="EGG2" s="199"/>
      <c r="EGH2" s="199"/>
      <c r="EGI2" s="199"/>
      <c r="EGJ2" s="199"/>
      <c r="EGK2" s="199"/>
      <c r="EGL2" s="199"/>
      <c r="EGM2" s="199"/>
      <c r="EGN2" s="199"/>
      <c r="EGO2" s="199"/>
      <c r="EGP2" s="199"/>
      <c r="EGQ2" s="199"/>
      <c r="EGR2" s="199"/>
      <c r="EGS2" s="199"/>
      <c r="EGT2" s="199"/>
      <c r="EGU2" s="199"/>
      <c r="EGV2" s="199"/>
      <c r="EGW2" s="199"/>
      <c r="EGX2" s="199"/>
      <c r="EGY2" s="199"/>
      <c r="EGZ2" s="199"/>
      <c r="EHA2" s="199"/>
      <c r="EHB2" s="199"/>
      <c r="EHC2" s="199"/>
      <c r="EHD2" s="199"/>
      <c r="EHE2" s="199"/>
      <c r="EHF2" s="199"/>
      <c r="EHG2" s="199"/>
      <c r="EHH2" s="199"/>
      <c r="EHI2" s="199"/>
      <c r="EHJ2" s="199"/>
      <c r="EHK2" s="199"/>
      <c r="EHL2" s="199"/>
      <c r="EHM2" s="199"/>
      <c r="EHN2" s="199"/>
      <c r="EHO2" s="199"/>
      <c r="EHP2" s="199"/>
      <c r="EHQ2" s="199"/>
      <c r="EHR2" s="199"/>
      <c r="EHS2" s="199"/>
      <c r="EHT2" s="199"/>
      <c r="EHU2" s="199"/>
      <c r="EHV2" s="199"/>
      <c r="EHW2" s="199"/>
      <c r="EHX2" s="199"/>
      <c r="EHY2" s="199"/>
      <c r="EHZ2" s="199"/>
      <c r="EIA2" s="199"/>
      <c r="EIB2" s="199"/>
      <c r="EIC2" s="199"/>
      <c r="EID2" s="199"/>
      <c r="EIE2" s="199"/>
      <c r="EIF2" s="199"/>
      <c r="EIG2" s="199"/>
      <c r="EIH2" s="199"/>
      <c r="EII2" s="199"/>
      <c r="EIJ2" s="199"/>
      <c r="EIK2" s="199"/>
      <c r="EIL2" s="199"/>
      <c r="EIM2" s="199"/>
      <c r="EIN2" s="199"/>
      <c r="EIO2" s="199"/>
      <c r="EIP2" s="199"/>
      <c r="EIQ2" s="199"/>
      <c r="EIR2" s="199"/>
      <c r="EIS2" s="199"/>
      <c r="EIT2" s="199"/>
      <c r="EIU2" s="199"/>
      <c r="EIV2" s="199"/>
      <c r="EIW2" s="199"/>
      <c r="EIX2" s="199"/>
      <c r="EIY2" s="199"/>
      <c r="EIZ2" s="199"/>
      <c r="EJA2" s="199"/>
      <c r="EJB2" s="199"/>
      <c r="EJC2" s="199"/>
      <c r="EJD2" s="199"/>
      <c r="EJE2" s="199"/>
      <c r="EJF2" s="199"/>
      <c r="EJG2" s="199"/>
      <c r="EJH2" s="199"/>
      <c r="EJI2" s="199"/>
      <c r="EJJ2" s="199"/>
      <c r="EJK2" s="199"/>
      <c r="EJL2" s="199"/>
      <c r="EJM2" s="199"/>
      <c r="EJN2" s="199"/>
      <c r="EJO2" s="199"/>
      <c r="EJP2" s="199"/>
      <c r="EJQ2" s="199"/>
      <c r="EJR2" s="199"/>
      <c r="EJS2" s="199"/>
      <c r="EJT2" s="199"/>
      <c r="EJU2" s="199"/>
      <c r="EJV2" s="199"/>
      <c r="EJW2" s="199"/>
      <c r="EJX2" s="199"/>
      <c r="EJY2" s="199"/>
      <c r="EJZ2" s="199"/>
      <c r="EKA2" s="199"/>
      <c r="EKB2" s="199"/>
      <c r="EKC2" s="199"/>
      <c r="EKD2" s="199"/>
      <c r="EKE2" s="199"/>
      <c r="EKF2" s="199"/>
      <c r="EKG2" s="199"/>
      <c r="EKH2" s="199"/>
      <c r="EKI2" s="199"/>
      <c r="EKJ2" s="199"/>
      <c r="EKK2" s="199"/>
      <c r="EKL2" s="199"/>
      <c r="EKM2" s="199"/>
      <c r="EKN2" s="199"/>
      <c r="EKO2" s="199"/>
      <c r="EKP2" s="199"/>
      <c r="EKQ2" s="199"/>
      <c r="EKR2" s="199"/>
      <c r="EKS2" s="199"/>
      <c r="EKT2" s="199"/>
      <c r="EKU2" s="199"/>
      <c r="EKV2" s="199"/>
      <c r="EKW2" s="199"/>
      <c r="EKX2" s="199"/>
      <c r="EKY2" s="199"/>
      <c r="EKZ2" s="199"/>
      <c r="ELA2" s="199"/>
      <c r="ELB2" s="199"/>
      <c r="ELC2" s="199"/>
      <c r="ELD2" s="199"/>
      <c r="ELE2" s="199"/>
      <c r="ELF2" s="199"/>
      <c r="ELG2" s="199"/>
      <c r="ELH2" s="199"/>
      <c r="ELI2" s="199"/>
      <c r="ELJ2" s="199"/>
      <c r="ELK2" s="199"/>
      <c r="ELL2" s="199"/>
      <c r="ELM2" s="199"/>
      <c r="ELN2" s="199"/>
      <c r="ELO2" s="199"/>
      <c r="ELP2" s="199"/>
      <c r="ELQ2" s="199"/>
      <c r="ELR2" s="199"/>
      <c r="ELS2" s="199"/>
      <c r="ELT2" s="199"/>
      <c r="ELU2" s="199"/>
      <c r="ELV2" s="199"/>
      <c r="ELW2" s="199"/>
      <c r="ELX2" s="199"/>
      <c r="ELY2" s="199"/>
      <c r="ELZ2" s="199"/>
      <c r="EMA2" s="199"/>
      <c r="EMB2" s="199"/>
      <c r="EMC2" s="199"/>
      <c r="EMD2" s="199"/>
      <c r="EME2" s="199"/>
      <c r="EMF2" s="199"/>
      <c r="EMG2" s="199"/>
      <c r="EMH2" s="199"/>
      <c r="EMI2" s="199"/>
      <c r="EMJ2" s="199"/>
      <c r="EMK2" s="199"/>
      <c r="EML2" s="199"/>
      <c r="EMM2" s="199"/>
      <c r="EMN2" s="199"/>
      <c r="EMO2" s="199"/>
      <c r="EMP2" s="199"/>
      <c r="EMQ2" s="199"/>
      <c r="EMR2" s="199"/>
      <c r="EMS2" s="199"/>
      <c r="EMT2" s="199"/>
      <c r="EMU2" s="199"/>
      <c r="EMV2" s="199"/>
      <c r="EMW2" s="199"/>
      <c r="EMX2" s="199"/>
      <c r="EMY2" s="199"/>
      <c r="EMZ2" s="199"/>
      <c r="ENA2" s="199"/>
      <c r="ENB2" s="199"/>
      <c r="ENC2" s="199"/>
      <c r="END2" s="199"/>
      <c r="ENE2" s="199"/>
      <c r="ENF2" s="199"/>
      <c r="ENG2" s="199"/>
      <c r="ENH2" s="199"/>
      <c r="ENI2" s="199"/>
      <c r="ENJ2" s="199"/>
      <c r="ENK2" s="199"/>
      <c r="ENL2" s="199"/>
      <c r="ENM2" s="199"/>
      <c r="ENN2" s="199"/>
      <c r="ENO2" s="199"/>
      <c r="ENP2" s="199"/>
      <c r="ENQ2" s="199"/>
      <c r="ENR2" s="199"/>
      <c r="ENS2" s="199"/>
      <c r="ENT2" s="199"/>
      <c r="ENU2" s="199"/>
      <c r="ENV2" s="199"/>
      <c r="ENW2" s="199"/>
      <c r="ENX2" s="199"/>
      <c r="ENY2" s="199"/>
      <c r="ENZ2" s="199"/>
      <c r="EOA2" s="199"/>
      <c r="EOB2" s="199"/>
      <c r="EOC2" s="199"/>
      <c r="EOD2" s="199"/>
      <c r="EOE2" s="199"/>
      <c r="EOF2" s="199"/>
      <c r="EOG2" s="199"/>
      <c r="EOH2" s="199"/>
      <c r="EOI2" s="199"/>
      <c r="EOJ2" s="199"/>
      <c r="EOK2" s="199"/>
      <c r="EOL2" s="199"/>
      <c r="EOM2" s="199"/>
      <c r="EON2" s="199"/>
      <c r="EOO2" s="199"/>
      <c r="EOP2" s="199"/>
      <c r="EOQ2" s="199"/>
      <c r="EOR2" s="199"/>
      <c r="EOS2" s="199"/>
      <c r="EOT2" s="199"/>
      <c r="EOU2" s="199"/>
      <c r="EOV2" s="199"/>
      <c r="EOW2" s="199"/>
      <c r="EOX2" s="199"/>
      <c r="EOY2" s="199"/>
      <c r="EOZ2" s="199"/>
      <c r="EPA2" s="199"/>
      <c r="EPB2" s="199"/>
      <c r="EPC2" s="199"/>
      <c r="EPD2" s="199"/>
      <c r="EPE2" s="199"/>
      <c r="EPF2" s="199"/>
      <c r="EPG2" s="199"/>
      <c r="EPH2" s="199"/>
      <c r="EPI2" s="199"/>
      <c r="EPJ2" s="199"/>
      <c r="EPK2" s="199"/>
      <c r="EPL2" s="199"/>
      <c r="EPM2" s="199"/>
      <c r="EPN2" s="199"/>
      <c r="EPO2" s="199"/>
      <c r="EPP2" s="199"/>
      <c r="EPQ2" s="199"/>
      <c r="EPR2" s="199"/>
      <c r="EPS2" s="199"/>
      <c r="EPT2" s="199"/>
      <c r="EPU2" s="199"/>
      <c r="EPV2" s="199"/>
      <c r="EPW2" s="199"/>
      <c r="EPX2" s="199"/>
      <c r="EPY2" s="199"/>
      <c r="EPZ2" s="199"/>
      <c r="EQA2" s="199"/>
      <c r="EQB2" s="199"/>
      <c r="EQC2" s="199"/>
      <c r="EQD2" s="199"/>
      <c r="EQE2" s="199"/>
      <c r="EQF2" s="199"/>
      <c r="EQG2" s="199"/>
      <c r="EQH2" s="199"/>
      <c r="EQI2" s="199"/>
      <c r="EQJ2" s="199"/>
      <c r="EQK2" s="199"/>
      <c r="EQL2" s="199"/>
      <c r="EQM2" s="199"/>
      <c r="EQN2" s="199"/>
      <c r="EQO2" s="199"/>
      <c r="EQP2" s="199"/>
      <c r="EQQ2" s="199"/>
      <c r="EQR2" s="199"/>
      <c r="EQS2" s="199"/>
      <c r="EQT2" s="199"/>
      <c r="EQU2" s="199"/>
      <c r="EQV2" s="199"/>
      <c r="EQW2" s="199"/>
      <c r="EQX2" s="199"/>
      <c r="EQY2" s="199"/>
      <c r="EQZ2" s="199"/>
      <c r="ERA2" s="199"/>
      <c r="ERB2" s="199"/>
      <c r="ERC2" s="199"/>
      <c r="ERD2" s="199"/>
      <c r="ERE2" s="199"/>
      <c r="ERF2" s="199"/>
      <c r="ERG2" s="199"/>
      <c r="ERH2" s="199"/>
      <c r="ERI2" s="199"/>
      <c r="ERJ2" s="199"/>
      <c r="ERK2" s="199"/>
      <c r="ERL2" s="199"/>
      <c r="ERM2" s="199"/>
      <c r="ERN2" s="199"/>
      <c r="ERO2" s="199"/>
      <c r="ERP2" s="199"/>
      <c r="ERQ2" s="199"/>
      <c r="ERR2" s="199"/>
      <c r="ERS2" s="199"/>
      <c r="ERT2" s="199"/>
      <c r="ERU2" s="199"/>
      <c r="ERV2" s="199"/>
      <c r="ERW2" s="199"/>
      <c r="ERX2" s="199"/>
      <c r="ERY2" s="199"/>
      <c r="ERZ2" s="199"/>
      <c r="ESA2" s="199"/>
      <c r="ESB2" s="199"/>
      <c r="ESC2" s="199"/>
      <c r="ESD2" s="199"/>
      <c r="ESE2" s="199"/>
      <c r="ESF2" s="199"/>
      <c r="ESG2" s="199"/>
      <c r="ESH2" s="199"/>
      <c r="ESI2" s="199"/>
      <c r="ESJ2" s="199"/>
      <c r="ESK2" s="199"/>
      <c r="ESL2" s="199"/>
      <c r="ESM2" s="199"/>
      <c r="ESN2" s="199"/>
      <c r="ESO2" s="199"/>
      <c r="ESP2" s="199"/>
      <c r="ESQ2" s="199"/>
      <c r="ESR2" s="199"/>
      <c r="ESS2" s="199"/>
      <c r="EST2" s="199"/>
      <c r="ESU2" s="199"/>
      <c r="ESV2" s="199"/>
      <c r="ESW2" s="199"/>
      <c r="ESX2" s="199"/>
      <c r="ESY2" s="199"/>
      <c r="ESZ2" s="199"/>
      <c r="ETA2" s="199"/>
      <c r="ETB2" s="199"/>
      <c r="ETC2" s="199"/>
      <c r="ETD2" s="199"/>
      <c r="ETE2" s="199"/>
      <c r="ETF2" s="199"/>
      <c r="ETG2" s="199"/>
      <c r="ETH2" s="199"/>
      <c r="ETI2" s="199"/>
      <c r="ETJ2" s="199"/>
      <c r="ETK2" s="199"/>
      <c r="ETL2" s="199"/>
      <c r="ETM2" s="199"/>
      <c r="ETN2" s="199"/>
      <c r="ETO2" s="199"/>
      <c r="ETP2" s="199"/>
      <c r="ETQ2" s="199"/>
      <c r="ETR2" s="199"/>
      <c r="ETS2" s="199"/>
      <c r="ETT2" s="199"/>
      <c r="ETU2" s="199"/>
      <c r="ETV2" s="199"/>
      <c r="ETW2" s="199"/>
      <c r="ETX2" s="199"/>
      <c r="ETY2" s="199"/>
      <c r="ETZ2" s="199"/>
      <c r="EUA2" s="199"/>
      <c r="EUB2" s="199"/>
      <c r="EUC2" s="199"/>
      <c r="EUD2" s="199"/>
      <c r="EUE2" s="199"/>
      <c r="EUF2" s="199"/>
      <c r="EUG2" s="199"/>
      <c r="EUH2" s="199"/>
      <c r="EUI2" s="199"/>
      <c r="EUJ2" s="199"/>
      <c r="EUK2" s="199"/>
      <c r="EUL2" s="199"/>
      <c r="EUM2" s="199"/>
      <c r="EUN2" s="199"/>
      <c r="EUO2" s="199"/>
      <c r="EUP2" s="199"/>
      <c r="EUQ2" s="199"/>
      <c r="EUR2" s="199"/>
      <c r="EUS2" s="199"/>
      <c r="EUT2" s="199"/>
      <c r="EUU2" s="199"/>
      <c r="EUV2" s="199"/>
      <c r="EUW2" s="199"/>
      <c r="EUX2" s="199"/>
      <c r="EUY2" s="199"/>
      <c r="EUZ2" s="199"/>
      <c r="EVA2" s="199"/>
      <c r="EVB2" s="199"/>
      <c r="EVC2" s="199"/>
      <c r="EVD2" s="199"/>
      <c r="EVE2" s="199"/>
      <c r="EVF2" s="199"/>
      <c r="EVG2" s="199"/>
      <c r="EVH2" s="199"/>
      <c r="EVI2" s="199"/>
      <c r="EVJ2" s="199"/>
      <c r="EVK2" s="199"/>
      <c r="EVL2" s="199"/>
      <c r="EVM2" s="199"/>
      <c r="EVN2" s="199"/>
      <c r="EVO2" s="199"/>
      <c r="EVP2" s="199"/>
      <c r="EVQ2" s="199"/>
      <c r="EVR2" s="199"/>
      <c r="EVS2" s="199"/>
      <c r="EVT2" s="199"/>
      <c r="EVU2" s="199"/>
      <c r="EVV2" s="199"/>
      <c r="EVW2" s="199"/>
      <c r="EVX2" s="199"/>
      <c r="EVY2" s="199"/>
      <c r="EVZ2" s="199"/>
      <c r="EWA2" s="199"/>
      <c r="EWB2" s="199"/>
      <c r="EWC2" s="199"/>
      <c r="EWD2" s="199"/>
      <c r="EWE2" s="199"/>
      <c r="EWF2" s="199"/>
      <c r="EWG2" s="199"/>
      <c r="EWH2" s="199"/>
      <c r="EWI2" s="199"/>
      <c r="EWJ2" s="199"/>
      <c r="EWK2" s="199"/>
      <c r="EWL2" s="199"/>
      <c r="EWM2" s="199"/>
      <c r="EWN2" s="199"/>
      <c r="EWO2" s="199"/>
      <c r="EWP2" s="199"/>
      <c r="EWQ2" s="199"/>
      <c r="EWR2" s="199"/>
      <c r="EWS2" s="199"/>
      <c r="EWT2" s="199"/>
      <c r="EWU2" s="199"/>
      <c r="EWV2" s="199"/>
      <c r="EWW2" s="199"/>
      <c r="EWX2" s="199"/>
      <c r="EWY2" s="199"/>
      <c r="EWZ2" s="199"/>
      <c r="EXA2" s="199"/>
      <c r="EXB2" s="199"/>
      <c r="EXC2" s="199"/>
      <c r="EXD2" s="199"/>
      <c r="EXE2" s="199"/>
      <c r="EXF2" s="199"/>
      <c r="EXG2" s="199"/>
      <c r="EXH2" s="199"/>
      <c r="EXI2" s="199"/>
      <c r="EXJ2" s="199"/>
      <c r="EXK2" s="199"/>
      <c r="EXL2" s="199"/>
      <c r="EXM2" s="199"/>
      <c r="EXN2" s="199"/>
      <c r="EXO2" s="199"/>
      <c r="EXP2" s="199"/>
      <c r="EXQ2" s="199"/>
      <c r="EXR2" s="199"/>
      <c r="EXS2" s="199"/>
      <c r="EXT2" s="199"/>
      <c r="EXU2" s="199"/>
      <c r="EXV2" s="199"/>
      <c r="EXW2" s="199"/>
      <c r="EXX2" s="199"/>
      <c r="EXY2" s="199"/>
      <c r="EXZ2" s="199"/>
      <c r="EYA2" s="199"/>
      <c r="EYB2" s="199"/>
      <c r="EYC2" s="199"/>
      <c r="EYD2" s="199"/>
      <c r="EYE2" s="199"/>
      <c r="EYF2" s="199"/>
      <c r="EYG2" s="199"/>
      <c r="EYH2" s="199"/>
      <c r="EYI2" s="199"/>
      <c r="EYJ2" s="199"/>
      <c r="EYK2" s="199"/>
      <c r="EYL2" s="199"/>
      <c r="EYM2" s="199"/>
      <c r="EYN2" s="199"/>
      <c r="EYO2" s="199"/>
      <c r="EYP2" s="199"/>
      <c r="EYQ2" s="199"/>
      <c r="EYR2" s="199"/>
      <c r="EYS2" s="199"/>
      <c r="EYT2" s="199"/>
      <c r="EYU2" s="199"/>
      <c r="EYV2" s="199"/>
      <c r="EYW2" s="199"/>
      <c r="EYX2" s="199"/>
      <c r="EYY2" s="199"/>
      <c r="EYZ2" s="199"/>
      <c r="EZA2" s="199"/>
      <c r="EZB2" s="199"/>
      <c r="EZC2" s="199"/>
      <c r="EZD2" s="199"/>
      <c r="EZE2" s="199"/>
      <c r="EZF2" s="199"/>
      <c r="EZG2" s="199"/>
      <c r="EZH2" s="199"/>
      <c r="EZI2" s="199"/>
      <c r="EZJ2" s="199"/>
      <c r="EZK2" s="199"/>
      <c r="EZL2" s="199"/>
      <c r="EZM2" s="199"/>
      <c r="EZN2" s="199"/>
      <c r="EZO2" s="199"/>
      <c r="EZP2" s="199"/>
      <c r="EZQ2" s="199"/>
      <c r="EZR2" s="199"/>
      <c r="EZS2" s="199"/>
      <c r="EZT2" s="199"/>
      <c r="EZU2" s="199"/>
      <c r="EZV2" s="199"/>
      <c r="EZW2" s="199"/>
      <c r="EZX2" s="199"/>
      <c r="EZY2" s="199"/>
      <c r="EZZ2" s="199"/>
      <c r="FAA2" s="199"/>
      <c r="FAB2" s="199"/>
      <c r="FAC2" s="199"/>
      <c r="FAD2" s="199"/>
      <c r="FAE2" s="199"/>
      <c r="FAF2" s="199"/>
      <c r="FAG2" s="199"/>
      <c r="FAH2" s="199"/>
      <c r="FAI2" s="199"/>
      <c r="FAJ2" s="199"/>
      <c r="FAK2" s="199"/>
      <c r="FAL2" s="199"/>
      <c r="FAM2" s="199"/>
      <c r="FAN2" s="199"/>
      <c r="FAO2" s="199"/>
      <c r="FAP2" s="199"/>
      <c r="FAQ2" s="199"/>
      <c r="FAR2" s="199"/>
      <c r="FAS2" s="199"/>
      <c r="FAT2" s="199"/>
      <c r="FAU2" s="199"/>
      <c r="FAV2" s="199"/>
      <c r="FAW2" s="199"/>
      <c r="FAX2" s="199"/>
      <c r="FAY2" s="199"/>
      <c r="FAZ2" s="199"/>
      <c r="FBA2" s="199"/>
      <c r="FBB2" s="199"/>
      <c r="FBC2" s="199"/>
      <c r="FBD2" s="199"/>
      <c r="FBE2" s="199"/>
      <c r="FBF2" s="199"/>
      <c r="FBG2" s="199"/>
      <c r="FBH2" s="199"/>
      <c r="FBI2" s="199"/>
      <c r="FBJ2" s="199"/>
      <c r="FBK2" s="199"/>
      <c r="FBL2" s="199"/>
      <c r="FBM2" s="199"/>
      <c r="FBN2" s="199"/>
      <c r="FBO2" s="199"/>
      <c r="FBP2" s="199"/>
      <c r="FBQ2" s="199"/>
      <c r="FBR2" s="199"/>
      <c r="FBS2" s="199"/>
      <c r="FBT2" s="199"/>
      <c r="FBU2" s="199"/>
      <c r="FBV2" s="199"/>
      <c r="FBW2" s="199"/>
      <c r="FBX2" s="199"/>
      <c r="FBY2" s="199"/>
      <c r="FBZ2" s="199"/>
      <c r="FCA2" s="199"/>
      <c r="FCB2" s="199"/>
      <c r="FCC2" s="199"/>
      <c r="FCD2" s="199"/>
      <c r="FCE2" s="199"/>
      <c r="FCF2" s="199"/>
      <c r="FCG2" s="199"/>
      <c r="FCH2" s="199"/>
      <c r="FCI2" s="199"/>
      <c r="FCJ2" s="199"/>
      <c r="FCK2" s="199"/>
      <c r="FCL2" s="199"/>
      <c r="FCM2" s="199"/>
      <c r="FCN2" s="199"/>
      <c r="FCO2" s="199"/>
      <c r="FCP2" s="199"/>
      <c r="FCQ2" s="199"/>
      <c r="FCR2" s="199"/>
      <c r="FCS2" s="199"/>
      <c r="FCT2" s="199"/>
      <c r="FCU2" s="199"/>
      <c r="FCV2" s="199"/>
      <c r="FCW2" s="199"/>
      <c r="FCX2" s="199"/>
      <c r="FCY2" s="199"/>
      <c r="FCZ2" s="199"/>
      <c r="FDA2" s="199"/>
      <c r="FDB2" s="199"/>
      <c r="FDC2" s="199"/>
      <c r="FDD2" s="199"/>
      <c r="FDE2" s="199"/>
      <c r="FDF2" s="199"/>
      <c r="FDG2" s="199"/>
      <c r="FDH2" s="199"/>
      <c r="FDI2" s="199"/>
      <c r="FDJ2" s="199"/>
      <c r="FDK2" s="199"/>
      <c r="FDL2" s="199"/>
      <c r="FDM2" s="199"/>
      <c r="FDN2" s="199"/>
      <c r="FDO2" s="199"/>
      <c r="FDP2" s="199"/>
      <c r="FDQ2" s="199"/>
      <c r="FDR2" s="199"/>
      <c r="FDS2" s="199"/>
      <c r="FDT2" s="199"/>
      <c r="FDU2" s="199"/>
      <c r="FDV2" s="199"/>
      <c r="FDW2" s="199"/>
      <c r="FDX2" s="199"/>
      <c r="FDY2" s="199"/>
      <c r="FDZ2" s="199"/>
      <c r="FEA2" s="199"/>
      <c r="FEB2" s="199"/>
      <c r="FEC2" s="199"/>
      <c r="FED2" s="199"/>
      <c r="FEE2" s="199"/>
      <c r="FEF2" s="199"/>
      <c r="FEG2" s="199"/>
      <c r="FEH2" s="199"/>
      <c r="FEI2" s="199"/>
      <c r="FEJ2" s="199"/>
      <c r="FEK2" s="199"/>
      <c r="FEL2" s="199"/>
      <c r="FEM2" s="199"/>
      <c r="FEN2" s="199"/>
      <c r="FEO2" s="199"/>
      <c r="FEP2" s="199"/>
      <c r="FEQ2" s="199"/>
      <c r="FER2" s="199"/>
      <c r="FES2" s="199"/>
      <c r="FET2" s="199"/>
      <c r="FEU2" s="199"/>
      <c r="FEV2" s="199"/>
      <c r="FEW2" s="199"/>
      <c r="FEX2" s="199"/>
      <c r="FEY2" s="199"/>
      <c r="FEZ2" s="199"/>
      <c r="FFA2" s="199"/>
      <c r="FFB2" s="199"/>
      <c r="FFC2" s="199"/>
      <c r="FFD2" s="199"/>
      <c r="FFE2" s="199"/>
      <c r="FFF2" s="199"/>
      <c r="FFG2" s="199"/>
      <c r="FFH2" s="199"/>
      <c r="FFI2" s="199"/>
      <c r="FFJ2" s="199"/>
      <c r="FFK2" s="199"/>
      <c r="FFL2" s="199"/>
      <c r="FFM2" s="199"/>
      <c r="FFN2" s="199"/>
      <c r="FFO2" s="199"/>
      <c r="FFP2" s="199"/>
      <c r="FFQ2" s="199"/>
      <c r="FFR2" s="199"/>
      <c r="FFS2" s="199"/>
      <c r="FFT2" s="199"/>
      <c r="FFU2" s="199"/>
      <c r="FFV2" s="199"/>
      <c r="FFW2" s="199"/>
      <c r="FFX2" s="199"/>
      <c r="FFY2" s="199"/>
      <c r="FFZ2" s="199"/>
      <c r="FGA2" s="199"/>
      <c r="FGB2" s="199"/>
      <c r="FGC2" s="199"/>
      <c r="FGD2" s="199"/>
      <c r="FGE2" s="199"/>
      <c r="FGF2" s="199"/>
      <c r="FGG2" s="199"/>
      <c r="FGH2" s="199"/>
      <c r="FGI2" s="199"/>
      <c r="FGJ2" s="199"/>
      <c r="FGK2" s="199"/>
      <c r="FGL2" s="199"/>
      <c r="FGM2" s="199"/>
      <c r="FGN2" s="199"/>
      <c r="FGO2" s="199"/>
      <c r="FGP2" s="199"/>
      <c r="FGQ2" s="199"/>
      <c r="FGR2" s="199"/>
      <c r="FGS2" s="199"/>
      <c r="FGT2" s="199"/>
      <c r="FGU2" s="199"/>
      <c r="FGV2" s="199"/>
      <c r="FGW2" s="199"/>
      <c r="FGX2" s="199"/>
      <c r="FGY2" s="199"/>
      <c r="FGZ2" s="199"/>
      <c r="FHA2" s="199"/>
      <c r="FHB2" s="199"/>
      <c r="FHC2" s="199"/>
      <c r="FHD2" s="199"/>
      <c r="FHE2" s="199"/>
      <c r="FHF2" s="199"/>
      <c r="FHG2" s="199"/>
      <c r="FHH2" s="199"/>
      <c r="FHI2" s="199"/>
      <c r="FHJ2" s="199"/>
      <c r="FHK2" s="199"/>
      <c r="FHL2" s="199"/>
      <c r="FHM2" s="199"/>
      <c r="FHN2" s="199"/>
      <c r="FHO2" s="199"/>
      <c r="FHP2" s="199"/>
      <c r="FHQ2" s="199"/>
      <c r="FHR2" s="199"/>
      <c r="FHS2" s="199"/>
      <c r="FHT2" s="199"/>
      <c r="FHU2" s="199"/>
      <c r="FHV2" s="199"/>
      <c r="FHW2" s="199"/>
      <c r="FHX2" s="199"/>
      <c r="FHY2" s="199"/>
      <c r="FHZ2" s="199"/>
      <c r="FIA2" s="199"/>
      <c r="FIB2" s="199"/>
      <c r="FIC2" s="199"/>
      <c r="FID2" s="199"/>
      <c r="FIE2" s="199"/>
      <c r="FIF2" s="199"/>
      <c r="FIG2" s="199"/>
      <c r="FIH2" s="199"/>
      <c r="FII2" s="199"/>
      <c r="FIJ2" s="199"/>
      <c r="FIK2" s="199"/>
      <c r="FIL2" s="199"/>
      <c r="FIM2" s="199"/>
      <c r="FIN2" s="199"/>
      <c r="FIO2" s="199"/>
      <c r="FIP2" s="199"/>
      <c r="FIQ2" s="199"/>
      <c r="FIR2" s="199"/>
      <c r="FIS2" s="199"/>
      <c r="FIT2" s="199"/>
      <c r="FIU2" s="199"/>
      <c r="FIV2" s="199"/>
      <c r="FIW2" s="199"/>
      <c r="FIX2" s="199"/>
      <c r="FIY2" s="199"/>
      <c r="FIZ2" s="199"/>
      <c r="FJA2" s="199"/>
      <c r="FJB2" s="199"/>
      <c r="FJC2" s="199"/>
      <c r="FJD2" s="199"/>
      <c r="FJE2" s="199"/>
      <c r="FJF2" s="199"/>
      <c r="FJG2" s="199"/>
      <c r="FJH2" s="199"/>
      <c r="FJI2" s="199"/>
      <c r="FJJ2" s="199"/>
      <c r="FJK2" s="199"/>
      <c r="FJL2" s="199"/>
      <c r="FJM2" s="199"/>
      <c r="FJN2" s="199"/>
      <c r="FJO2" s="199"/>
      <c r="FJP2" s="199"/>
      <c r="FJQ2" s="199"/>
      <c r="FJR2" s="199"/>
      <c r="FJS2" s="199"/>
      <c r="FJT2" s="199"/>
      <c r="FJU2" s="199"/>
      <c r="FJV2" s="199"/>
      <c r="FJW2" s="199"/>
      <c r="FJX2" s="199"/>
      <c r="FJY2" s="199"/>
      <c r="FJZ2" s="199"/>
      <c r="FKA2" s="199"/>
      <c r="FKB2" s="199"/>
      <c r="FKC2" s="199"/>
      <c r="FKD2" s="199"/>
      <c r="FKE2" s="199"/>
      <c r="FKF2" s="199"/>
      <c r="FKG2" s="199"/>
      <c r="FKH2" s="199"/>
      <c r="FKI2" s="199"/>
      <c r="FKJ2" s="199"/>
      <c r="FKK2" s="199"/>
      <c r="FKL2" s="199"/>
      <c r="FKM2" s="199"/>
      <c r="FKN2" s="199"/>
      <c r="FKO2" s="199"/>
      <c r="FKP2" s="199"/>
      <c r="FKQ2" s="199"/>
      <c r="FKR2" s="199"/>
      <c r="FKS2" s="199"/>
      <c r="FKT2" s="199"/>
      <c r="FKU2" s="199"/>
      <c r="FKV2" s="199"/>
      <c r="FKW2" s="199"/>
      <c r="FKX2" s="199"/>
      <c r="FKY2" s="199"/>
      <c r="FKZ2" s="199"/>
      <c r="FLA2" s="199"/>
      <c r="FLB2" s="199"/>
      <c r="FLC2" s="199"/>
      <c r="FLD2" s="199"/>
      <c r="FLE2" s="199"/>
      <c r="FLF2" s="199"/>
      <c r="FLG2" s="199"/>
      <c r="FLH2" s="199"/>
      <c r="FLI2" s="199"/>
      <c r="FLJ2" s="199"/>
      <c r="FLK2" s="199"/>
      <c r="FLL2" s="199"/>
      <c r="FLM2" s="199"/>
      <c r="FLN2" s="199"/>
      <c r="FLO2" s="199"/>
      <c r="FLP2" s="199"/>
      <c r="FLQ2" s="199"/>
      <c r="FLR2" s="199"/>
      <c r="FLS2" s="199"/>
      <c r="FLT2" s="199"/>
      <c r="FLU2" s="199"/>
      <c r="FLV2" s="199"/>
      <c r="FLW2" s="199"/>
      <c r="FLX2" s="199"/>
      <c r="FLY2" s="199"/>
      <c r="FLZ2" s="199"/>
      <c r="FMA2" s="199"/>
      <c r="FMB2" s="199"/>
      <c r="FMC2" s="199"/>
      <c r="FMD2" s="199"/>
      <c r="FME2" s="199"/>
      <c r="FMF2" s="199"/>
      <c r="FMG2" s="199"/>
      <c r="FMH2" s="199"/>
      <c r="FMI2" s="199"/>
      <c r="FMJ2" s="199"/>
      <c r="FMK2" s="199"/>
      <c r="FML2" s="199"/>
      <c r="FMM2" s="199"/>
      <c r="FMN2" s="199"/>
      <c r="FMO2" s="199"/>
      <c r="FMP2" s="199"/>
      <c r="FMQ2" s="199"/>
      <c r="FMR2" s="199"/>
      <c r="FMS2" s="199"/>
      <c r="FMT2" s="199"/>
      <c r="FMU2" s="199"/>
      <c r="FMV2" s="199"/>
      <c r="FMW2" s="199"/>
      <c r="FMX2" s="199"/>
      <c r="FMY2" s="199"/>
      <c r="FMZ2" s="199"/>
      <c r="FNA2" s="199"/>
      <c r="FNB2" s="199"/>
      <c r="FNC2" s="199"/>
      <c r="FND2" s="199"/>
      <c r="FNE2" s="199"/>
      <c r="FNF2" s="199"/>
      <c r="FNG2" s="199"/>
      <c r="FNH2" s="199"/>
      <c r="FNI2" s="199"/>
      <c r="FNJ2" s="199"/>
      <c r="FNK2" s="199"/>
      <c r="FNL2" s="199"/>
      <c r="FNM2" s="199"/>
      <c r="FNN2" s="199"/>
      <c r="FNO2" s="199"/>
      <c r="FNP2" s="199"/>
      <c r="FNQ2" s="199"/>
      <c r="FNR2" s="199"/>
      <c r="FNS2" s="199"/>
      <c r="FNT2" s="199"/>
      <c r="FNU2" s="199"/>
      <c r="FNV2" s="199"/>
      <c r="FNW2" s="199"/>
      <c r="FNX2" s="199"/>
      <c r="FNY2" s="199"/>
      <c r="FNZ2" s="199"/>
      <c r="FOA2" s="199"/>
      <c r="FOB2" s="199"/>
      <c r="FOC2" s="199"/>
      <c r="FOD2" s="199"/>
      <c r="FOE2" s="199"/>
      <c r="FOF2" s="199"/>
      <c r="FOG2" s="199"/>
      <c r="FOH2" s="199"/>
      <c r="FOI2" s="199"/>
      <c r="FOJ2" s="199"/>
      <c r="FOK2" s="199"/>
      <c r="FOL2" s="199"/>
      <c r="FOM2" s="199"/>
      <c r="FON2" s="199"/>
      <c r="FOO2" s="199"/>
      <c r="FOP2" s="199"/>
      <c r="FOQ2" s="199"/>
      <c r="FOR2" s="199"/>
      <c r="FOS2" s="199"/>
      <c r="FOT2" s="199"/>
      <c r="FOU2" s="199"/>
      <c r="FOV2" s="199"/>
      <c r="FOW2" s="199"/>
      <c r="FOX2" s="199"/>
      <c r="FOY2" s="199"/>
      <c r="FOZ2" s="199"/>
      <c r="FPA2" s="199"/>
      <c r="FPB2" s="199"/>
      <c r="FPC2" s="199"/>
      <c r="FPD2" s="199"/>
      <c r="FPE2" s="199"/>
      <c r="FPF2" s="199"/>
      <c r="FPG2" s="199"/>
      <c r="FPH2" s="199"/>
      <c r="FPI2" s="199"/>
      <c r="FPJ2" s="199"/>
      <c r="FPK2" s="199"/>
      <c r="FPL2" s="199"/>
      <c r="FPM2" s="199"/>
      <c r="FPN2" s="199"/>
      <c r="FPO2" s="199"/>
      <c r="FPP2" s="199"/>
      <c r="FPQ2" s="199"/>
      <c r="FPR2" s="199"/>
      <c r="FPS2" s="199"/>
      <c r="FPT2" s="199"/>
      <c r="FPU2" s="199"/>
      <c r="FPV2" s="199"/>
      <c r="FPW2" s="199"/>
      <c r="FPX2" s="199"/>
      <c r="FPY2" s="199"/>
      <c r="FPZ2" s="199"/>
      <c r="FQA2" s="199"/>
      <c r="FQB2" s="199"/>
      <c r="FQC2" s="199"/>
      <c r="FQD2" s="199"/>
      <c r="FQE2" s="199"/>
      <c r="FQF2" s="199"/>
      <c r="FQG2" s="199"/>
      <c r="FQH2" s="199"/>
      <c r="FQI2" s="199"/>
      <c r="FQJ2" s="199"/>
      <c r="FQK2" s="199"/>
      <c r="FQL2" s="199"/>
      <c r="FQM2" s="199"/>
      <c r="FQN2" s="199"/>
      <c r="FQO2" s="199"/>
      <c r="FQP2" s="199"/>
      <c r="FQQ2" s="199"/>
      <c r="FQR2" s="199"/>
      <c r="FQS2" s="199"/>
      <c r="FQT2" s="199"/>
      <c r="FQU2" s="199"/>
      <c r="FQV2" s="199"/>
      <c r="FQW2" s="199"/>
      <c r="FQX2" s="199"/>
      <c r="FQY2" s="199"/>
      <c r="FQZ2" s="199"/>
      <c r="FRA2" s="199"/>
      <c r="FRB2" s="199"/>
      <c r="FRC2" s="199"/>
      <c r="FRD2" s="199"/>
      <c r="FRE2" s="199"/>
      <c r="FRF2" s="199"/>
      <c r="FRG2" s="199"/>
      <c r="FRH2" s="199"/>
      <c r="FRI2" s="199"/>
      <c r="FRJ2" s="199"/>
      <c r="FRK2" s="199"/>
      <c r="FRL2" s="199"/>
      <c r="FRM2" s="199"/>
      <c r="FRN2" s="199"/>
      <c r="FRO2" s="199"/>
      <c r="FRP2" s="199"/>
      <c r="FRQ2" s="199"/>
      <c r="FRR2" s="199"/>
      <c r="FRS2" s="199"/>
      <c r="FRT2" s="199"/>
      <c r="FRU2" s="199"/>
      <c r="FRV2" s="199"/>
      <c r="FRW2" s="199"/>
      <c r="FRX2" s="199"/>
      <c r="FRY2" s="199"/>
      <c r="FRZ2" s="199"/>
      <c r="FSA2" s="199"/>
      <c r="FSB2" s="199"/>
      <c r="FSC2" s="199"/>
      <c r="FSD2" s="199"/>
      <c r="FSE2" s="199"/>
      <c r="FSF2" s="199"/>
      <c r="FSG2" s="199"/>
      <c r="FSH2" s="199"/>
      <c r="FSI2" s="199"/>
      <c r="FSJ2" s="199"/>
      <c r="FSK2" s="199"/>
      <c r="FSL2" s="199"/>
      <c r="FSM2" s="199"/>
      <c r="FSN2" s="199"/>
      <c r="FSO2" s="199"/>
      <c r="FSP2" s="199"/>
      <c r="FSQ2" s="199"/>
      <c r="FSR2" s="199"/>
      <c r="FSS2" s="199"/>
      <c r="FST2" s="199"/>
      <c r="FSU2" s="199"/>
      <c r="FSV2" s="199"/>
      <c r="FSW2" s="199"/>
      <c r="FSX2" s="199"/>
      <c r="FSY2" s="199"/>
      <c r="FSZ2" s="199"/>
      <c r="FTA2" s="199"/>
      <c r="FTB2" s="199"/>
      <c r="FTC2" s="199"/>
      <c r="FTD2" s="199"/>
      <c r="FTE2" s="199"/>
      <c r="FTF2" s="199"/>
      <c r="FTG2" s="199"/>
      <c r="FTH2" s="199"/>
      <c r="FTI2" s="199"/>
      <c r="FTJ2" s="199"/>
      <c r="FTK2" s="199"/>
      <c r="FTL2" s="199"/>
      <c r="FTM2" s="199"/>
      <c r="FTN2" s="199"/>
      <c r="FTO2" s="199"/>
      <c r="FTP2" s="199"/>
      <c r="FTQ2" s="199"/>
      <c r="FTR2" s="199"/>
      <c r="FTS2" s="199"/>
      <c r="FTT2" s="199"/>
      <c r="FTU2" s="199"/>
      <c r="FTV2" s="199"/>
      <c r="FTW2" s="199"/>
      <c r="FTX2" s="199"/>
      <c r="FTY2" s="199"/>
      <c r="FTZ2" s="199"/>
      <c r="FUA2" s="199"/>
      <c r="FUB2" s="199"/>
      <c r="FUC2" s="199"/>
      <c r="FUD2" s="199"/>
      <c r="FUE2" s="199"/>
      <c r="FUF2" s="199"/>
      <c r="FUG2" s="199"/>
      <c r="FUH2" s="199"/>
      <c r="FUI2" s="199"/>
      <c r="FUJ2" s="199"/>
      <c r="FUK2" s="199"/>
      <c r="FUL2" s="199"/>
      <c r="FUM2" s="199"/>
      <c r="FUN2" s="199"/>
      <c r="FUO2" s="199"/>
      <c r="FUP2" s="199"/>
      <c r="FUQ2" s="199"/>
      <c r="FUR2" s="199"/>
      <c r="FUS2" s="199"/>
      <c r="FUT2" s="199"/>
      <c r="FUU2" s="199"/>
      <c r="FUV2" s="199"/>
      <c r="FUW2" s="199"/>
      <c r="FUX2" s="199"/>
      <c r="FUY2" s="199"/>
      <c r="FUZ2" s="199"/>
      <c r="FVA2" s="199"/>
      <c r="FVB2" s="199"/>
      <c r="FVC2" s="199"/>
      <c r="FVD2" s="199"/>
      <c r="FVE2" s="199"/>
      <c r="FVF2" s="199"/>
      <c r="FVG2" s="199"/>
      <c r="FVH2" s="199"/>
      <c r="FVI2" s="199"/>
      <c r="FVJ2" s="199"/>
      <c r="FVK2" s="199"/>
      <c r="FVL2" s="199"/>
      <c r="FVM2" s="199"/>
      <c r="FVN2" s="199"/>
      <c r="FVO2" s="199"/>
      <c r="FVP2" s="199"/>
      <c r="FVQ2" s="199"/>
      <c r="FVR2" s="199"/>
      <c r="FVS2" s="199"/>
      <c r="FVT2" s="199"/>
      <c r="FVU2" s="199"/>
      <c r="FVV2" s="199"/>
      <c r="FVW2" s="199"/>
      <c r="FVX2" s="199"/>
      <c r="FVY2" s="199"/>
      <c r="FVZ2" s="199"/>
      <c r="FWA2" s="199"/>
      <c r="FWB2" s="199"/>
      <c r="FWC2" s="199"/>
      <c r="FWD2" s="199"/>
      <c r="FWE2" s="199"/>
      <c r="FWF2" s="199"/>
      <c r="FWG2" s="199"/>
      <c r="FWH2" s="199"/>
      <c r="FWI2" s="199"/>
      <c r="FWJ2" s="199"/>
      <c r="FWK2" s="199"/>
      <c r="FWL2" s="199"/>
      <c r="FWM2" s="199"/>
      <c r="FWN2" s="199"/>
      <c r="FWO2" s="199"/>
      <c r="FWP2" s="199"/>
      <c r="FWQ2" s="199"/>
      <c r="FWR2" s="199"/>
      <c r="FWS2" s="199"/>
      <c r="FWT2" s="199"/>
      <c r="FWU2" s="199"/>
      <c r="FWV2" s="199"/>
      <c r="FWW2" s="199"/>
      <c r="FWX2" s="199"/>
      <c r="FWY2" s="199"/>
      <c r="FWZ2" s="199"/>
      <c r="FXA2" s="199"/>
      <c r="FXB2" s="199"/>
      <c r="FXC2" s="199"/>
      <c r="FXD2" s="199"/>
      <c r="FXE2" s="199"/>
      <c r="FXF2" s="199"/>
      <c r="FXG2" s="199"/>
      <c r="FXH2" s="199"/>
      <c r="FXI2" s="199"/>
      <c r="FXJ2" s="199"/>
      <c r="FXK2" s="199"/>
      <c r="FXL2" s="199"/>
      <c r="FXM2" s="199"/>
      <c r="FXN2" s="199"/>
      <c r="FXO2" s="199"/>
      <c r="FXP2" s="199"/>
      <c r="FXQ2" s="199"/>
      <c r="FXR2" s="199"/>
      <c r="FXS2" s="199"/>
      <c r="FXT2" s="199"/>
      <c r="FXU2" s="199"/>
      <c r="FXV2" s="199"/>
      <c r="FXW2" s="199"/>
      <c r="FXX2" s="199"/>
      <c r="FXY2" s="199"/>
      <c r="FXZ2" s="199"/>
      <c r="FYA2" s="199"/>
      <c r="FYB2" s="199"/>
      <c r="FYC2" s="199"/>
      <c r="FYD2" s="199"/>
      <c r="FYE2" s="199"/>
      <c r="FYF2" s="199"/>
      <c r="FYG2" s="199"/>
      <c r="FYH2" s="199"/>
      <c r="FYI2" s="199"/>
      <c r="FYJ2" s="199"/>
      <c r="FYK2" s="199"/>
      <c r="FYL2" s="199"/>
      <c r="FYM2" s="199"/>
      <c r="FYN2" s="199"/>
      <c r="FYO2" s="199"/>
      <c r="FYP2" s="199"/>
      <c r="FYQ2" s="199"/>
      <c r="FYR2" s="199"/>
      <c r="FYS2" s="199"/>
      <c r="FYT2" s="199"/>
      <c r="FYU2" s="199"/>
      <c r="FYV2" s="199"/>
      <c r="FYW2" s="199"/>
      <c r="FYX2" s="199"/>
      <c r="FYY2" s="199"/>
      <c r="FYZ2" s="199"/>
      <c r="FZA2" s="199"/>
      <c r="FZB2" s="199"/>
      <c r="FZC2" s="199"/>
      <c r="FZD2" s="199"/>
      <c r="FZE2" s="199"/>
      <c r="FZF2" s="199"/>
      <c r="FZG2" s="199"/>
      <c r="FZH2" s="199"/>
      <c r="FZI2" s="199"/>
      <c r="FZJ2" s="199"/>
      <c r="FZK2" s="199"/>
      <c r="FZL2" s="199"/>
      <c r="FZM2" s="199"/>
      <c r="FZN2" s="199"/>
      <c r="FZO2" s="199"/>
      <c r="FZP2" s="199"/>
      <c r="FZQ2" s="199"/>
      <c r="FZR2" s="199"/>
      <c r="FZS2" s="199"/>
      <c r="FZT2" s="199"/>
      <c r="FZU2" s="199"/>
      <c r="FZV2" s="199"/>
      <c r="FZW2" s="199"/>
      <c r="FZX2" s="199"/>
      <c r="FZY2" s="199"/>
      <c r="FZZ2" s="199"/>
      <c r="GAA2" s="199"/>
      <c r="GAB2" s="199"/>
      <c r="GAC2" s="199"/>
      <c r="GAD2" s="199"/>
      <c r="GAE2" s="199"/>
      <c r="GAF2" s="199"/>
      <c r="GAG2" s="199"/>
      <c r="GAH2" s="199"/>
      <c r="GAI2" s="199"/>
      <c r="GAJ2" s="199"/>
      <c r="GAK2" s="199"/>
      <c r="GAL2" s="199"/>
      <c r="GAM2" s="199"/>
      <c r="GAN2" s="199"/>
      <c r="GAO2" s="199"/>
      <c r="GAP2" s="199"/>
      <c r="GAQ2" s="199"/>
      <c r="GAR2" s="199"/>
      <c r="GAS2" s="199"/>
      <c r="GAT2" s="199"/>
      <c r="GAU2" s="199"/>
      <c r="GAV2" s="199"/>
      <c r="GAW2" s="199"/>
      <c r="GAX2" s="199"/>
      <c r="GAY2" s="199"/>
      <c r="GAZ2" s="199"/>
      <c r="GBA2" s="199"/>
      <c r="GBB2" s="199"/>
      <c r="GBC2" s="199"/>
      <c r="GBD2" s="199"/>
      <c r="GBE2" s="199"/>
      <c r="GBF2" s="199"/>
      <c r="GBG2" s="199"/>
      <c r="GBH2" s="199"/>
      <c r="GBI2" s="199"/>
      <c r="GBJ2" s="199"/>
      <c r="GBK2" s="199"/>
      <c r="GBL2" s="199"/>
      <c r="GBM2" s="199"/>
      <c r="GBN2" s="199"/>
      <c r="GBO2" s="199"/>
      <c r="GBP2" s="199"/>
      <c r="GBQ2" s="199"/>
      <c r="GBR2" s="199"/>
      <c r="GBS2" s="199"/>
      <c r="GBT2" s="199"/>
      <c r="GBU2" s="199"/>
      <c r="GBV2" s="199"/>
      <c r="GBW2" s="199"/>
      <c r="GBX2" s="199"/>
      <c r="GBY2" s="199"/>
      <c r="GBZ2" s="199"/>
      <c r="GCA2" s="199"/>
      <c r="GCB2" s="199"/>
      <c r="GCC2" s="199"/>
      <c r="GCD2" s="199"/>
      <c r="GCE2" s="199"/>
      <c r="GCF2" s="199"/>
      <c r="GCG2" s="199"/>
      <c r="GCH2" s="199"/>
      <c r="GCI2" s="199"/>
      <c r="GCJ2" s="199"/>
      <c r="GCK2" s="199"/>
      <c r="GCL2" s="199"/>
      <c r="GCM2" s="199"/>
      <c r="GCN2" s="199"/>
      <c r="GCO2" s="199"/>
      <c r="GCP2" s="199"/>
      <c r="GCQ2" s="199"/>
      <c r="GCR2" s="199"/>
      <c r="GCS2" s="199"/>
      <c r="GCT2" s="199"/>
      <c r="GCU2" s="199"/>
      <c r="GCV2" s="199"/>
      <c r="GCW2" s="199"/>
      <c r="GCX2" s="199"/>
      <c r="GCY2" s="199"/>
      <c r="GCZ2" s="199"/>
      <c r="GDA2" s="199"/>
      <c r="GDB2" s="199"/>
      <c r="GDC2" s="199"/>
      <c r="GDD2" s="199"/>
      <c r="GDE2" s="199"/>
      <c r="GDF2" s="199"/>
      <c r="GDG2" s="199"/>
      <c r="GDH2" s="199"/>
      <c r="GDI2" s="199"/>
      <c r="GDJ2" s="199"/>
      <c r="GDK2" s="199"/>
      <c r="GDL2" s="199"/>
      <c r="GDM2" s="199"/>
      <c r="GDN2" s="199"/>
      <c r="GDO2" s="199"/>
      <c r="GDP2" s="199"/>
      <c r="GDQ2" s="199"/>
      <c r="GDR2" s="199"/>
      <c r="GDS2" s="199"/>
      <c r="GDT2" s="199"/>
      <c r="GDU2" s="199"/>
      <c r="GDV2" s="199"/>
      <c r="GDW2" s="199"/>
      <c r="GDX2" s="199"/>
      <c r="GDY2" s="199"/>
      <c r="GDZ2" s="199"/>
      <c r="GEA2" s="199"/>
      <c r="GEB2" s="199"/>
      <c r="GEC2" s="199"/>
      <c r="GED2" s="199"/>
      <c r="GEE2" s="199"/>
      <c r="GEF2" s="199"/>
      <c r="GEG2" s="199"/>
      <c r="GEH2" s="199"/>
      <c r="GEI2" s="199"/>
      <c r="GEJ2" s="199"/>
      <c r="GEK2" s="199"/>
      <c r="GEL2" s="199"/>
      <c r="GEM2" s="199"/>
      <c r="GEN2" s="199"/>
      <c r="GEO2" s="199"/>
      <c r="GEP2" s="199"/>
      <c r="GEQ2" s="199"/>
      <c r="GER2" s="199"/>
      <c r="GES2" s="199"/>
      <c r="GET2" s="199"/>
      <c r="GEU2" s="199"/>
      <c r="GEV2" s="199"/>
      <c r="GEW2" s="199"/>
      <c r="GEX2" s="199"/>
      <c r="GEY2" s="199"/>
      <c r="GEZ2" s="199"/>
      <c r="GFA2" s="199"/>
      <c r="GFB2" s="199"/>
      <c r="GFC2" s="199"/>
      <c r="GFD2" s="199"/>
      <c r="GFE2" s="199"/>
      <c r="GFF2" s="199"/>
      <c r="GFG2" s="199"/>
      <c r="GFH2" s="199"/>
      <c r="GFI2" s="199"/>
      <c r="GFJ2" s="199"/>
      <c r="GFK2" s="199"/>
      <c r="GFL2" s="199"/>
      <c r="GFM2" s="199"/>
      <c r="GFN2" s="199"/>
      <c r="GFO2" s="199"/>
      <c r="GFP2" s="199"/>
      <c r="GFQ2" s="199"/>
      <c r="GFR2" s="199"/>
      <c r="GFS2" s="199"/>
      <c r="GFT2" s="199"/>
      <c r="GFU2" s="199"/>
      <c r="GFV2" s="199"/>
      <c r="GFW2" s="199"/>
      <c r="GFX2" s="199"/>
      <c r="GFY2" s="199"/>
      <c r="GFZ2" s="199"/>
      <c r="GGA2" s="199"/>
      <c r="GGB2" s="199"/>
      <c r="GGC2" s="199"/>
      <c r="GGD2" s="199"/>
      <c r="GGE2" s="199"/>
      <c r="GGF2" s="199"/>
      <c r="GGG2" s="199"/>
      <c r="GGH2" s="199"/>
      <c r="GGI2" s="199"/>
      <c r="GGJ2" s="199"/>
      <c r="GGK2" s="199"/>
      <c r="GGL2" s="199"/>
      <c r="GGM2" s="199"/>
      <c r="GGN2" s="199"/>
      <c r="GGO2" s="199"/>
      <c r="GGP2" s="199"/>
      <c r="GGQ2" s="199"/>
      <c r="GGR2" s="199"/>
      <c r="GGS2" s="199"/>
      <c r="GGT2" s="199"/>
      <c r="GGU2" s="199"/>
      <c r="GGV2" s="199"/>
      <c r="GGW2" s="199"/>
      <c r="GGX2" s="199"/>
      <c r="GGY2" s="199"/>
      <c r="GGZ2" s="199"/>
      <c r="GHA2" s="199"/>
      <c r="GHB2" s="199"/>
      <c r="GHC2" s="199"/>
      <c r="GHD2" s="199"/>
      <c r="GHE2" s="199"/>
      <c r="GHF2" s="199"/>
      <c r="GHG2" s="199"/>
      <c r="GHH2" s="199"/>
      <c r="GHI2" s="199"/>
      <c r="GHJ2" s="199"/>
      <c r="GHK2" s="199"/>
      <c r="GHL2" s="199"/>
      <c r="GHM2" s="199"/>
      <c r="GHN2" s="199"/>
      <c r="GHO2" s="199"/>
      <c r="GHP2" s="199"/>
      <c r="GHQ2" s="199"/>
      <c r="GHR2" s="199"/>
      <c r="GHS2" s="199"/>
      <c r="GHT2" s="199"/>
      <c r="GHU2" s="199"/>
      <c r="GHV2" s="199"/>
      <c r="GHW2" s="199"/>
      <c r="GHX2" s="199"/>
      <c r="GHY2" s="199"/>
      <c r="GHZ2" s="199"/>
      <c r="GIA2" s="199"/>
      <c r="GIB2" s="199"/>
      <c r="GIC2" s="199"/>
      <c r="GID2" s="199"/>
      <c r="GIE2" s="199"/>
      <c r="GIF2" s="199"/>
      <c r="GIG2" s="199"/>
      <c r="GIH2" s="199"/>
      <c r="GII2" s="199"/>
      <c r="GIJ2" s="199"/>
      <c r="GIK2" s="199"/>
      <c r="GIL2" s="199"/>
      <c r="GIM2" s="199"/>
      <c r="GIN2" s="199"/>
      <c r="GIO2" s="199"/>
      <c r="GIP2" s="199"/>
      <c r="GIQ2" s="199"/>
      <c r="GIR2" s="199"/>
      <c r="GIS2" s="199"/>
      <c r="GIT2" s="199"/>
      <c r="GIU2" s="199"/>
      <c r="GIV2" s="199"/>
      <c r="GIW2" s="199"/>
      <c r="GIX2" s="199"/>
      <c r="GIY2" s="199"/>
      <c r="GIZ2" s="199"/>
      <c r="GJA2" s="199"/>
      <c r="GJB2" s="199"/>
      <c r="GJC2" s="199"/>
      <c r="GJD2" s="199"/>
      <c r="GJE2" s="199"/>
      <c r="GJF2" s="199"/>
      <c r="GJG2" s="199"/>
      <c r="GJH2" s="199"/>
      <c r="GJI2" s="199"/>
      <c r="GJJ2" s="199"/>
      <c r="GJK2" s="199"/>
      <c r="GJL2" s="199"/>
      <c r="GJM2" s="199"/>
      <c r="GJN2" s="199"/>
      <c r="GJO2" s="199"/>
      <c r="GJP2" s="199"/>
      <c r="GJQ2" s="199"/>
      <c r="GJR2" s="199"/>
      <c r="GJS2" s="199"/>
      <c r="GJT2" s="199"/>
      <c r="GJU2" s="199"/>
      <c r="GJV2" s="199"/>
      <c r="GJW2" s="199"/>
      <c r="GJX2" s="199"/>
      <c r="GJY2" s="199"/>
      <c r="GJZ2" s="199"/>
      <c r="GKA2" s="199"/>
      <c r="GKB2" s="199"/>
      <c r="GKC2" s="199"/>
      <c r="GKD2" s="199"/>
      <c r="GKE2" s="199"/>
      <c r="GKF2" s="199"/>
      <c r="GKG2" s="199"/>
      <c r="GKH2" s="199"/>
      <c r="GKI2" s="199"/>
      <c r="GKJ2" s="199"/>
      <c r="GKK2" s="199"/>
      <c r="GKL2" s="199"/>
      <c r="GKM2" s="199"/>
      <c r="GKN2" s="199"/>
      <c r="GKO2" s="199"/>
      <c r="GKP2" s="199"/>
      <c r="GKQ2" s="199"/>
      <c r="GKR2" s="199"/>
      <c r="GKS2" s="199"/>
      <c r="GKT2" s="199"/>
      <c r="GKU2" s="199"/>
      <c r="GKV2" s="199"/>
      <c r="GKW2" s="199"/>
      <c r="GKX2" s="199"/>
      <c r="GKY2" s="199"/>
      <c r="GKZ2" s="199"/>
      <c r="GLA2" s="199"/>
      <c r="GLB2" s="199"/>
      <c r="GLC2" s="199"/>
      <c r="GLD2" s="199"/>
      <c r="GLE2" s="199"/>
      <c r="GLF2" s="199"/>
      <c r="GLG2" s="199"/>
      <c r="GLH2" s="199"/>
      <c r="GLI2" s="199"/>
      <c r="GLJ2" s="199"/>
      <c r="GLK2" s="199"/>
      <c r="GLL2" s="199"/>
      <c r="GLM2" s="199"/>
      <c r="GLN2" s="199"/>
      <c r="GLO2" s="199"/>
      <c r="GLP2" s="199"/>
      <c r="GLQ2" s="199"/>
      <c r="GLR2" s="199"/>
      <c r="GLS2" s="199"/>
      <c r="GLT2" s="199"/>
      <c r="GLU2" s="199"/>
      <c r="GLV2" s="199"/>
      <c r="GLW2" s="199"/>
      <c r="GLX2" s="199"/>
      <c r="GLY2" s="199"/>
      <c r="GLZ2" s="199"/>
      <c r="GMA2" s="199"/>
      <c r="GMB2" s="199"/>
      <c r="GMC2" s="199"/>
      <c r="GMD2" s="199"/>
      <c r="GME2" s="199"/>
      <c r="GMF2" s="199"/>
      <c r="GMG2" s="199"/>
      <c r="GMH2" s="199"/>
      <c r="GMI2" s="199"/>
      <c r="GMJ2" s="199"/>
      <c r="GMK2" s="199"/>
      <c r="GML2" s="199"/>
      <c r="GMM2" s="199"/>
      <c r="GMN2" s="199"/>
      <c r="GMO2" s="199"/>
      <c r="GMP2" s="199"/>
      <c r="GMQ2" s="199"/>
      <c r="GMR2" s="199"/>
      <c r="GMS2" s="199"/>
      <c r="GMT2" s="199"/>
      <c r="GMU2" s="199"/>
      <c r="GMV2" s="199"/>
      <c r="GMW2" s="199"/>
      <c r="GMX2" s="199"/>
      <c r="GMY2" s="199"/>
      <c r="GMZ2" s="199"/>
      <c r="GNA2" s="199"/>
      <c r="GNB2" s="199"/>
      <c r="GNC2" s="199"/>
      <c r="GND2" s="199"/>
      <c r="GNE2" s="199"/>
      <c r="GNF2" s="199"/>
      <c r="GNG2" s="199"/>
      <c r="GNH2" s="199"/>
      <c r="GNI2" s="199"/>
      <c r="GNJ2" s="199"/>
      <c r="GNK2" s="199"/>
      <c r="GNL2" s="199"/>
      <c r="GNM2" s="199"/>
      <c r="GNN2" s="199"/>
      <c r="GNO2" s="199"/>
      <c r="GNP2" s="199"/>
      <c r="GNQ2" s="199"/>
      <c r="GNR2" s="199"/>
      <c r="GNS2" s="199"/>
      <c r="GNT2" s="199"/>
      <c r="GNU2" s="199"/>
      <c r="GNV2" s="199"/>
      <c r="GNW2" s="199"/>
      <c r="GNX2" s="199"/>
      <c r="GNY2" s="199"/>
      <c r="GNZ2" s="199"/>
      <c r="GOA2" s="199"/>
      <c r="GOB2" s="199"/>
      <c r="GOC2" s="199"/>
      <c r="GOD2" s="199"/>
      <c r="GOE2" s="199"/>
      <c r="GOF2" s="199"/>
      <c r="GOG2" s="199"/>
      <c r="GOH2" s="199"/>
      <c r="GOI2" s="199"/>
      <c r="GOJ2" s="199"/>
      <c r="GOK2" s="199"/>
      <c r="GOL2" s="199"/>
      <c r="GOM2" s="199"/>
      <c r="GON2" s="199"/>
      <c r="GOO2" s="199"/>
      <c r="GOP2" s="199"/>
      <c r="GOQ2" s="199"/>
      <c r="GOR2" s="199"/>
      <c r="GOS2" s="199"/>
      <c r="GOT2" s="199"/>
      <c r="GOU2" s="199"/>
      <c r="GOV2" s="199"/>
      <c r="GOW2" s="199"/>
      <c r="GOX2" s="199"/>
      <c r="GOY2" s="199"/>
      <c r="GOZ2" s="199"/>
      <c r="GPA2" s="199"/>
      <c r="GPB2" s="199"/>
      <c r="GPC2" s="199"/>
      <c r="GPD2" s="199"/>
      <c r="GPE2" s="199"/>
      <c r="GPF2" s="199"/>
      <c r="GPG2" s="199"/>
      <c r="GPH2" s="199"/>
      <c r="GPI2" s="199"/>
      <c r="GPJ2" s="199"/>
      <c r="GPK2" s="199"/>
      <c r="GPL2" s="199"/>
      <c r="GPM2" s="199"/>
      <c r="GPN2" s="199"/>
      <c r="GPO2" s="199"/>
      <c r="GPP2" s="199"/>
      <c r="GPQ2" s="199"/>
      <c r="GPR2" s="199"/>
      <c r="GPS2" s="199"/>
      <c r="GPT2" s="199"/>
      <c r="GPU2" s="199"/>
      <c r="GPV2" s="199"/>
      <c r="GPW2" s="199"/>
      <c r="GPX2" s="199"/>
      <c r="GPY2" s="199"/>
      <c r="GPZ2" s="199"/>
      <c r="GQA2" s="199"/>
      <c r="GQB2" s="199"/>
      <c r="GQC2" s="199"/>
      <c r="GQD2" s="199"/>
      <c r="GQE2" s="199"/>
      <c r="GQF2" s="199"/>
      <c r="GQG2" s="199"/>
      <c r="GQH2" s="199"/>
      <c r="GQI2" s="199"/>
      <c r="GQJ2" s="199"/>
      <c r="GQK2" s="199"/>
      <c r="GQL2" s="199"/>
      <c r="GQM2" s="199"/>
      <c r="GQN2" s="199"/>
      <c r="GQO2" s="199"/>
      <c r="GQP2" s="199"/>
      <c r="GQQ2" s="199"/>
      <c r="GQR2" s="199"/>
      <c r="GQS2" s="199"/>
      <c r="GQT2" s="199"/>
      <c r="GQU2" s="199"/>
      <c r="GQV2" s="199"/>
      <c r="GQW2" s="199"/>
      <c r="GQX2" s="199"/>
      <c r="GQY2" s="199"/>
      <c r="GQZ2" s="199"/>
      <c r="GRA2" s="199"/>
      <c r="GRB2" s="199"/>
      <c r="GRC2" s="199"/>
      <c r="GRD2" s="199"/>
      <c r="GRE2" s="199"/>
      <c r="GRF2" s="199"/>
      <c r="GRG2" s="199"/>
      <c r="GRH2" s="199"/>
      <c r="GRI2" s="199"/>
      <c r="GRJ2" s="199"/>
      <c r="GRK2" s="199"/>
      <c r="GRL2" s="199"/>
      <c r="GRM2" s="199"/>
      <c r="GRN2" s="199"/>
      <c r="GRO2" s="199"/>
      <c r="GRP2" s="199"/>
      <c r="GRQ2" s="199"/>
      <c r="GRR2" s="199"/>
      <c r="GRS2" s="199"/>
      <c r="GRT2" s="199"/>
      <c r="GRU2" s="199"/>
      <c r="GRV2" s="199"/>
      <c r="GRW2" s="199"/>
      <c r="GRX2" s="199"/>
      <c r="GRY2" s="199"/>
      <c r="GRZ2" s="199"/>
      <c r="GSA2" s="199"/>
      <c r="GSB2" s="199"/>
      <c r="GSC2" s="199"/>
      <c r="GSD2" s="199"/>
      <c r="GSE2" s="199"/>
      <c r="GSF2" s="199"/>
      <c r="GSG2" s="199"/>
      <c r="GSH2" s="199"/>
      <c r="GSI2" s="199"/>
      <c r="GSJ2" s="199"/>
      <c r="GSK2" s="199"/>
      <c r="GSL2" s="199"/>
      <c r="GSM2" s="199"/>
      <c r="GSN2" s="199"/>
      <c r="GSO2" s="199"/>
      <c r="GSP2" s="199"/>
      <c r="GSQ2" s="199"/>
      <c r="GSR2" s="199"/>
      <c r="GSS2" s="199"/>
      <c r="GST2" s="199"/>
      <c r="GSU2" s="199"/>
      <c r="GSV2" s="199"/>
      <c r="GSW2" s="199"/>
      <c r="GSX2" s="199"/>
      <c r="GSY2" s="199"/>
      <c r="GSZ2" s="199"/>
      <c r="GTA2" s="199"/>
      <c r="GTB2" s="199"/>
      <c r="GTC2" s="199"/>
      <c r="GTD2" s="199"/>
      <c r="GTE2" s="199"/>
      <c r="GTF2" s="199"/>
      <c r="GTG2" s="199"/>
      <c r="GTH2" s="199"/>
      <c r="GTI2" s="199"/>
      <c r="GTJ2" s="199"/>
      <c r="GTK2" s="199"/>
      <c r="GTL2" s="199"/>
      <c r="GTM2" s="199"/>
      <c r="GTN2" s="199"/>
      <c r="GTO2" s="199"/>
      <c r="GTP2" s="199"/>
      <c r="GTQ2" s="199"/>
      <c r="GTR2" s="199"/>
      <c r="GTS2" s="199"/>
      <c r="GTT2" s="199"/>
      <c r="GTU2" s="199"/>
      <c r="GTV2" s="199"/>
      <c r="GTW2" s="199"/>
      <c r="GTX2" s="199"/>
      <c r="GTY2" s="199"/>
      <c r="GTZ2" s="199"/>
      <c r="GUA2" s="199"/>
      <c r="GUB2" s="199"/>
      <c r="GUC2" s="199"/>
      <c r="GUD2" s="199"/>
      <c r="GUE2" s="199"/>
      <c r="GUF2" s="199"/>
      <c r="GUG2" s="199"/>
      <c r="GUH2" s="199"/>
      <c r="GUI2" s="199"/>
      <c r="GUJ2" s="199"/>
      <c r="GUK2" s="199"/>
      <c r="GUL2" s="199"/>
      <c r="GUM2" s="199"/>
      <c r="GUN2" s="199"/>
      <c r="GUO2" s="199"/>
      <c r="GUP2" s="199"/>
      <c r="GUQ2" s="199"/>
      <c r="GUR2" s="199"/>
      <c r="GUS2" s="199"/>
      <c r="GUT2" s="199"/>
      <c r="GUU2" s="199"/>
      <c r="GUV2" s="199"/>
      <c r="GUW2" s="199"/>
      <c r="GUX2" s="199"/>
      <c r="GUY2" s="199"/>
      <c r="GUZ2" s="199"/>
      <c r="GVA2" s="199"/>
      <c r="GVB2" s="199"/>
      <c r="GVC2" s="199"/>
      <c r="GVD2" s="199"/>
      <c r="GVE2" s="199"/>
      <c r="GVF2" s="199"/>
      <c r="GVG2" s="199"/>
      <c r="GVH2" s="199"/>
      <c r="GVI2" s="199"/>
      <c r="GVJ2" s="199"/>
      <c r="GVK2" s="199"/>
      <c r="GVL2" s="199"/>
      <c r="GVM2" s="199"/>
      <c r="GVN2" s="199"/>
      <c r="GVO2" s="199"/>
      <c r="GVP2" s="199"/>
      <c r="GVQ2" s="199"/>
      <c r="GVR2" s="199"/>
      <c r="GVS2" s="199"/>
      <c r="GVT2" s="199"/>
      <c r="GVU2" s="199"/>
      <c r="GVV2" s="199"/>
      <c r="GVW2" s="199"/>
      <c r="GVX2" s="199"/>
      <c r="GVY2" s="199"/>
      <c r="GVZ2" s="199"/>
      <c r="GWA2" s="199"/>
      <c r="GWB2" s="199"/>
      <c r="GWC2" s="199"/>
      <c r="GWD2" s="199"/>
      <c r="GWE2" s="199"/>
      <c r="GWF2" s="199"/>
      <c r="GWG2" s="199"/>
      <c r="GWH2" s="199"/>
      <c r="GWI2" s="199"/>
      <c r="GWJ2" s="199"/>
      <c r="GWK2" s="199"/>
      <c r="GWL2" s="199"/>
      <c r="GWM2" s="199"/>
      <c r="GWN2" s="199"/>
      <c r="GWO2" s="199"/>
      <c r="GWP2" s="199"/>
      <c r="GWQ2" s="199"/>
      <c r="GWR2" s="199"/>
      <c r="GWS2" s="199"/>
      <c r="GWT2" s="199"/>
      <c r="GWU2" s="199"/>
      <c r="GWV2" s="199"/>
      <c r="GWW2" s="199"/>
      <c r="GWX2" s="199"/>
      <c r="GWY2" s="199"/>
      <c r="GWZ2" s="199"/>
      <c r="GXA2" s="199"/>
      <c r="GXB2" s="199"/>
      <c r="GXC2" s="199"/>
      <c r="GXD2" s="199"/>
      <c r="GXE2" s="199"/>
      <c r="GXF2" s="199"/>
      <c r="GXG2" s="199"/>
      <c r="GXH2" s="199"/>
      <c r="GXI2" s="199"/>
      <c r="GXJ2" s="199"/>
      <c r="GXK2" s="199"/>
      <c r="GXL2" s="199"/>
      <c r="GXM2" s="199"/>
      <c r="GXN2" s="199"/>
      <c r="GXO2" s="199"/>
      <c r="GXP2" s="199"/>
      <c r="GXQ2" s="199"/>
      <c r="GXR2" s="199"/>
      <c r="GXS2" s="199"/>
      <c r="GXT2" s="199"/>
      <c r="GXU2" s="199"/>
      <c r="GXV2" s="199"/>
      <c r="GXW2" s="199"/>
      <c r="GXX2" s="199"/>
      <c r="GXY2" s="199"/>
      <c r="GXZ2" s="199"/>
      <c r="GYA2" s="199"/>
      <c r="GYB2" s="199"/>
      <c r="GYC2" s="199"/>
      <c r="GYD2" s="199"/>
      <c r="GYE2" s="199"/>
      <c r="GYF2" s="199"/>
      <c r="GYG2" s="199"/>
      <c r="GYH2" s="199"/>
      <c r="GYI2" s="199"/>
      <c r="GYJ2" s="199"/>
      <c r="GYK2" s="199"/>
      <c r="GYL2" s="199"/>
      <c r="GYM2" s="199"/>
      <c r="GYN2" s="199"/>
      <c r="GYO2" s="199"/>
      <c r="GYP2" s="199"/>
      <c r="GYQ2" s="199"/>
      <c r="GYR2" s="199"/>
      <c r="GYS2" s="199"/>
      <c r="GYT2" s="199"/>
      <c r="GYU2" s="199"/>
      <c r="GYV2" s="199"/>
      <c r="GYW2" s="199"/>
      <c r="GYX2" s="199"/>
      <c r="GYY2" s="199"/>
      <c r="GYZ2" s="199"/>
      <c r="GZA2" s="199"/>
      <c r="GZB2" s="199"/>
      <c r="GZC2" s="199"/>
      <c r="GZD2" s="199"/>
      <c r="GZE2" s="199"/>
      <c r="GZF2" s="199"/>
      <c r="GZG2" s="199"/>
      <c r="GZH2" s="199"/>
      <c r="GZI2" s="199"/>
      <c r="GZJ2" s="199"/>
      <c r="GZK2" s="199"/>
      <c r="GZL2" s="199"/>
      <c r="GZM2" s="199"/>
      <c r="GZN2" s="199"/>
      <c r="GZO2" s="199"/>
      <c r="GZP2" s="199"/>
      <c r="GZQ2" s="199"/>
      <c r="GZR2" s="199"/>
      <c r="GZS2" s="199"/>
      <c r="GZT2" s="199"/>
      <c r="GZU2" s="199"/>
      <c r="GZV2" s="199"/>
      <c r="GZW2" s="199"/>
      <c r="GZX2" s="199"/>
      <c r="GZY2" s="199"/>
      <c r="GZZ2" s="199"/>
      <c r="HAA2" s="199"/>
      <c r="HAB2" s="199"/>
      <c r="HAC2" s="199"/>
      <c r="HAD2" s="199"/>
      <c r="HAE2" s="199"/>
      <c r="HAF2" s="199"/>
      <c r="HAG2" s="199"/>
      <c r="HAH2" s="199"/>
      <c r="HAI2" s="199"/>
      <c r="HAJ2" s="199"/>
      <c r="HAK2" s="199"/>
      <c r="HAL2" s="199"/>
      <c r="HAM2" s="199"/>
      <c r="HAN2" s="199"/>
      <c r="HAO2" s="199"/>
      <c r="HAP2" s="199"/>
      <c r="HAQ2" s="199"/>
      <c r="HAR2" s="199"/>
      <c r="HAS2" s="199"/>
      <c r="HAT2" s="199"/>
      <c r="HAU2" s="199"/>
      <c r="HAV2" s="199"/>
      <c r="HAW2" s="199"/>
      <c r="HAX2" s="199"/>
      <c r="HAY2" s="199"/>
      <c r="HAZ2" s="199"/>
      <c r="HBA2" s="199"/>
      <c r="HBB2" s="199"/>
      <c r="HBC2" s="199"/>
      <c r="HBD2" s="199"/>
      <c r="HBE2" s="199"/>
      <c r="HBF2" s="199"/>
      <c r="HBG2" s="199"/>
      <c r="HBH2" s="199"/>
      <c r="HBI2" s="199"/>
      <c r="HBJ2" s="199"/>
      <c r="HBK2" s="199"/>
      <c r="HBL2" s="199"/>
      <c r="HBM2" s="199"/>
      <c r="HBN2" s="199"/>
      <c r="HBO2" s="199"/>
      <c r="HBP2" s="199"/>
      <c r="HBQ2" s="199"/>
      <c r="HBR2" s="199"/>
      <c r="HBS2" s="199"/>
      <c r="HBT2" s="199"/>
      <c r="HBU2" s="199"/>
      <c r="HBV2" s="199"/>
      <c r="HBW2" s="199"/>
      <c r="HBX2" s="199"/>
      <c r="HBY2" s="199"/>
      <c r="HBZ2" s="199"/>
      <c r="HCA2" s="199"/>
      <c r="HCB2" s="199"/>
      <c r="HCC2" s="199"/>
      <c r="HCD2" s="199"/>
      <c r="HCE2" s="199"/>
      <c r="HCF2" s="199"/>
      <c r="HCG2" s="199"/>
      <c r="HCH2" s="199"/>
      <c r="HCI2" s="199"/>
      <c r="HCJ2" s="199"/>
      <c r="HCK2" s="199"/>
      <c r="HCL2" s="199"/>
      <c r="HCM2" s="199"/>
      <c r="HCN2" s="199"/>
      <c r="HCO2" s="199"/>
      <c r="HCP2" s="199"/>
      <c r="HCQ2" s="199"/>
      <c r="HCR2" s="199"/>
      <c r="HCS2" s="199"/>
      <c r="HCT2" s="199"/>
      <c r="HCU2" s="199"/>
      <c r="HCV2" s="199"/>
      <c r="HCW2" s="199"/>
      <c r="HCX2" s="199"/>
      <c r="HCY2" s="199"/>
      <c r="HCZ2" s="199"/>
      <c r="HDA2" s="199"/>
      <c r="HDB2" s="199"/>
      <c r="HDC2" s="199"/>
      <c r="HDD2" s="199"/>
      <c r="HDE2" s="199"/>
      <c r="HDF2" s="199"/>
      <c r="HDG2" s="199"/>
      <c r="HDH2" s="199"/>
      <c r="HDI2" s="199"/>
      <c r="HDJ2" s="199"/>
      <c r="HDK2" s="199"/>
      <c r="HDL2" s="199"/>
      <c r="HDM2" s="199"/>
      <c r="HDN2" s="199"/>
      <c r="HDO2" s="199"/>
      <c r="HDP2" s="199"/>
      <c r="HDQ2" s="199"/>
      <c r="HDR2" s="199"/>
      <c r="HDS2" s="199"/>
      <c r="HDT2" s="199"/>
      <c r="HDU2" s="199"/>
      <c r="HDV2" s="199"/>
      <c r="HDW2" s="199"/>
      <c r="HDX2" s="199"/>
      <c r="HDY2" s="199"/>
      <c r="HDZ2" s="199"/>
      <c r="HEA2" s="199"/>
      <c r="HEB2" s="199"/>
      <c r="HEC2" s="199"/>
      <c r="HED2" s="199"/>
      <c r="HEE2" s="199"/>
      <c r="HEF2" s="199"/>
      <c r="HEG2" s="199"/>
      <c r="HEH2" s="199"/>
      <c r="HEI2" s="199"/>
      <c r="HEJ2" s="199"/>
      <c r="HEK2" s="199"/>
      <c r="HEL2" s="199"/>
      <c r="HEM2" s="199"/>
      <c r="HEN2" s="199"/>
      <c r="HEO2" s="199"/>
      <c r="HEP2" s="199"/>
      <c r="HEQ2" s="199"/>
      <c r="HER2" s="199"/>
      <c r="HES2" s="199"/>
      <c r="HET2" s="199"/>
      <c r="HEU2" s="199"/>
      <c r="HEV2" s="199"/>
      <c r="HEW2" s="199"/>
      <c r="HEX2" s="199"/>
      <c r="HEY2" s="199"/>
      <c r="HEZ2" s="199"/>
      <c r="HFA2" s="199"/>
      <c r="HFB2" s="199"/>
      <c r="HFC2" s="199"/>
      <c r="HFD2" s="199"/>
      <c r="HFE2" s="199"/>
      <c r="HFF2" s="199"/>
      <c r="HFG2" s="199"/>
      <c r="HFH2" s="199"/>
      <c r="HFI2" s="199"/>
      <c r="HFJ2" s="199"/>
      <c r="HFK2" s="199"/>
      <c r="HFL2" s="199"/>
      <c r="HFM2" s="199"/>
      <c r="HFN2" s="199"/>
      <c r="HFO2" s="199"/>
      <c r="HFP2" s="199"/>
      <c r="HFQ2" s="199"/>
      <c r="HFR2" s="199"/>
      <c r="HFS2" s="199"/>
      <c r="HFT2" s="199"/>
      <c r="HFU2" s="199"/>
      <c r="HFV2" s="199"/>
      <c r="HFW2" s="199"/>
      <c r="HFX2" s="199"/>
      <c r="HFY2" s="199"/>
      <c r="HFZ2" s="199"/>
      <c r="HGA2" s="199"/>
      <c r="HGB2" s="199"/>
      <c r="HGC2" s="199"/>
      <c r="HGD2" s="199"/>
      <c r="HGE2" s="199"/>
      <c r="HGF2" s="199"/>
      <c r="HGG2" s="199"/>
      <c r="HGH2" s="199"/>
      <c r="HGI2" s="199"/>
      <c r="HGJ2" s="199"/>
      <c r="HGK2" s="199"/>
      <c r="HGL2" s="199"/>
      <c r="HGM2" s="199"/>
      <c r="HGN2" s="199"/>
      <c r="HGO2" s="199"/>
      <c r="HGP2" s="199"/>
      <c r="HGQ2" s="199"/>
      <c r="HGR2" s="199"/>
      <c r="HGS2" s="199"/>
      <c r="HGT2" s="199"/>
      <c r="HGU2" s="199"/>
      <c r="HGV2" s="199"/>
      <c r="HGW2" s="199"/>
      <c r="HGX2" s="199"/>
      <c r="HGY2" s="199"/>
      <c r="HGZ2" s="199"/>
      <c r="HHA2" s="199"/>
      <c r="HHB2" s="199"/>
      <c r="HHC2" s="199"/>
      <c r="HHD2" s="199"/>
      <c r="HHE2" s="199"/>
      <c r="HHF2" s="199"/>
      <c r="HHG2" s="199"/>
      <c r="HHH2" s="199"/>
      <c r="HHI2" s="199"/>
      <c r="HHJ2" s="199"/>
      <c r="HHK2" s="199"/>
      <c r="HHL2" s="199"/>
      <c r="HHM2" s="199"/>
      <c r="HHN2" s="199"/>
      <c r="HHO2" s="199"/>
      <c r="HHP2" s="199"/>
      <c r="HHQ2" s="199"/>
      <c r="HHR2" s="199"/>
      <c r="HHS2" s="199"/>
      <c r="HHT2" s="199"/>
      <c r="HHU2" s="199"/>
      <c r="HHV2" s="199"/>
      <c r="HHW2" s="199"/>
      <c r="HHX2" s="199"/>
      <c r="HHY2" s="199"/>
      <c r="HHZ2" s="199"/>
      <c r="HIA2" s="199"/>
      <c r="HIB2" s="199"/>
      <c r="HIC2" s="199"/>
      <c r="HID2" s="199"/>
      <c r="HIE2" s="199"/>
      <c r="HIF2" s="199"/>
      <c r="HIG2" s="199"/>
      <c r="HIH2" s="199"/>
      <c r="HII2" s="199"/>
      <c r="HIJ2" s="199"/>
      <c r="HIK2" s="199"/>
      <c r="HIL2" s="199"/>
      <c r="HIM2" s="199"/>
      <c r="HIN2" s="199"/>
      <c r="HIO2" s="199"/>
      <c r="HIP2" s="199"/>
      <c r="HIQ2" s="199"/>
      <c r="HIR2" s="199"/>
      <c r="HIS2" s="199"/>
      <c r="HIT2" s="199"/>
      <c r="HIU2" s="199"/>
      <c r="HIV2" s="199"/>
      <c r="HIW2" s="199"/>
      <c r="HIX2" s="199"/>
      <c r="HIY2" s="199"/>
      <c r="HIZ2" s="199"/>
      <c r="HJA2" s="199"/>
      <c r="HJB2" s="199"/>
      <c r="HJC2" s="199"/>
      <c r="HJD2" s="199"/>
      <c r="HJE2" s="199"/>
      <c r="HJF2" s="199"/>
      <c r="HJG2" s="199"/>
      <c r="HJH2" s="199"/>
      <c r="HJI2" s="199"/>
      <c r="HJJ2" s="199"/>
      <c r="HJK2" s="199"/>
      <c r="HJL2" s="199"/>
      <c r="HJM2" s="199"/>
      <c r="HJN2" s="199"/>
      <c r="HJO2" s="199"/>
      <c r="HJP2" s="199"/>
      <c r="HJQ2" s="199"/>
      <c r="HJR2" s="199"/>
      <c r="HJS2" s="199"/>
      <c r="HJT2" s="199"/>
      <c r="HJU2" s="199"/>
      <c r="HJV2" s="199"/>
      <c r="HJW2" s="199"/>
      <c r="HJX2" s="199"/>
      <c r="HJY2" s="199"/>
      <c r="HJZ2" s="199"/>
      <c r="HKA2" s="199"/>
      <c r="HKB2" s="199"/>
      <c r="HKC2" s="199"/>
      <c r="HKD2" s="199"/>
      <c r="HKE2" s="199"/>
      <c r="HKF2" s="199"/>
      <c r="HKG2" s="199"/>
      <c r="HKH2" s="199"/>
      <c r="HKI2" s="199"/>
      <c r="HKJ2" s="199"/>
      <c r="HKK2" s="199"/>
      <c r="HKL2" s="199"/>
      <c r="HKM2" s="199"/>
      <c r="HKN2" s="199"/>
      <c r="HKO2" s="199"/>
      <c r="HKP2" s="199"/>
      <c r="HKQ2" s="199"/>
      <c r="HKR2" s="199"/>
      <c r="HKS2" s="199"/>
      <c r="HKT2" s="199"/>
      <c r="HKU2" s="199"/>
      <c r="HKV2" s="199"/>
      <c r="HKW2" s="199"/>
      <c r="HKX2" s="199"/>
      <c r="HKY2" s="199"/>
      <c r="HKZ2" s="199"/>
      <c r="HLA2" s="199"/>
      <c r="HLB2" s="199"/>
      <c r="HLC2" s="199"/>
      <c r="HLD2" s="199"/>
      <c r="HLE2" s="199"/>
      <c r="HLF2" s="199"/>
      <c r="HLG2" s="199"/>
      <c r="HLH2" s="199"/>
      <c r="HLI2" s="199"/>
      <c r="HLJ2" s="199"/>
      <c r="HLK2" s="199"/>
      <c r="HLL2" s="199"/>
      <c r="HLM2" s="199"/>
      <c r="HLN2" s="199"/>
      <c r="HLO2" s="199"/>
      <c r="HLP2" s="199"/>
      <c r="HLQ2" s="199"/>
      <c r="HLR2" s="199"/>
      <c r="HLS2" s="199"/>
      <c r="HLT2" s="199"/>
      <c r="HLU2" s="199"/>
      <c r="HLV2" s="199"/>
      <c r="HLW2" s="199"/>
      <c r="HLX2" s="199"/>
      <c r="HLY2" s="199"/>
      <c r="HLZ2" s="199"/>
      <c r="HMA2" s="199"/>
      <c r="HMB2" s="199"/>
      <c r="HMC2" s="199"/>
      <c r="HMD2" s="199"/>
      <c r="HME2" s="199"/>
      <c r="HMF2" s="199"/>
      <c r="HMG2" s="199"/>
      <c r="HMH2" s="199"/>
      <c r="HMI2" s="199"/>
      <c r="HMJ2" s="199"/>
      <c r="HMK2" s="199"/>
      <c r="HML2" s="199"/>
      <c r="HMM2" s="199"/>
      <c r="HMN2" s="199"/>
      <c r="HMO2" s="199"/>
      <c r="HMP2" s="199"/>
      <c r="HMQ2" s="199"/>
      <c r="HMR2" s="199"/>
      <c r="HMS2" s="199"/>
      <c r="HMT2" s="199"/>
      <c r="HMU2" s="199"/>
      <c r="HMV2" s="199"/>
      <c r="HMW2" s="199"/>
      <c r="HMX2" s="199"/>
      <c r="HMY2" s="199"/>
      <c r="HMZ2" s="199"/>
      <c r="HNA2" s="199"/>
      <c r="HNB2" s="199"/>
      <c r="HNC2" s="199"/>
      <c r="HND2" s="199"/>
      <c r="HNE2" s="199"/>
      <c r="HNF2" s="199"/>
      <c r="HNG2" s="199"/>
      <c r="HNH2" s="199"/>
      <c r="HNI2" s="199"/>
      <c r="HNJ2" s="199"/>
      <c r="HNK2" s="199"/>
      <c r="HNL2" s="199"/>
      <c r="HNM2" s="199"/>
      <c r="HNN2" s="199"/>
      <c r="HNO2" s="199"/>
      <c r="HNP2" s="199"/>
      <c r="HNQ2" s="199"/>
      <c r="HNR2" s="199"/>
      <c r="HNS2" s="199"/>
      <c r="HNT2" s="199"/>
      <c r="HNU2" s="199"/>
      <c r="HNV2" s="199"/>
      <c r="HNW2" s="199"/>
      <c r="HNX2" s="199"/>
      <c r="HNY2" s="199"/>
      <c r="HNZ2" s="199"/>
      <c r="HOA2" s="199"/>
      <c r="HOB2" s="199"/>
      <c r="HOC2" s="199"/>
      <c r="HOD2" s="199"/>
      <c r="HOE2" s="199"/>
      <c r="HOF2" s="199"/>
      <c r="HOG2" s="199"/>
      <c r="HOH2" s="199"/>
      <c r="HOI2" s="199"/>
      <c r="HOJ2" s="199"/>
      <c r="HOK2" s="199"/>
      <c r="HOL2" s="199"/>
      <c r="HOM2" s="199"/>
      <c r="HON2" s="199"/>
      <c r="HOO2" s="199"/>
      <c r="HOP2" s="199"/>
      <c r="HOQ2" s="199"/>
      <c r="HOR2" s="199"/>
      <c r="HOS2" s="199"/>
      <c r="HOT2" s="199"/>
      <c r="HOU2" s="199"/>
      <c r="HOV2" s="199"/>
      <c r="HOW2" s="199"/>
      <c r="HOX2" s="199"/>
      <c r="HOY2" s="199"/>
      <c r="HOZ2" s="199"/>
      <c r="HPA2" s="199"/>
      <c r="HPB2" s="199"/>
      <c r="HPC2" s="199"/>
      <c r="HPD2" s="199"/>
      <c r="HPE2" s="199"/>
      <c r="HPF2" s="199"/>
      <c r="HPG2" s="199"/>
      <c r="HPH2" s="199"/>
      <c r="HPI2" s="199"/>
      <c r="HPJ2" s="199"/>
      <c r="HPK2" s="199"/>
      <c r="HPL2" s="199"/>
      <c r="HPM2" s="199"/>
      <c r="HPN2" s="199"/>
      <c r="HPO2" s="199"/>
      <c r="HPP2" s="199"/>
      <c r="HPQ2" s="199"/>
      <c r="HPR2" s="199"/>
      <c r="HPS2" s="199"/>
      <c r="HPT2" s="199"/>
      <c r="HPU2" s="199"/>
      <c r="HPV2" s="199"/>
      <c r="HPW2" s="199"/>
      <c r="HPX2" s="199"/>
      <c r="HPY2" s="199"/>
      <c r="HPZ2" s="199"/>
      <c r="HQA2" s="199"/>
      <c r="HQB2" s="199"/>
      <c r="HQC2" s="199"/>
      <c r="HQD2" s="199"/>
      <c r="HQE2" s="199"/>
      <c r="HQF2" s="199"/>
      <c r="HQG2" s="199"/>
      <c r="HQH2" s="199"/>
      <c r="HQI2" s="199"/>
      <c r="HQJ2" s="199"/>
      <c r="HQK2" s="199"/>
      <c r="HQL2" s="199"/>
      <c r="HQM2" s="199"/>
      <c r="HQN2" s="199"/>
      <c r="HQO2" s="199"/>
      <c r="HQP2" s="199"/>
      <c r="HQQ2" s="199"/>
      <c r="HQR2" s="199"/>
      <c r="HQS2" s="199"/>
      <c r="HQT2" s="199"/>
      <c r="HQU2" s="199"/>
      <c r="HQV2" s="199"/>
      <c r="HQW2" s="199"/>
      <c r="HQX2" s="199"/>
      <c r="HQY2" s="199"/>
      <c r="HQZ2" s="199"/>
      <c r="HRA2" s="199"/>
      <c r="HRB2" s="199"/>
      <c r="HRC2" s="199"/>
      <c r="HRD2" s="199"/>
      <c r="HRE2" s="199"/>
      <c r="HRF2" s="199"/>
      <c r="HRG2" s="199"/>
      <c r="HRH2" s="199"/>
      <c r="HRI2" s="199"/>
      <c r="HRJ2" s="199"/>
      <c r="HRK2" s="199"/>
      <c r="HRL2" s="199"/>
      <c r="HRM2" s="199"/>
      <c r="HRN2" s="199"/>
      <c r="HRO2" s="199"/>
      <c r="HRP2" s="199"/>
      <c r="HRQ2" s="199"/>
      <c r="HRR2" s="199"/>
      <c r="HRS2" s="199"/>
      <c r="HRT2" s="199"/>
      <c r="HRU2" s="199"/>
      <c r="HRV2" s="199"/>
      <c r="HRW2" s="199"/>
      <c r="HRX2" s="199"/>
      <c r="HRY2" s="199"/>
      <c r="HRZ2" s="199"/>
      <c r="HSA2" s="199"/>
      <c r="HSB2" s="199"/>
      <c r="HSC2" s="199"/>
      <c r="HSD2" s="199"/>
      <c r="HSE2" s="199"/>
      <c r="HSF2" s="199"/>
      <c r="HSG2" s="199"/>
      <c r="HSH2" s="199"/>
      <c r="HSI2" s="199"/>
      <c r="HSJ2" s="199"/>
      <c r="HSK2" s="199"/>
      <c r="HSL2" s="199"/>
      <c r="HSM2" s="199"/>
      <c r="HSN2" s="199"/>
      <c r="HSO2" s="199"/>
      <c r="HSP2" s="199"/>
      <c r="HSQ2" s="199"/>
      <c r="HSR2" s="199"/>
      <c r="HSS2" s="199"/>
      <c r="HST2" s="199"/>
      <c r="HSU2" s="199"/>
      <c r="HSV2" s="199"/>
      <c r="HSW2" s="199"/>
      <c r="HSX2" s="199"/>
      <c r="HSY2" s="199"/>
      <c r="HSZ2" s="199"/>
      <c r="HTA2" s="199"/>
      <c r="HTB2" s="199"/>
      <c r="HTC2" s="199"/>
      <c r="HTD2" s="199"/>
      <c r="HTE2" s="199"/>
      <c r="HTF2" s="199"/>
      <c r="HTG2" s="199"/>
      <c r="HTH2" s="199"/>
      <c r="HTI2" s="199"/>
      <c r="HTJ2" s="199"/>
      <c r="HTK2" s="199"/>
      <c r="HTL2" s="199"/>
      <c r="HTM2" s="199"/>
      <c r="HTN2" s="199"/>
      <c r="HTO2" s="199"/>
      <c r="HTP2" s="199"/>
      <c r="HTQ2" s="199"/>
      <c r="HTR2" s="199"/>
      <c r="HTS2" s="199"/>
      <c r="HTT2" s="199"/>
      <c r="HTU2" s="199"/>
      <c r="HTV2" s="199"/>
      <c r="HTW2" s="199"/>
      <c r="HTX2" s="199"/>
      <c r="HTY2" s="199"/>
      <c r="HTZ2" s="199"/>
      <c r="HUA2" s="199"/>
      <c r="HUB2" s="199"/>
      <c r="HUC2" s="199"/>
      <c r="HUD2" s="199"/>
      <c r="HUE2" s="199"/>
      <c r="HUF2" s="199"/>
      <c r="HUG2" s="199"/>
      <c r="HUH2" s="199"/>
      <c r="HUI2" s="199"/>
      <c r="HUJ2" s="199"/>
      <c r="HUK2" s="199"/>
      <c r="HUL2" s="199"/>
      <c r="HUM2" s="199"/>
      <c r="HUN2" s="199"/>
      <c r="HUO2" s="199"/>
      <c r="HUP2" s="199"/>
      <c r="HUQ2" s="199"/>
      <c r="HUR2" s="199"/>
      <c r="HUS2" s="199"/>
      <c r="HUT2" s="199"/>
      <c r="HUU2" s="199"/>
      <c r="HUV2" s="199"/>
      <c r="HUW2" s="199"/>
      <c r="HUX2" s="199"/>
      <c r="HUY2" s="199"/>
      <c r="HUZ2" s="199"/>
      <c r="HVA2" s="199"/>
      <c r="HVB2" s="199"/>
      <c r="HVC2" s="199"/>
      <c r="HVD2" s="199"/>
      <c r="HVE2" s="199"/>
      <c r="HVF2" s="199"/>
      <c r="HVG2" s="199"/>
      <c r="HVH2" s="199"/>
      <c r="HVI2" s="199"/>
      <c r="HVJ2" s="199"/>
      <c r="HVK2" s="199"/>
      <c r="HVL2" s="199"/>
      <c r="HVM2" s="199"/>
      <c r="HVN2" s="199"/>
      <c r="HVO2" s="199"/>
      <c r="HVP2" s="199"/>
      <c r="HVQ2" s="199"/>
      <c r="HVR2" s="199"/>
      <c r="HVS2" s="199"/>
      <c r="HVT2" s="199"/>
      <c r="HVU2" s="199"/>
      <c r="HVV2" s="199"/>
      <c r="HVW2" s="199"/>
      <c r="HVX2" s="199"/>
      <c r="HVY2" s="199"/>
      <c r="HVZ2" s="199"/>
      <c r="HWA2" s="199"/>
      <c r="HWB2" s="199"/>
      <c r="HWC2" s="199"/>
      <c r="HWD2" s="199"/>
      <c r="HWE2" s="199"/>
      <c r="HWF2" s="199"/>
      <c r="HWG2" s="199"/>
      <c r="HWH2" s="199"/>
      <c r="HWI2" s="199"/>
      <c r="HWJ2" s="199"/>
      <c r="HWK2" s="199"/>
      <c r="HWL2" s="199"/>
      <c r="HWM2" s="199"/>
      <c r="HWN2" s="199"/>
      <c r="HWO2" s="199"/>
      <c r="HWP2" s="199"/>
      <c r="HWQ2" s="199"/>
      <c r="HWR2" s="199"/>
      <c r="HWS2" s="199"/>
      <c r="HWT2" s="199"/>
      <c r="HWU2" s="199"/>
      <c r="HWV2" s="199"/>
      <c r="HWW2" s="199"/>
      <c r="HWX2" s="199"/>
      <c r="HWY2" s="199"/>
      <c r="HWZ2" s="199"/>
      <c r="HXA2" s="199"/>
      <c r="HXB2" s="199"/>
      <c r="HXC2" s="199"/>
      <c r="HXD2" s="199"/>
      <c r="HXE2" s="199"/>
      <c r="HXF2" s="199"/>
      <c r="HXG2" s="199"/>
      <c r="HXH2" s="199"/>
      <c r="HXI2" s="199"/>
      <c r="HXJ2" s="199"/>
      <c r="HXK2" s="199"/>
      <c r="HXL2" s="199"/>
      <c r="HXM2" s="199"/>
      <c r="HXN2" s="199"/>
      <c r="HXO2" s="199"/>
      <c r="HXP2" s="199"/>
      <c r="HXQ2" s="199"/>
      <c r="HXR2" s="199"/>
      <c r="HXS2" s="199"/>
      <c r="HXT2" s="199"/>
      <c r="HXU2" s="199"/>
      <c r="HXV2" s="199"/>
      <c r="HXW2" s="199"/>
      <c r="HXX2" s="199"/>
      <c r="HXY2" s="199"/>
      <c r="HXZ2" s="199"/>
      <c r="HYA2" s="199"/>
      <c r="HYB2" s="199"/>
      <c r="HYC2" s="199"/>
      <c r="HYD2" s="199"/>
      <c r="HYE2" s="199"/>
      <c r="HYF2" s="199"/>
      <c r="HYG2" s="199"/>
      <c r="HYH2" s="199"/>
      <c r="HYI2" s="199"/>
      <c r="HYJ2" s="199"/>
      <c r="HYK2" s="199"/>
      <c r="HYL2" s="199"/>
      <c r="HYM2" s="199"/>
      <c r="HYN2" s="199"/>
      <c r="HYO2" s="199"/>
      <c r="HYP2" s="199"/>
      <c r="HYQ2" s="199"/>
      <c r="HYR2" s="199"/>
      <c r="HYS2" s="199"/>
      <c r="HYT2" s="199"/>
      <c r="HYU2" s="199"/>
      <c r="HYV2" s="199"/>
      <c r="HYW2" s="199"/>
      <c r="HYX2" s="199"/>
      <c r="HYY2" s="199"/>
      <c r="HYZ2" s="199"/>
      <c r="HZA2" s="199"/>
      <c r="HZB2" s="199"/>
      <c r="HZC2" s="199"/>
      <c r="HZD2" s="199"/>
      <c r="HZE2" s="199"/>
      <c r="HZF2" s="199"/>
      <c r="HZG2" s="199"/>
      <c r="HZH2" s="199"/>
      <c r="HZI2" s="199"/>
      <c r="HZJ2" s="199"/>
      <c r="HZK2" s="199"/>
      <c r="HZL2" s="199"/>
      <c r="HZM2" s="199"/>
      <c r="HZN2" s="199"/>
      <c r="HZO2" s="199"/>
      <c r="HZP2" s="199"/>
      <c r="HZQ2" s="199"/>
      <c r="HZR2" s="199"/>
      <c r="HZS2" s="199"/>
      <c r="HZT2" s="199"/>
      <c r="HZU2" s="199"/>
      <c r="HZV2" s="199"/>
      <c r="HZW2" s="199"/>
      <c r="HZX2" s="199"/>
      <c r="HZY2" s="199"/>
      <c r="HZZ2" s="199"/>
      <c r="IAA2" s="199"/>
      <c r="IAB2" s="199"/>
      <c r="IAC2" s="199"/>
      <c r="IAD2" s="199"/>
      <c r="IAE2" s="199"/>
      <c r="IAF2" s="199"/>
      <c r="IAG2" s="199"/>
      <c r="IAH2" s="199"/>
      <c r="IAI2" s="199"/>
      <c r="IAJ2" s="199"/>
      <c r="IAK2" s="199"/>
      <c r="IAL2" s="199"/>
      <c r="IAM2" s="199"/>
      <c r="IAN2" s="199"/>
      <c r="IAO2" s="199"/>
      <c r="IAP2" s="199"/>
      <c r="IAQ2" s="199"/>
      <c r="IAR2" s="199"/>
      <c r="IAS2" s="199"/>
      <c r="IAT2" s="199"/>
      <c r="IAU2" s="199"/>
      <c r="IAV2" s="199"/>
      <c r="IAW2" s="199"/>
      <c r="IAX2" s="199"/>
      <c r="IAY2" s="199"/>
      <c r="IAZ2" s="199"/>
      <c r="IBA2" s="199"/>
      <c r="IBB2" s="199"/>
      <c r="IBC2" s="199"/>
      <c r="IBD2" s="199"/>
      <c r="IBE2" s="199"/>
      <c r="IBF2" s="199"/>
      <c r="IBG2" s="199"/>
      <c r="IBH2" s="199"/>
      <c r="IBI2" s="199"/>
      <c r="IBJ2" s="199"/>
      <c r="IBK2" s="199"/>
      <c r="IBL2" s="199"/>
      <c r="IBM2" s="199"/>
      <c r="IBN2" s="199"/>
      <c r="IBO2" s="199"/>
      <c r="IBP2" s="199"/>
      <c r="IBQ2" s="199"/>
      <c r="IBR2" s="199"/>
      <c r="IBS2" s="199"/>
      <c r="IBT2" s="199"/>
      <c r="IBU2" s="199"/>
      <c r="IBV2" s="199"/>
      <c r="IBW2" s="199"/>
      <c r="IBX2" s="199"/>
      <c r="IBY2" s="199"/>
      <c r="IBZ2" s="199"/>
      <c r="ICA2" s="199"/>
      <c r="ICB2" s="199"/>
      <c r="ICC2" s="199"/>
      <c r="ICD2" s="199"/>
      <c r="ICE2" s="199"/>
      <c r="ICF2" s="199"/>
      <c r="ICG2" s="199"/>
      <c r="ICH2" s="199"/>
      <c r="ICI2" s="199"/>
      <c r="ICJ2" s="199"/>
      <c r="ICK2" s="199"/>
      <c r="ICL2" s="199"/>
      <c r="ICM2" s="199"/>
      <c r="ICN2" s="199"/>
      <c r="ICO2" s="199"/>
      <c r="ICP2" s="199"/>
      <c r="ICQ2" s="199"/>
      <c r="ICR2" s="199"/>
      <c r="ICS2" s="199"/>
      <c r="ICT2" s="199"/>
      <c r="ICU2" s="199"/>
      <c r="ICV2" s="199"/>
      <c r="ICW2" s="199"/>
      <c r="ICX2" s="199"/>
      <c r="ICY2" s="199"/>
      <c r="ICZ2" s="199"/>
      <c r="IDA2" s="199"/>
      <c r="IDB2" s="199"/>
      <c r="IDC2" s="199"/>
      <c r="IDD2" s="199"/>
      <c r="IDE2" s="199"/>
      <c r="IDF2" s="199"/>
      <c r="IDG2" s="199"/>
      <c r="IDH2" s="199"/>
      <c r="IDI2" s="199"/>
      <c r="IDJ2" s="199"/>
      <c r="IDK2" s="199"/>
      <c r="IDL2" s="199"/>
      <c r="IDM2" s="199"/>
      <c r="IDN2" s="199"/>
      <c r="IDO2" s="199"/>
      <c r="IDP2" s="199"/>
      <c r="IDQ2" s="199"/>
      <c r="IDR2" s="199"/>
      <c r="IDS2" s="199"/>
      <c r="IDT2" s="199"/>
      <c r="IDU2" s="199"/>
      <c r="IDV2" s="199"/>
      <c r="IDW2" s="199"/>
      <c r="IDX2" s="199"/>
      <c r="IDY2" s="199"/>
      <c r="IDZ2" s="199"/>
      <c r="IEA2" s="199"/>
      <c r="IEB2" s="199"/>
      <c r="IEC2" s="199"/>
      <c r="IED2" s="199"/>
      <c r="IEE2" s="199"/>
      <c r="IEF2" s="199"/>
      <c r="IEG2" s="199"/>
      <c r="IEH2" s="199"/>
      <c r="IEI2" s="199"/>
      <c r="IEJ2" s="199"/>
      <c r="IEK2" s="199"/>
      <c r="IEL2" s="199"/>
      <c r="IEM2" s="199"/>
      <c r="IEN2" s="199"/>
      <c r="IEO2" s="199"/>
      <c r="IEP2" s="199"/>
      <c r="IEQ2" s="199"/>
      <c r="IER2" s="199"/>
      <c r="IES2" s="199"/>
      <c r="IET2" s="199"/>
      <c r="IEU2" s="199"/>
      <c r="IEV2" s="199"/>
      <c r="IEW2" s="199"/>
      <c r="IEX2" s="199"/>
      <c r="IEY2" s="199"/>
      <c r="IEZ2" s="199"/>
      <c r="IFA2" s="199"/>
      <c r="IFB2" s="199"/>
      <c r="IFC2" s="199"/>
      <c r="IFD2" s="199"/>
      <c r="IFE2" s="199"/>
      <c r="IFF2" s="199"/>
      <c r="IFG2" s="199"/>
      <c r="IFH2" s="199"/>
      <c r="IFI2" s="199"/>
      <c r="IFJ2" s="199"/>
      <c r="IFK2" s="199"/>
      <c r="IFL2" s="199"/>
      <c r="IFM2" s="199"/>
      <c r="IFN2" s="199"/>
      <c r="IFO2" s="199"/>
      <c r="IFP2" s="199"/>
      <c r="IFQ2" s="199"/>
      <c r="IFR2" s="199"/>
      <c r="IFS2" s="199"/>
      <c r="IFT2" s="199"/>
      <c r="IFU2" s="199"/>
      <c r="IFV2" s="199"/>
      <c r="IFW2" s="199"/>
      <c r="IFX2" s="199"/>
      <c r="IFY2" s="199"/>
      <c r="IFZ2" s="199"/>
      <c r="IGA2" s="199"/>
      <c r="IGB2" s="199"/>
      <c r="IGC2" s="199"/>
      <c r="IGD2" s="199"/>
      <c r="IGE2" s="199"/>
      <c r="IGF2" s="199"/>
      <c r="IGG2" s="199"/>
      <c r="IGH2" s="199"/>
      <c r="IGI2" s="199"/>
      <c r="IGJ2" s="199"/>
      <c r="IGK2" s="199"/>
      <c r="IGL2" s="199"/>
      <c r="IGM2" s="199"/>
      <c r="IGN2" s="199"/>
      <c r="IGO2" s="199"/>
      <c r="IGP2" s="199"/>
      <c r="IGQ2" s="199"/>
      <c r="IGR2" s="199"/>
      <c r="IGS2" s="199"/>
      <c r="IGT2" s="199"/>
      <c r="IGU2" s="199"/>
      <c r="IGV2" s="199"/>
      <c r="IGW2" s="199"/>
      <c r="IGX2" s="199"/>
      <c r="IGY2" s="199"/>
      <c r="IGZ2" s="199"/>
      <c r="IHA2" s="199"/>
      <c r="IHB2" s="199"/>
      <c r="IHC2" s="199"/>
      <c r="IHD2" s="199"/>
      <c r="IHE2" s="199"/>
      <c r="IHF2" s="199"/>
      <c r="IHG2" s="199"/>
      <c r="IHH2" s="199"/>
      <c r="IHI2" s="199"/>
      <c r="IHJ2" s="199"/>
      <c r="IHK2" s="199"/>
      <c r="IHL2" s="199"/>
      <c r="IHM2" s="199"/>
      <c r="IHN2" s="199"/>
      <c r="IHO2" s="199"/>
      <c r="IHP2" s="199"/>
      <c r="IHQ2" s="199"/>
      <c r="IHR2" s="199"/>
      <c r="IHS2" s="199"/>
      <c r="IHT2" s="199"/>
      <c r="IHU2" s="199"/>
      <c r="IHV2" s="199"/>
      <c r="IHW2" s="199"/>
      <c r="IHX2" s="199"/>
      <c r="IHY2" s="199"/>
      <c r="IHZ2" s="199"/>
      <c r="IIA2" s="199"/>
      <c r="IIB2" s="199"/>
      <c r="IIC2" s="199"/>
      <c r="IID2" s="199"/>
      <c r="IIE2" s="199"/>
      <c r="IIF2" s="199"/>
      <c r="IIG2" s="199"/>
      <c r="IIH2" s="199"/>
      <c r="III2" s="199"/>
      <c r="IIJ2" s="199"/>
      <c r="IIK2" s="199"/>
      <c r="IIL2" s="199"/>
      <c r="IIM2" s="199"/>
      <c r="IIN2" s="199"/>
      <c r="IIO2" s="199"/>
      <c r="IIP2" s="199"/>
      <c r="IIQ2" s="199"/>
      <c r="IIR2" s="199"/>
      <c r="IIS2" s="199"/>
      <c r="IIT2" s="199"/>
      <c r="IIU2" s="199"/>
      <c r="IIV2" s="199"/>
      <c r="IIW2" s="199"/>
      <c r="IIX2" s="199"/>
      <c r="IIY2" s="199"/>
      <c r="IIZ2" s="199"/>
      <c r="IJA2" s="199"/>
      <c r="IJB2" s="199"/>
      <c r="IJC2" s="199"/>
      <c r="IJD2" s="199"/>
      <c r="IJE2" s="199"/>
      <c r="IJF2" s="199"/>
      <c r="IJG2" s="199"/>
      <c r="IJH2" s="199"/>
      <c r="IJI2" s="199"/>
      <c r="IJJ2" s="199"/>
      <c r="IJK2" s="199"/>
      <c r="IJL2" s="199"/>
      <c r="IJM2" s="199"/>
      <c r="IJN2" s="199"/>
      <c r="IJO2" s="199"/>
      <c r="IJP2" s="199"/>
      <c r="IJQ2" s="199"/>
      <c r="IJR2" s="199"/>
      <c r="IJS2" s="199"/>
      <c r="IJT2" s="199"/>
      <c r="IJU2" s="199"/>
      <c r="IJV2" s="199"/>
      <c r="IJW2" s="199"/>
      <c r="IJX2" s="199"/>
      <c r="IJY2" s="199"/>
      <c r="IJZ2" s="199"/>
      <c r="IKA2" s="199"/>
      <c r="IKB2" s="199"/>
      <c r="IKC2" s="199"/>
      <c r="IKD2" s="199"/>
      <c r="IKE2" s="199"/>
      <c r="IKF2" s="199"/>
      <c r="IKG2" s="199"/>
      <c r="IKH2" s="199"/>
      <c r="IKI2" s="199"/>
      <c r="IKJ2" s="199"/>
      <c r="IKK2" s="199"/>
      <c r="IKL2" s="199"/>
      <c r="IKM2" s="199"/>
      <c r="IKN2" s="199"/>
      <c r="IKO2" s="199"/>
      <c r="IKP2" s="199"/>
      <c r="IKQ2" s="199"/>
      <c r="IKR2" s="199"/>
      <c r="IKS2" s="199"/>
      <c r="IKT2" s="199"/>
      <c r="IKU2" s="199"/>
      <c r="IKV2" s="199"/>
      <c r="IKW2" s="199"/>
      <c r="IKX2" s="199"/>
      <c r="IKY2" s="199"/>
      <c r="IKZ2" s="199"/>
      <c r="ILA2" s="199"/>
      <c r="ILB2" s="199"/>
      <c r="ILC2" s="199"/>
      <c r="ILD2" s="199"/>
      <c r="ILE2" s="199"/>
      <c r="ILF2" s="199"/>
      <c r="ILG2" s="199"/>
      <c r="ILH2" s="199"/>
      <c r="ILI2" s="199"/>
      <c r="ILJ2" s="199"/>
      <c r="ILK2" s="199"/>
      <c r="ILL2" s="199"/>
      <c r="ILM2" s="199"/>
      <c r="ILN2" s="199"/>
      <c r="ILO2" s="199"/>
      <c r="ILP2" s="199"/>
      <c r="ILQ2" s="199"/>
      <c r="ILR2" s="199"/>
      <c r="ILS2" s="199"/>
      <c r="ILT2" s="199"/>
      <c r="ILU2" s="199"/>
      <c r="ILV2" s="199"/>
      <c r="ILW2" s="199"/>
      <c r="ILX2" s="199"/>
      <c r="ILY2" s="199"/>
      <c r="ILZ2" s="199"/>
      <c r="IMA2" s="199"/>
      <c r="IMB2" s="199"/>
      <c r="IMC2" s="199"/>
      <c r="IMD2" s="199"/>
      <c r="IME2" s="199"/>
      <c r="IMF2" s="199"/>
      <c r="IMG2" s="199"/>
      <c r="IMH2" s="199"/>
      <c r="IMI2" s="199"/>
      <c r="IMJ2" s="199"/>
      <c r="IMK2" s="199"/>
      <c r="IML2" s="199"/>
      <c r="IMM2" s="199"/>
      <c r="IMN2" s="199"/>
      <c r="IMO2" s="199"/>
      <c r="IMP2" s="199"/>
      <c r="IMQ2" s="199"/>
      <c r="IMR2" s="199"/>
      <c r="IMS2" s="199"/>
      <c r="IMT2" s="199"/>
      <c r="IMU2" s="199"/>
      <c r="IMV2" s="199"/>
      <c r="IMW2" s="199"/>
      <c r="IMX2" s="199"/>
      <c r="IMY2" s="199"/>
      <c r="IMZ2" s="199"/>
      <c r="INA2" s="199"/>
      <c r="INB2" s="199"/>
      <c r="INC2" s="199"/>
      <c r="IND2" s="199"/>
      <c r="INE2" s="199"/>
      <c r="INF2" s="199"/>
      <c r="ING2" s="199"/>
      <c r="INH2" s="199"/>
      <c r="INI2" s="199"/>
      <c r="INJ2" s="199"/>
      <c r="INK2" s="199"/>
      <c r="INL2" s="199"/>
      <c r="INM2" s="199"/>
      <c r="INN2" s="199"/>
      <c r="INO2" s="199"/>
      <c r="INP2" s="199"/>
      <c r="INQ2" s="199"/>
      <c r="INR2" s="199"/>
      <c r="INS2" s="199"/>
      <c r="INT2" s="199"/>
      <c r="INU2" s="199"/>
      <c r="INV2" s="199"/>
      <c r="INW2" s="199"/>
      <c r="INX2" s="199"/>
      <c r="INY2" s="199"/>
      <c r="INZ2" s="199"/>
      <c r="IOA2" s="199"/>
      <c r="IOB2" s="199"/>
      <c r="IOC2" s="199"/>
      <c r="IOD2" s="199"/>
      <c r="IOE2" s="199"/>
      <c r="IOF2" s="199"/>
      <c r="IOG2" s="199"/>
      <c r="IOH2" s="199"/>
      <c r="IOI2" s="199"/>
      <c r="IOJ2" s="199"/>
      <c r="IOK2" s="199"/>
      <c r="IOL2" s="199"/>
      <c r="IOM2" s="199"/>
      <c r="ION2" s="199"/>
      <c r="IOO2" s="199"/>
      <c r="IOP2" s="199"/>
      <c r="IOQ2" s="199"/>
      <c r="IOR2" s="199"/>
      <c r="IOS2" s="199"/>
      <c r="IOT2" s="199"/>
      <c r="IOU2" s="199"/>
      <c r="IOV2" s="199"/>
      <c r="IOW2" s="199"/>
      <c r="IOX2" s="199"/>
      <c r="IOY2" s="199"/>
      <c r="IOZ2" s="199"/>
      <c r="IPA2" s="199"/>
      <c r="IPB2" s="199"/>
      <c r="IPC2" s="199"/>
      <c r="IPD2" s="199"/>
      <c r="IPE2" s="199"/>
      <c r="IPF2" s="199"/>
      <c r="IPG2" s="199"/>
      <c r="IPH2" s="199"/>
      <c r="IPI2" s="199"/>
      <c r="IPJ2" s="199"/>
      <c r="IPK2" s="199"/>
      <c r="IPL2" s="199"/>
      <c r="IPM2" s="199"/>
      <c r="IPN2" s="199"/>
      <c r="IPO2" s="199"/>
      <c r="IPP2" s="199"/>
      <c r="IPQ2" s="199"/>
      <c r="IPR2" s="199"/>
      <c r="IPS2" s="199"/>
      <c r="IPT2" s="199"/>
      <c r="IPU2" s="199"/>
      <c r="IPV2" s="199"/>
      <c r="IPW2" s="199"/>
      <c r="IPX2" s="199"/>
      <c r="IPY2" s="199"/>
      <c r="IPZ2" s="199"/>
      <c r="IQA2" s="199"/>
      <c r="IQB2" s="199"/>
      <c r="IQC2" s="199"/>
      <c r="IQD2" s="199"/>
      <c r="IQE2" s="199"/>
      <c r="IQF2" s="199"/>
      <c r="IQG2" s="199"/>
      <c r="IQH2" s="199"/>
      <c r="IQI2" s="199"/>
      <c r="IQJ2" s="199"/>
      <c r="IQK2" s="199"/>
      <c r="IQL2" s="199"/>
      <c r="IQM2" s="199"/>
      <c r="IQN2" s="199"/>
      <c r="IQO2" s="199"/>
      <c r="IQP2" s="199"/>
      <c r="IQQ2" s="199"/>
      <c r="IQR2" s="199"/>
      <c r="IQS2" s="199"/>
      <c r="IQT2" s="199"/>
      <c r="IQU2" s="199"/>
      <c r="IQV2" s="199"/>
      <c r="IQW2" s="199"/>
      <c r="IQX2" s="199"/>
      <c r="IQY2" s="199"/>
      <c r="IQZ2" s="199"/>
      <c r="IRA2" s="199"/>
      <c r="IRB2" s="199"/>
      <c r="IRC2" s="199"/>
      <c r="IRD2" s="199"/>
      <c r="IRE2" s="199"/>
      <c r="IRF2" s="199"/>
      <c r="IRG2" s="199"/>
      <c r="IRH2" s="199"/>
      <c r="IRI2" s="199"/>
      <c r="IRJ2" s="199"/>
      <c r="IRK2" s="199"/>
      <c r="IRL2" s="199"/>
      <c r="IRM2" s="199"/>
      <c r="IRN2" s="199"/>
      <c r="IRO2" s="199"/>
      <c r="IRP2" s="199"/>
      <c r="IRQ2" s="199"/>
      <c r="IRR2" s="199"/>
      <c r="IRS2" s="199"/>
      <c r="IRT2" s="199"/>
      <c r="IRU2" s="199"/>
      <c r="IRV2" s="199"/>
      <c r="IRW2" s="199"/>
      <c r="IRX2" s="199"/>
      <c r="IRY2" s="199"/>
      <c r="IRZ2" s="199"/>
      <c r="ISA2" s="199"/>
      <c r="ISB2" s="199"/>
      <c r="ISC2" s="199"/>
      <c r="ISD2" s="199"/>
      <c r="ISE2" s="199"/>
      <c r="ISF2" s="199"/>
      <c r="ISG2" s="199"/>
      <c r="ISH2" s="199"/>
      <c r="ISI2" s="199"/>
      <c r="ISJ2" s="199"/>
      <c r="ISK2" s="199"/>
      <c r="ISL2" s="199"/>
      <c r="ISM2" s="199"/>
      <c r="ISN2" s="199"/>
      <c r="ISO2" s="199"/>
      <c r="ISP2" s="199"/>
      <c r="ISQ2" s="199"/>
      <c r="ISR2" s="199"/>
      <c r="ISS2" s="199"/>
      <c r="IST2" s="199"/>
      <c r="ISU2" s="199"/>
      <c r="ISV2" s="199"/>
      <c r="ISW2" s="199"/>
      <c r="ISX2" s="199"/>
      <c r="ISY2" s="199"/>
      <c r="ISZ2" s="199"/>
      <c r="ITA2" s="199"/>
      <c r="ITB2" s="199"/>
      <c r="ITC2" s="199"/>
      <c r="ITD2" s="199"/>
      <c r="ITE2" s="199"/>
      <c r="ITF2" s="199"/>
      <c r="ITG2" s="199"/>
      <c r="ITH2" s="199"/>
      <c r="ITI2" s="199"/>
      <c r="ITJ2" s="199"/>
      <c r="ITK2" s="199"/>
      <c r="ITL2" s="199"/>
      <c r="ITM2" s="199"/>
      <c r="ITN2" s="199"/>
      <c r="ITO2" s="199"/>
      <c r="ITP2" s="199"/>
      <c r="ITQ2" s="199"/>
      <c r="ITR2" s="199"/>
      <c r="ITS2" s="199"/>
      <c r="ITT2" s="199"/>
      <c r="ITU2" s="199"/>
      <c r="ITV2" s="199"/>
      <c r="ITW2" s="199"/>
      <c r="ITX2" s="199"/>
      <c r="ITY2" s="199"/>
      <c r="ITZ2" s="199"/>
      <c r="IUA2" s="199"/>
      <c r="IUB2" s="199"/>
      <c r="IUC2" s="199"/>
      <c r="IUD2" s="199"/>
      <c r="IUE2" s="199"/>
      <c r="IUF2" s="199"/>
      <c r="IUG2" s="199"/>
      <c r="IUH2" s="199"/>
      <c r="IUI2" s="199"/>
      <c r="IUJ2" s="199"/>
      <c r="IUK2" s="199"/>
      <c r="IUL2" s="199"/>
      <c r="IUM2" s="199"/>
      <c r="IUN2" s="199"/>
      <c r="IUO2" s="199"/>
      <c r="IUP2" s="199"/>
      <c r="IUQ2" s="199"/>
      <c r="IUR2" s="199"/>
      <c r="IUS2" s="199"/>
      <c r="IUT2" s="199"/>
      <c r="IUU2" s="199"/>
      <c r="IUV2" s="199"/>
      <c r="IUW2" s="199"/>
      <c r="IUX2" s="199"/>
      <c r="IUY2" s="199"/>
      <c r="IUZ2" s="199"/>
      <c r="IVA2" s="199"/>
      <c r="IVB2" s="199"/>
      <c r="IVC2" s="199"/>
      <c r="IVD2" s="199"/>
      <c r="IVE2" s="199"/>
      <c r="IVF2" s="199"/>
      <c r="IVG2" s="199"/>
      <c r="IVH2" s="199"/>
      <c r="IVI2" s="199"/>
      <c r="IVJ2" s="199"/>
      <c r="IVK2" s="199"/>
      <c r="IVL2" s="199"/>
      <c r="IVM2" s="199"/>
      <c r="IVN2" s="199"/>
      <c r="IVO2" s="199"/>
      <c r="IVP2" s="199"/>
      <c r="IVQ2" s="199"/>
      <c r="IVR2" s="199"/>
      <c r="IVS2" s="199"/>
      <c r="IVT2" s="199"/>
      <c r="IVU2" s="199"/>
      <c r="IVV2" s="199"/>
      <c r="IVW2" s="199"/>
      <c r="IVX2" s="199"/>
      <c r="IVY2" s="199"/>
      <c r="IVZ2" s="199"/>
      <c r="IWA2" s="199"/>
      <c r="IWB2" s="199"/>
      <c r="IWC2" s="199"/>
      <c r="IWD2" s="199"/>
      <c r="IWE2" s="199"/>
      <c r="IWF2" s="199"/>
      <c r="IWG2" s="199"/>
      <c r="IWH2" s="199"/>
      <c r="IWI2" s="199"/>
      <c r="IWJ2" s="199"/>
      <c r="IWK2" s="199"/>
      <c r="IWL2" s="199"/>
      <c r="IWM2" s="199"/>
      <c r="IWN2" s="199"/>
      <c r="IWO2" s="199"/>
      <c r="IWP2" s="199"/>
      <c r="IWQ2" s="199"/>
      <c r="IWR2" s="199"/>
      <c r="IWS2" s="199"/>
      <c r="IWT2" s="199"/>
      <c r="IWU2" s="199"/>
      <c r="IWV2" s="199"/>
      <c r="IWW2" s="199"/>
      <c r="IWX2" s="199"/>
      <c r="IWY2" s="199"/>
      <c r="IWZ2" s="199"/>
      <c r="IXA2" s="199"/>
      <c r="IXB2" s="199"/>
      <c r="IXC2" s="199"/>
      <c r="IXD2" s="199"/>
      <c r="IXE2" s="199"/>
      <c r="IXF2" s="199"/>
      <c r="IXG2" s="199"/>
      <c r="IXH2" s="199"/>
      <c r="IXI2" s="199"/>
      <c r="IXJ2" s="199"/>
      <c r="IXK2" s="199"/>
      <c r="IXL2" s="199"/>
      <c r="IXM2" s="199"/>
      <c r="IXN2" s="199"/>
      <c r="IXO2" s="199"/>
      <c r="IXP2" s="199"/>
      <c r="IXQ2" s="199"/>
      <c r="IXR2" s="199"/>
      <c r="IXS2" s="199"/>
      <c r="IXT2" s="199"/>
      <c r="IXU2" s="199"/>
      <c r="IXV2" s="199"/>
      <c r="IXW2" s="199"/>
      <c r="IXX2" s="199"/>
      <c r="IXY2" s="199"/>
      <c r="IXZ2" s="199"/>
      <c r="IYA2" s="199"/>
      <c r="IYB2" s="199"/>
      <c r="IYC2" s="199"/>
      <c r="IYD2" s="199"/>
      <c r="IYE2" s="199"/>
      <c r="IYF2" s="199"/>
      <c r="IYG2" s="199"/>
      <c r="IYH2" s="199"/>
      <c r="IYI2" s="199"/>
      <c r="IYJ2" s="199"/>
      <c r="IYK2" s="199"/>
      <c r="IYL2" s="199"/>
      <c r="IYM2" s="199"/>
      <c r="IYN2" s="199"/>
      <c r="IYO2" s="199"/>
      <c r="IYP2" s="199"/>
      <c r="IYQ2" s="199"/>
      <c r="IYR2" s="199"/>
      <c r="IYS2" s="199"/>
      <c r="IYT2" s="199"/>
      <c r="IYU2" s="199"/>
      <c r="IYV2" s="199"/>
      <c r="IYW2" s="199"/>
      <c r="IYX2" s="199"/>
      <c r="IYY2" s="199"/>
      <c r="IYZ2" s="199"/>
      <c r="IZA2" s="199"/>
      <c r="IZB2" s="199"/>
      <c r="IZC2" s="199"/>
      <c r="IZD2" s="199"/>
      <c r="IZE2" s="199"/>
      <c r="IZF2" s="199"/>
      <c r="IZG2" s="199"/>
      <c r="IZH2" s="199"/>
      <c r="IZI2" s="199"/>
      <c r="IZJ2" s="199"/>
      <c r="IZK2" s="199"/>
      <c r="IZL2" s="199"/>
      <c r="IZM2" s="199"/>
      <c r="IZN2" s="199"/>
      <c r="IZO2" s="199"/>
      <c r="IZP2" s="199"/>
      <c r="IZQ2" s="199"/>
      <c r="IZR2" s="199"/>
      <c r="IZS2" s="199"/>
      <c r="IZT2" s="199"/>
      <c r="IZU2" s="199"/>
      <c r="IZV2" s="199"/>
      <c r="IZW2" s="199"/>
      <c r="IZX2" s="199"/>
      <c r="IZY2" s="199"/>
      <c r="IZZ2" s="199"/>
      <c r="JAA2" s="199"/>
      <c r="JAB2" s="199"/>
      <c r="JAC2" s="199"/>
      <c r="JAD2" s="199"/>
      <c r="JAE2" s="199"/>
      <c r="JAF2" s="199"/>
      <c r="JAG2" s="199"/>
      <c r="JAH2" s="199"/>
      <c r="JAI2" s="199"/>
      <c r="JAJ2" s="199"/>
      <c r="JAK2" s="199"/>
      <c r="JAL2" s="199"/>
      <c r="JAM2" s="199"/>
      <c r="JAN2" s="199"/>
      <c r="JAO2" s="199"/>
      <c r="JAP2" s="199"/>
      <c r="JAQ2" s="199"/>
      <c r="JAR2" s="199"/>
      <c r="JAS2" s="199"/>
      <c r="JAT2" s="199"/>
      <c r="JAU2" s="199"/>
      <c r="JAV2" s="199"/>
      <c r="JAW2" s="199"/>
      <c r="JAX2" s="199"/>
      <c r="JAY2" s="199"/>
      <c r="JAZ2" s="199"/>
      <c r="JBA2" s="199"/>
      <c r="JBB2" s="199"/>
      <c r="JBC2" s="199"/>
      <c r="JBD2" s="199"/>
      <c r="JBE2" s="199"/>
      <c r="JBF2" s="199"/>
      <c r="JBG2" s="199"/>
      <c r="JBH2" s="199"/>
      <c r="JBI2" s="199"/>
      <c r="JBJ2" s="199"/>
      <c r="JBK2" s="199"/>
      <c r="JBL2" s="199"/>
      <c r="JBM2" s="199"/>
      <c r="JBN2" s="199"/>
      <c r="JBO2" s="199"/>
      <c r="JBP2" s="199"/>
      <c r="JBQ2" s="199"/>
      <c r="JBR2" s="199"/>
      <c r="JBS2" s="199"/>
      <c r="JBT2" s="199"/>
      <c r="JBU2" s="199"/>
      <c r="JBV2" s="199"/>
      <c r="JBW2" s="199"/>
      <c r="JBX2" s="199"/>
      <c r="JBY2" s="199"/>
      <c r="JBZ2" s="199"/>
      <c r="JCA2" s="199"/>
      <c r="JCB2" s="199"/>
      <c r="JCC2" s="199"/>
      <c r="JCD2" s="199"/>
      <c r="JCE2" s="199"/>
      <c r="JCF2" s="199"/>
      <c r="JCG2" s="199"/>
      <c r="JCH2" s="199"/>
      <c r="JCI2" s="199"/>
      <c r="JCJ2" s="199"/>
      <c r="JCK2" s="199"/>
      <c r="JCL2" s="199"/>
      <c r="JCM2" s="199"/>
      <c r="JCN2" s="199"/>
      <c r="JCO2" s="199"/>
      <c r="JCP2" s="199"/>
      <c r="JCQ2" s="199"/>
      <c r="JCR2" s="199"/>
      <c r="JCS2" s="199"/>
      <c r="JCT2" s="199"/>
      <c r="JCU2" s="199"/>
      <c r="JCV2" s="199"/>
      <c r="JCW2" s="199"/>
      <c r="JCX2" s="199"/>
      <c r="JCY2" s="199"/>
      <c r="JCZ2" s="199"/>
      <c r="JDA2" s="199"/>
      <c r="JDB2" s="199"/>
      <c r="JDC2" s="199"/>
      <c r="JDD2" s="199"/>
      <c r="JDE2" s="199"/>
      <c r="JDF2" s="199"/>
      <c r="JDG2" s="199"/>
      <c r="JDH2" s="199"/>
      <c r="JDI2" s="199"/>
      <c r="JDJ2" s="199"/>
      <c r="JDK2" s="199"/>
      <c r="JDL2" s="199"/>
      <c r="JDM2" s="199"/>
      <c r="JDN2" s="199"/>
      <c r="JDO2" s="199"/>
      <c r="JDP2" s="199"/>
      <c r="JDQ2" s="199"/>
      <c r="JDR2" s="199"/>
      <c r="JDS2" s="199"/>
      <c r="JDT2" s="199"/>
      <c r="JDU2" s="199"/>
      <c r="JDV2" s="199"/>
      <c r="JDW2" s="199"/>
      <c r="JDX2" s="199"/>
      <c r="JDY2" s="199"/>
      <c r="JDZ2" s="199"/>
      <c r="JEA2" s="199"/>
      <c r="JEB2" s="199"/>
      <c r="JEC2" s="199"/>
      <c r="JED2" s="199"/>
      <c r="JEE2" s="199"/>
      <c r="JEF2" s="199"/>
      <c r="JEG2" s="199"/>
      <c r="JEH2" s="199"/>
      <c r="JEI2" s="199"/>
      <c r="JEJ2" s="199"/>
      <c r="JEK2" s="199"/>
      <c r="JEL2" s="199"/>
      <c r="JEM2" s="199"/>
      <c r="JEN2" s="199"/>
      <c r="JEO2" s="199"/>
      <c r="JEP2" s="199"/>
      <c r="JEQ2" s="199"/>
      <c r="JER2" s="199"/>
      <c r="JES2" s="199"/>
      <c r="JET2" s="199"/>
      <c r="JEU2" s="199"/>
      <c r="JEV2" s="199"/>
      <c r="JEW2" s="199"/>
      <c r="JEX2" s="199"/>
      <c r="JEY2" s="199"/>
      <c r="JEZ2" s="199"/>
      <c r="JFA2" s="199"/>
      <c r="JFB2" s="199"/>
      <c r="JFC2" s="199"/>
      <c r="JFD2" s="199"/>
      <c r="JFE2" s="199"/>
      <c r="JFF2" s="199"/>
      <c r="JFG2" s="199"/>
      <c r="JFH2" s="199"/>
      <c r="JFI2" s="199"/>
      <c r="JFJ2" s="199"/>
      <c r="JFK2" s="199"/>
      <c r="JFL2" s="199"/>
      <c r="JFM2" s="199"/>
      <c r="JFN2" s="199"/>
      <c r="JFO2" s="199"/>
      <c r="JFP2" s="199"/>
      <c r="JFQ2" s="199"/>
      <c r="JFR2" s="199"/>
      <c r="JFS2" s="199"/>
      <c r="JFT2" s="199"/>
      <c r="JFU2" s="199"/>
      <c r="JFV2" s="199"/>
      <c r="JFW2" s="199"/>
      <c r="JFX2" s="199"/>
      <c r="JFY2" s="199"/>
      <c r="JFZ2" s="199"/>
      <c r="JGA2" s="199"/>
      <c r="JGB2" s="199"/>
      <c r="JGC2" s="199"/>
      <c r="JGD2" s="199"/>
      <c r="JGE2" s="199"/>
      <c r="JGF2" s="199"/>
      <c r="JGG2" s="199"/>
      <c r="JGH2" s="199"/>
      <c r="JGI2" s="199"/>
      <c r="JGJ2" s="199"/>
      <c r="JGK2" s="199"/>
      <c r="JGL2" s="199"/>
      <c r="JGM2" s="199"/>
      <c r="JGN2" s="199"/>
      <c r="JGO2" s="199"/>
      <c r="JGP2" s="199"/>
      <c r="JGQ2" s="199"/>
      <c r="JGR2" s="199"/>
      <c r="JGS2" s="199"/>
      <c r="JGT2" s="199"/>
      <c r="JGU2" s="199"/>
      <c r="JGV2" s="199"/>
      <c r="JGW2" s="199"/>
      <c r="JGX2" s="199"/>
      <c r="JGY2" s="199"/>
      <c r="JGZ2" s="199"/>
      <c r="JHA2" s="199"/>
      <c r="JHB2" s="199"/>
      <c r="JHC2" s="199"/>
      <c r="JHD2" s="199"/>
      <c r="JHE2" s="199"/>
      <c r="JHF2" s="199"/>
      <c r="JHG2" s="199"/>
      <c r="JHH2" s="199"/>
      <c r="JHI2" s="199"/>
      <c r="JHJ2" s="199"/>
      <c r="JHK2" s="199"/>
      <c r="JHL2" s="199"/>
      <c r="JHM2" s="199"/>
      <c r="JHN2" s="199"/>
      <c r="JHO2" s="199"/>
      <c r="JHP2" s="199"/>
      <c r="JHQ2" s="199"/>
      <c r="JHR2" s="199"/>
      <c r="JHS2" s="199"/>
      <c r="JHT2" s="199"/>
      <c r="JHU2" s="199"/>
      <c r="JHV2" s="199"/>
      <c r="JHW2" s="199"/>
      <c r="JHX2" s="199"/>
      <c r="JHY2" s="199"/>
      <c r="JHZ2" s="199"/>
      <c r="JIA2" s="199"/>
      <c r="JIB2" s="199"/>
      <c r="JIC2" s="199"/>
      <c r="JID2" s="199"/>
      <c r="JIE2" s="199"/>
      <c r="JIF2" s="199"/>
      <c r="JIG2" s="199"/>
      <c r="JIH2" s="199"/>
      <c r="JII2" s="199"/>
      <c r="JIJ2" s="199"/>
      <c r="JIK2" s="199"/>
      <c r="JIL2" s="199"/>
      <c r="JIM2" s="199"/>
      <c r="JIN2" s="199"/>
      <c r="JIO2" s="199"/>
      <c r="JIP2" s="199"/>
      <c r="JIQ2" s="199"/>
      <c r="JIR2" s="199"/>
      <c r="JIS2" s="199"/>
      <c r="JIT2" s="199"/>
      <c r="JIU2" s="199"/>
      <c r="JIV2" s="199"/>
      <c r="JIW2" s="199"/>
      <c r="JIX2" s="199"/>
      <c r="JIY2" s="199"/>
      <c r="JIZ2" s="199"/>
      <c r="JJA2" s="199"/>
      <c r="JJB2" s="199"/>
      <c r="JJC2" s="199"/>
      <c r="JJD2" s="199"/>
      <c r="JJE2" s="199"/>
      <c r="JJF2" s="199"/>
      <c r="JJG2" s="199"/>
      <c r="JJH2" s="199"/>
      <c r="JJI2" s="199"/>
      <c r="JJJ2" s="199"/>
      <c r="JJK2" s="199"/>
      <c r="JJL2" s="199"/>
      <c r="JJM2" s="199"/>
      <c r="JJN2" s="199"/>
      <c r="JJO2" s="199"/>
      <c r="JJP2" s="199"/>
      <c r="JJQ2" s="199"/>
      <c r="JJR2" s="199"/>
      <c r="JJS2" s="199"/>
      <c r="JJT2" s="199"/>
      <c r="JJU2" s="199"/>
      <c r="JJV2" s="199"/>
      <c r="JJW2" s="199"/>
      <c r="JJX2" s="199"/>
      <c r="JJY2" s="199"/>
      <c r="JJZ2" s="199"/>
      <c r="JKA2" s="199"/>
      <c r="JKB2" s="199"/>
      <c r="JKC2" s="199"/>
      <c r="JKD2" s="199"/>
      <c r="JKE2" s="199"/>
      <c r="JKF2" s="199"/>
      <c r="JKG2" s="199"/>
      <c r="JKH2" s="199"/>
      <c r="JKI2" s="199"/>
      <c r="JKJ2" s="199"/>
      <c r="JKK2" s="199"/>
      <c r="JKL2" s="199"/>
      <c r="JKM2" s="199"/>
      <c r="JKN2" s="199"/>
      <c r="JKO2" s="199"/>
      <c r="JKP2" s="199"/>
      <c r="JKQ2" s="199"/>
      <c r="JKR2" s="199"/>
      <c r="JKS2" s="199"/>
      <c r="JKT2" s="199"/>
      <c r="JKU2" s="199"/>
      <c r="JKV2" s="199"/>
      <c r="JKW2" s="199"/>
      <c r="JKX2" s="199"/>
      <c r="JKY2" s="199"/>
      <c r="JKZ2" s="199"/>
      <c r="JLA2" s="199"/>
      <c r="JLB2" s="199"/>
      <c r="JLC2" s="199"/>
      <c r="JLD2" s="199"/>
      <c r="JLE2" s="199"/>
      <c r="JLF2" s="199"/>
      <c r="JLG2" s="199"/>
      <c r="JLH2" s="199"/>
      <c r="JLI2" s="199"/>
      <c r="JLJ2" s="199"/>
      <c r="JLK2" s="199"/>
      <c r="JLL2" s="199"/>
      <c r="JLM2" s="199"/>
      <c r="JLN2" s="199"/>
      <c r="JLO2" s="199"/>
      <c r="JLP2" s="199"/>
      <c r="JLQ2" s="199"/>
      <c r="JLR2" s="199"/>
      <c r="JLS2" s="199"/>
      <c r="JLT2" s="199"/>
      <c r="JLU2" s="199"/>
      <c r="JLV2" s="199"/>
      <c r="JLW2" s="199"/>
      <c r="JLX2" s="199"/>
      <c r="JLY2" s="199"/>
      <c r="JLZ2" s="199"/>
      <c r="JMA2" s="199"/>
      <c r="JMB2" s="199"/>
      <c r="JMC2" s="199"/>
      <c r="JMD2" s="199"/>
      <c r="JME2" s="199"/>
      <c r="JMF2" s="199"/>
      <c r="JMG2" s="199"/>
      <c r="JMH2" s="199"/>
      <c r="JMI2" s="199"/>
      <c r="JMJ2" s="199"/>
      <c r="JMK2" s="199"/>
      <c r="JML2" s="199"/>
      <c r="JMM2" s="199"/>
      <c r="JMN2" s="199"/>
      <c r="JMO2" s="199"/>
      <c r="JMP2" s="199"/>
      <c r="JMQ2" s="199"/>
      <c r="JMR2" s="199"/>
      <c r="JMS2" s="199"/>
      <c r="JMT2" s="199"/>
      <c r="JMU2" s="199"/>
      <c r="JMV2" s="199"/>
      <c r="JMW2" s="199"/>
      <c r="JMX2" s="199"/>
      <c r="JMY2" s="199"/>
      <c r="JMZ2" s="199"/>
      <c r="JNA2" s="199"/>
      <c r="JNB2" s="199"/>
      <c r="JNC2" s="199"/>
      <c r="JND2" s="199"/>
      <c r="JNE2" s="199"/>
      <c r="JNF2" s="199"/>
      <c r="JNG2" s="199"/>
      <c r="JNH2" s="199"/>
      <c r="JNI2" s="199"/>
      <c r="JNJ2" s="199"/>
      <c r="JNK2" s="199"/>
      <c r="JNL2" s="199"/>
      <c r="JNM2" s="199"/>
      <c r="JNN2" s="199"/>
      <c r="JNO2" s="199"/>
      <c r="JNP2" s="199"/>
      <c r="JNQ2" s="199"/>
      <c r="JNR2" s="199"/>
      <c r="JNS2" s="199"/>
      <c r="JNT2" s="199"/>
      <c r="JNU2" s="199"/>
      <c r="JNV2" s="199"/>
      <c r="JNW2" s="199"/>
      <c r="JNX2" s="199"/>
      <c r="JNY2" s="199"/>
      <c r="JNZ2" s="199"/>
      <c r="JOA2" s="199"/>
      <c r="JOB2" s="199"/>
      <c r="JOC2" s="199"/>
      <c r="JOD2" s="199"/>
      <c r="JOE2" s="199"/>
      <c r="JOF2" s="199"/>
      <c r="JOG2" s="199"/>
      <c r="JOH2" s="199"/>
      <c r="JOI2" s="199"/>
      <c r="JOJ2" s="199"/>
      <c r="JOK2" s="199"/>
      <c r="JOL2" s="199"/>
      <c r="JOM2" s="199"/>
      <c r="JON2" s="199"/>
      <c r="JOO2" s="199"/>
      <c r="JOP2" s="199"/>
      <c r="JOQ2" s="199"/>
      <c r="JOR2" s="199"/>
      <c r="JOS2" s="199"/>
      <c r="JOT2" s="199"/>
      <c r="JOU2" s="199"/>
      <c r="JOV2" s="199"/>
      <c r="JOW2" s="199"/>
      <c r="JOX2" s="199"/>
      <c r="JOY2" s="199"/>
      <c r="JOZ2" s="199"/>
      <c r="JPA2" s="199"/>
      <c r="JPB2" s="199"/>
      <c r="JPC2" s="199"/>
      <c r="JPD2" s="199"/>
      <c r="JPE2" s="199"/>
      <c r="JPF2" s="199"/>
      <c r="JPG2" s="199"/>
      <c r="JPH2" s="199"/>
      <c r="JPI2" s="199"/>
      <c r="JPJ2" s="199"/>
      <c r="JPK2" s="199"/>
      <c r="JPL2" s="199"/>
      <c r="JPM2" s="199"/>
      <c r="JPN2" s="199"/>
      <c r="JPO2" s="199"/>
      <c r="JPP2" s="199"/>
      <c r="JPQ2" s="199"/>
      <c r="JPR2" s="199"/>
      <c r="JPS2" s="199"/>
      <c r="JPT2" s="199"/>
      <c r="JPU2" s="199"/>
      <c r="JPV2" s="199"/>
      <c r="JPW2" s="199"/>
      <c r="JPX2" s="199"/>
      <c r="JPY2" s="199"/>
      <c r="JPZ2" s="199"/>
      <c r="JQA2" s="199"/>
      <c r="JQB2" s="199"/>
      <c r="JQC2" s="199"/>
      <c r="JQD2" s="199"/>
      <c r="JQE2" s="199"/>
      <c r="JQF2" s="199"/>
      <c r="JQG2" s="199"/>
      <c r="JQH2" s="199"/>
      <c r="JQI2" s="199"/>
      <c r="JQJ2" s="199"/>
      <c r="JQK2" s="199"/>
      <c r="JQL2" s="199"/>
      <c r="JQM2" s="199"/>
      <c r="JQN2" s="199"/>
      <c r="JQO2" s="199"/>
      <c r="JQP2" s="199"/>
      <c r="JQQ2" s="199"/>
      <c r="JQR2" s="199"/>
      <c r="JQS2" s="199"/>
      <c r="JQT2" s="199"/>
      <c r="JQU2" s="199"/>
      <c r="JQV2" s="199"/>
      <c r="JQW2" s="199"/>
      <c r="JQX2" s="199"/>
      <c r="JQY2" s="199"/>
      <c r="JQZ2" s="199"/>
      <c r="JRA2" s="199"/>
      <c r="JRB2" s="199"/>
      <c r="JRC2" s="199"/>
      <c r="JRD2" s="199"/>
      <c r="JRE2" s="199"/>
      <c r="JRF2" s="199"/>
      <c r="JRG2" s="199"/>
      <c r="JRH2" s="199"/>
      <c r="JRI2" s="199"/>
      <c r="JRJ2" s="199"/>
      <c r="JRK2" s="199"/>
      <c r="JRL2" s="199"/>
      <c r="JRM2" s="199"/>
      <c r="JRN2" s="199"/>
      <c r="JRO2" s="199"/>
      <c r="JRP2" s="199"/>
      <c r="JRQ2" s="199"/>
      <c r="JRR2" s="199"/>
      <c r="JRS2" s="199"/>
      <c r="JRT2" s="199"/>
      <c r="JRU2" s="199"/>
      <c r="JRV2" s="199"/>
      <c r="JRW2" s="199"/>
      <c r="JRX2" s="199"/>
      <c r="JRY2" s="199"/>
      <c r="JRZ2" s="199"/>
      <c r="JSA2" s="199"/>
      <c r="JSB2" s="199"/>
      <c r="JSC2" s="199"/>
      <c r="JSD2" s="199"/>
      <c r="JSE2" s="199"/>
      <c r="JSF2" s="199"/>
      <c r="JSG2" s="199"/>
      <c r="JSH2" s="199"/>
      <c r="JSI2" s="199"/>
      <c r="JSJ2" s="199"/>
      <c r="JSK2" s="199"/>
      <c r="JSL2" s="199"/>
      <c r="JSM2" s="199"/>
      <c r="JSN2" s="199"/>
      <c r="JSO2" s="199"/>
      <c r="JSP2" s="199"/>
      <c r="JSQ2" s="199"/>
      <c r="JSR2" s="199"/>
      <c r="JSS2" s="199"/>
      <c r="JST2" s="199"/>
      <c r="JSU2" s="199"/>
      <c r="JSV2" s="199"/>
      <c r="JSW2" s="199"/>
      <c r="JSX2" s="199"/>
      <c r="JSY2" s="199"/>
      <c r="JSZ2" s="199"/>
      <c r="JTA2" s="199"/>
      <c r="JTB2" s="199"/>
      <c r="JTC2" s="199"/>
      <c r="JTD2" s="199"/>
      <c r="JTE2" s="199"/>
      <c r="JTF2" s="199"/>
      <c r="JTG2" s="199"/>
      <c r="JTH2" s="199"/>
      <c r="JTI2" s="199"/>
      <c r="JTJ2" s="199"/>
      <c r="JTK2" s="199"/>
      <c r="JTL2" s="199"/>
      <c r="JTM2" s="199"/>
      <c r="JTN2" s="199"/>
      <c r="JTO2" s="199"/>
      <c r="JTP2" s="199"/>
      <c r="JTQ2" s="199"/>
      <c r="JTR2" s="199"/>
      <c r="JTS2" s="199"/>
      <c r="JTT2" s="199"/>
      <c r="JTU2" s="199"/>
      <c r="JTV2" s="199"/>
      <c r="JTW2" s="199"/>
      <c r="JTX2" s="199"/>
      <c r="JTY2" s="199"/>
      <c r="JTZ2" s="199"/>
      <c r="JUA2" s="199"/>
      <c r="JUB2" s="199"/>
      <c r="JUC2" s="199"/>
      <c r="JUD2" s="199"/>
      <c r="JUE2" s="199"/>
      <c r="JUF2" s="199"/>
      <c r="JUG2" s="199"/>
      <c r="JUH2" s="199"/>
      <c r="JUI2" s="199"/>
      <c r="JUJ2" s="199"/>
      <c r="JUK2" s="199"/>
      <c r="JUL2" s="199"/>
      <c r="JUM2" s="199"/>
      <c r="JUN2" s="199"/>
      <c r="JUO2" s="199"/>
      <c r="JUP2" s="199"/>
      <c r="JUQ2" s="199"/>
      <c r="JUR2" s="199"/>
      <c r="JUS2" s="199"/>
      <c r="JUT2" s="199"/>
      <c r="JUU2" s="199"/>
      <c r="JUV2" s="199"/>
      <c r="JUW2" s="199"/>
      <c r="JUX2" s="199"/>
      <c r="JUY2" s="199"/>
      <c r="JUZ2" s="199"/>
      <c r="JVA2" s="199"/>
      <c r="JVB2" s="199"/>
      <c r="JVC2" s="199"/>
      <c r="JVD2" s="199"/>
      <c r="JVE2" s="199"/>
      <c r="JVF2" s="199"/>
      <c r="JVG2" s="199"/>
      <c r="JVH2" s="199"/>
      <c r="JVI2" s="199"/>
      <c r="JVJ2" s="199"/>
      <c r="JVK2" s="199"/>
      <c r="JVL2" s="199"/>
      <c r="JVM2" s="199"/>
      <c r="JVN2" s="199"/>
      <c r="JVO2" s="199"/>
      <c r="JVP2" s="199"/>
      <c r="JVQ2" s="199"/>
      <c r="JVR2" s="199"/>
      <c r="JVS2" s="199"/>
      <c r="JVT2" s="199"/>
      <c r="JVU2" s="199"/>
      <c r="JVV2" s="199"/>
      <c r="JVW2" s="199"/>
      <c r="JVX2" s="199"/>
      <c r="JVY2" s="199"/>
      <c r="JVZ2" s="199"/>
      <c r="JWA2" s="199"/>
      <c r="JWB2" s="199"/>
      <c r="JWC2" s="199"/>
      <c r="JWD2" s="199"/>
      <c r="JWE2" s="199"/>
      <c r="JWF2" s="199"/>
      <c r="JWG2" s="199"/>
      <c r="JWH2" s="199"/>
      <c r="JWI2" s="199"/>
      <c r="JWJ2" s="199"/>
      <c r="JWK2" s="199"/>
      <c r="JWL2" s="199"/>
      <c r="JWM2" s="199"/>
      <c r="JWN2" s="199"/>
      <c r="JWO2" s="199"/>
      <c r="JWP2" s="199"/>
      <c r="JWQ2" s="199"/>
      <c r="JWR2" s="199"/>
      <c r="JWS2" s="199"/>
      <c r="JWT2" s="199"/>
      <c r="JWU2" s="199"/>
      <c r="JWV2" s="199"/>
      <c r="JWW2" s="199"/>
      <c r="JWX2" s="199"/>
      <c r="JWY2" s="199"/>
      <c r="JWZ2" s="199"/>
      <c r="JXA2" s="199"/>
      <c r="JXB2" s="199"/>
      <c r="JXC2" s="199"/>
      <c r="JXD2" s="199"/>
      <c r="JXE2" s="199"/>
      <c r="JXF2" s="199"/>
      <c r="JXG2" s="199"/>
      <c r="JXH2" s="199"/>
      <c r="JXI2" s="199"/>
      <c r="JXJ2" s="199"/>
      <c r="JXK2" s="199"/>
      <c r="JXL2" s="199"/>
      <c r="JXM2" s="199"/>
      <c r="JXN2" s="199"/>
      <c r="JXO2" s="199"/>
      <c r="JXP2" s="199"/>
      <c r="JXQ2" s="199"/>
      <c r="JXR2" s="199"/>
      <c r="JXS2" s="199"/>
      <c r="JXT2" s="199"/>
      <c r="JXU2" s="199"/>
      <c r="JXV2" s="199"/>
      <c r="JXW2" s="199"/>
      <c r="JXX2" s="199"/>
      <c r="JXY2" s="199"/>
      <c r="JXZ2" s="199"/>
      <c r="JYA2" s="199"/>
      <c r="JYB2" s="199"/>
      <c r="JYC2" s="199"/>
      <c r="JYD2" s="199"/>
      <c r="JYE2" s="199"/>
      <c r="JYF2" s="199"/>
      <c r="JYG2" s="199"/>
      <c r="JYH2" s="199"/>
      <c r="JYI2" s="199"/>
      <c r="JYJ2" s="199"/>
      <c r="JYK2" s="199"/>
      <c r="JYL2" s="199"/>
      <c r="JYM2" s="199"/>
      <c r="JYN2" s="199"/>
      <c r="JYO2" s="199"/>
      <c r="JYP2" s="199"/>
      <c r="JYQ2" s="199"/>
      <c r="JYR2" s="199"/>
      <c r="JYS2" s="199"/>
      <c r="JYT2" s="199"/>
      <c r="JYU2" s="199"/>
      <c r="JYV2" s="199"/>
      <c r="JYW2" s="199"/>
      <c r="JYX2" s="199"/>
      <c r="JYY2" s="199"/>
      <c r="JYZ2" s="199"/>
      <c r="JZA2" s="199"/>
      <c r="JZB2" s="199"/>
      <c r="JZC2" s="199"/>
      <c r="JZD2" s="199"/>
      <c r="JZE2" s="199"/>
      <c r="JZF2" s="199"/>
      <c r="JZG2" s="199"/>
      <c r="JZH2" s="199"/>
      <c r="JZI2" s="199"/>
      <c r="JZJ2" s="199"/>
      <c r="JZK2" s="199"/>
      <c r="JZL2" s="199"/>
      <c r="JZM2" s="199"/>
      <c r="JZN2" s="199"/>
      <c r="JZO2" s="199"/>
      <c r="JZP2" s="199"/>
      <c r="JZQ2" s="199"/>
      <c r="JZR2" s="199"/>
      <c r="JZS2" s="199"/>
      <c r="JZT2" s="199"/>
      <c r="JZU2" s="199"/>
      <c r="JZV2" s="199"/>
      <c r="JZW2" s="199"/>
      <c r="JZX2" s="199"/>
      <c r="JZY2" s="199"/>
      <c r="JZZ2" s="199"/>
      <c r="KAA2" s="199"/>
      <c r="KAB2" s="199"/>
      <c r="KAC2" s="199"/>
      <c r="KAD2" s="199"/>
      <c r="KAE2" s="199"/>
      <c r="KAF2" s="199"/>
      <c r="KAG2" s="199"/>
      <c r="KAH2" s="199"/>
      <c r="KAI2" s="199"/>
      <c r="KAJ2" s="199"/>
      <c r="KAK2" s="199"/>
      <c r="KAL2" s="199"/>
      <c r="KAM2" s="199"/>
      <c r="KAN2" s="199"/>
      <c r="KAO2" s="199"/>
      <c r="KAP2" s="199"/>
      <c r="KAQ2" s="199"/>
      <c r="KAR2" s="199"/>
      <c r="KAS2" s="199"/>
      <c r="KAT2" s="199"/>
      <c r="KAU2" s="199"/>
      <c r="KAV2" s="199"/>
      <c r="KAW2" s="199"/>
      <c r="KAX2" s="199"/>
      <c r="KAY2" s="199"/>
      <c r="KAZ2" s="199"/>
      <c r="KBA2" s="199"/>
      <c r="KBB2" s="199"/>
      <c r="KBC2" s="199"/>
      <c r="KBD2" s="199"/>
      <c r="KBE2" s="199"/>
      <c r="KBF2" s="199"/>
      <c r="KBG2" s="199"/>
      <c r="KBH2" s="199"/>
      <c r="KBI2" s="199"/>
      <c r="KBJ2" s="199"/>
      <c r="KBK2" s="199"/>
      <c r="KBL2" s="199"/>
      <c r="KBM2" s="199"/>
      <c r="KBN2" s="199"/>
      <c r="KBO2" s="199"/>
      <c r="KBP2" s="199"/>
      <c r="KBQ2" s="199"/>
      <c r="KBR2" s="199"/>
      <c r="KBS2" s="199"/>
      <c r="KBT2" s="199"/>
      <c r="KBU2" s="199"/>
      <c r="KBV2" s="199"/>
      <c r="KBW2" s="199"/>
      <c r="KBX2" s="199"/>
      <c r="KBY2" s="199"/>
      <c r="KBZ2" s="199"/>
      <c r="KCA2" s="199"/>
      <c r="KCB2" s="199"/>
      <c r="KCC2" s="199"/>
      <c r="KCD2" s="199"/>
      <c r="KCE2" s="199"/>
      <c r="KCF2" s="199"/>
      <c r="KCG2" s="199"/>
      <c r="KCH2" s="199"/>
      <c r="KCI2" s="199"/>
      <c r="KCJ2" s="199"/>
      <c r="KCK2" s="199"/>
      <c r="KCL2" s="199"/>
      <c r="KCM2" s="199"/>
      <c r="KCN2" s="199"/>
      <c r="KCO2" s="199"/>
      <c r="KCP2" s="199"/>
      <c r="KCQ2" s="199"/>
      <c r="KCR2" s="199"/>
      <c r="KCS2" s="199"/>
      <c r="KCT2" s="199"/>
      <c r="KCU2" s="199"/>
      <c r="KCV2" s="199"/>
      <c r="KCW2" s="199"/>
      <c r="KCX2" s="199"/>
      <c r="KCY2" s="199"/>
      <c r="KCZ2" s="199"/>
      <c r="KDA2" s="199"/>
      <c r="KDB2" s="199"/>
      <c r="KDC2" s="199"/>
      <c r="KDD2" s="199"/>
      <c r="KDE2" s="199"/>
      <c r="KDF2" s="199"/>
      <c r="KDG2" s="199"/>
      <c r="KDH2" s="199"/>
      <c r="KDI2" s="199"/>
      <c r="KDJ2" s="199"/>
      <c r="KDK2" s="199"/>
      <c r="KDL2" s="199"/>
      <c r="KDM2" s="199"/>
      <c r="KDN2" s="199"/>
      <c r="KDO2" s="199"/>
      <c r="KDP2" s="199"/>
      <c r="KDQ2" s="199"/>
      <c r="KDR2" s="199"/>
      <c r="KDS2" s="199"/>
      <c r="KDT2" s="199"/>
      <c r="KDU2" s="199"/>
      <c r="KDV2" s="199"/>
      <c r="KDW2" s="199"/>
      <c r="KDX2" s="199"/>
      <c r="KDY2" s="199"/>
      <c r="KDZ2" s="199"/>
      <c r="KEA2" s="199"/>
      <c r="KEB2" s="199"/>
      <c r="KEC2" s="199"/>
      <c r="KED2" s="199"/>
      <c r="KEE2" s="199"/>
      <c r="KEF2" s="199"/>
      <c r="KEG2" s="199"/>
      <c r="KEH2" s="199"/>
      <c r="KEI2" s="199"/>
      <c r="KEJ2" s="199"/>
      <c r="KEK2" s="199"/>
      <c r="KEL2" s="199"/>
      <c r="KEM2" s="199"/>
      <c r="KEN2" s="199"/>
      <c r="KEO2" s="199"/>
      <c r="KEP2" s="199"/>
      <c r="KEQ2" s="199"/>
      <c r="KER2" s="199"/>
      <c r="KES2" s="199"/>
      <c r="KET2" s="199"/>
      <c r="KEU2" s="199"/>
      <c r="KEV2" s="199"/>
      <c r="KEW2" s="199"/>
      <c r="KEX2" s="199"/>
      <c r="KEY2" s="199"/>
      <c r="KEZ2" s="199"/>
      <c r="KFA2" s="199"/>
      <c r="KFB2" s="199"/>
      <c r="KFC2" s="199"/>
      <c r="KFD2" s="199"/>
      <c r="KFE2" s="199"/>
      <c r="KFF2" s="199"/>
      <c r="KFG2" s="199"/>
      <c r="KFH2" s="199"/>
      <c r="KFI2" s="199"/>
      <c r="KFJ2" s="199"/>
      <c r="KFK2" s="199"/>
      <c r="KFL2" s="199"/>
      <c r="KFM2" s="199"/>
      <c r="KFN2" s="199"/>
      <c r="KFO2" s="199"/>
      <c r="KFP2" s="199"/>
      <c r="KFQ2" s="199"/>
      <c r="KFR2" s="199"/>
      <c r="KFS2" s="199"/>
      <c r="KFT2" s="199"/>
      <c r="KFU2" s="199"/>
      <c r="KFV2" s="199"/>
      <c r="KFW2" s="199"/>
      <c r="KFX2" s="199"/>
      <c r="KFY2" s="199"/>
      <c r="KFZ2" s="199"/>
      <c r="KGA2" s="199"/>
      <c r="KGB2" s="199"/>
      <c r="KGC2" s="199"/>
      <c r="KGD2" s="199"/>
      <c r="KGE2" s="199"/>
      <c r="KGF2" s="199"/>
      <c r="KGG2" s="199"/>
      <c r="KGH2" s="199"/>
      <c r="KGI2" s="199"/>
      <c r="KGJ2" s="199"/>
      <c r="KGK2" s="199"/>
      <c r="KGL2" s="199"/>
      <c r="KGM2" s="199"/>
      <c r="KGN2" s="199"/>
      <c r="KGO2" s="199"/>
      <c r="KGP2" s="199"/>
      <c r="KGQ2" s="199"/>
      <c r="KGR2" s="199"/>
      <c r="KGS2" s="199"/>
      <c r="KGT2" s="199"/>
      <c r="KGU2" s="199"/>
      <c r="KGV2" s="199"/>
      <c r="KGW2" s="199"/>
      <c r="KGX2" s="199"/>
      <c r="KGY2" s="199"/>
      <c r="KGZ2" s="199"/>
      <c r="KHA2" s="199"/>
      <c r="KHB2" s="199"/>
      <c r="KHC2" s="199"/>
      <c r="KHD2" s="199"/>
      <c r="KHE2" s="199"/>
      <c r="KHF2" s="199"/>
      <c r="KHG2" s="199"/>
      <c r="KHH2" s="199"/>
      <c r="KHI2" s="199"/>
      <c r="KHJ2" s="199"/>
      <c r="KHK2" s="199"/>
      <c r="KHL2" s="199"/>
      <c r="KHM2" s="199"/>
      <c r="KHN2" s="199"/>
      <c r="KHO2" s="199"/>
      <c r="KHP2" s="199"/>
      <c r="KHQ2" s="199"/>
      <c r="KHR2" s="199"/>
      <c r="KHS2" s="199"/>
      <c r="KHT2" s="199"/>
      <c r="KHU2" s="199"/>
      <c r="KHV2" s="199"/>
      <c r="KHW2" s="199"/>
      <c r="KHX2" s="199"/>
      <c r="KHY2" s="199"/>
      <c r="KHZ2" s="199"/>
      <c r="KIA2" s="199"/>
      <c r="KIB2" s="199"/>
      <c r="KIC2" s="199"/>
      <c r="KID2" s="199"/>
      <c r="KIE2" s="199"/>
      <c r="KIF2" s="199"/>
      <c r="KIG2" s="199"/>
      <c r="KIH2" s="199"/>
      <c r="KII2" s="199"/>
      <c r="KIJ2" s="199"/>
      <c r="KIK2" s="199"/>
      <c r="KIL2" s="199"/>
      <c r="KIM2" s="199"/>
      <c r="KIN2" s="199"/>
      <c r="KIO2" s="199"/>
      <c r="KIP2" s="199"/>
      <c r="KIQ2" s="199"/>
      <c r="KIR2" s="199"/>
      <c r="KIS2" s="199"/>
      <c r="KIT2" s="199"/>
      <c r="KIU2" s="199"/>
      <c r="KIV2" s="199"/>
      <c r="KIW2" s="199"/>
      <c r="KIX2" s="199"/>
      <c r="KIY2" s="199"/>
      <c r="KIZ2" s="199"/>
      <c r="KJA2" s="199"/>
      <c r="KJB2" s="199"/>
      <c r="KJC2" s="199"/>
      <c r="KJD2" s="199"/>
      <c r="KJE2" s="199"/>
      <c r="KJF2" s="199"/>
      <c r="KJG2" s="199"/>
      <c r="KJH2" s="199"/>
      <c r="KJI2" s="199"/>
      <c r="KJJ2" s="199"/>
      <c r="KJK2" s="199"/>
      <c r="KJL2" s="199"/>
      <c r="KJM2" s="199"/>
      <c r="KJN2" s="199"/>
      <c r="KJO2" s="199"/>
      <c r="KJP2" s="199"/>
      <c r="KJQ2" s="199"/>
      <c r="KJR2" s="199"/>
      <c r="KJS2" s="199"/>
      <c r="KJT2" s="199"/>
      <c r="KJU2" s="199"/>
      <c r="KJV2" s="199"/>
      <c r="KJW2" s="199"/>
      <c r="KJX2" s="199"/>
      <c r="KJY2" s="199"/>
      <c r="KJZ2" s="199"/>
      <c r="KKA2" s="199"/>
      <c r="KKB2" s="199"/>
      <c r="KKC2" s="199"/>
      <c r="KKD2" s="199"/>
      <c r="KKE2" s="199"/>
      <c r="KKF2" s="199"/>
      <c r="KKG2" s="199"/>
      <c r="KKH2" s="199"/>
      <c r="KKI2" s="199"/>
      <c r="KKJ2" s="199"/>
      <c r="KKK2" s="199"/>
      <c r="KKL2" s="199"/>
      <c r="KKM2" s="199"/>
      <c r="KKN2" s="199"/>
      <c r="KKO2" s="199"/>
      <c r="KKP2" s="199"/>
      <c r="KKQ2" s="199"/>
      <c r="KKR2" s="199"/>
      <c r="KKS2" s="199"/>
      <c r="KKT2" s="199"/>
      <c r="KKU2" s="199"/>
      <c r="KKV2" s="199"/>
      <c r="KKW2" s="199"/>
      <c r="KKX2" s="199"/>
      <c r="KKY2" s="199"/>
      <c r="KKZ2" s="199"/>
      <c r="KLA2" s="199"/>
      <c r="KLB2" s="199"/>
      <c r="KLC2" s="199"/>
      <c r="KLD2" s="199"/>
      <c r="KLE2" s="199"/>
      <c r="KLF2" s="199"/>
      <c r="KLG2" s="199"/>
      <c r="KLH2" s="199"/>
      <c r="KLI2" s="199"/>
      <c r="KLJ2" s="199"/>
      <c r="KLK2" s="199"/>
      <c r="KLL2" s="199"/>
      <c r="KLM2" s="199"/>
      <c r="KLN2" s="199"/>
      <c r="KLO2" s="199"/>
      <c r="KLP2" s="199"/>
      <c r="KLQ2" s="199"/>
      <c r="KLR2" s="199"/>
      <c r="KLS2" s="199"/>
      <c r="KLT2" s="199"/>
      <c r="KLU2" s="199"/>
      <c r="KLV2" s="199"/>
      <c r="KLW2" s="199"/>
      <c r="KLX2" s="199"/>
      <c r="KLY2" s="199"/>
      <c r="KLZ2" s="199"/>
      <c r="KMA2" s="199"/>
      <c r="KMB2" s="199"/>
      <c r="KMC2" s="199"/>
      <c r="KMD2" s="199"/>
      <c r="KME2" s="199"/>
      <c r="KMF2" s="199"/>
      <c r="KMG2" s="199"/>
      <c r="KMH2" s="199"/>
      <c r="KMI2" s="199"/>
      <c r="KMJ2" s="199"/>
      <c r="KMK2" s="199"/>
      <c r="KML2" s="199"/>
      <c r="KMM2" s="199"/>
      <c r="KMN2" s="199"/>
      <c r="KMO2" s="199"/>
      <c r="KMP2" s="199"/>
      <c r="KMQ2" s="199"/>
      <c r="KMR2" s="199"/>
      <c r="KMS2" s="199"/>
      <c r="KMT2" s="199"/>
      <c r="KMU2" s="199"/>
      <c r="KMV2" s="199"/>
      <c r="KMW2" s="199"/>
      <c r="KMX2" s="199"/>
      <c r="KMY2" s="199"/>
      <c r="KMZ2" s="199"/>
      <c r="KNA2" s="199"/>
      <c r="KNB2" s="199"/>
      <c r="KNC2" s="199"/>
      <c r="KND2" s="199"/>
      <c r="KNE2" s="199"/>
      <c r="KNF2" s="199"/>
      <c r="KNG2" s="199"/>
      <c r="KNH2" s="199"/>
      <c r="KNI2" s="199"/>
      <c r="KNJ2" s="199"/>
      <c r="KNK2" s="199"/>
      <c r="KNL2" s="199"/>
      <c r="KNM2" s="199"/>
      <c r="KNN2" s="199"/>
      <c r="KNO2" s="199"/>
      <c r="KNP2" s="199"/>
      <c r="KNQ2" s="199"/>
      <c r="KNR2" s="199"/>
      <c r="KNS2" s="199"/>
      <c r="KNT2" s="199"/>
      <c r="KNU2" s="199"/>
      <c r="KNV2" s="199"/>
      <c r="KNW2" s="199"/>
      <c r="KNX2" s="199"/>
      <c r="KNY2" s="199"/>
      <c r="KNZ2" s="199"/>
      <c r="KOA2" s="199"/>
      <c r="KOB2" s="199"/>
      <c r="KOC2" s="199"/>
      <c r="KOD2" s="199"/>
      <c r="KOE2" s="199"/>
      <c r="KOF2" s="199"/>
      <c r="KOG2" s="199"/>
      <c r="KOH2" s="199"/>
      <c r="KOI2" s="199"/>
      <c r="KOJ2" s="199"/>
      <c r="KOK2" s="199"/>
      <c r="KOL2" s="199"/>
      <c r="KOM2" s="199"/>
      <c r="KON2" s="199"/>
      <c r="KOO2" s="199"/>
      <c r="KOP2" s="199"/>
      <c r="KOQ2" s="199"/>
      <c r="KOR2" s="199"/>
      <c r="KOS2" s="199"/>
      <c r="KOT2" s="199"/>
      <c r="KOU2" s="199"/>
      <c r="KOV2" s="199"/>
      <c r="KOW2" s="199"/>
      <c r="KOX2" s="199"/>
      <c r="KOY2" s="199"/>
      <c r="KOZ2" s="199"/>
      <c r="KPA2" s="199"/>
      <c r="KPB2" s="199"/>
      <c r="KPC2" s="199"/>
      <c r="KPD2" s="199"/>
      <c r="KPE2" s="199"/>
      <c r="KPF2" s="199"/>
      <c r="KPG2" s="199"/>
      <c r="KPH2" s="199"/>
      <c r="KPI2" s="199"/>
      <c r="KPJ2" s="199"/>
      <c r="KPK2" s="199"/>
      <c r="KPL2" s="199"/>
      <c r="KPM2" s="199"/>
      <c r="KPN2" s="199"/>
      <c r="KPO2" s="199"/>
      <c r="KPP2" s="199"/>
      <c r="KPQ2" s="199"/>
      <c r="KPR2" s="199"/>
      <c r="KPS2" s="199"/>
      <c r="KPT2" s="199"/>
      <c r="KPU2" s="199"/>
      <c r="KPV2" s="199"/>
      <c r="KPW2" s="199"/>
      <c r="KPX2" s="199"/>
      <c r="KPY2" s="199"/>
      <c r="KPZ2" s="199"/>
      <c r="KQA2" s="199"/>
      <c r="KQB2" s="199"/>
      <c r="KQC2" s="199"/>
      <c r="KQD2" s="199"/>
      <c r="KQE2" s="199"/>
      <c r="KQF2" s="199"/>
      <c r="KQG2" s="199"/>
      <c r="KQH2" s="199"/>
      <c r="KQI2" s="199"/>
      <c r="KQJ2" s="199"/>
      <c r="KQK2" s="199"/>
      <c r="KQL2" s="199"/>
      <c r="KQM2" s="199"/>
      <c r="KQN2" s="199"/>
      <c r="KQO2" s="199"/>
      <c r="KQP2" s="199"/>
      <c r="KQQ2" s="199"/>
      <c r="KQR2" s="199"/>
      <c r="KQS2" s="199"/>
      <c r="KQT2" s="199"/>
      <c r="KQU2" s="199"/>
      <c r="KQV2" s="199"/>
      <c r="KQW2" s="199"/>
      <c r="KQX2" s="199"/>
      <c r="KQY2" s="199"/>
      <c r="KQZ2" s="199"/>
      <c r="KRA2" s="199"/>
      <c r="KRB2" s="199"/>
      <c r="KRC2" s="199"/>
      <c r="KRD2" s="199"/>
      <c r="KRE2" s="199"/>
      <c r="KRF2" s="199"/>
      <c r="KRG2" s="199"/>
      <c r="KRH2" s="199"/>
      <c r="KRI2" s="199"/>
      <c r="KRJ2" s="199"/>
      <c r="KRK2" s="199"/>
      <c r="KRL2" s="199"/>
      <c r="KRM2" s="199"/>
      <c r="KRN2" s="199"/>
      <c r="KRO2" s="199"/>
      <c r="KRP2" s="199"/>
      <c r="KRQ2" s="199"/>
      <c r="KRR2" s="199"/>
      <c r="KRS2" s="199"/>
      <c r="KRT2" s="199"/>
      <c r="KRU2" s="199"/>
      <c r="KRV2" s="199"/>
      <c r="KRW2" s="199"/>
      <c r="KRX2" s="199"/>
      <c r="KRY2" s="199"/>
      <c r="KRZ2" s="199"/>
      <c r="KSA2" s="199"/>
      <c r="KSB2" s="199"/>
      <c r="KSC2" s="199"/>
      <c r="KSD2" s="199"/>
      <c r="KSE2" s="199"/>
      <c r="KSF2" s="199"/>
      <c r="KSG2" s="199"/>
      <c r="KSH2" s="199"/>
      <c r="KSI2" s="199"/>
      <c r="KSJ2" s="199"/>
      <c r="KSK2" s="199"/>
      <c r="KSL2" s="199"/>
      <c r="KSM2" s="199"/>
      <c r="KSN2" s="199"/>
      <c r="KSO2" s="199"/>
      <c r="KSP2" s="199"/>
      <c r="KSQ2" s="199"/>
      <c r="KSR2" s="199"/>
      <c r="KSS2" s="199"/>
      <c r="KST2" s="199"/>
      <c r="KSU2" s="199"/>
      <c r="KSV2" s="199"/>
      <c r="KSW2" s="199"/>
      <c r="KSX2" s="199"/>
      <c r="KSY2" s="199"/>
      <c r="KSZ2" s="199"/>
      <c r="KTA2" s="199"/>
      <c r="KTB2" s="199"/>
      <c r="KTC2" s="199"/>
      <c r="KTD2" s="199"/>
      <c r="KTE2" s="199"/>
      <c r="KTF2" s="199"/>
      <c r="KTG2" s="199"/>
      <c r="KTH2" s="199"/>
      <c r="KTI2" s="199"/>
      <c r="KTJ2" s="199"/>
      <c r="KTK2" s="199"/>
      <c r="KTL2" s="199"/>
      <c r="KTM2" s="199"/>
      <c r="KTN2" s="199"/>
      <c r="KTO2" s="199"/>
      <c r="KTP2" s="199"/>
      <c r="KTQ2" s="199"/>
      <c r="KTR2" s="199"/>
      <c r="KTS2" s="199"/>
      <c r="KTT2" s="199"/>
      <c r="KTU2" s="199"/>
      <c r="KTV2" s="199"/>
      <c r="KTW2" s="199"/>
      <c r="KTX2" s="199"/>
      <c r="KTY2" s="199"/>
      <c r="KTZ2" s="199"/>
      <c r="KUA2" s="199"/>
      <c r="KUB2" s="199"/>
      <c r="KUC2" s="199"/>
      <c r="KUD2" s="199"/>
      <c r="KUE2" s="199"/>
      <c r="KUF2" s="199"/>
      <c r="KUG2" s="199"/>
      <c r="KUH2" s="199"/>
      <c r="KUI2" s="199"/>
      <c r="KUJ2" s="199"/>
      <c r="KUK2" s="199"/>
      <c r="KUL2" s="199"/>
      <c r="KUM2" s="199"/>
      <c r="KUN2" s="199"/>
      <c r="KUO2" s="199"/>
      <c r="KUP2" s="199"/>
      <c r="KUQ2" s="199"/>
      <c r="KUR2" s="199"/>
      <c r="KUS2" s="199"/>
      <c r="KUT2" s="199"/>
      <c r="KUU2" s="199"/>
      <c r="KUV2" s="199"/>
      <c r="KUW2" s="199"/>
      <c r="KUX2" s="199"/>
      <c r="KUY2" s="199"/>
      <c r="KUZ2" s="199"/>
      <c r="KVA2" s="199"/>
      <c r="KVB2" s="199"/>
      <c r="KVC2" s="199"/>
      <c r="KVD2" s="199"/>
      <c r="KVE2" s="199"/>
      <c r="KVF2" s="199"/>
      <c r="KVG2" s="199"/>
      <c r="KVH2" s="199"/>
      <c r="KVI2" s="199"/>
      <c r="KVJ2" s="199"/>
      <c r="KVK2" s="199"/>
      <c r="KVL2" s="199"/>
      <c r="KVM2" s="199"/>
      <c r="KVN2" s="199"/>
      <c r="KVO2" s="199"/>
      <c r="KVP2" s="199"/>
      <c r="KVQ2" s="199"/>
      <c r="KVR2" s="199"/>
      <c r="KVS2" s="199"/>
      <c r="KVT2" s="199"/>
      <c r="KVU2" s="199"/>
      <c r="KVV2" s="199"/>
      <c r="KVW2" s="199"/>
      <c r="KVX2" s="199"/>
      <c r="KVY2" s="199"/>
      <c r="KVZ2" s="199"/>
      <c r="KWA2" s="199"/>
      <c r="KWB2" s="199"/>
      <c r="KWC2" s="199"/>
      <c r="KWD2" s="199"/>
      <c r="KWE2" s="199"/>
      <c r="KWF2" s="199"/>
      <c r="KWG2" s="199"/>
      <c r="KWH2" s="199"/>
      <c r="KWI2" s="199"/>
      <c r="KWJ2" s="199"/>
      <c r="KWK2" s="199"/>
      <c r="KWL2" s="199"/>
      <c r="KWM2" s="199"/>
      <c r="KWN2" s="199"/>
      <c r="KWO2" s="199"/>
      <c r="KWP2" s="199"/>
      <c r="KWQ2" s="199"/>
      <c r="KWR2" s="199"/>
      <c r="KWS2" s="199"/>
      <c r="KWT2" s="199"/>
      <c r="KWU2" s="199"/>
      <c r="KWV2" s="199"/>
      <c r="KWW2" s="199"/>
      <c r="KWX2" s="199"/>
      <c r="KWY2" s="199"/>
      <c r="KWZ2" s="199"/>
      <c r="KXA2" s="199"/>
      <c r="KXB2" s="199"/>
      <c r="KXC2" s="199"/>
      <c r="KXD2" s="199"/>
      <c r="KXE2" s="199"/>
      <c r="KXF2" s="199"/>
      <c r="KXG2" s="199"/>
      <c r="KXH2" s="199"/>
      <c r="KXI2" s="199"/>
      <c r="KXJ2" s="199"/>
      <c r="KXK2" s="199"/>
      <c r="KXL2" s="199"/>
      <c r="KXM2" s="199"/>
      <c r="KXN2" s="199"/>
      <c r="KXO2" s="199"/>
      <c r="KXP2" s="199"/>
      <c r="KXQ2" s="199"/>
      <c r="KXR2" s="199"/>
      <c r="KXS2" s="199"/>
      <c r="KXT2" s="199"/>
      <c r="KXU2" s="199"/>
      <c r="KXV2" s="199"/>
      <c r="KXW2" s="199"/>
      <c r="KXX2" s="199"/>
      <c r="KXY2" s="199"/>
      <c r="KXZ2" s="199"/>
      <c r="KYA2" s="199"/>
      <c r="KYB2" s="199"/>
      <c r="KYC2" s="199"/>
      <c r="KYD2" s="199"/>
      <c r="KYE2" s="199"/>
      <c r="KYF2" s="199"/>
      <c r="KYG2" s="199"/>
      <c r="KYH2" s="199"/>
      <c r="KYI2" s="199"/>
      <c r="KYJ2" s="199"/>
      <c r="KYK2" s="199"/>
      <c r="KYL2" s="199"/>
      <c r="KYM2" s="199"/>
      <c r="KYN2" s="199"/>
      <c r="KYO2" s="199"/>
      <c r="KYP2" s="199"/>
      <c r="KYQ2" s="199"/>
      <c r="KYR2" s="199"/>
      <c r="KYS2" s="199"/>
      <c r="KYT2" s="199"/>
      <c r="KYU2" s="199"/>
      <c r="KYV2" s="199"/>
      <c r="KYW2" s="199"/>
      <c r="KYX2" s="199"/>
      <c r="KYY2" s="199"/>
      <c r="KYZ2" s="199"/>
      <c r="KZA2" s="199"/>
      <c r="KZB2" s="199"/>
      <c r="KZC2" s="199"/>
      <c r="KZD2" s="199"/>
      <c r="KZE2" s="199"/>
      <c r="KZF2" s="199"/>
      <c r="KZG2" s="199"/>
      <c r="KZH2" s="199"/>
      <c r="KZI2" s="199"/>
      <c r="KZJ2" s="199"/>
      <c r="KZK2" s="199"/>
      <c r="KZL2" s="199"/>
      <c r="KZM2" s="199"/>
      <c r="KZN2" s="199"/>
      <c r="KZO2" s="199"/>
      <c r="KZP2" s="199"/>
      <c r="KZQ2" s="199"/>
      <c r="KZR2" s="199"/>
      <c r="KZS2" s="199"/>
      <c r="KZT2" s="199"/>
      <c r="KZU2" s="199"/>
      <c r="KZV2" s="199"/>
      <c r="KZW2" s="199"/>
      <c r="KZX2" s="199"/>
      <c r="KZY2" s="199"/>
      <c r="KZZ2" s="199"/>
      <c r="LAA2" s="199"/>
      <c r="LAB2" s="199"/>
      <c r="LAC2" s="199"/>
      <c r="LAD2" s="199"/>
      <c r="LAE2" s="199"/>
      <c r="LAF2" s="199"/>
      <c r="LAG2" s="199"/>
      <c r="LAH2" s="199"/>
      <c r="LAI2" s="199"/>
      <c r="LAJ2" s="199"/>
      <c r="LAK2" s="199"/>
      <c r="LAL2" s="199"/>
      <c r="LAM2" s="199"/>
      <c r="LAN2" s="199"/>
      <c r="LAO2" s="199"/>
      <c r="LAP2" s="199"/>
      <c r="LAQ2" s="199"/>
      <c r="LAR2" s="199"/>
      <c r="LAS2" s="199"/>
      <c r="LAT2" s="199"/>
      <c r="LAU2" s="199"/>
      <c r="LAV2" s="199"/>
      <c r="LAW2" s="199"/>
      <c r="LAX2" s="199"/>
      <c r="LAY2" s="199"/>
      <c r="LAZ2" s="199"/>
      <c r="LBA2" s="199"/>
      <c r="LBB2" s="199"/>
      <c r="LBC2" s="199"/>
      <c r="LBD2" s="199"/>
      <c r="LBE2" s="199"/>
      <c r="LBF2" s="199"/>
      <c r="LBG2" s="199"/>
      <c r="LBH2" s="199"/>
      <c r="LBI2" s="199"/>
      <c r="LBJ2" s="199"/>
      <c r="LBK2" s="199"/>
      <c r="LBL2" s="199"/>
      <c r="LBM2" s="199"/>
      <c r="LBN2" s="199"/>
      <c r="LBO2" s="199"/>
      <c r="LBP2" s="199"/>
      <c r="LBQ2" s="199"/>
      <c r="LBR2" s="199"/>
      <c r="LBS2" s="199"/>
      <c r="LBT2" s="199"/>
      <c r="LBU2" s="199"/>
      <c r="LBV2" s="199"/>
      <c r="LBW2" s="199"/>
      <c r="LBX2" s="199"/>
      <c r="LBY2" s="199"/>
      <c r="LBZ2" s="199"/>
      <c r="LCA2" s="199"/>
      <c r="LCB2" s="199"/>
      <c r="LCC2" s="199"/>
      <c r="LCD2" s="199"/>
      <c r="LCE2" s="199"/>
      <c r="LCF2" s="199"/>
      <c r="LCG2" s="199"/>
      <c r="LCH2" s="199"/>
      <c r="LCI2" s="199"/>
      <c r="LCJ2" s="199"/>
      <c r="LCK2" s="199"/>
      <c r="LCL2" s="199"/>
      <c r="LCM2" s="199"/>
      <c r="LCN2" s="199"/>
      <c r="LCO2" s="199"/>
      <c r="LCP2" s="199"/>
      <c r="LCQ2" s="199"/>
      <c r="LCR2" s="199"/>
      <c r="LCS2" s="199"/>
      <c r="LCT2" s="199"/>
      <c r="LCU2" s="199"/>
      <c r="LCV2" s="199"/>
      <c r="LCW2" s="199"/>
      <c r="LCX2" s="199"/>
      <c r="LCY2" s="199"/>
      <c r="LCZ2" s="199"/>
      <c r="LDA2" s="199"/>
      <c r="LDB2" s="199"/>
      <c r="LDC2" s="199"/>
      <c r="LDD2" s="199"/>
      <c r="LDE2" s="199"/>
      <c r="LDF2" s="199"/>
      <c r="LDG2" s="199"/>
      <c r="LDH2" s="199"/>
      <c r="LDI2" s="199"/>
      <c r="LDJ2" s="199"/>
      <c r="LDK2" s="199"/>
      <c r="LDL2" s="199"/>
      <c r="LDM2" s="199"/>
      <c r="LDN2" s="199"/>
      <c r="LDO2" s="199"/>
      <c r="LDP2" s="199"/>
      <c r="LDQ2" s="199"/>
      <c r="LDR2" s="199"/>
      <c r="LDS2" s="199"/>
      <c r="LDT2" s="199"/>
      <c r="LDU2" s="199"/>
      <c r="LDV2" s="199"/>
      <c r="LDW2" s="199"/>
      <c r="LDX2" s="199"/>
      <c r="LDY2" s="199"/>
      <c r="LDZ2" s="199"/>
      <c r="LEA2" s="199"/>
      <c r="LEB2" s="199"/>
      <c r="LEC2" s="199"/>
      <c r="LED2" s="199"/>
      <c r="LEE2" s="199"/>
      <c r="LEF2" s="199"/>
      <c r="LEG2" s="199"/>
      <c r="LEH2" s="199"/>
      <c r="LEI2" s="199"/>
      <c r="LEJ2" s="199"/>
      <c r="LEK2" s="199"/>
      <c r="LEL2" s="199"/>
      <c r="LEM2" s="199"/>
      <c r="LEN2" s="199"/>
      <c r="LEO2" s="199"/>
      <c r="LEP2" s="199"/>
      <c r="LEQ2" s="199"/>
      <c r="LER2" s="199"/>
      <c r="LES2" s="199"/>
      <c r="LET2" s="199"/>
      <c r="LEU2" s="199"/>
      <c r="LEV2" s="199"/>
      <c r="LEW2" s="199"/>
      <c r="LEX2" s="199"/>
      <c r="LEY2" s="199"/>
      <c r="LEZ2" s="199"/>
      <c r="LFA2" s="199"/>
      <c r="LFB2" s="199"/>
      <c r="LFC2" s="199"/>
      <c r="LFD2" s="199"/>
      <c r="LFE2" s="199"/>
      <c r="LFF2" s="199"/>
      <c r="LFG2" s="199"/>
      <c r="LFH2" s="199"/>
      <c r="LFI2" s="199"/>
      <c r="LFJ2" s="199"/>
      <c r="LFK2" s="199"/>
      <c r="LFL2" s="199"/>
      <c r="LFM2" s="199"/>
      <c r="LFN2" s="199"/>
      <c r="LFO2" s="199"/>
      <c r="LFP2" s="199"/>
      <c r="LFQ2" s="199"/>
      <c r="LFR2" s="199"/>
      <c r="LFS2" s="199"/>
      <c r="LFT2" s="199"/>
      <c r="LFU2" s="199"/>
      <c r="LFV2" s="199"/>
      <c r="LFW2" s="199"/>
      <c r="LFX2" s="199"/>
      <c r="LFY2" s="199"/>
      <c r="LFZ2" s="199"/>
      <c r="LGA2" s="199"/>
      <c r="LGB2" s="199"/>
      <c r="LGC2" s="199"/>
      <c r="LGD2" s="199"/>
      <c r="LGE2" s="199"/>
      <c r="LGF2" s="199"/>
      <c r="LGG2" s="199"/>
      <c r="LGH2" s="199"/>
      <c r="LGI2" s="199"/>
      <c r="LGJ2" s="199"/>
      <c r="LGK2" s="199"/>
      <c r="LGL2" s="199"/>
      <c r="LGM2" s="199"/>
      <c r="LGN2" s="199"/>
      <c r="LGO2" s="199"/>
      <c r="LGP2" s="199"/>
      <c r="LGQ2" s="199"/>
      <c r="LGR2" s="199"/>
      <c r="LGS2" s="199"/>
      <c r="LGT2" s="199"/>
      <c r="LGU2" s="199"/>
      <c r="LGV2" s="199"/>
      <c r="LGW2" s="199"/>
      <c r="LGX2" s="199"/>
      <c r="LGY2" s="199"/>
      <c r="LGZ2" s="199"/>
      <c r="LHA2" s="199"/>
      <c r="LHB2" s="199"/>
      <c r="LHC2" s="199"/>
      <c r="LHD2" s="199"/>
      <c r="LHE2" s="199"/>
      <c r="LHF2" s="199"/>
      <c r="LHG2" s="199"/>
      <c r="LHH2" s="199"/>
      <c r="LHI2" s="199"/>
      <c r="LHJ2" s="199"/>
      <c r="LHK2" s="199"/>
      <c r="LHL2" s="199"/>
      <c r="LHM2" s="199"/>
      <c r="LHN2" s="199"/>
      <c r="LHO2" s="199"/>
      <c r="LHP2" s="199"/>
      <c r="LHQ2" s="199"/>
      <c r="LHR2" s="199"/>
      <c r="LHS2" s="199"/>
      <c r="LHT2" s="199"/>
      <c r="LHU2" s="199"/>
      <c r="LHV2" s="199"/>
      <c r="LHW2" s="199"/>
      <c r="LHX2" s="199"/>
      <c r="LHY2" s="199"/>
      <c r="LHZ2" s="199"/>
      <c r="LIA2" s="199"/>
      <c r="LIB2" s="199"/>
      <c r="LIC2" s="199"/>
      <c r="LID2" s="199"/>
      <c r="LIE2" s="199"/>
      <c r="LIF2" s="199"/>
      <c r="LIG2" s="199"/>
      <c r="LIH2" s="199"/>
      <c r="LII2" s="199"/>
      <c r="LIJ2" s="199"/>
      <c r="LIK2" s="199"/>
      <c r="LIL2" s="199"/>
      <c r="LIM2" s="199"/>
      <c r="LIN2" s="199"/>
      <c r="LIO2" s="199"/>
      <c r="LIP2" s="199"/>
      <c r="LIQ2" s="199"/>
      <c r="LIR2" s="199"/>
      <c r="LIS2" s="199"/>
      <c r="LIT2" s="199"/>
      <c r="LIU2" s="199"/>
      <c r="LIV2" s="199"/>
      <c r="LIW2" s="199"/>
      <c r="LIX2" s="199"/>
      <c r="LIY2" s="199"/>
      <c r="LIZ2" s="199"/>
      <c r="LJA2" s="199"/>
      <c r="LJB2" s="199"/>
      <c r="LJC2" s="199"/>
      <c r="LJD2" s="199"/>
      <c r="LJE2" s="199"/>
      <c r="LJF2" s="199"/>
      <c r="LJG2" s="199"/>
      <c r="LJH2" s="199"/>
      <c r="LJI2" s="199"/>
      <c r="LJJ2" s="199"/>
      <c r="LJK2" s="199"/>
      <c r="LJL2" s="199"/>
      <c r="LJM2" s="199"/>
      <c r="LJN2" s="199"/>
      <c r="LJO2" s="199"/>
      <c r="LJP2" s="199"/>
      <c r="LJQ2" s="199"/>
      <c r="LJR2" s="199"/>
      <c r="LJS2" s="199"/>
      <c r="LJT2" s="199"/>
      <c r="LJU2" s="199"/>
      <c r="LJV2" s="199"/>
      <c r="LJW2" s="199"/>
      <c r="LJX2" s="199"/>
      <c r="LJY2" s="199"/>
      <c r="LJZ2" s="199"/>
      <c r="LKA2" s="199"/>
      <c r="LKB2" s="199"/>
      <c r="LKC2" s="199"/>
      <c r="LKD2" s="199"/>
      <c r="LKE2" s="199"/>
      <c r="LKF2" s="199"/>
      <c r="LKG2" s="199"/>
      <c r="LKH2" s="199"/>
      <c r="LKI2" s="199"/>
      <c r="LKJ2" s="199"/>
      <c r="LKK2" s="199"/>
      <c r="LKL2" s="199"/>
      <c r="LKM2" s="199"/>
      <c r="LKN2" s="199"/>
      <c r="LKO2" s="199"/>
      <c r="LKP2" s="199"/>
      <c r="LKQ2" s="199"/>
      <c r="LKR2" s="199"/>
      <c r="LKS2" s="199"/>
      <c r="LKT2" s="199"/>
      <c r="LKU2" s="199"/>
      <c r="LKV2" s="199"/>
      <c r="LKW2" s="199"/>
      <c r="LKX2" s="199"/>
      <c r="LKY2" s="199"/>
      <c r="LKZ2" s="199"/>
      <c r="LLA2" s="199"/>
      <c r="LLB2" s="199"/>
      <c r="LLC2" s="199"/>
      <c r="LLD2" s="199"/>
      <c r="LLE2" s="199"/>
      <c r="LLF2" s="199"/>
      <c r="LLG2" s="199"/>
      <c r="LLH2" s="199"/>
      <c r="LLI2" s="199"/>
      <c r="LLJ2" s="199"/>
      <c r="LLK2" s="199"/>
      <c r="LLL2" s="199"/>
      <c r="LLM2" s="199"/>
      <c r="LLN2" s="199"/>
      <c r="LLO2" s="199"/>
      <c r="LLP2" s="199"/>
      <c r="LLQ2" s="199"/>
      <c r="LLR2" s="199"/>
      <c r="LLS2" s="199"/>
      <c r="LLT2" s="199"/>
      <c r="LLU2" s="199"/>
      <c r="LLV2" s="199"/>
      <c r="LLW2" s="199"/>
      <c r="LLX2" s="199"/>
      <c r="LLY2" s="199"/>
      <c r="LLZ2" s="199"/>
      <c r="LMA2" s="199"/>
      <c r="LMB2" s="199"/>
      <c r="LMC2" s="199"/>
      <c r="LMD2" s="199"/>
      <c r="LME2" s="199"/>
      <c r="LMF2" s="199"/>
      <c r="LMG2" s="199"/>
      <c r="LMH2" s="199"/>
      <c r="LMI2" s="199"/>
      <c r="LMJ2" s="199"/>
      <c r="LMK2" s="199"/>
      <c r="LML2" s="199"/>
      <c r="LMM2" s="199"/>
      <c r="LMN2" s="199"/>
      <c r="LMO2" s="199"/>
      <c r="LMP2" s="199"/>
      <c r="LMQ2" s="199"/>
      <c r="LMR2" s="199"/>
      <c r="LMS2" s="199"/>
      <c r="LMT2" s="199"/>
      <c r="LMU2" s="199"/>
      <c r="LMV2" s="199"/>
      <c r="LMW2" s="199"/>
      <c r="LMX2" s="199"/>
      <c r="LMY2" s="199"/>
      <c r="LMZ2" s="199"/>
      <c r="LNA2" s="199"/>
      <c r="LNB2" s="199"/>
      <c r="LNC2" s="199"/>
      <c r="LND2" s="199"/>
      <c r="LNE2" s="199"/>
      <c r="LNF2" s="199"/>
      <c r="LNG2" s="199"/>
      <c r="LNH2" s="199"/>
      <c r="LNI2" s="199"/>
      <c r="LNJ2" s="199"/>
      <c r="LNK2" s="199"/>
      <c r="LNL2" s="199"/>
      <c r="LNM2" s="199"/>
      <c r="LNN2" s="199"/>
      <c r="LNO2" s="199"/>
      <c r="LNP2" s="199"/>
      <c r="LNQ2" s="199"/>
      <c r="LNR2" s="199"/>
      <c r="LNS2" s="199"/>
      <c r="LNT2" s="199"/>
      <c r="LNU2" s="199"/>
      <c r="LNV2" s="199"/>
      <c r="LNW2" s="199"/>
      <c r="LNX2" s="199"/>
      <c r="LNY2" s="199"/>
      <c r="LNZ2" s="199"/>
      <c r="LOA2" s="199"/>
      <c r="LOB2" s="199"/>
      <c r="LOC2" s="199"/>
      <c r="LOD2" s="199"/>
      <c r="LOE2" s="199"/>
      <c r="LOF2" s="199"/>
      <c r="LOG2" s="199"/>
      <c r="LOH2" s="199"/>
      <c r="LOI2" s="199"/>
      <c r="LOJ2" s="199"/>
      <c r="LOK2" s="199"/>
      <c r="LOL2" s="199"/>
      <c r="LOM2" s="199"/>
      <c r="LON2" s="199"/>
      <c r="LOO2" s="199"/>
      <c r="LOP2" s="199"/>
      <c r="LOQ2" s="199"/>
      <c r="LOR2" s="199"/>
      <c r="LOS2" s="199"/>
      <c r="LOT2" s="199"/>
      <c r="LOU2" s="199"/>
      <c r="LOV2" s="199"/>
      <c r="LOW2" s="199"/>
      <c r="LOX2" s="199"/>
      <c r="LOY2" s="199"/>
      <c r="LOZ2" s="199"/>
      <c r="LPA2" s="199"/>
      <c r="LPB2" s="199"/>
      <c r="LPC2" s="199"/>
      <c r="LPD2" s="199"/>
      <c r="LPE2" s="199"/>
      <c r="LPF2" s="199"/>
      <c r="LPG2" s="199"/>
      <c r="LPH2" s="199"/>
      <c r="LPI2" s="199"/>
      <c r="LPJ2" s="199"/>
      <c r="LPK2" s="199"/>
      <c r="LPL2" s="199"/>
      <c r="LPM2" s="199"/>
      <c r="LPN2" s="199"/>
      <c r="LPO2" s="199"/>
      <c r="LPP2" s="199"/>
      <c r="LPQ2" s="199"/>
      <c r="LPR2" s="199"/>
      <c r="LPS2" s="199"/>
      <c r="LPT2" s="199"/>
      <c r="LPU2" s="199"/>
      <c r="LPV2" s="199"/>
      <c r="LPW2" s="199"/>
      <c r="LPX2" s="199"/>
      <c r="LPY2" s="199"/>
      <c r="LPZ2" s="199"/>
      <c r="LQA2" s="199"/>
      <c r="LQB2" s="199"/>
      <c r="LQC2" s="199"/>
      <c r="LQD2" s="199"/>
      <c r="LQE2" s="199"/>
      <c r="LQF2" s="199"/>
      <c r="LQG2" s="199"/>
      <c r="LQH2" s="199"/>
      <c r="LQI2" s="199"/>
      <c r="LQJ2" s="199"/>
      <c r="LQK2" s="199"/>
      <c r="LQL2" s="199"/>
      <c r="LQM2" s="199"/>
      <c r="LQN2" s="199"/>
      <c r="LQO2" s="199"/>
      <c r="LQP2" s="199"/>
      <c r="LQQ2" s="199"/>
      <c r="LQR2" s="199"/>
      <c r="LQS2" s="199"/>
      <c r="LQT2" s="199"/>
      <c r="LQU2" s="199"/>
      <c r="LQV2" s="199"/>
      <c r="LQW2" s="199"/>
      <c r="LQX2" s="199"/>
      <c r="LQY2" s="199"/>
      <c r="LQZ2" s="199"/>
      <c r="LRA2" s="199"/>
      <c r="LRB2" s="199"/>
      <c r="LRC2" s="199"/>
      <c r="LRD2" s="199"/>
      <c r="LRE2" s="199"/>
      <c r="LRF2" s="199"/>
      <c r="LRG2" s="199"/>
      <c r="LRH2" s="199"/>
      <c r="LRI2" s="199"/>
      <c r="LRJ2" s="199"/>
      <c r="LRK2" s="199"/>
      <c r="LRL2" s="199"/>
      <c r="LRM2" s="199"/>
      <c r="LRN2" s="199"/>
      <c r="LRO2" s="199"/>
      <c r="LRP2" s="199"/>
      <c r="LRQ2" s="199"/>
      <c r="LRR2" s="199"/>
      <c r="LRS2" s="199"/>
      <c r="LRT2" s="199"/>
      <c r="LRU2" s="199"/>
      <c r="LRV2" s="199"/>
      <c r="LRW2" s="199"/>
      <c r="LRX2" s="199"/>
      <c r="LRY2" s="199"/>
      <c r="LRZ2" s="199"/>
      <c r="LSA2" s="199"/>
      <c r="LSB2" s="199"/>
      <c r="LSC2" s="199"/>
      <c r="LSD2" s="199"/>
      <c r="LSE2" s="199"/>
      <c r="LSF2" s="199"/>
      <c r="LSG2" s="199"/>
      <c r="LSH2" s="199"/>
      <c r="LSI2" s="199"/>
      <c r="LSJ2" s="199"/>
      <c r="LSK2" s="199"/>
      <c r="LSL2" s="199"/>
      <c r="LSM2" s="199"/>
      <c r="LSN2" s="199"/>
      <c r="LSO2" s="199"/>
      <c r="LSP2" s="199"/>
      <c r="LSQ2" s="199"/>
      <c r="LSR2" s="199"/>
      <c r="LSS2" s="199"/>
      <c r="LST2" s="199"/>
      <c r="LSU2" s="199"/>
      <c r="LSV2" s="199"/>
      <c r="LSW2" s="199"/>
      <c r="LSX2" s="199"/>
      <c r="LSY2" s="199"/>
      <c r="LSZ2" s="199"/>
      <c r="LTA2" s="199"/>
      <c r="LTB2" s="199"/>
      <c r="LTC2" s="199"/>
      <c r="LTD2" s="199"/>
      <c r="LTE2" s="199"/>
      <c r="LTF2" s="199"/>
      <c r="LTG2" s="199"/>
      <c r="LTH2" s="199"/>
      <c r="LTI2" s="199"/>
      <c r="LTJ2" s="199"/>
      <c r="LTK2" s="199"/>
      <c r="LTL2" s="199"/>
      <c r="LTM2" s="199"/>
      <c r="LTN2" s="199"/>
      <c r="LTO2" s="199"/>
      <c r="LTP2" s="199"/>
      <c r="LTQ2" s="199"/>
      <c r="LTR2" s="199"/>
      <c r="LTS2" s="199"/>
      <c r="LTT2" s="199"/>
      <c r="LTU2" s="199"/>
      <c r="LTV2" s="199"/>
      <c r="LTW2" s="199"/>
      <c r="LTX2" s="199"/>
      <c r="LTY2" s="199"/>
      <c r="LTZ2" s="199"/>
      <c r="LUA2" s="199"/>
      <c r="LUB2" s="199"/>
      <c r="LUC2" s="199"/>
      <c r="LUD2" s="199"/>
      <c r="LUE2" s="199"/>
      <c r="LUF2" s="199"/>
      <c r="LUG2" s="199"/>
      <c r="LUH2" s="199"/>
      <c r="LUI2" s="199"/>
      <c r="LUJ2" s="199"/>
      <c r="LUK2" s="199"/>
      <c r="LUL2" s="199"/>
      <c r="LUM2" s="199"/>
      <c r="LUN2" s="199"/>
      <c r="LUO2" s="199"/>
      <c r="LUP2" s="199"/>
      <c r="LUQ2" s="199"/>
      <c r="LUR2" s="199"/>
      <c r="LUS2" s="199"/>
      <c r="LUT2" s="199"/>
      <c r="LUU2" s="199"/>
      <c r="LUV2" s="199"/>
      <c r="LUW2" s="199"/>
      <c r="LUX2" s="199"/>
      <c r="LUY2" s="199"/>
      <c r="LUZ2" s="199"/>
      <c r="LVA2" s="199"/>
      <c r="LVB2" s="199"/>
      <c r="LVC2" s="199"/>
      <c r="LVD2" s="199"/>
      <c r="LVE2" s="199"/>
      <c r="LVF2" s="199"/>
      <c r="LVG2" s="199"/>
      <c r="LVH2" s="199"/>
      <c r="LVI2" s="199"/>
      <c r="LVJ2" s="199"/>
      <c r="LVK2" s="199"/>
      <c r="LVL2" s="199"/>
      <c r="LVM2" s="199"/>
      <c r="LVN2" s="199"/>
      <c r="LVO2" s="199"/>
      <c r="LVP2" s="199"/>
      <c r="LVQ2" s="199"/>
      <c r="LVR2" s="199"/>
      <c r="LVS2" s="199"/>
      <c r="LVT2" s="199"/>
      <c r="LVU2" s="199"/>
      <c r="LVV2" s="199"/>
      <c r="LVW2" s="199"/>
      <c r="LVX2" s="199"/>
      <c r="LVY2" s="199"/>
      <c r="LVZ2" s="199"/>
      <c r="LWA2" s="199"/>
      <c r="LWB2" s="199"/>
      <c r="LWC2" s="199"/>
      <c r="LWD2" s="199"/>
      <c r="LWE2" s="199"/>
      <c r="LWF2" s="199"/>
      <c r="LWG2" s="199"/>
      <c r="LWH2" s="199"/>
      <c r="LWI2" s="199"/>
      <c r="LWJ2" s="199"/>
      <c r="LWK2" s="199"/>
      <c r="LWL2" s="199"/>
      <c r="LWM2" s="199"/>
      <c r="LWN2" s="199"/>
      <c r="LWO2" s="199"/>
      <c r="LWP2" s="199"/>
      <c r="LWQ2" s="199"/>
      <c r="LWR2" s="199"/>
      <c r="LWS2" s="199"/>
      <c r="LWT2" s="199"/>
      <c r="LWU2" s="199"/>
      <c r="LWV2" s="199"/>
      <c r="LWW2" s="199"/>
      <c r="LWX2" s="199"/>
      <c r="LWY2" s="199"/>
      <c r="LWZ2" s="199"/>
      <c r="LXA2" s="199"/>
      <c r="LXB2" s="199"/>
      <c r="LXC2" s="199"/>
      <c r="LXD2" s="199"/>
      <c r="LXE2" s="199"/>
      <c r="LXF2" s="199"/>
      <c r="LXG2" s="199"/>
      <c r="LXH2" s="199"/>
      <c r="LXI2" s="199"/>
      <c r="LXJ2" s="199"/>
      <c r="LXK2" s="199"/>
      <c r="LXL2" s="199"/>
      <c r="LXM2" s="199"/>
      <c r="LXN2" s="199"/>
      <c r="LXO2" s="199"/>
      <c r="LXP2" s="199"/>
      <c r="LXQ2" s="199"/>
      <c r="LXR2" s="199"/>
      <c r="LXS2" s="199"/>
      <c r="LXT2" s="199"/>
      <c r="LXU2" s="199"/>
      <c r="LXV2" s="199"/>
      <c r="LXW2" s="199"/>
      <c r="LXX2" s="199"/>
      <c r="LXY2" s="199"/>
      <c r="LXZ2" s="199"/>
      <c r="LYA2" s="199"/>
      <c r="LYB2" s="199"/>
      <c r="LYC2" s="199"/>
      <c r="LYD2" s="199"/>
      <c r="LYE2" s="199"/>
      <c r="LYF2" s="199"/>
      <c r="LYG2" s="199"/>
      <c r="LYH2" s="199"/>
      <c r="LYI2" s="199"/>
      <c r="LYJ2" s="199"/>
      <c r="LYK2" s="199"/>
      <c r="LYL2" s="199"/>
      <c r="LYM2" s="199"/>
      <c r="LYN2" s="199"/>
      <c r="LYO2" s="199"/>
      <c r="LYP2" s="199"/>
      <c r="LYQ2" s="199"/>
      <c r="LYR2" s="199"/>
      <c r="LYS2" s="199"/>
      <c r="LYT2" s="199"/>
      <c r="LYU2" s="199"/>
      <c r="LYV2" s="199"/>
      <c r="LYW2" s="199"/>
      <c r="LYX2" s="199"/>
      <c r="LYY2" s="199"/>
      <c r="LYZ2" s="199"/>
      <c r="LZA2" s="199"/>
      <c r="LZB2" s="199"/>
      <c r="LZC2" s="199"/>
      <c r="LZD2" s="199"/>
      <c r="LZE2" s="199"/>
      <c r="LZF2" s="199"/>
      <c r="LZG2" s="199"/>
      <c r="LZH2" s="199"/>
      <c r="LZI2" s="199"/>
      <c r="LZJ2" s="199"/>
      <c r="LZK2" s="199"/>
      <c r="LZL2" s="199"/>
      <c r="LZM2" s="199"/>
      <c r="LZN2" s="199"/>
      <c r="LZO2" s="199"/>
      <c r="LZP2" s="199"/>
      <c r="LZQ2" s="199"/>
      <c r="LZR2" s="199"/>
      <c r="LZS2" s="199"/>
      <c r="LZT2" s="199"/>
      <c r="LZU2" s="199"/>
      <c r="LZV2" s="199"/>
      <c r="LZW2" s="199"/>
      <c r="LZX2" s="199"/>
      <c r="LZY2" s="199"/>
      <c r="LZZ2" s="199"/>
      <c r="MAA2" s="199"/>
      <c r="MAB2" s="199"/>
      <c r="MAC2" s="199"/>
      <c r="MAD2" s="199"/>
      <c r="MAE2" s="199"/>
      <c r="MAF2" s="199"/>
      <c r="MAG2" s="199"/>
      <c r="MAH2" s="199"/>
      <c r="MAI2" s="199"/>
      <c r="MAJ2" s="199"/>
      <c r="MAK2" s="199"/>
      <c r="MAL2" s="199"/>
      <c r="MAM2" s="199"/>
      <c r="MAN2" s="199"/>
      <c r="MAO2" s="199"/>
      <c r="MAP2" s="199"/>
      <c r="MAQ2" s="199"/>
      <c r="MAR2" s="199"/>
      <c r="MAS2" s="199"/>
      <c r="MAT2" s="199"/>
      <c r="MAU2" s="199"/>
      <c r="MAV2" s="199"/>
      <c r="MAW2" s="199"/>
      <c r="MAX2" s="199"/>
      <c r="MAY2" s="199"/>
      <c r="MAZ2" s="199"/>
      <c r="MBA2" s="199"/>
      <c r="MBB2" s="199"/>
      <c r="MBC2" s="199"/>
      <c r="MBD2" s="199"/>
      <c r="MBE2" s="199"/>
      <c r="MBF2" s="199"/>
      <c r="MBG2" s="199"/>
      <c r="MBH2" s="199"/>
      <c r="MBI2" s="199"/>
      <c r="MBJ2" s="199"/>
      <c r="MBK2" s="199"/>
      <c r="MBL2" s="199"/>
      <c r="MBM2" s="199"/>
      <c r="MBN2" s="199"/>
      <c r="MBO2" s="199"/>
      <c r="MBP2" s="199"/>
      <c r="MBQ2" s="199"/>
      <c r="MBR2" s="199"/>
      <c r="MBS2" s="199"/>
      <c r="MBT2" s="199"/>
      <c r="MBU2" s="199"/>
      <c r="MBV2" s="199"/>
      <c r="MBW2" s="199"/>
      <c r="MBX2" s="199"/>
      <c r="MBY2" s="199"/>
      <c r="MBZ2" s="199"/>
      <c r="MCA2" s="199"/>
      <c r="MCB2" s="199"/>
      <c r="MCC2" s="199"/>
      <c r="MCD2" s="199"/>
      <c r="MCE2" s="199"/>
      <c r="MCF2" s="199"/>
      <c r="MCG2" s="199"/>
      <c r="MCH2" s="199"/>
      <c r="MCI2" s="199"/>
      <c r="MCJ2" s="199"/>
      <c r="MCK2" s="199"/>
      <c r="MCL2" s="199"/>
      <c r="MCM2" s="199"/>
      <c r="MCN2" s="199"/>
      <c r="MCO2" s="199"/>
      <c r="MCP2" s="199"/>
      <c r="MCQ2" s="199"/>
      <c r="MCR2" s="199"/>
      <c r="MCS2" s="199"/>
      <c r="MCT2" s="199"/>
      <c r="MCU2" s="199"/>
      <c r="MCV2" s="199"/>
      <c r="MCW2" s="199"/>
      <c r="MCX2" s="199"/>
      <c r="MCY2" s="199"/>
      <c r="MCZ2" s="199"/>
      <c r="MDA2" s="199"/>
      <c r="MDB2" s="199"/>
      <c r="MDC2" s="199"/>
      <c r="MDD2" s="199"/>
      <c r="MDE2" s="199"/>
      <c r="MDF2" s="199"/>
      <c r="MDG2" s="199"/>
      <c r="MDH2" s="199"/>
      <c r="MDI2" s="199"/>
      <c r="MDJ2" s="199"/>
      <c r="MDK2" s="199"/>
      <c r="MDL2" s="199"/>
      <c r="MDM2" s="199"/>
      <c r="MDN2" s="199"/>
      <c r="MDO2" s="199"/>
      <c r="MDP2" s="199"/>
      <c r="MDQ2" s="199"/>
      <c r="MDR2" s="199"/>
      <c r="MDS2" s="199"/>
      <c r="MDT2" s="199"/>
      <c r="MDU2" s="199"/>
      <c r="MDV2" s="199"/>
      <c r="MDW2" s="199"/>
      <c r="MDX2" s="199"/>
      <c r="MDY2" s="199"/>
      <c r="MDZ2" s="199"/>
      <c r="MEA2" s="199"/>
      <c r="MEB2" s="199"/>
      <c r="MEC2" s="199"/>
      <c r="MED2" s="199"/>
      <c r="MEE2" s="199"/>
      <c r="MEF2" s="199"/>
      <c r="MEG2" s="199"/>
      <c r="MEH2" s="199"/>
      <c r="MEI2" s="199"/>
      <c r="MEJ2" s="199"/>
      <c r="MEK2" s="199"/>
      <c r="MEL2" s="199"/>
      <c r="MEM2" s="199"/>
      <c r="MEN2" s="199"/>
      <c r="MEO2" s="199"/>
      <c r="MEP2" s="199"/>
      <c r="MEQ2" s="199"/>
      <c r="MER2" s="199"/>
      <c r="MES2" s="199"/>
      <c r="MET2" s="199"/>
      <c r="MEU2" s="199"/>
      <c r="MEV2" s="199"/>
      <c r="MEW2" s="199"/>
      <c r="MEX2" s="199"/>
      <c r="MEY2" s="199"/>
      <c r="MEZ2" s="199"/>
      <c r="MFA2" s="199"/>
      <c r="MFB2" s="199"/>
      <c r="MFC2" s="199"/>
      <c r="MFD2" s="199"/>
      <c r="MFE2" s="199"/>
      <c r="MFF2" s="199"/>
      <c r="MFG2" s="199"/>
      <c r="MFH2" s="199"/>
      <c r="MFI2" s="199"/>
      <c r="MFJ2" s="199"/>
      <c r="MFK2" s="199"/>
      <c r="MFL2" s="199"/>
      <c r="MFM2" s="199"/>
      <c r="MFN2" s="199"/>
      <c r="MFO2" s="199"/>
      <c r="MFP2" s="199"/>
      <c r="MFQ2" s="199"/>
      <c r="MFR2" s="199"/>
      <c r="MFS2" s="199"/>
      <c r="MFT2" s="199"/>
      <c r="MFU2" s="199"/>
      <c r="MFV2" s="199"/>
      <c r="MFW2" s="199"/>
      <c r="MFX2" s="199"/>
      <c r="MFY2" s="199"/>
      <c r="MFZ2" s="199"/>
      <c r="MGA2" s="199"/>
      <c r="MGB2" s="199"/>
      <c r="MGC2" s="199"/>
      <c r="MGD2" s="199"/>
      <c r="MGE2" s="199"/>
      <c r="MGF2" s="199"/>
      <c r="MGG2" s="199"/>
      <c r="MGH2" s="199"/>
      <c r="MGI2" s="199"/>
      <c r="MGJ2" s="199"/>
      <c r="MGK2" s="199"/>
      <c r="MGL2" s="199"/>
      <c r="MGM2" s="199"/>
      <c r="MGN2" s="199"/>
      <c r="MGO2" s="199"/>
      <c r="MGP2" s="199"/>
      <c r="MGQ2" s="199"/>
      <c r="MGR2" s="199"/>
      <c r="MGS2" s="199"/>
      <c r="MGT2" s="199"/>
      <c r="MGU2" s="199"/>
      <c r="MGV2" s="199"/>
      <c r="MGW2" s="199"/>
      <c r="MGX2" s="199"/>
      <c r="MGY2" s="199"/>
      <c r="MGZ2" s="199"/>
      <c r="MHA2" s="199"/>
      <c r="MHB2" s="199"/>
      <c r="MHC2" s="199"/>
      <c r="MHD2" s="199"/>
      <c r="MHE2" s="199"/>
      <c r="MHF2" s="199"/>
      <c r="MHG2" s="199"/>
      <c r="MHH2" s="199"/>
      <c r="MHI2" s="199"/>
      <c r="MHJ2" s="199"/>
      <c r="MHK2" s="199"/>
      <c r="MHL2" s="199"/>
      <c r="MHM2" s="199"/>
      <c r="MHN2" s="199"/>
      <c r="MHO2" s="199"/>
      <c r="MHP2" s="199"/>
      <c r="MHQ2" s="199"/>
      <c r="MHR2" s="199"/>
      <c r="MHS2" s="199"/>
      <c r="MHT2" s="199"/>
      <c r="MHU2" s="199"/>
      <c r="MHV2" s="199"/>
      <c r="MHW2" s="199"/>
      <c r="MHX2" s="199"/>
      <c r="MHY2" s="199"/>
      <c r="MHZ2" s="199"/>
      <c r="MIA2" s="199"/>
      <c r="MIB2" s="199"/>
      <c r="MIC2" s="199"/>
      <c r="MID2" s="199"/>
      <c r="MIE2" s="199"/>
      <c r="MIF2" s="199"/>
      <c r="MIG2" s="199"/>
      <c r="MIH2" s="199"/>
      <c r="MII2" s="199"/>
      <c r="MIJ2" s="199"/>
      <c r="MIK2" s="199"/>
      <c r="MIL2" s="199"/>
      <c r="MIM2" s="199"/>
      <c r="MIN2" s="199"/>
      <c r="MIO2" s="199"/>
      <c r="MIP2" s="199"/>
      <c r="MIQ2" s="199"/>
      <c r="MIR2" s="199"/>
      <c r="MIS2" s="199"/>
      <c r="MIT2" s="199"/>
      <c r="MIU2" s="199"/>
      <c r="MIV2" s="199"/>
      <c r="MIW2" s="199"/>
      <c r="MIX2" s="199"/>
      <c r="MIY2" s="199"/>
      <c r="MIZ2" s="199"/>
      <c r="MJA2" s="199"/>
      <c r="MJB2" s="199"/>
      <c r="MJC2" s="199"/>
      <c r="MJD2" s="199"/>
      <c r="MJE2" s="199"/>
      <c r="MJF2" s="199"/>
      <c r="MJG2" s="199"/>
      <c r="MJH2" s="199"/>
      <c r="MJI2" s="199"/>
      <c r="MJJ2" s="199"/>
      <c r="MJK2" s="199"/>
      <c r="MJL2" s="199"/>
      <c r="MJM2" s="199"/>
      <c r="MJN2" s="199"/>
      <c r="MJO2" s="199"/>
      <c r="MJP2" s="199"/>
      <c r="MJQ2" s="199"/>
      <c r="MJR2" s="199"/>
      <c r="MJS2" s="199"/>
      <c r="MJT2" s="199"/>
      <c r="MJU2" s="199"/>
      <c r="MJV2" s="199"/>
      <c r="MJW2" s="199"/>
      <c r="MJX2" s="199"/>
      <c r="MJY2" s="199"/>
      <c r="MJZ2" s="199"/>
      <c r="MKA2" s="199"/>
      <c r="MKB2" s="199"/>
      <c r="MKC2" s="199"/>
      <c r="MKD2" s="199"/>
      <c r="MKE2" s="199"/>
      <c r="MKF2" s="199"/>
      <c r="MKG2" s="199"/>
      <c r="MKH2" s="199"/>
      <c r="MKI2" s="199"/>
      <c r="MKJ2" s="199"/>
      <c r="MKK2" s="199"/>
      <c r="MKL2" s="199"/>
      <c r="MKM2" s="199"/>
      <c r="MKN2" s="199"/>
      <c r="MKO2" s="199"/>
      <c r="MKP2" s="199"/>
      <c r="MKQ2" s="199"/>
      <c r="MKR2" s="199"/>
      <c r="MKS2" s="199"/>
      <c r="MKT2" s="199"/>
      <c r="MKU2" s="199"/>
      <c r="MKV2" s="199"/>
      <c r="MKW2" s="199"/>
      <c r="MKX2" s="199"/>
      <c r="MKY2" s="199"/>
      <c r="MKZ2" s="199"/>
      <c r="MLA2" s="199"/>
      <c r="MLB2" s="199"/>
      <c r="MLC2" s="199"/>
      <c r="MLD2" s="199"/>
      <c r="MLE2" s="199"/>
      <c r="MLF2" s="199"/>
      <c r="MLG2" s="199"/>
      <c r="MLH2" s="199"/>
      <c r="MLI2" s="199"/>
      <c r="MLJ2" s="199"/>
      <c r="MLK2" s="199"/>
      <c r="MLL2" s="199"/>
      <c r="MLM2" s="199"/>
      <c r="MLN2" s="199"/>
      <c r="MLO2" s="199"/>
      <c r="MLP2" s="199"/>
      <c r="MLQ2" s="199"/>
      <c r="MLR2" s="199"/>
      <c r="MLS2" s="199"/>
      <c r="MLT2" s="199"/>
      <c r="MLU2" s="199"/>
      <c r="MLV2" s="199"/>
      <c r="MLW2" s="199"/>
      <c r="MLX2" s="199"/>
      <c r="MLY2" s="199"/>
      <c r="MLZ2" s="199"/>
      <c r="MMA2" s="199"/>
      <c r="MMB2" s="199"/>
      <c r="MMC2" s="199"/>
      <c r="MMD2" s="199"/>
      <c r="MME2" s="199"/>
      <c r="MMF2" s="199"/>
      <c r="MMG2" s="199"/>
      <c r="MMH2" s="199"/>
      <c r="MMI2" s="199"/>
      <c r="MMJ2" s="199"/>
      <c r="MMK2" s="199"/>
      <c r="MML2" s="199"/>
      <c r="MMM2" s="199"/>
      <c r="MMN2" s="199"/>
      <c r="MMO2" s="199"/>
      <c r="MMP2" s="199"/>
      <c r="MMQ2" s="199"/>
      <c r="MMR2" s="199"/>
      <c r="MMS2" s="199"/>
      <c r="MMT2" s="199"/>
      <c r="MMU2" s="199"/>
      <c r="MMV2" s="199"/>
      <c r="MMW2" s="199"/>
      <c r="MMX2" s="199"/>
      <c r="MMY2" s="199"/>
      <c r="MMZ2" s="199"/>
      <c r="MNA2" s="199"/>
      <c r="MNB2" s="199"/>
      <c r="MNC2" s="199"/>
      <c r="MND2" s="199"/>
      <c r="MNE2" s="199"/>
      <c r="MNF2" s="199"/>
      <c r="MNG2" s="199"/>
      <c r="MNH2" s="199"/>
      <c r="MNI2" s="199"/>
      <c r="MNJ2" s="199"/>
      <c r="MNK2" s="199"/>
      <c r="MNL2" s="199"/>
      <c r="MNM2" s="199"/>
      <c r="MNN2" s="199"/>
      <c r="MNO2" s="199"/>
      <c r="MNP2" s="199"/>
      <c r="MNQ2" s="199"/>
      <c r="MNR2" s="199"/>
      <c r="MNS2" s="199"/>
      <c r="MNT2" s="199"/>
      <c r="MNU2" s="199"/>
      <c r="MNV2" s="199"/>
      <c r="MNW2" s="199"/>
      <c r="MNX2" s="199"/>
      <c r="MNY2" s="199"/>
      <c r="MNZ2" s="199"/>
      <c r="MOA2" s="199"/>
      <c r="MOB2" s="199"/>
      <c r="MOC2" s="199"/>
      <c r="MOD2" s="199"/>
      <c r="MOE2" s="199"/>
      <c r="MOF2" s="199"/>
      <c r="MOG2" s="199"/>
      <c r="MOH2" s="199"/>
      <c r="MOI2" s="199"/>
      <c r="MOJ2" s="199"/>
      <c r="MOK2" s="199"/>
      <c r="MOL2" s="199"/>
      <c r="MOM2" s="199"/>
      <c r="MON2" s="199"/>
      <c r="MOO2" s="199"/>
      <c r="MOP2" s="199"/>
      <c r="MOQ2" s="199"/>
      <c r="MOR2" s="199"/>
      <c r="MOS2" s="199"/>
      <c r="MOT2" s="199"/>
      <c r="MOU2" s="199"/>
      <c r="MOV2" s="199"/>
      <c r="MOW2" s="199"/>
      <c r="MOX2" s="199"/>
      <c r="MOY2" s="199"/>
      <c r="MOZ2" s="199"/>
      <c r="MPA2" s="199"/>
      <c r="MPB2" s="199"/>
      <c r="MPC2" s="199"/>
      <c r="MPD2" s="199"/>
      <c r="MPE2" s="199"/>
      <c r="MPF2" s="199"/>
      <c r="MPG2" s="199"/>
      <c r="MPH2" s="199"/>
      <c r="MPI2" s="199"/>
      <c r="MPJ2" s="199"/>
      <c r="MPK2" s="199"/>
      <c r="MPL2" s="199"/>
      <c r="MPM2" s="199"/>
      <c r="MPN2" s="199"/>
      <c r="MPO2" s="199"/>
      <c r="MPP2" s="199"/>
      <c r="MPQ2" s="199"/>
      <c r="MPR2" s="199"/>
      <c r="MPS2" s="199"/>
      <c r="MPT2" s="199"/>
      <c r="MPU2" s="199"/>
      <c r="MPV2" s="199"/>
      <c r="MPW2" s="199"/>
      <c r="MPX2" s="199"/>
      <c r="MPY2" s="199"/>
      <c r="MPZ2" s="199"/>
      <c r="MQA2" s="199"/>
      <c r="MQB2" s="199"/>
      <c r="MQC2" s="199"/>
      <c r="MQD2" s="199"/>
      <c r="MQE2" s="199"/>
      <c r="MQF2" s="199"/>
      <c r="MQG2" s="199"/>
      <c r="MQH2" s="199"/>
      <c r="MQI2" s="199"/>
      <c r="MQJ2" s="199"/>
      <c r="MQK2" s="199"/>
      <c r="MQL2" s="199"/>
      <c r="MQM2" s="199"/>
      <c r="MQN2" s="199"/>
      <c r="MQO2" s="199"/>
      <c r="MQP2" s="199"/>
      <c r="MQQ2" s="199"/>
      <c r="MQR2" s="199"/>
      <c r="MQS2" s="199"/>
      <c r="MQT2" s="199"/>
      <c r="MQU2" s="199"/>
      <c r="MQV2" s="199"/>
      <c r="MQW2" s="199"/>
      <c r="MQX2" s="199"/>
      <c r="MQY2" s="199"/>
      <c r="MQZ2" s="199"/>
      <c r="MRA2" s="199"/>
      <c r="MRB2" s="199"/>
      <c r="MRC2" s="199"/>
      <c r="MRD2" s="199"/>
      <c r="MRE2" s="199"/>
      <c r="MRF2" s="199"/>
      <c r="MRG2" s="199"/>
      <c r="MRH2" s="199"/>
      <c r="MRI2" s="199"/>
      <c r="MRJ2" s="199"/>
      <c r="MRK2" s="199"/>
      <c r="MRL2" s="199"/>
      <c r="MRM2" s="199"/>
      <c r="MRN2" s="199"/>
      <c r="MRO2" s="199"/>
      <c r="MRP2" s="199"/>
      <c r="MRQ2" s="199"/>
      <c r="MRR2" s="199"/>
      <c r="MRS2" s="199"/>
      <c r="MRT2" s="199"/>
      <c r="MRU2" s="199"/>
      <c r="MRV2" s="199"/>
      <c r="MRW2" s="199"/>
      <c r="MRX2" s="199"/>
      <c r="MRY2" s="199"/>
      <c r="MRZ2" s="199"/>
      <c r="MSA2" s="199"/>
      <c r="MSB2" s="199"/>
      <c r="MSC2" s="199"/>
      <c r="MSD2" s="199"/>
      <c r="MSE2" s="199"/>
      <c r="MSF2" s="199"/>
      <c r="MSG2" s="199"/>
      <c r="MSH2" s="199"/>
      <c r="MSI2" s="199"/>
      <c r="MSJ2" s="199"/>
      <c r="MSK2" s="199"/>
      <c r="MSL2" s="199"/>
      <c r="MSM2" s="199"/>
      <c r="MSN2" s="199"/>
      <c r="MSO2" s="199"/>
      <c r="MSP2" s="199"/>
      <c r="MSQ2" s="199"/>
      <c r="MSR2" s="199"/>
      <c r="MSS2" s="199"/>
      <c r="MST2" s="199"/>
      <c r="MSU2" s="199"/>
      <c r="MSV2" s="199"/>
      <c r="MSW2" s="199"/>
      <c r="MSX2" s="199"/>
      <c r="MSY2" s="199"/>
      <c r="MSZ2" s="199"/>
      <c r="MTA2" s="199"/>
      <c r="MTB2" s="199"/>
      <c r="MTC2" s="199"/>
      <c r="MTD2" s="199"/>
      <c r="MTE2" s="199"/>
      <c r="MTF2" s="199"/>
      <c r="MTG2" s="199"/>
      <c r="MTH2" s="199"/>
      <c r="MTI2" s="199"/>
      <c r="MTJ2" s="199"/>
      <c r="MTK2" s="199"/>
      <c r="MTL2" s="199"/>
      <c r="MTM2" s="199"/>
      <c r="MTN2" s="199"/>
      <c r="MTO2" s="199"/>
      <c r="MTP2" s="199"/>
      <c r="MTQ2" s="199"/>
      <c r="MTR2" s="199"/>
      <c r="MTS2" s="199"/>
      <c r="MTT2" s="199"/>
      <c r="MTU2" s="199"/>
      <c r="MTV2" s="199"/>
      <c r="MTW2" s="199"/>
      <c r="MTX2" s="199"/>
      <c r="MTY2" s="199"/>
      <c r="MTZ2" s="199"/>
      <c r="MUA2" s="199"/>
      <c r="MUB2" s="199"/>
      <c r="MUC2" s="199"/>
      <c r="MUD2" s="199"/>
      <c r="MUE2" s="199"/>
      <c r="MUF2" s="199"/>
      <c r="MUG2" s="199"/>
      <c r="MUH2" s="199"/>
      <c r="MUI2" s="199"/>
      <c r="MUJ2" s="199"/>
      <c r="MUK2" s="199"/>
      <c r="MUL2" s="199"/>
      <c r="MUM2" s="199"/>
      <c r="MUN2" s="199"/>
      <c r="MUO2" s="199"/>
      <c r="MUP2" s="199"/>
      <c r="MUQ2" s="199"/>
      <c r="MUR2" s="199"/>
      <c r="MUS2" s="199"/>
      <c r="MUT2" s="199"/>
      <c r="MUU2" s="199"/>
      <c r="MUV2" s="199"/>
      <c r="MUW2" s="199"/>
      <c r="MUX2" s="199"/>
      <c r="MUY2" s="199"/>
      <c r="MUZ2" s="199"/>
      <c r="MVA2" s="199"/>
      <c r="MVB2" s="199"/>
      <c r="MVC2" s="199"/>
      <c r="MVD2" s="199"/>
      <c r="MVE2" s="199"/>
      <c r="MVF2" s="199"/>
      <c r="MVG2" s="199"/>
      <c r="MVH2" s="199"/>
      <c r="MVI2" s="199"/>
      <c r="MVJ2" s="199"/>
      <c r="MVK2" s="199"/>
      <c r="MVL2" s="199"/>
      <c r="MVM2" s="199"/>
      <c r="MVN2" s="199"/>
      <c r="MVO2" s="199"/>
      <c r="MVP2" s="199"/>
      <c r="MVQ2" s="199"/>
      <c r="MVR2" s="199"/>
      <c r="MVS2" s="199"/>
      <c r="MVT2" s="199"/>
      <c r="MVU2" s="199"/>
      <c r="MVV2" s="199"/>
      <c r="MVW2" s="199"/>
      <c r="MVX2" s="199"/>
      <c r="MVY2" s="199"/>
      <c r="MVZ2" s="199"/>
      <c r="MWA2" s="199"/>
      <c r="MWB2" s="199"/>
      <c r="MWC2" s="199"/>
      <c r="MWD2" s="199"/>
      <c r="MWE2" s="199"/>
      <c r="MWF2" s="199"/>
      <c r="MWG2" s="199"/>
      <c r="MWH2" s="199"/>
      <c r="MWI2" s="199"/>
      <c r="MWJ2" s="199"/>
      <c r="MWK2" s="199"/>
      <c r="MWL2" s="199"/>
      <c r="MWM2" s="199"/>
      <c r="MWN2" s="199"/>
      <c r="MWO2" s="199"/>
      <c r="MWP2" s="199"/>
      <c r="MWQ2" s="199"/>
      <c r="MWR2" s="199"/>
      <c r="MWS2" s="199"/>
      <c r="MWT2" s="199"/>
      <c r="MWU2" s="199"/>
      <c r="MWV2" s="199"/>
      <c r="MWW2" s="199"/>
      <c r="MWX2" s="199"/>
      <c r="MWY2" s="199"/>
      <c r="MWZ2" s="199"/>
      <c r="MXA2" s="199"/>
      <c r="MXB2" s="199"/>
      <c r="MXC2" s="199"/>
      <c r="MXD2" s="199"/>
      <c r="MXE2" s="199"/>
      <c r="MXF2" s="199"/>
      <c r="MXG2" s="199"/>
      <c r="MXH2" s="199"/>
      <c r="MXI2" s="199"/>
      <c r="MXJ2" s="199"/>
      <c r="MXK2" s="199"/>
      <c r="MXL2" s="199"/>
      <c r="MXM2" s="199"/>
      <c r="MXN2" s="199"/>
      <c r="MXO2" s="199"/>
      <c r="MXP2" s="199"/>
      <c r="MXQ2" s="199"/>
      <c r="MXR2" s="199"/>
      <c r="MXS2" s="199"/>
      <c r="MXT2" s="199"/>
      <c r="MXU2" s="199"/>
      <c r="MXV2" s="199"/>
      <c r="MXW2" s="199"/>
      <c r="MXX2" s="199"/>
      <c r="MXY2" s="199"/>
      <c r="MXZ2" s="199"/>
      <c r="MYA2" s="199"/>
      <c r="MYB2" s="199"/>
      <c r="MYC2" s="199"/>
      <c r="MYD2" s="199"/>
      <c r="MYE2" s="199"/>
      <c r="MYF2" s="199"/>
      <c r="MYG2" s="199"/>
      <c r="MYH2" s="199"/>
      <c r="MYI2" s="199"/>
      <c r="MYJ2" s="199"/>
      <c r="MYK2" s="199"/>
      <c r="MYL2" s="199"/>
      <c r="MYM2" s="199"/>
      <c r="MYN2" s="199"/>
      <c r="MYO2" s="199"/>
      <c r="MYP2" s="199"/>
      <c r="MYQ2" s="199"/>
      <c r="MYR2" s="199"/>
      <c r="MYS2" s="199"/>
      <c r="MYT2" s="199"/>
      <c r="MYU2" s="199"/>
      <c r="MYV2" s="199"/>
      <c r="MYW2" s="199"/>
      <c r="MYX2" s="199"/>
      <c r="MYY2" s="199"/>
      <c r="MYZ2" s="199"/>
      <c r="MZA2" s="199"/>
      <c r="MZB2" s="199"/>
      <c r="MZC2" s="199"/>
      <c r="MZD2" s="199"/>
      <c r="MZE2" s="199"/>
      <c r="MZF2" s="199"/>
      <c r="MZG2" s="199"/>
      <c r="MZH2" s="199"/>
      <c r="MZI2" s="199"/>
      <c r="MZJ2" s="199"/>
      <c r="MZK2" s="199"/>
      <c r="MZL2" s="199"/>
      <c r="MZM2" s="199"/>
      <c r="MZN2" s="199"/>
      <c r="MZO2" s="199"/>
      <c r="MZP2" s="199"/>
      <c r="MZQ2" s="199"/>
      <c r="MZR2" s="199"/>
      <c r="MZS2" s="199"/>
      <c r="MZT2" s="199"/>
      <c r="MZU2" s="199"/>
      <c r="MZV2" s="199"/>
      <c r="MZW2" s="199"/>
      <c r="MZX2" s="199"/>
      <c r="MZY2" s="199"/>
      <c r="MZZ2" s="199"/>
      <c r="NAA2" s="199"/>
      <c r="NAB2" s="199"/>
      <c r="NAC2" s="199"/>
      <c r="NAD2" s="199"/>
      <c r="NAE2" s="199"/>
      <c r="NAF2" s="199"/>
      <c r="NAG2" s="199"/>
      <c r="NAH2" s="199"/>
      <c r="NAI2" s="199"/>
      <c r="NAJ2" s="199"/>
      <c r="NAK2" s="199"/>
      <c r="NAL2" s="199"/>
      <c r="NAM2" s="199"/>
      <c r="NAN2" s="199"/>
      <c r="NAO2" s="199"/>
      <c r="NAP2" s="199"/>
      <c r="NAQ2" s="199"/>
      <c r="NAR2" s="199"/>
      <c r="NAS2" s="199"/>
      <c r="NAT2" s="199"/>
      <c r="NAU2" s="199"/>
      <c r="NAV2" s="199"/>
      <c r="NAW2" s="199"/>
      <c r="NAX2" s="199"/>
      <c r="NAY2" s="199"/>
      <c r="NAZ2" s="199"/>
      <c r="NBA2" s="199"/>
      <c r="NBB2" s="199"/>
      <c r="NBC2" s="199"/>
      <c r="NBD2" s="199"/>
      <c r="NBE2" s="199"/>
      <c r="NBF2" s="199"/>
      <c r="NBG2" s="199"/>
      <c r="NBH2" s="199"/>
      <c r="NBI2" s="199"/>
      <c r="NBJ2" s="199"/>
      <c r="NBK2" s="199"/>
      <c r="NBL2" s="199"/>
      <c r="NBM2" s="199"/>
      <c r="NBN2" s="199"/>
      <c r="NBO2" s="199"/>
      <c r="NBP2" s="199"/>
      <c r="NBQ2" s="199"/>
      <c r="NBR2" s="199"/>
      <c r="NBS2" s="199"/>
      <c r="NBT2" s="199"/>
      <c r="NBU2" s="199"/>
      <c r="NBV2" s="199"/>
      <c r="NBW2" s="199"/>
      <c r="NBX2" s="199"/>
      <c r="NBY2" s="199"/>
      <c r="NBZ2" s="199"/>
      <c r="NCA2" s="199"/>
      <c r="NCB2" s="199"/>
      <c r="NCC2" s="199"/>
      <c r="NCD2" s="199"/>
      <c r="NCE2" s="199"/>
      <c r="NCF2" s="199"/>
      <c r="NCG2" s="199"/>
      <c r="NCH2" s="199"/>
      <c r="NCI2" s="199"/>
      <c r="NCJ2" s="199"/>
      <c r="NCK2" s="199"/>
      <c r="NCL2" s="199"/>
      <c r="NCM2" s="199"/>
      <c r="NCN2" s="199"/>
      <c r="NCO2" s="199"/>
      <c r="NCP2" s="199"/>
      <c r="NCQ2" s="199"/>
      <c r="NCR2" s="199"/>
      <c r="NCS2" s="199"/>
      <c r="NCT2" s="199"/>
      <c r="NCU2" s="199"/>
      <c r="NCV2" s="199"/>
      <c r="NCW2" s="199"/>
      <c r="NCX2" s="199"/>
      <c r="NCY2" s="199"/>
      <c r="NCZ2" s="199"/>
      <c r="NDA2" s="199"/>
      <c r="NDB2" s="199"/>
      <c r="NDC2" s="199"/>
      <c r="NDD2" s="199"/>
      <c r="NDE2" s="199"/>
      <c r="NDF2" s="199"/>
      <c r="NDG2" s="199"/>
      <c r="NDH2" s="199"/>
      <c r="NDI2" s="199"/>
      <c r="NDJ2" s="199"/>
      <c r="NDK2" s="199"/>
      <c r="NDL2" s="199"/>
      <c r="NDM2" s="199"/>
      <c r="NDN2" s="199"/>
      <c r="NDO2" s="199"/>
      <c r="NDP2" s="199"/>
      <c r="NDQ2" s="199"/>
      <c r="NDR2" s="199"/>
      <c r="NDS2" s="199"/>
      <c r="NDT2" s="199"/>
      <c r="NDU2" s="199"/>
      <c r="NDV2" s="199"/>
      <c r="NDW2" s="199"/>
      <c r="NDX2" s="199"/>
      <c r="NDY2" s="199"/>
      <c r="NDZ2" s="199"/>
      <c r="NEA2" s="199"/>
      <c r="NEB2" s="199"/>
      <c r="NEC2" s="199"/>
      <c r="NED2" s="199"/>
      <c r="NEE2" s="199"/>
      <c r="NEF2" s="199"/>
      <c r="NEG2" s="199"/>
      <c r="NEH2" s="199"/>
      <c r="NEI2" s="199"/>
      <c r="NEJ2" s="199"/>
      <c r="NEK2" s="199"/>
      <c r="NEL2" s="199"/>
      <c r="NEM2" s="199"/>
      <c r="NEN2" s="199"/>
      <c r="NEO2" s="199"/>
      <c r="NEP2" s="199"/>
      <c r="NEQ2" s="199"/>
      <c r="NER2" s="199"/>
      <c r="NES2" s="199"/>
      <c r="NET2" s="199"/>
      <c r="NEU2" s="199"/>
      <c r="NEV2" s="199"/>
      <c r="NEW2" s="199"/>
      <c r="NEX2" s="199"/>
      <c r="NEY2" s="199"/>
      <c r="NEZ2" s="199"/>
      <c r="NFA2" s="199"/>
      <c r="NFB2" s="199"/>
      <c r="NFC2" s="199"/>
      <c r="NFD2" s="199"/>
      <c r="NFE2" s="199"/>
      <c r="NFF2" s="199"/>
      <c r="NFG2" s="199"/>
      <c r="NFH2" s="199"/>
      <c r="NFI2" s="199"/>
      <c r="NFJ2" s="199"/>
      <c r="NFK2" s="199"/>
      <c r="NFL2" s="199"/>
      <c r="NFM2" s="199"/>
      <c r="NFN2" s="199"/>
      <c r="NFO2" s="199"/>
      <c r="NFP2" s="199"/>
      <c r="NFQ2" s="199"/>
      <c r="NFR2" s="199"/>
      <c r="NFS2" s="199"/>
      <c r="NFT2" s="199"/>
      <c r="NFU2" s="199"/>
      <c r="NFV2" s="199"/>
      <c r="NFW2" s="199"/>
      <c r="NFX2" s="199"/>
      <c r="NFY2" s="199"/>
      <c r="NFZ2" s="199"/>
      <c r="NGA2" s="199"/>
      <c r="NGB2" s="199"/>
      <c r="NGC2" s="199"/>
      <c r="NGD2" s="199"/>
      <c r="NGE2" s="199"/>
      <c r="NGF2" s="199"/>
      <c r="NGG2" s="199"/>
      <c r="NGH2" s="199"/>
      <c r="NGI2" s="199"/>
      <c r="NGJ2" s="199"/>
      <c r="NGK2" s="199"/>
      <c r="NGL2" s="199"/>
      <c r="NGM2" s="199"/>
      <c r="NGN2" s="199"/>
      <c r="NGO2" s="199"/>
      <c r="NGP2" s="199"/>
      <c r="NGQ2" s="199"/>
      <c r="NGR2" s="199"/>
      <c r="NGS2" s="199"/>
      <c r="NGT2" s="199"/>
      <c r="NGU2" s="199"/>
      <c r="NGV2" s="199"/>
      <c r="NGW2" s="199"/>
      <c r="NGX2" s="199"/>
      <c r="NGY2" s="199"/>
      <c r="NGZ2" s="199"/>
      <c r="NHA2" s="199"/>
      <c r="NHB2" s="199"/>
      <c r="NHC2" s="199"/>
      <c r="NHD2" s="199"/>
      <c r="NHE2" s="199"/>
      <c r="NHF2" s="199"/>
      <c r="NHG2" s="199"/>
      <c r="NHH2" s="199"/>
      <c r="NHI2" s="199"/>
      <c r="NHJ2" s="199"/>
      <c r="NHK2" s="199"/>
      <c r="NHL2" s="199"/>
      <c r="NHM2" s="199"/>
      <c r="NHN2" s="199"/>
      <c r="NHO2" s="199"/>
      <c r="NHP2" s="199"/>
      <c r="NHQ2" s="199"/>
      <c r="NHR2" s="199"/>
      <c r="NHS2" s="199"/>
      <c r="NHT2" s="199"/>
      <c r="NHU2" s="199"/>
      <c r="NHV2" s="199"/>
      <c r="NHW2" s="199"/>
      <c r="NHX2" s="199"/>
      <c r="NHY2" s="199"/>
      <c r="NHZ2" s="199"/>
      <c r="NIA2" s="199"/>
      <c r="NIB2" s="199"/>
      <c r="NIC2" s="199"/>
      <c r="NID2" s="199"/>
      <c r="NIE2" s="199"/>
      <c r="NIF2" s="199"/>
      <c r="NIG2" s="199"/>
      <c r="NIH2" s="199"/>
      <c r="NII2" s="199"/>
      <c r="NIJ2" s="199"/>
      <c r="NIK2" s="199"/>
      <c r="NIL2" s="199"/>
      <c r="NIM2" s="199"/>
      <c r="NIN2" s="199"/>
      <c r="NIO2" s="199"/>
      <c r="NIP2" s="199"/>
      <c r="NIQ2" s="199"/>
      <c r="NIR2" s="199"/>
      <c r="NIS2" s="199"/>
      <c r="NIT2" s="199"/>
      <c r="NIU2" s="199"/>
      <c r="NIV2" s="199"/>
      <c r="NIW2" s="199"/>
      <c r="NIX2" s="199"/>
      <c r="NIY2" s="199"/>
      <c r="NIZ2" s="199"/>
      <c r="NJA2" s="199"/>
      <c r="NJB2" s="199"/>
      <c r="NJC2" s="199"/>
      <c r="NJD2" s="199"/>
      <c r="NJE2" s="199"/>
      <c r="NJF2" s="199"/>
      <c r="NJG2" s="199"/>
      <c r="NJH2" s="199"/>
      <c r="NJI2" s="199"/>
      <c r="NJJ2" s="199"/>
      <c r="NJK2" s="199"/>
      <c r="NJL2" s="199"/>
      <c r="NJM2" s="199"/>
      <c r="NJN2" s="199"/>
      <c r="NJO2" s="199"/>
      <c r="NJP2" s="199"/>
      <c r="NJQ2" s="199"/>
      <c r="NJR2" s="199"/>
      <c r="NJS2" s="199"/>
      <c r="NJT2" s="199"/>
      <c r="NJU2" s="199"/>
      <c r="NJV2" s="199"/>
      <c r="NJW2" s="199"/>
      <c r="NJX2" s="199"/>
      <c r="NJY2" s="199"/>
      <c r="NJZ2" s="199"/>
      <c r="NKA2" s="199"/>
      <c r="NKB2" s="199"/>
      <c r="NKC2" s="199"/>
      <c r="NKD2" s="199"/>
      <c r="NKE2" s="199"/>
      <c r="NKF2" s="199"/>
      <c r="NKG2" s="199"/>
      <c r="NKH2" s="199"/>
      <c r="NKI2" s="199"/>
      <c r="NKJ2" s="199"/>
      <c r="NKK2" s="199"/>
      <c r="NKL2" s="199"/>
      <c r="NKM2" s="199"/>
      <c r="NKN2" s="199"/>
      <c r="NKO2" s="199"/>
      <c r="NKP2" s="199"/>
      <c r="NKQ2" s="199"/>
      <c r="NKR2" s="199"/>
      <c r="NKS2" s="199"/>
      <c r="NKT2" s="199"/>
      <c r="NKU2" s="199"/>
      <c r="NKV2" s="199"/>
      <c r="NKW2" s="199"/>
      <c r="NKX2" s="199"/>
      <c r="NKY2" s="199"/>
      <c r="NKZ2" s="199"/>
      <c r="NLA2" s="199"/>
      <c r="NLB2" s="199"/>
      <c r="NLC2" s="199"/>
      <c r="NLD2" s="199"/>
      <c r="NLE2" s="199"/>
      <c r="NLF2" s="199"/>
      <c r="NLG2" s="199"/>
      <c r="NLH2" s="199"/>
      <c r="NLI2" s="199"/>
      <c r="NLJ2" s="199"/>
      <c r="NLK2" s="199"/>
      <c r="NLL2" s="199"/>
      <c r="NLM2" s="199"/>
      <c r="NLN2" s="199"/>
      <c r="NLO2" s="199"/>
      <c r="NLP2" s="199"/>
      <c r="NLQ2" s="199"/>
      <c r="NLR2" s="199"/>
      <c r="NLS2" s="199"/>
      <c r="NLT2" s="199"/>
      <c r="NLU2" s="199"/>
      <c r="NLV2" s="199"/>
      <c r="NLW2" s="199"/>
      <c r="NLX2" s="199"/>
      <c r="NLY2" s="199"/>
      <c r="NLZ2" s="199"/>
      <c r="NMA2" s="199"/>
      <c r="NMB2" s="199"/>
      <c r="NMC2" s="199"/>
      <c r="NMD2" s="199"/>
      <c r="NME2" s="199"/>
      <c r="NMF2" s="199"/>
      <c r="NMG2" s="199"/>
      <c r="NMH2" s="199"/>
      <c r="NMI2" s="199"/>
      <c r="NMJ2" s="199"/>
      <c r="NMK2" s="199"/>
      <c r="NML2" s="199"/>
      <c r="NMM2" s="199"/>
      <c r="NMN2" s="199"/>
      <c r="NMO2" s="199"/>
      <c r="NMP2" s="199"/>
      <c r="NMQ2" s="199"/>
      <c r="NMR2" s="199"/>
      <c r="NMS2" s="199"/>
      <c r="NMT2" s="199"/>
      <c r="NMU2" s="199"/>
      <c r="NMV2" s="199"/>
      <c r="NMW2" s="199"/>
      <c r="NMX2" s="199"/>
      <c r="NMY2" s="199"/>
      <c r="NMZ2" s="199"/>
      <c r="NNA2" s="199"/>
      <c r="NNB2" s="199"/>
      <c r="NNC2" s="199"/>
      <c r="NND2" s="199"/>
      <c r="NNE2" s="199"/>
      <c r="NNF2" s="199"/>
      <c r="NNG2" s="199"/>
      <c r="NNH2" s="199"/>
      <c r="NNI2" s="199"/>
      <c r="NNJ2" s="199"/>
      <c r="NNK2" s="199"/>
      <c r="NNL2" s="199"/>
      <c r="NNM2" s="199"/>
      <c r="NNN2" s="199"/>
      <c r="NNO2" s="199"/>
      <c r="NNP2" s="199"/>
      <c r="NNQ2" s="199"/>
      <c r="NNR2" s="199"/>
      <c r="NNS2" s="199"/>
      <c r="NNT2" s="199"/>
      <c r="NNU2" s="199"/>
      <c r="NNV2" s="199"/>
      <c r="NNW2" s="199"/>
      <c r="NNX2" s="199"/>
      <c r="NNY2" s="199"/>
      <c r="NNZ2" s="199"/>
      <c r="NOA2" s="199"/>
      <c r="NOB2" s="199"/>
      <c r="NOC2" s="199"/>
      <c r="NOD2" s="199"/>
      <c r="NOE2" s="199"/>
      <c r="NOF2" s="199"/>
      <c r="NOG2" s="199"/>
      <c r="NOH2" s="199"/>
      <c r="NOI2" s="199"/>
      <c r="NOJ2" s="199"/>
      <c r="NOK2" s="199"/>
      <c r="NOL2" s="199"/>
      <c r="NOM2" s="199"/>
      <c r="NON2" s="199"/>
      <c r="NOO2" s="199"/>
      <c r="NOP2" s="199"/>
      <c r="NOQ2" s="199"/>
      <c r="NOR2" s="199"/>
      <c r="NOS2" s="199"/>
      <c r="NOT2" s="199"/>
      <c r="NOU2" s="199"/>
      <c r="NOV2" s="199"/>
      <c r="NOW2" s="199"/>
      <c r="NOX2" s="199"/>
      <c r="NOY2" s="199"/>
      <c r="NOZ2" s="199"/>
      <c r="NPA2" s="199"/>
      <c r="NPB2" s="199"/>
      <c r="NPC2" s="199"/>
      <c r="NPD2" s="199"/>
      <c r="NPE2" s="199"/>
      <c r="NPF2" s="199"/>
      <c r="NPG2" s="199"/>
      <c r="NPH2" s="199"/>
      <c r="NPI2" s="199"/>
      <c r="NPJ2" s="199"/>
      <c r="NPK2" s="199"/>
      <c r="NPL2" s="199"/>
      <c r="NPM2" s="199"/>
      <c r="NPN2" s="199"/>
      <c r="NPO2" s="199"/>
      <c r="NPP2" s="199"/>
      <c r="NPQ2" s="199"/>
      <c r="NPR2" s="199"/>
      <c r="NPS2" s="199"/>
      <c r="NPT2" s="199"/>
      <c r="NPU2" s="199"/>
      <c r="NPV2" s="199"/>
      <c r="NPW2" s="199"/>
      <c r="NPX2" s="199"/>
      <c r="NPY2" s="199"/>
      <c r="NPZ2" s="199"/>
      <c r="NQA2" s="199"/>
      <c r="NQB2" s="199"/>
      <c r="NQC2" s="199"/>
      <c r="NQD2" s="199"/>
      <c r="NQE2" s="199"/>
      <c r="NQF2" s="199"/>
      <c r="NQG2" s="199"/>
      <c r="NQH2" s="199"/>
      <c r="NQI2" s="199"/>
      <c r="NQJ2" s="199"/>
      <c r="NQK2" s="199"/>
      <c r="NQL2" s="199"/>
      <c r="NQM2" s="199"/>
      <c r="NQN2" s="199"/>
      <c r="NQO2" s="199"/>
      <c r="NQP2" s="199"/>
      <c r="NQQ2" s="199"/>
      <c r="NQR2" s="199"/>
      <c r="NQS2" s="199"/>
      <c r="NQT2" s="199"/>
      <c r="NQU2" s="199"/>
      <c r="NQV2" s="199"/>
      <c r="NQW2" s="199"/>
      <c r="NQX2" s="199"/>
      <c r="NQY2" s="199"/>
      <c r="NQZ2" s="199"/>
      <c r="NRA2" s="199"/>
      <c r="NRB2" s="199"/>
      <c r="NRC2" s="199"/>
      <c r="NRD2" s="199"/>
      <c r="NRE2" s="199"/>
      <c r="NRF2" s="199"/>
      <c r="NRG2" s="199"/>
      <c r="NRH2" s="199"/>
      <c r="NRI2" s="199"/>
      <c r="NRJ2" s="199"/>
      <c r="NRK2" s="199"/>
      <c r="NRL2" s="199"/>
      <c r="NRM2" s="199"/>
      <c r="NRN2" s="199"/>
      <c r="NRO2" s="199"/>
      <c r="NRP2" s="199"/>
      <c r="NRQ2" s="199"/>
      <c r="NRR2" s="199"/>
      <c r="NRS2" s="199"/>
      <c r="NRT2" s="199"/>
      <c r="NRU2" s="199"/>
      <c r="NRV2" s="199"/>
      <c r="NRW2" s="199"/>
      <c r="NRX2" s="199"/>
      <c r="NRY2" s="199"/>
      <c r="NRZ2" s="199"/>
      <c r="NSA2" s="199"/>
      <c r="NSB2" s="199"/>
      <c r="NSC2" s="199"/>
      <c r="NSD2" s="199"/>
      <c r="NSE2" s="199"/>
      <c r="NSF2" s="199"/>
      <c r="NSG2" s="199"/>
      <c r="NSH2" s="199"/>
      <c r="NSI2" s="199"/>
      <c r="NSJ2" s="199"/>
      <c r="NSK2" s="199"/>
      <c r="NSL2" s="199"/>
      <c r="NSM2" s="199"/>
      <c r="NSN2" s="199"/>
      <c r="NSO2" s="199"/>
      <c r="NSP2" s="199"/>
      <c r="NSQ2" s="199"/>
      <c r="NSR2" s="199"/>
      <c r="NSS2" s="199"/>
      <c r="NST2" s="199"/>
      <c r="NSU2" s="199"/>
      <c r="NSV2" s="199"/>
      <c r="NSW2" s="199"/>
      <c r="NSX2" s="199"/>
      <c r="NSY2" s="199"/>
      <c r="NSZ2" s="199"/>
      <c r="NTA2" s="199"/>
      <c r="NTB2" s="199"/>
      <c r="NTC2" s="199"/>
      <c r="NTD2" s="199"/>
      <c r="NTE2" s="199"/>
      <c r="NTF2" s="199"/>
      <c r="NTG2" s="199"/>
      <c r="NTH2" s="199"/>
      <c r="NTI2" s="199"/>
      <c r="NTJ2" s="199"/>
      <c r="NTK2" s="199"/>
      <c r="NTL2" s="199"/>
      <c r="NTM2" s="199"/>
      <c r="NTN2" s="199"/>
      <c r="NTO2" s="199"/>
      <c r="NTP2" s="199"/>
      <c r="NTQ2" s="199"/>
      <c r="NTR2" s="199"/>
      <c r="NTS2" s="199"/>
      <c r="NTT2" s="199"/>
      <c r="NTU2" s="199"/>
      <c r="NTV2" s="199"/>
      <c r="NTW2" s="199"/>
      <c r="NTX2" s="199"/>
      <c r="NTY2" s="199"/>
      <c r="NTZ2" s="199"/>
      <c r="NUA2" s="199"/>
      <c r="NUB2" s="199"/>
      <c r="NUC2" s="199"/>
      <c r="NUD2" s="199"/>
      <c r="NUE2" s="199"/>
      <c r="NUF2" s="199"/>
      <c r="NUG2" s="199"/>
      <c r="NUH2" s="199"/>
      <c r="NUI2" s="199"/>
      <c r="NUJ2" s="199"/>
      <c r="NUK2" s="199"/>
      <c r="NUL2" s="199"/>
      <c r="NUM2" s="199"/>
      <c r="NUN2" s="199"/>
      <c r="NUO2" s="199"/>
      <c r="NUP2" s="199"/>
      <c r="NUQ2" s="199"/>
      <c r="NUR2" s="199"/>
      <c r="NUS2" s="199"/>
      <c r="NUT2" s="199"/>
      <c r="NUU2" s="199"/>
      <c r="NUV2" s="199"/>
      <c r="NUW2" s="199"/>
      <c r="NUX2" s="199"/>
      <c r="NUY2" s="199"/>
      <c r="NUZ2" s="199"/>
      <c r="NVA2" s="199"/>
      <c r="NVB2" s="199"/>
      <c r="NVC2" s="199"/>
      <c r="NVD2" s="199"/>
      <c r="NVE2" s="199"/>
      <c r="NVF2" s="199"/>
      <c r="NVG2" s="199"/>
      <c r="NVH2" s="199"/>
      <c r="NVI2" s="199"/>
      <c r="NVJ2" s="199"/>
      <c r="NVK2" s="199"/>
      <c r="NVL2" s="199"/>
      <c r="NVM2" s="199"/>
      <c r="NVN2" s="199"/>
      <c r="NVO2" s="199"/>
      <c r="NVP2" s="199"/>
      <c r="NVQ2" s="199"/>
      <c r="NVR2" s="199"/>
      <c r="NVS2" s="199"/>
      <c r="NVT2" s="199"/>
      <c r="NVU2" s="199"/>
      <c r="NVV2" s="199"/>
      <c r="NVW2" s="199"/>
      <c r="NVX2" s="199"/>
      <c r="NVY2" s="199"/>
      <c r="NVZ2" s="199"/>
      <c r="NWA2" s="199"/>
      <c r="NWB2" s="199"/>
      <c r="NWC2" s="199"/>
      <c r="NWD2" s="199"/>
      <c r="NWE2" s="199"/>
      <c r="NWF2" s="199"/>
      <c r="NWG2" s="199"/>
      <c r="NWH2" s="199"/>
      <c r="NWI2" s="199"/>
      <c r="NWJ2" s="199"/>
      <c r="NWK2" s="199"/>
      <c r="NWL2" s="199"/>
      <c r="NWM2" s="199"/>
      <c r="NWN2" s="199"/>
      <c r="NWO2" s="199"/>
      <c r="NWP2" s="199"/>
      <c r="NWQ2" s="199"/>
      <c r="NWR2" s="199"/>
      <c r="NWS2" s="199"/>
      <c r="NWT2" s="199"/>
      <c r="NWU2" s="199"/>
      <c r="NWV2" s="199"/>
      <c r="NWW2" s="199"/>
      <c r="NWX2" s="199"/>
      <c r="NWY2" s="199"/>
      <c r="NWZ2" s="199"/>
      <c r="NXA2" s="199"/>
      <c r="NXB2" s="199"/>
      <c r="NXC2" s="199"/>
      <c r="NXD2" s="199"/>
      <c r="NXE2" s="199"/>
      <c r="NXF2" s="199"/>
      <c r="NXG2" s="199"/>
      <c r="NXH2" s="199"/>
      <c r="NXI2" s="199"/>
      <c r="NXJ2" s="199"/>
      <c r="NXK2" s="199"/>
      <c r="NXL2" s="199"/>
      <c r="NXM2" s="199"/>
      <c r="NXN2" s="199"/>
      <c r="NXO2" s="199"/>
      <c r="NXP2" s="199"/>
      <c r="NXQ2" s="199"/>
      <c r="NXR2" s="199"/>
      <c r="NXS2" s="199"/>
      <c r="NXT2" s="199"/>
      <c r="NXU2" s="199"/>
      <c r="NXV2" s="199"/>
      <c r="NXW2" s="199"/>
      <c r="NXX2" s="199"/>
      <c r="NXY2" s="199"/>
      <c r="NXZ2" s="199"/>
      <c r="NYA2" s="199"/>
      <c r="NYB2" s="199"/>
      <c r="NYC2" s="199"/>
      <c r="NYD2" s="199"/>
      <c r="NYE2" s="199"/>
      <c r="NYF2" s="199"/>
      <c r="NYG2" s="199"/>
      <c r="NYH2" s="199"/>
      <c r="NYI2" s="199"/>
      <c r="NYJ2" s="199"/>
      <c r="NYK2" s="199"/>
      <c r="NYL2" s="199"/>
      <c r="NYM2" s="199"/>
      <c r="NYN2" s="199"/>
      <c r="NYO2" s="199"/>
      <c r="NYP2" s="199"/>
      <c r="NYQ2" s="199"/>
      <c r="NYR2" s="199"/>
      <c r="NYS2" s="199"/>
      <c r="NYT2" s="199"/>
      <c r="NYU2" s="199"/>
      <c r="NYV2" s="199"/>
      <c r="NYW2" s="199"/>
      <c r="NYX2" s="199"/>
      <c r="NYY2" s="199"/>
      <c r="NYZ2" s="199"/>
      <c r="NZA2" s="199"/>
      <c r="NZB2" s="199"/>
      <c r="NZC2" s="199"/>
      <c r="NZD2" s="199"/>
      <c r="NZE2" s="199"/>
      <c r="NZF2" s="199"/>
      <c r="NZG2" s="199"/>
      <c r="NZH2" s="199"/>
      <c r="NZI2" s="199"/>
      <c r="NZJ2" s="199"/>
      <c r="NZK2" s="199"/>
      <c r="NZL2" s="199"/>
      <c r="NZM2" s="199"/>
      <c r="NZN2" s="199"/>
      <c r="NZO2" s="199"/>
      <c r="NZP2" s="199"/>
      <c r="NZQ2" s="199"/>
      <c r="NZR2" s="199"/>
      <c r="NZS2" s="199"/>
      <c r="NZT2" s="199"/>
      <c r="NZU2" s="199"/>
      <c r="NZV2" s="199"/>
      <c r="NZW2" s="199"/>
      <c r="NZX2" s="199"/>
      <c r="NZY2" s="199"/>
      <c r="NZZ2" s="199"/>
      <c r="OAA2" s="199"/>
      <c r="OAB2" s="199"/>
      <c r="OAC2" s="199"/>
      <c r="OAD2" s="199"/>
      <c r="OAE2" s="199"/>
      <c r="OAF2" s="199"/>
      <c r="OAG2" s="199"/>
      <c r="OAH2" s="199"/>
      <c r="OAI2" s="199"/>
      <c r="OAJ2" s="199"/>
      <c r="OAK2" s="199"/>
      <c r="OAL2" s="199"/>
      <c r="OAM2" s="199"/>
      <c r="OAN2" s="199"/>
      <c r="OAO2" s="199"/>
      <c r="OAP2" s="199"/>
      <c r="OAQ2" s="199"/>
      <c r="OAR2" s="199"/>
      <c r="OAS2" s="199"/>
      <c r="OAT2" s="199"/>
      <c r="OAU2" s="199"/>
      <c r="OAV2" s="199"/>
      <c r="OAW2" s="199"/>
      <c r="OAX2" s="199"/>
      <c r="OAY2" s="199"/>
      <c r="OAZ2" s="199"/>
      <c r="OBA2" s="199"/>
      <c r="OBB2" s="199"/>
      <c r="OBC2" s="199"/>
      <c r="OBD2" s="199"/>
      <c r="OBE2" s="199"/>
      <c r="OBF2" s="199"/>
      <c r="OBG2" s="199"/>
      <c r="OBH2" s="199"/>
      <c r="OBI2" s="199"/>
      <c r="OBJ2" s="199"/>
      <c r="OBK2" s="199"/>
      <c r="OBL2" s="199"/>
      <c r="OBM2" s="199"/>
      <c r="OBN2" s="199"/>
      <c r="OBO2" s="199"/>
      <c r="OBP2" s="199"/>
      <c r="OBQ2" s="199"/>
      <c r="OBR2" s="199"/>
      <c r="OBS2" s="199"/>
      <c r="OBT2" s="199"/>
      <c r="OBU2" s="199"/>
      <c r="OBV2" s="199"/>
      <c r="OBW2" s="199"/>
      <c r="OBX2" s="199"/>
      <c r="OBY2" s="199"/>
      <c r="OBZ2" s="199"/>
      <c r="OCA2" s="199"/>
      <c r="OCB2" s="199"/>
      <c r="OCC2" s="199"/>
      <c r="OCD2" s="199"/>
      <c r="OCE2" s="199"/>
      <c r="OCF2" s="199"/>
      <c r="OCG2" s="199"/>
      <c r="OCH2" s="199"/>
      <c r="OCI2" s="199"/>
      <c r="OCJ2" s="199"/>
      <c r="OCK2" s="199"/>
      <c r="OCL2" s="199"/>
      <c r="OCM2" s="199"/>
      <c r="OCN2" s="199"/>
      <c r="OCO2" s="199"/>
      <c r="OCP2" s="199"/>
      <c r="OCQ2" s="199"/>
      <c r="OCR2" s="199"/>
      <c r="OCS2" s="199"/>
      <c r="OCT2" s="199"/>
      <c r="OCU2" s="199"/>
      <c r="OCV2" s="199"/>
      <c r="OCW2" s="199"/>
      <c r="OCX2" s="199"/>
      <c r="OCY2" s="199"/>
      <c r="OCZ2" s="199"/>
      <c r="ODA2" s="199"/>
      <c r="ODB2" s="199"/>
      <c r="ODC2" s="199"/>
      <c r="ODD2" s="199"/>
      <c r="ODE2" s="199"/>
      <c r="ODF2" s="199"/>
      <c r="ODG2" s="199"/>
      <c r="ODH2" s="199"/>
      <c r="ODI2" s="199"/>
      <c r="ODJ2" s="199"/>
      <c r="ODK2" s="199"/>
      <c r="ODL2" s="199"/>
      <c r="ODM2" s="199"/>
      <c r="ODN2" s="199"/>
      <c r="ODO2" s="199"/>
      <c r="ODP2" s="199"/>
      <c r="ODQ2" s="199"/>
      <c r="ODR2" s="199"/>
      <c r="ODS2" s="199"/>
      <c r="ODT2" s="199"/>
      <c r="ODU2" s="199"/>
      <c r="ODV2" s="199"/>
      <c r="ODW2" s="199"/>
      <c r="ODX2" s="199"/>
      <c r="ODY2" s="199"/>
      <c r="ODZ2" s="199"/>
      <c r="OEA2" s="199"/>
      <c r="OEB2" s="199"/>
      <c r="OEC2" s="199"/>
      <c r="OED2" s="199"/>
      <c r="OEE2" s="199"/>
      <c r="OEF2" s="199"/>
      <c r="OEG2" s="199"/>
      <c r="OEH2" s="199"/>
      <c r="OEI2" s="199"/>
      <c r="OEJ2" s="199"/>
      <c r="OEK2" s="199"/>
      <c r="OEL2" s="199"/>
      <c r="OEM2" s="199"/>
      <c r="OEN2" s="199"/>
      <c r="OEO2" s="199"/>
      <c r="OEP2" s="199"/>
      <c r="OEQ2" s="199"/>
      <c r="OER2" s="199"/>
      <c r="OES2" s="199"/>
      <c r="OET2" s="199"/>
      <c r="OEU2" s="199"/>
      <c r="OEV2" s="199"/>
      <c r="OEW2" s="199"/>
      <c r="OEX2" s="199"/>
      <c r="OEY2" s="199"/>
      <c r="OEZ2" s="199"/>
      <c r="OFA2" s="199"/>
      <c r="OFB2" s="199"/>
      <c r="OFC2" s="199"/>
      <c r="OFD2" s="199"/>
      <c r="OFE2" s="199"/>
      <c r="OFF2" s="199"/>
      <c r="OFG2" s="199"/>
      <c r="OFH2" s="199"/>
      <c r="OFI2" s="199"/>
      <c r="OFJ2" s="199"/>
      <c r="OFK2" s="199"/>
      <c r="OFL2" s="199"/>
      <c r="OFM2" s="199"/>
      <c r="OFN2" s="199"/>
      <c r="OFO2" s="199"/>
      <c r="OFP2" s="199"/>
      <c r="OFQ2" s="199"/>
      <c r="OFR2" s="199"/>
      <c r="OFS2" s="199"/>
      <c r="OFT2" s="199"/>
      <c r="OFU2" s="199"/>
      <c r="OFV2" s="199"/>
      <c r="OFW2" s="199"/>
      <c r="OFX2" s="199"/>
      <c r="OFY2" s="199"/>
      <c r="OFZ2" s="199"/>
      <c r="OGA2" s="199"/>
      <c r="OGB2" s="199"/>
      <c r="OGC2" s="199"/>
      <c r="OGD2" s="199"/>
      <c r="OGE2" s="199"/>
      <c r="OGF2" s="199"/>
      <c r="OGG2" s="199"/>
      <c r="OGH2" s="199"/>
      <c r="OGI2" s="199"/>
      <c r="OGJ2" s="199"/>
      <c r="OGK2" s="199"/>
      <c r="OGL2" s="199"/>
      <c r="OGM2" s="199"/>
      <c r="OGN2" s="199"/>
      <c r="OGO2" s="199"/>
      <c r="OGP2" s="199"/>
      <c r="OGQ2" s="199"/>
      <c r="OGR2" s="199"/>
      <c r="OGS2" s="199"/>
      <c r="OGT2" s="199"/>
      <c r="OGU2" s="199"/>
      <c r="OGV2" s="199"/>
      <c r="OGW2" s="199"/>
      <c r="OGX2" s="199"/>
      <c r="OGY2" s="199"/>
      <c r="OGZ2" s="199"/>
      <c r="OHA2" s="199"/>
      <c r="OHB2" s="199"/>
      <c r="OHC2" s="199"/>
      <c r="OHD2" s="199"/>
      <c r="OHE2" s="199"/>
      <c r="OHF2" s="199"/>
      <c r="OHG2" s="199"/>
      <c r="OHH2" s="199"/>
      <c r="OHI2" s="199"/>
      <c r="OHJ2" s="199"/>
      <c r="OHK2" s="199"/>
      <c r="OHL2" s="199"/>
      <c r="OHM2" s="199"/>
      <c r="OHN2" s="199"/>
      <c r="OHO2" s="199"/>
      <c r="OHP2" s="199"/>
      <c r="OHQ2" s="199"/>
      <c r="OHR2" s="199"/>
      <c r="OHS2" s="199"/>
      <c r="OHT2" s="199"/>
      <c r="OHU2" s="199"/>
      <c r="OHV2" s="199"/>
      <c r="OHW2" s="199"/>
      <c r="OHX2" s="199"/>
      <c r="OHY2" s="199"/>
      <c r="OHZ2" s="199"/>
      <c r="OIA2" s="199"/>
      <c r="OIB2" s="199"/>
      <c r="OIC2" s="199"/>
      <c r="OID2" s="199"/>
      <c r="OIE2" s="199"/>
      <c r="OIF2" s="199"/>
      <c r="OIG2" s="199"/>
      <c r="OIH2" s="199"/>
      <c r="OII2" s="199"/>
      <c r="OIJ2" s="199"/>
      <c r="OIK2" s="199"/>
      <c r="OIL2" s="199"/>
      <c r="OIM2" s="199"/>
      <c r="OIN2" s="199"/>
      <c r="OIO2" s="199"/>
      <c r="OIP2" s="199"/>
      <c r="OIQ2" s="199"/>
      <c r="OIR2" s="199"/>
      <c r="OIS2" s="199"/>
      <c r="OIT2" s="199"/>
      <c r="OIU2" s="199"/>
      <c r="OIV2" s="199"/>
      <c r="OIW2" s="199"/>
      <c r="OIX2" s="199"/>
      <c r="OIY2" s="199"/>
      <c r="OIZ2" s="199"/>
      <c r="OJA2" s="199"/>
      <c r="OJB2" s="199"/>
      <c r="OJC2" s="199"/>
      <c r="OJD2" s="199"/>
      <c r="OJE2" s="199"/>
      <c r="OJF2" s="199"/>
      <c r="OJG2" s="199"/>
      <c r="OJH2" s="199"/>
      <c r="OJI2" s="199"/>
      <c r="OJJ2" s="199"/>
      <c r="OJK2" s="199"/>
      <c r="OJL2" s="199"/>
      <c r="OJM2" s="199"/>
      <c r="OJN2" s="199"/>
      <c r="OJO2" s="199"/>
      <c r="OJP2" s="199"/>
      <c r="OJQ2" s="199"/>
      <c r="OJR2" s="199"/>
      <c r="OJS2" s="199"/>
      <c r="OJT2" s="199"/>
      <c r="OJU2" s="199"/>
      <c r="OJV2" s="199"/>
      <c r="OJW2" s="199"/>
      <c r="OJX2" s="199"/>
      <c r="OJY2" s="199"/>
      <c r="OJZ2" s="199"/>
      <c r="OKA2" s="199"/>
      <c r="OKB2" s="199"/>
      <c r="OKC2" s="199"/>
      <c r="OKD2" s="199"/>
      <c r="OKE2" s="199"/>
      <c r="OKF2" s="199"/>
      <c r="OKG2" s="199"/>
      <c r="OKH2" s="199"/>
      <c r="OKI2" s="199"/>
      <c r="OKJ2" s="199"/>
      <c r="OKK2" s="199"/>
      <c r="OKL2" s="199"/>
      <c r="OKM2" s="199"/>
      <c r="OKN2" s="199"/>
      <c r="OKO2" s="199"/>
      <c r="OKP2" s="199"/>
      <c r="OKQ2" s="199"/>
      <c r="OKR2" s="199"/>
      <c r="OKS2" s="199"/>
      <c r="OKT2" s="199"/>
      <c r="OKU2" s="199"/>
      <c r="OKV2" s="199"/>
      <c r="OKW2" s="199"/>
      <c r="OKX2" s="199"/>
      <c r="OKY2" s="199"/>
      <c r="OKZ2" s="199"/>
      <c r="OLA2" s="199"/>
      <c r="OLB2" s="199"/>
      <c r="OLC2" s="199"/>
      <c r="OLD2" s="199"/>
      <c r="OLE2" s="199"/>
      <c r="OLF2" s="199"/>
      <c r="OLG2" s="199"/>
      <c r="OLH2" s="199"/>
      <c r="OLI2" s="199"/>
      <c r="OLJ2" s="199"/>
      <c r="OLK2" s="199"/>
      <c r="OLL2" s="199"/>
      <c r="OLM2" s="199"/>
      <c r="OLN2" s="199"/>
      <c r="OLO2" s="199"/>
      <c r="OLP2" s="199"/>
      <c r="OLQ2" s="199"/>
      <c r="OLR2" s="199"/>
      <c r="OLS2" s="199"/>
      <c r="OLT2" s="199"/>
      <c r="OLU2" s="199"/>
      <c r="OLV2" s="199"/>
      <c r="OLW2" s="199"/>
      <c r="OLX2" s="199"/>
      <c r="OLY2" s="199"/>
      <c r="OLZ2" s="199"/>
      <c r="OMA2" s="199"/>
      <c r="OMB2" s="199"/>
      <c r="OMC2" s="199"/>
      <c r="OMD2" s="199"/>
      <c r="OME2" s="199"/>
      <c r="OMF2" s="199"/>
      <c r="OMG2" s="199"/>
      <c r="OMH2" s="199"/>
      <c r="OMI2" s="199"/>
      <c r="OMJ2" s="199"/>
      <c r="OMK2" s="199"/>
      <c r="OML2" s="199"/>
      <c r="OMM2" s="199"/>
      <c r="OMN2" s="199"/>
      <c r="OMO2" s="199"/>
      <c r="OMP2" s="199"/>
      <c r="OMQ2" s="199"/>
      <c r="OMR2" s="199"/>
      <c r="OMS2" s="199"/>
      <c r="OMT2" s="199"/>
      <c r="OMU2" s="199"/>
      <c r="OMV2" s="199"/>
      <c r="OMW2" s="199"/>
      <c r="OMX2" s="199"/>
      <c r="OMY2" s="199"/>
      <c r="OMZ2" s="199"/>
      <c r="ONA2" s="199"/>
      <c r="ONB2" s="199"/>
      <c r="ONC2" s="199"/>
      <c r="OND2" s="199"/>
      <c r="ONE2" s="199"/>
      <c r="ONF2" s="199"/>
      <c r="ONG2" s="199"/>
      <c r="ONH2" s="199"/>
      <c r="ONI2" s="199"/>
      <c r="ONJ2" s="199"/>
      <c r="ONK2" s="199"/>
      <c r="ONL2" s="199"/>
      <c r="ONM2" s="199"/>
      <c r="ONN2" s="199"/>
      <c r="ONO2" s="199"/>
      <c r="ONP2" s="199"/>
      <c r="ONQ2" s="199"/>
      <c r="ONR2" s="199"/>
      <c r="ONS2" s="199"/>
      <c r="ONT2" s="199"/>
      <c r="ONU2" s="199"/>
      <c r="ONV2" s="199"/>
      <c r="ONW2" s="199"/>
      <c r="ONX2" s="199"/>
      <c r="ONY2" s="199"/>
      <c r="ONZ2" s="199"/>
      <c r="OOA2" s="199"/>
      <c r="OOB2" s="199"/>
      <c r="OOC2" s="199"/>
      <c r="OOD2" s="199"/>
      <c r="OOE2" s="199"/>
      <c r="OOF2" s="199"/>
      <c r="OOG2" s="199"/>
      <c r="OOH2" s="199"/>
      <c r="OOI2" s="199"/>
      <c r="OOJ2" s="199"/>
      <c r="OOK2" s="199"/>
      <c r="OOL2" s="199"/>
      <c r="OOM2" s="199"/>
      <c r="OON2" s="199"/>
      <c r="OOO2" s="199"/>
      <c r="OOP2" s="199"/>
      <c r="OOQ2" s="199"/>
      <c r="OOR2" s="199"/>
      <c r="OOS2" s="199"/>
      <c r="OOT2" s="199"/>
      <c r="OOU2" s="199"/>
      <c r="OOV2" s="199"/>
      <c r="OOW2" s="199"/>
      <c r="OOX2" s="199"/>
      <c r="OOY2" s="199"/>
      <c r="OOZ2" s="199"/>
      <c r="OPA2" s="199"/>
      <c r="OPB2" s="199"/>
      <c r="OPC2" s="199"/>
      <c r="OPD2" s="199"/>
      <c r="OPE2" s="199"/>
      <c r="OPF2" s="199"/>
      <c r="OPG2" s="199"/>
      <c r="OPH2" s="199"/>
      <c r="OPI2" s="199"/>
      <c r="OPJ2" s="199"/>
      <c r="OPK2" s="199"/>
      <c r="OPL2" s="199"/>
      <c r="OPM2" s="199"/>
      <c r="OPN2" s="199"/>
      <c r="OPO2" s="199"/>
      <c r="OPP2" s="199"/>
      <c r="OPQ2" s="199"/>
      <c r="OPR2" s="199"/>
      <c r="OPS2" s="199"/>
      <c r="OPT2" s="199"/>
      <c r="OPU2" s="199"/>
      <c r="OPV2" s="199"/>
      <c r="OPW2" s="199"/>
      <c r="OPX2" s="199"/>
      <c r="OPY2" s="199"/>
      <c r="OPZ2" s="199"/>
      <c r="OQA2" s="199"/>
      <c r="OQB2" s="199"/>
      <c r="OQC2" s="199"/>
      <c r="OQD2" s="199"/>
      <c r="OQE2" s="199"/>
      <c r="OQF2" s="199"/>
      <c r="OQG2" s="199"/>
      <c r="OQH2" s="199"/>
      <c r="OQI2" s="199"/>
      <c r="OQJ2" s="199"/>
      <c r="OQK2" s="199"/>
      <c r="OQL2" s="199"/>
      <c r="OQM2" s="199"/>
      <c r="OQN2" s="199"/>
      <c r="OQO2" s="199"/>
      <c r="OQP2" s="199"/>
      <c r="OQQ2" s="199"/>
      <c r="OQR2" s="199"/>
      <c r="OQS2" s="199"/>
      <c r="OQT2" s="199"/>
      <c r="OQU2" s="199"/>
      <c r="OQV2" s="199"/>
      <c r="OQW2" s="199"/>
      <c r="OQX2" s="199"/>
      <c r="OQY2" s="199"/>
      <c r="OQZ2" s="199"/>
      <c r="ORA2" s="199"/>
      <c r="ORB2" s="199"/>
      <c r="ORC2" s="199"/>
      <c r="ORD2" s="199"/>
      <c r="ORE2" s="199"/>
      <c r="ORF2" s="199"/>
      <c r="ORG2" s="199"/>
      <c r="ORH2" s="199"/>
      <c r="ORI2" s="199"/>
      <c r="ORJ2" s="199"/>
      <c r="ORK2" s="199"/>
      <c r="ORL2" s="199"/>
      <c r="ORM2" s="199"/>
      <c r="ORN2" s="199"/>
      <c r="ORO2" s="199"/>
      <c r="ORP2" s="199"/>
      <c r="ORQ2" s="199"/>
      <c r="ORR2" s="199"/>
      <c r="ORS2" s="199"/>
      <c r="ORT2" s="199"/>
      <c r="ORU2" s="199"/>
      <c r="ORV2" s="199"/>
      <c r="ORW2" s="199"/>
      <c r="ORX2" s="199"/>
      <c r="ORY2" s="199"/>
      <c r="ORZ2" s="199"/>
      <c r="OSA2" s="199"/>
      <c r="OSB2" s="199"/>
      <c r="OSC2" s="199"/>
      <c r="OSD2" s="199"/>
      <c r="OSE2" s="199"/>
      <c r="OSF2" s="199"/>
      <c r="OSG2" s="199"/>
      <c r="OSH2" s="199"/>
      <c r="OSI2" s="199"/>
      <c r="OSJ2" s="199"/>
      <c r="OSK2" s="199"/>
      <c r="OSL2" s="199"/>
      <c r="OSM2" s="199"/>
      <c r="OSN2" s="199"/>
      <c r="OSO2" s="199"/>
      <c r="OSP2" s="199"/>
      <c r="OSQ2" s="199"/>
      <c r="OSR2" s="199"/>
      <c r="OSS2" s="199"/>
      <c r="OST2" s="199"/>
      <c r="OSU2" s="199"/>
      <c r="OSV2" s="199"/>
      <c r="OSW2" s="199"/>
      <c r="OSX2" s="199"/>
      <c r="OSY2" s="199"/>
      <c r="OSZ2" s="199"/>
      <c r="OTA2" s="199"/>
      <c r="OTB2" s="199"/>
      <c r="OTC2" s="199"/>
      <c r="OTD2" s="199"/>
      <c r="OTE2" s="199"/>
      <c r="OTF2" s="199"/>
      <c r="OTG2" s="199"/>
      <c r="OTH2" s="199"/>
      <c r="OTI2" s="199"/>
      <c r="OTJ2" s="199"/>
      <c r="OTK2" s="199"/>
      <c r="OTL2" s="199"/>
      <c r="OTM2" s="199"/>
      <c r="OTN2" s="199"/>
      <c r="OTO2" s="199"/>
      <c r="OTP2" s="199"/>
      <c r="OTQ2" s="199"/>
      <c r="OTR2" s="199"/>
      <c r="OTS2" s="199"/>
      <c r="OTT2" s="199"/>
      <c r="OTU2" s="199"/>
      <c r="OTV2" s="199"/>
      <c r="OTW2" s="199"/>
      <c r="OTX2" s="199"/>
      <c r="OTY2" s="199"/>
      <c r="OTZ2" s="199"/>
      <c r="OUA2" s="199"/>
      <c r="OUB2" s="199"/>
      <c r="OUC2" s="199"/>
      <c r="OUD2" s="199"/>
      <c r="OUE2" s="199"/>
      <c r="OUF2" s="199"/>
      <c r="OUG2" s="199"/>
      <c r="OUH2" s="199"/>
      <c r="OUI2" s="199"/>
      <c r="OUJ2" s="199"/>
      <c r="OUK2" s="199"/>
      <c r="OUL2" s="199"/>
      <c r="OUM2" s="199"/>
      <c r="OUN2" s="199"/>
      <c r="OUO2" s="199"/>
      <c r="OUP2" s="199"/>
      <c r="OUQ2" s="199"/>
      <c r="OUR2" s="199"/>
      <c r="OUS2" s="199"/>
      <c r="OUT2" s="199"/>
      <c r="OUU2" s="199"/>
      <c r="OUV2" s="199"/>
      <c r="OUW2" s="199"/>
      <c r="OUX2" s="199"/>
      <c r="OUY2" s="199"/>
      <c r="OUZ2" s="199"/>
      <c r="OVA2" s="199"/>
      <c r="OVB2" s="199"/>
      <c r="OVC2" s="199"/>
      <c r="OVD2" s="199"/>
      <c r="OVE2" s="199"/>
      <c r="OVF2" s="199"/>
      <c r="OVG2" s="199"/>
      <c r="OVH2" s="199"/>
      <c r="OVI2" s="199"/>
      <c r="OVJ2" s="199"/>
      <c r="OVK2" s="199"/>
      <c r="OVL2" s="199"/>
      <c r="OVM2" s="199"/>
      <c r="OVN2" s="199"/>
      <c r="OVO2" s="199"/>
      <c r="OVP2" s="199"/>
      <c r="OVQ2" s="199"/>
      <c r="OVR2" s="199"/>
      <c r="OVS2" s="199"/>
      <c r="OVT2" s="199"/>
      <c r="OVU2" s="199"/>
      <c r="OVV2" s="199"/>
      <c r="OVW2" s="199"/>
      <c r="OVX2" s="199"/>
      <c r="OVY2" s="199"/>
      <c r="OVZ2" s="199"/>
      <c r="OWA2" s="199"/>
      <c r="OWB2" s="199"/>
      <c r="OWC2" s="199"/>
      <c r="OWD2" s="199"/>
      <c r="OWE2" s="199"/>
      <c r="OWF2" s="199"/>
      <c r="OWG2" s="199"/>
      <c r="OWH2" s="199"/>
      <c r="OWI2" s="199"/>
      <c r="OWJ2" s="199"/>
      <c r="OWK2" s="199"/>
      <c r="OWL2" s="199"/>
      <c r="OWM2" s="199"/>
      <c r="OWN2" s="199"/>
      <c r="OWO2" s="199"/>
      <c r="OWP2" s="199"/>
      <c r="OWQ2" s="199"/>
      <c r="OWR2" s="199"/>
      <c r="OWS2" s="199"/>
      <c r="OWT2" s="199"/>
      <c r="OWU2" s="199"/>
      <c r="OWV2" s="199"/>
      <c r="OWW2" s="199"/>
      <c r="OWX2" s="199"/>
      <c r="OWY2" s="199"/>
      <c r="OWZ2" s="199"/>
      <c r="OXA2" s="199"/>
      <c r="OXB2" s="199"/>
      <c r="OXC2" s="199"/>
      <c r="OXD2" s="199"/>
      <c r="OXE2" s="199"/>
      <c r="OXF2" s="199"/>
      <c r="OXG2" s="199"/>
      <c r="OXH2" s="199"/>
      <c r="OXI2" s="199"/>
      <c r="OXJ2" s="199"/>
      <c r="OXK2" s="199"/>
      <c r="OXL2" s="199"/>
      <c r="OXM2" s="199"/>
      <c r="OXN2" s="199"/>
      <c r="OXO2" s="199"/>
      <c r="OXP2" s="199"/>
      <c r="OXQ2" s="199"/>
      <c r="OXR2" s="199"/>
      <c r="OXS2" s="199"/>
      <c r="OXT2" s="199"/>
      <c r="OXU2" s="199"/>
      <c r="OXV2" s="199"/>
      <c r="OXW2" s="199"/>
      <c r="OXX2" s="199"/>
      <c r="OXY2" s="199"/>
      <c r="OXZ2" s="199"/>
      <c r="OYA2" s="199"/>
      <c r="OYB2" s="199"/>
      <c r="OYC2" s="199"/>
      <c r="OYD2" s="199"/>
      <c r="OYE2" s="199"/>
      <c r="OYF2" s="199"/>
      <c r="OYG2" s="199"/>
      <c r="OYH2" s="199"/>
      <c r="OYI2" s="199"/>
      <c r="OYJ2" s="199"/>
      <c r="OYK2" s="199"/>
      <c r="OYL2" s="199"/>
      <c r="OYM2" s="199"/>
      <c r="OYN2" s="199"/>
      <c r="OYO2" s="199"/>
      <c r="OYP2" s="199"/>
      <c r="OYQ2" s="199"/>
      <c r="OYR2" s="199"/>
      <c r="OYS2" s="199"/>
      <c r="OYT2" s="199"/>
      <c r="OYU2" s="199"/>
      <c r="OYV2" s="199"/>
      <c r="OYW2" s="199"/>
      <c r="OYX2" s="199"/>
      <c r="OYY2" s="199"/>
      <c r="OYZ2" s="199"/>
      <c r="OZA2" s="199"/>
      <c r="OZB2" s="199"/>
      <c r="OZC2" s="199"/>
      <c r="OZD2" s="199"/>
      <c r="OZE2" s="199"/>
      <c r="OZF2" s="199"/>
      <c r="OZG2" s="199"/>
      <c r="OZH2" s="199"/>
      <c r="OZI2" s="199"/>
      <c r="OZJ2" s="199"/>
      <c r="OZK2" s="199"/>
      <c r="OZL2" s="199"/>
      <c r="OZM2" s="199"/>
      <c r="OZN2" s="199"/>
      <c r="OZO2" s="199"/>
      <c r="OZP2" s="199"/>
      <c r="OZQ2" s="199"/>
      <c r="OZR2" s="199"/>
      <c r="OZS2" s="199"/>
      <c r="OZT2" s="199"/>
      <c r="OZU2" s="199"/>
      <c r="OZV2" s="199"/>
      <c r="OZW2" s="199"/>
      <c r="OZX2" s="199"/>
      <c r="OZY2" s="199"/>
      <c r="OZZ2" s="199"/>
      <c r="PAA2" s="199"/>
      <c r="PAB2" s="199"/>
      <c r="PAC2" s="199"/>
      <c r="PAD2" s="199"/>
      <c r="PAE2" s="199"/>
      <c r="PAF2" s="199"/>
      <c r="PAG2" s="199"/>
      <c r="PAH2" s="199"/>
      <c r="PAI2" s="199"/>
      <c r="PAJ2" s="199"/>
      <c r="PAK2" s="199"/>
      <c r="PAL2" s="199"/>
      <c r="PAM2" s="199"/>
      <c r="PAN2" s="199"/>
      <c r="PAO2" s="199"/>
      <c r="PAP2" s="199"/>
      <c r="PAQ2" s="199"/>
      <c r="PAR2" s="199"/>
      <c r="PAS2" s="199"/>
      <c r="PAT2" s="199"/>
      <c r="PAU2" s="199"/>
      <c r="PAV2" s="199"/>
      <c r="PAW2" s="199"/>
      <c r="PAX2" s="199"/>
      <c r="PAY2" s="199"/>
      <c r="PAZ2" s="199"/>
      <c r="PBA2" s="199"/>
      <c r="PBB2" s="199"/>
      <c r="PBC2" s="199"/>
      <c r="PBD2" s="199"/>
      <c r="PBE2" s="199"/>
      <c r="PBF2" s="199"/>
      <c r="PBG2" s="199"/>
      <c r="PBH2" s="199"/>
      <c r="PBI2" s="199"/>
      <c r="PBJ2" s="199"/>
      <c r="PBK2" s="199"/>
      <c r="PBL2" s="199"/>
      <c r="PBM2" s="199"/>
      <c r="PBN2" s="199"/>
      <c r="PBO2" s="199"/>
      <c r="PBP2" s="199"/>
      <c r="PBQ2" s="199"/>
      <c r="PBR2" s="199"/>
      <c r="PBS2" s="199"/>
      <c r="PBT2" s="199"/>
      <c r="PBU2" s="199"/>
      <c r="PBV2" s="199"/>
      <c r="PBW2" s="199"/>
      <c r="PBX2" s="199"/>
      <c r="PBY2" s="199"/>
      <c r="PBZ2" s="199"/>
      <c r="PCA2" s="199"/>
      <c r="PCB2" s="199"/>
      <c r="PCC2" s="199"/>
      <c r="PCD2" s="199"/>
      <c r="PCE2" s="199"/>
      <c r="PCF2" s="199"/>
      <c r="PCG2" s="199"/>
      <c r="PCH2" s="199"/>
      <c r="PCI2" s="199"/>
      <c r="PCJ2" s="199"/>
      <c r="PCK2" s="199"/>
      <c r="PCL2" s="199"/>
      <c r="PCM2" s="199"/>
      <c r="PCN2" s="199"/>
      <c r="PCO2" s="199"/>
      <c r="PCP2" s="199"/>
      <c r="PCQ2" s="199"/>
      <c r="PCR2" s="199"/>
      <c r="PCS2" s="199"/>
      <c r="PCT2" s="199"/>
      <c r="PCU2" s="199"/>
      <c r="PCV2" s="199"/>
      <c r="PCW2" s="199"/>
      <c r="PCX2" s="199"/>
      <c r="PCY2" s="199"/>
      <c r="PCZ2" s="199"/>
      <c r="PDA2" s="199"/>
      <c r="PDB2" s="199"/>
      <c r="PDC2" s="199"/>
      <c r="PDD2" s="199"/>
      <c r="PDE2" s="199"/>
      <c r="PDF2" s="199"/>
      <c r="PDG2" s="199"/>
      <c r="PDH2" s="199"/>
      <c r="PDI2" s="199"/>
      <c r="PDJ2" s="199"/>
      <c r="PDK2" s="199"/>
      <c r="PDL2" s="199"/>
      <c r="PDM2" s="199"/>
      <c r="PDN2" s="199"/>
      <c r="PDO2" s="199"/>
      <c r="PDP2" s="199"/>
      <c r="PDQ2" s="199"/>
      <c r="PDR2" s="199"/>
      <c r="PDS2" s="199"/>
      <c r="PDT2" s="199"/>
      <c r="PDU2" s="199"/>
      <c r="PDV2" s="199"/>
      <c r="PDW2" s="199"/>
      <c r="PDX2" s="199"/>
      <c r="PDY2" s="199"/>
      <c r="PDZ2" s="199"/>
      <c r="PEA2" s="199"/>
      <c r="PEB2" s="199"/>
      <c r="PEC2" s="199"/>
      <c r="PED2" s="199"/>
      <c r="PEE2" s="199"/>
      <c r="PEF2" s="199"/>
      <c r="PEG2" s="199"/>
      <c r="PEH2" s="199"/>
      <c r="PEI2" s="199"/>
      <c r="PEJ2" s="199"/>
      <c r="PEK2" s="199"/>
      <c r="PEL2" s="199"/>
      <c r="PEM2" s="199"/>
      <c r="PEN2" s="199"/>
      <c r="PEO2" s="199"/>
      <c r="PEP2" s="199"/>
      <c r="PEQ2" s="199"/>
      <c r="PER2" s="199"/>
      <c r="PES2" s="199"/>
      <c r="PET2" s="199"/>
      <c r="PEU2" s="199"/>
      <c r="PEV2" s="199"/>
      <c r="PEW2" s="199"/>
      <c r="PEX2" s="199"/>
      <c r="PEY2" s="199"/>
      <c r="PEZ2" s="199"/>
      <c r="PFA2" s="199"/>
      <c r="PFB2" s="199"/>
      <c r="PFC2" s="199"/>
      <c r="PFD2" s="199"/>
      <c r="PFE2" s="199"/>
      <c r="PFF2" s="199"/>
      <c r="PFG2" s="199"/>
      <c r="PFH2" s="199"/>
      <c r="PFI2" s="199"/>
      <c r="PFJ2" s="199"/>
      <c r="PFK2" s="199"/>
      <c r="PFL2" s="199"/>
      <c r="PFM2" s="199"/>
      <c r="PFN2" s="199"/>
      <c r="PFO2" s="199"/>
      <c r="PFP2" s="199"/>
      <c r="PFQ2" s="199"/>
      <c r="PFR2" s="199"/>
      <c r="PFS2" s="199"/>
      <c r="PFT2" s="199"/>
      <c r="PFU2" s="199"/>
      <c r="PFV2" s="199"/>
      <c r="PFW2" s="199"/>
      <c r="PFX2" s="199"/>
      <c r="PFY2" s="199"/>
      <c r="PFZ2" s="199"/>
      <c r="PGA2" s="199"/>
      <c r="PGB2" s="199"/>
      <c r="PGC2" s="199"/>
      <c r="PGD2" s="199"/>
      <c r="PGE2" s="199"/>
      <c r="PGF2" s="199"/>
      <c r="PGG2" s="199"/>
      <c r="PGH2" s="199"/>
      <c r="PGI2" s="199"/>
      <c r="PGJ2" s="199"/>
      <c r="PGK2" s="199"/>
      <c r="PGL2" s="199"/>
      <c r="PGM2" s="199"/>
      <c r="PGN2" s="199"/>
      <c r="PGO2" s="199"/>
      <c r="PGP2" s="199"/>
      <c r="PGQ2" s="199"/>
      <c r="PGR2" s="199"/>
      <c r="PGS2" s="199"/>
      <c r="PGT2" s="199"/>
      <c r="PGU2" s="199"/>
      <c r="PGV2" s="199"/>
      <c r="PGW2" s="199"/>
      <c r="PGX2" s="199"/>
      <c r="PGY2" s="199"/>
      <c r="PGZ2" s="199"/>
      <c r="PHA2" s="199"/>
      <c r="PHB2" s="199"/>
      <c r="PHC2" s="199"/>
      <c r="PHD2" s="199"/>
      <c r="PHE2" s="199"/>
      <c r="PHF2" s="199"/>
      <c r="PHG2" s="199"/>
      <c r="PHH2" s="199"/>
      <c r="PHI2" s="199"/>
      <c r="PHJ2" s="199"/>
      <c r="PHK2" s="199"/>
      <c r="PHL2" s="199"/>
      <c r="PHM2" s="199"/>
      <c r="PHN2" s="199"/>
      <c r="PHO2" s="199"/>
      <c r="PHP2" s="199"/>
      <c r="PHQ2" s="199"/>
      <c r="PHR2" s="199"/>
      <c r="PHS2" s="199"/>
      <c r="PHT2" s="199"/>
      <c r="PHU2" s="199"/>
      <c r="PHV2" s="199"/>
      <c r="PHW2" s="199"/>
      <c r="PHX2" s="199"/>
      <c r="PHY2" s="199"/>
      <c r="PHZ2" s="199"/>
      <c r="PIA2" s="199"/>
      <c r="PIB2" s="199"/>
      <c r="PIC2" s="199"/>
      <c r="PID2" s="199"/>
      <c r="PIE2" s="199"/>
      <c r="PIF2" s="199"/>
      <c r="PIG2" s="199"/>
      <c r="PIH2" s="199"/>
      <c r="PII2" s="199"/>
      <c r="PIJ2" s="199"/>
      <c r="PIK2" s="199"/>
      <c r="PIL2" s="199"/>
      <c r="PIM2" s="199"/>
      <c r="PIN2" s="199"/>
      <c r="PIO2" s="199"/>
      <c r="PIP2" s="199"/>
      <c r="PIQ2" s="199"/>
      <c r="PIR2" s="199"/>
      <c r="PIS2" s="199"/>
      <c r="PIT2" s="199"/>
      <c r="PIU2" s="199"/>
      <c r="PIV2" s="199"/>
      <c r="PIW2" s="199"/>
      <c r="PIX2" s="199"/>
      <c r="PIY2" s="199"/>
      <c r="PIZ2" s="199"/>
      <c r="PJA2" s="199"/>
      <c r="PJB2" s="199"/>
      <c r="PJC2" s="199"/>
      <c r="PJD2" s="199"/>
      <c r="PJE2" s="199"/>
      <c r="PJF2" s="199"/>
      <c r="PJG2" s="199"/>
      <c r="PJH2" s="199"/>
      <c r="PJI2" s="199"/>
      <c r="PJJ2" s="199"/>
      <c r="PJK2" s="199"/>
      <c r="PJL2" s="199"/>
      <c r="PJM2" s="199"/>
      <c r="PJN2" s="199"/>
      <c r="PJO2" s="199"/>
      <c r="PJP2" s="199"/>
      <c r="PJQ2" s="199"/>
      <c r="PJR2" s="199"/>
      <c r="PJS2" s="199"/>
      <c r="PJT2" s="199"/>
      <c r="PJU2" s="199"/>
      <c r="PJV2" s="199"/>
      <c r="PJW2" s="199"/>
      <c r="PJX2" s="199"/>
      <c r="PJY2" s="199"/>
      <c r="PJZ2" s="199"/>
      <c r="PKA2" s="199"/>
      <c r="PKB2" s="199"/>
      <c r="PKC2" s="199"/>
      <c r="PKD2" s="199"/>
      <c r="PKE2" s="199"/>
      <c r="PKF2" s="199"/>
      <c r="PKG2" s="199"/>
      <c r="PKH2" s="199"/>
      <c r="PKI2" s="199"/>
      <c r="PKJ2" s="199"/>
      <c r="PKK2" s="199"/>
      <c r="PKL2" s="199"/>
      <c r="PKM2" s="199"/>
      <c r="PKN2" s="199"/>
      <c r="PKO2" s="199"/>
      <c r="PKP2" s="199"/>
      <c r="PKQ2" s="199"/>
      <c r="PKR2" s="199"/>
      <c r="PKS2" s="199"/>
      <c r="PKT2" s="199"/>
      <c r="PKU2" s="199"/>
      <c r="PKV2" s="199"/>
      <c r="PKW2" s="199"/>
      <c r="PKX2" s="199"/>
      <c r="PKY2" s="199"/>
      <c r="PKZ2" s="199"/>
      <c r="PLA2" s="199"/>
      <c r="PLB2" s="199"/>
      <c r="PLC2" s="199"/>
      <c r="PLD2" s="199"/>
      <c r="PLE2" s="199"/>
      <c r="PLF2" s="199"/>
      <c r="PLG2" s="199"/>
      <c r="PLH2" s="199"/>
      <c r="PLI2" s="199"/>
      <c r="PLJ2" s="199"/>
      <c r="PLK2" s="199"/>
      <c r="PLL2" s="199"/>
      <c r="PLM2" s="199"/>
      <c r="PLN2" s="199"/>
      <c r="PLO2" s="199"/>
      <c r="PLP2" s="199"/>
      <c r="PLQ2" s="199"/>
      <c r="PLR2" s="199"/>
      <c r="PLS2" s="199"/>
      <c r="PLT2" s="199"/>
      <c r="PLU2" s="199"/>
      <c r="PLV2" s="199"/>
      <c r="PLW2" s="199"/>
      <c r="PLX2" s="199"/>
      <c r="PLY2" s="199"/>
      <c r="PLZ2" s="199"/>
      <c r="PMA2" s="199"/>
      <c r="PMB2" s="199"/>
      <c r="PMC2" s="199"/>
      <c r="PMD2" s="199"/>
      <c r="PME2" s="199"/>
      <c r="PMF2" s="199"/>
      <c r="PMG2" s="199"/>
      <c r="PMH2" s="199"/>
      <c r="PMI2" s="199"/>
      <c r="PMJ2" s="199"/>
      <c r="PMK2" s="199"/>
      <c r="PML2" s="199"/>
      <c r="PMM2" s="199"/>
      <c r="PMN2" s="199"/>
      <c r="PMO2" s="199"/>
      <c r="PMP2" s="199"/>
      <c r="PMQ2" s="199"/>
      <c r="PMR2" s="199"/>
      <c r="PMS2" s="199"/>
      <c r="PMT2" s="199"/>
      <c r="PMU2" s="199"/>
      <c r="PMV2" s="199"/>
      <c r="PMW2" s="199"/>
      <c r="PMX2" s="199"/>
      <c r="PMY2" s="199"/>
      <c r="PMZ2" s="199"/>
      <c r="PNA2" s="199"/>
      <c r="PNB2" s="199"/>
      <c r="PNC2" s="199"/>
      <c r="PND2" s="199"/>
      <c r="PNE2" s="199"/>
      <c r="PNF2" s="199"/>
      <c r="PNG2" s="199"/>
      <c r="PNH2" s="199"/>
      <c r="PNI2" s="199"/>
      <c r="PNJ2" s="199"/>
      <c r="PNK2" s="199"/>
      <c r="PNL2" s="199"/>
      <c r="PNM2" s="199"/>
      <c r="PNN2" s="199"/>
      <c r="PNO2" s="199"/>
      <c r="PNP2" s="199"/>
      <c r="PNQ2" s="199"/>
      <c r="PNR2" s="199"/>
      <c r="PNS2" s="199"/>
      <c r="PNT2" s="199"/>
      <c r="PNU2" s="199"/>
      <c r="PNV2" s="199"/>
      <c r="PNW2" s="199"/>
      <c r="PNX2" s="199"/>
      <c r="PNY2" s="199"/>
      <c r="PNZ2" s="199"/>
      <c r="POA2" s="199"/>
      <c r="POB2" s="199"/>
      <c r="POC2" s="199"/>
      <c r="POD2" s="199"/>
      <c r="POE2" s="199"/>
      <c r="POF2" s="199"/>
      <c r="POG2" s="199"/>
      <c r="POH2" s="199"/>
      <c r="POI2" s="199"/>
      <c r="POJ2" s="199"/>
      <c r="POK2" s="199"/>
      <c r="POL2" s="199"/>
      <c r="POM2" s="199"/>
      <c r="PON2" s="199"/>
      <c r="POO2" s="199"/>
      <c r="POP2" s="199"/>
      <c r="POQ2" s="199"/>
      <c r="POR2" s="199"/>
      <c r="POS2" s="199"/>
      <c r="POT2" s="199"/>
      <c r="POU2" s="199"/>
      <c r="POV2" s="199"/>
      <c r="POW2" s="199"/>
      <c r="POX2" s="199"/>
      <c r="POY2" s="199"/>
      <c r="POZ2" s="199"/>
      <c r="PPA2" s="199"/>
      <c r="PPB2" s="199"/>
      <c r="PPC2" s="199"/>
      <c r="PPD2" s="199"/>
      <c r="PPE2" s="199"/>
      <c r="PPF2" s="199"/>
      <c r="PPG2" s="199"/>
      <c r="PPH2" s="199"/>
      <c r="PPI2" s="199"/>
      <c r="PPJ2" s="199"/>
      <c r="PPK2" s="199"/>
      <c r="PPL2" s="199"/>
      <c r="PPM2" s="199"/>
      <c r="PPN2" s="199"/>
      <c r="PPO2" s="199"/>
      <c r="PPP2" s="199"/>
      <c r="PPQ2" s="199"/>
      <c r="PPR2" s="199"/>
      <c r="PPS2" s="199"/>
      <c r="PPT2" s="199"/>
      <c r="PPU2" s="199"/>
      <c r="PPV2" s="199"/>
      <c r="PPW2" s="199"/>
      <c r="PPX2" s="199"/>
      <c r="PPY2" s="199"/>
      <c r="PPZ2" s="199"/>
      <c r="PQA2" s="199"/>
      <c r="PQB2" s="199"/>
      <c r="PQC2" s="199"/>
      <c r="PQD2" s="199"/>
      <c r="PQE2" s="199"/>
      <c r="PQF2" s="199"/>
      <c r="PQG2" s="199"/>
      <c r="PQH2" s="199"/>
      <c r="PQI2" s="199"/>
      <c r="PQJ2" s="199"/>
      <c r="PQK2" s="199"/>
      <c r="PQL2" s="199"/>
      <c r="PQM2" s="199"/>
      <c r="PQN2" s="199"/>
      <c r="PQO2" s="199"/>
      <c r="PQP2" s="199"/>
      <c r="PQQ2" s="199"/>
      <c r="PQR2" s="199"/>
      <c r="PQS2" s="199"/>
      <c r="PQT2" s="199"/>
      <c r="PQU2" s="199"/>
      <c r="PQV2" s="199"/>
      <c r="PQW2" s="199"/>
      <c r="PQX2" s="199"/>
      <c r="PQY2" s="199"/>
      <c r="PQZ2" s="199"/>
      <c r="PRA2" s="199"/>
      <c r="PRB2" s="199"/>
      <c r="PRC2" s="199"/>
      <c r="PRD2" s="199"/>
      <c r="PRE2" s="199"/>
      <c r="PRF2" s="199"/>
      <c r="PRG2" s="199"/>
      <c r="PRH2" s="199"/>
      <c r="PRI2" s="199"/>
      <c r="PRJ2" s="199"/>
      <c r="PRK2" s="199"/>
      <c r="PRL2" s="199"/>
      <c r="PRM2" s="199"/>
      <c r="PRN2" s="199"/>
      <c r="PRO2" s="199"/>
      <c r="PRP2" s="199"/>
      <c r="PRQ2" s="199"/>
      <c r="PRR2" s="199"/>
      <c r="PRS2" s="199"/>
      <c r="PRT2" s="199"/>
      <c r="PRU2" s="199"/>
      <c r="PRV2" s="199"/>
      <c r="PRW2" s="199"/>
      <c r="PRX2" s="199"/>
      <c r="PRY2" s="199"/>
      <c r="PRZ2" s="199"/>
      <c r="PSA2" s="199"/>
      <c r="PSB2" s="199"/>
      <c r="PSC2" s="199"/>
      <c r="PSD2" s="199"/>
      <c r="PSE2" s="199"/>
      <c r="PSF2" s="199"/>
      <c r="PSG2" s="199"/>
      <c r="PSH2" s="199"/>
      <c r="PSI2" s="199"/>
      <c r="PSJ2" s="199"/>
      <c r="PSK2" s="199"/>
      <c r="PSL2" s="199"/>
      <c r="PSM2" s="199"/>
      <c r="PSN2" s="199"/>
      <c r="PSO2" s="199"/>
      <c r="PSP2" s="199"/>
      <c r="PSQ2" s="199"/>
      <c r="PSR2" s="199"/>
      <c r="PSS2" s="199"/>
      <c r="PST2" s="199"/>
      <c r="PSU2" s="199"/>
      <c r="PSV2" s="199"/>
      <c r="PSW2" s="199"/>
      <c r="PSX2" s="199"/>
      <c r="PSY2" s="199"/>
      <c r="PSZ2" s="199"/>
      <c r="PTA2" s="199"/>
      <c r="PTB2" s="199"/>
      <c r="PTC2" s="199"/>
      <c r="PTD2" s="199"/>
      <c r="PTE2" s="199"/>
      <c r="PTF2" s="199"/>
      <c r="PTG2" s="199"/>
      <c r="PTH2" s="199"/>
      <c r="PTI2" s="199"/>
      <c r="PTJ2" s="199"/>
      <c r="PTK2" s="199"/>
      <c r="PTL2" s="199"/>
      <c r="PTM2" s="199"/>
      <c r="PTN2" s="199"/>
      <c r="PTO2" s="199"/>
      <c r="PTP2" s="199"/>
      <c r="PTQ2" s="199"/>
      <c r="PTR2" s="199"/>
      <c r="PTS2" s="199"/>
      <c r="PTT2" s="199"/>
      <c r="PTU2" s="199"/>
      <c r="PTV2" s="199"/>
      <c r="PTW2" s="199"/>
      <c r="PTX2" s="199"/>
      <c r="PTY2" s="199"/>
      <c r="PTZ2" s="199"/>
      <c r="PUA2" s="199"/>
      <c r="PUB2" s="199"/>
      <c r="PUC2" s="199"/>
      <c r="PUD2" s="199"/>
      <c r="PUE2" s="199"/>
      <c r="PUF2" s="199"/>
      <c r="PUG2" s="199"/>
      <c r="PUH2" s="199"/>
      <c r="PUI2" s="199"/>
      <c r="PUJ2" s="199"/>
      <c r="PUK2" s="199"/>
      <c r="PUL2" s="199"/>
      <c r="PUM2" s="199"/>
      <c r="PUN2" s="199"/>
      <c r="PUO2" s="199"/>
      <c r="PUP2" s="199"/>
      <c r="PUQ2" s="199"/>
      <c r="PUR2" s="199"/>
      <c r="PUS2" s="199"/>
      <c r="PUT2" s="199"/>
      <c r="PUU2" s="199"/>
      <c r="PUV2" s="199"/>
      <c r="PUW2" s="199"/>
      <c r="PUX2" s="199"/>
      <c r="PUY2" s="199"/>
      <c r="PUZ2" s="199"/>
      <c r="PVA2" s="199"/>
      <c r="PVB2" s="199"/>
      <c r="PVC2" s="199"/>
      <c r="PVD2" s="199"/>
      <c r="PVE2" s="199"/>
      <c r="PVF2" s="199"/>
      <c r="PVG2" s="199"/>
      <c r="PVH2" s="199"/>
      <c r="PVI2" s="199"/>
      <c r="PVJ2" s="199"/>
      <c r="PVK2" s="199"/>
      <c r="PVL2" s="199"/>
      <c r="PVM2" s="199"/>
      <c r="PVN2" s="199"/>
      <c r="PVO2" s="199"/>
      <c r="PVP2" s="199"/>
      <c r="PVQ2" s="199"/>
      <c r="PVR2" s="199"/>
      <c r="PVS2" s="199"/>
      <c r="PVT2" s="199"/>
      <c r="PVU2" s="199"/>
      <c r="PVV2" s="199"/>
      <c r="PVW2" s="199"/>
      <c r="PVX2" s="199"/>
      <c r="PVY2" s="199"/>
      <c r="PVZ2" s="199"/>
      <c r="PWA2" s="199"/>
      <c r="PWB2" s="199"/>
      <c r="PWC2" s="199"/>
      <c r="PWD2" s="199"/>
      <c r="PWE2" s="199"/>
      <c r="PWF2" s="199"/>
      <c r="PWG2" s="199"/>
      <c r="PWH2" s="199"/>
      <c r="PWI2" s="199"/>
      <c r="PWJ2" s="199"/>
      <c r="PWK2" s="199"/>
      <c r="PWL2" s="199"/>
      <c r="PWM2" s="199"/>
      <c r="PWN2" s="199"/>
      <c r="PWO2" s="199"/>
      <c r="PWP2" s="199"/>
      <c r="PWQ2" s="199"/>
      <c r="PWR2" s="199"/>
      <c r="PWS2" s="199"/>
      <c r="PWT2" s="199"/>
      <c r="PWU2" s="199"/>
      <c r="PWV2" s="199"/>
      <c r="PWW2" s="199"/>
      <c r="PWX2" s="199"/>
      <c r="PWY2" s="199"/>
      <c r="PWZ2" s="199"/>
      <c r="PXA2" s="199"/>
      <c r="PXB2" s="199"/>
      <c r="PXC2" s="199"/>
      <c r="PXD2" s="199"/>
      <c r="PXE2" s="199"/>
      <c r="PXF2" s="199"/>
      <c r="PXG2" s="199"/>
      <c r="PXH2" s="199"/>
      <c r="PXI2" s="199"/>
      <c r="PXJ2" s="199"/>
      <c r="PXK2" s="199"/>
      <c r="PXL2" s="199"/>
      <c r="PXM2" s="199"/>
      <c r="PXN2" s="199"/>
      <c r="PXO2" s="199"/>
      <c r="PXP2" s="199"/>
      <c r="PXQ2" s="199"/>
      <c r="PXR2" s="199"/>
      <c r="PXS2" s="199"/>
      <c r="PXT2" s="199"/>
      <c r="PXU2" s="199"/>
      <c r="PXV2" s="199"/>
      <c r="PXW2" s="199"/>
      <c r="PXX2" s="199"/>
      <c r="PXY2" s="199"/>
      <c r="PXZ2" s="199"/>
      <c r="PYA2" s="199"/>
      <c r="PYB2" s="199"/>
      <c r="PYC2" s="199"/>
      <c r="PYD2" s="199"/>
      <c r="PYE2" s="199"/>
      <c r="PYF2" s="199"/>
      <c r="PYG2" s="199"/>
      <c r="PYH2" s="199"/>
      <c r="PYI2" s="199"/>
      <c r="PYJ2" s="199"/>
      <c r="PYK2" s="199"/>
      <c r="PYL2" s="199"/>
      <c r="PYM2" s="199"/>
      <c r="PYN2" s="199"/>
      <c r="PYO2" s="199"/>
      <c r="PYP2" s="199"/>
      <c r="PYQ2" s="199"/>
      <c r="PYR2" s="199"/>
      <c r="PYS2" s="199"/>
      <c r="PYT2" s="199"/>
      <c r="PYU2" s="199"/>
      <c r="PYV2" s="199"/>
      <c r="PYW2" s="199"/>
      <c r="PYX2" s="199"/>
      <c r="PYY2" s="199"/>
      <c r="PYZ2" s="199"/>
      <c r="PZA2" s="199"/>
      <c r="PZB2" s="199"/>
      <c r="PZC2" s="199"/>
      <c r="PZD2" s="199"/>
      <c r="PZE2" s="199"/>
      <c r="PZF2" s="199"/>
      <c r="PZG2" s="199"/>
      <c r="PZH2" s="199"/>
      <c r="PZI2" s="199"/>
      <c r="PZJ2" s="199"/>
      <c r="PZK2" s="199"/>
      <c r="PZL2" s="199"/>
      <c r="PZM2" s="199"/>
      <c r="PZN2" s="199"/>
      <c r="PZO2" s="199"/>
      <c r="PZP2" s="199"/>
      <c r="PZQ2" s="199"/>
      <c r="PZR2" s="199"/>
      <c r="PZS2" s="199"/>
      <c r="PZT2" s="199"/>
      <c r="PZU2" s="199"/>
      <c r="PZV2" s="199"/>
      <c r="PZW2" s="199"/>
      <c r="PZX2" s="199"/>
      <c r="PZY2" s="199"/>
      <c r="PZZ2" s="199"/>
      <c r="QAA2" s="199"/>
      <c r="QAB2" s="199"/>
      <c r="QAC2" s="199"/>
      <c r="QAD2" s="199"/>
      <c r="QAE2" s="199"/>
      <c r="QAF2" s="199"/>
      <c r="QAG2" s="199"/>
      <c r="QAH2" s="199"/>
      <c r="QAI2" s="199"/>
      <c r="QAJ2" s="199"/>
      <c r="QAK2" s="199"/>
      <c r="QAL2" s="199"/>
      <c r="QAM2" s="199"/>
      <c r="QAN2" s="199"/>
      <c r="QAO2" s="199"/>
      <c r="QAP2" s="199"/>
      <c r="QAQ2" s="199"/>
      <c r="QAR2" s="199"/>
      <c r="QAS2" s="199"/>
      <c r="QAT2" s="199"/>
      <c r="QAU2" s="199"/>
      <c r="QAV2" s="199"/>
      <c r="QAW2" s="199"/>
      <c r="QAX2" s="199"/>
      <c r="QAY2" s="199"/>
      <c r="QAZ2" s="199"/>
      <c r="QBA2" s="199"/>
      <c r="QBB2" s="199"/>
      <c r="QBC2" s="199"/>
      <c r="QBD2" s="199"/>
      <c r="QBE2" s="199"/>
      <c r="QBF2" s="199"/>
      <c r="QBG2" s="199"/>
      <c r="QBH2" s="199"/>
      <c r="QBI2" s="199"/>
      <c r="QBJ2" s="199"/>
      <c r="QBK2" s="199"/>
      <c r="QBL2" s="199"/>
      <c r="QBM2" s="199"/>
      <c r="QBN2" s="199"/>
      <c r="QBO2" s="199"/>
      <c r="QBP2" s="199"/>
      <c r="QBQ2" s="199"/>
      <c r="QBR2" s="199"/>
      <c r="QBS2" s="199"/>
      <c r="QBT2" s="199"/>
      <c r="QBU2" s="199"/>
      <c r="QBV2" s="199"/>
      <c r="QBW2" s="199"/>
      <c r="QBX2" s="199"/>
      <c r="QBY2" s="199"/>
      <c r="QBZ2" s="199"/>
      <c r="QCA2" s="199"/>
      <c r="QCB2" s="199"/>
      <c r="QCC2" s="199"/>
      <c r="QCD2" s="199"/>
      <c r="QCE2" s="199"/>
      <c r="QCF2" s="199"/>
      <c r="QCG2" s="199"/>
      <c r="QCH2" s="199"/>
      <c r="QCI2" s="199"/>
      <c r="QCJ2" s="199"/>
      <c r="QCK2" s="199"/>
      <c r="QCL2" s="199"/>
      <c r="QCM2" s="199"/>
      <c r="QCN2" s="199"/>
      <c r="QCO2" s="199"/>
      <c r="QCP2" s="199"/>
      <c r="QCQ2" s="199"/>
      <c r="QCR2" s="199"/>
      <c r="QCS2" s="199"/>
      <c r="QCT2" s="199"/>
      <c r="QCU2" s="199"/>
      <c r="QCV2" s="199"/>
      <c r="QCW2" s="199"/>
      <c r="QCX2" s="199"/>
      <c r="QCY2" s="199"/>
      <c r="QCZ2" s="199"/>
      <c r="QDA2" s="199"/>
      <c r="QDB2" s="199"/>
      <c r="QDC2" s="199"/>
      <c r="QDD2" s="199"/>
      <c r="QDE2" s="199"/>
      <c r="QDF2" s="199"/>
      <c r="QDG2" s="199"/>
      <c r="QDH2" s="199"/>
      <c r="QDI2" s="199"/>
      <c r="QDJ2" s="199"/>
      <c r="QDK2" s="199"/>
      <c r="QDL2" s="199"/>
      <c r="QDM2" s="199"/>
      <c r="QDN2" s="199"/>
      <c r="QDO2" s="199"/>
      <c r="QDP2" s="199"/>
      <c r="QDQ2" s="199"/>
      <c r="QDR2" s="199"/>
      <c r="QDS2" s="199"/>
      <c r="QDT2" s="199"/>
      <c r="QDU2" s="199"/>
      <c r="QDV2" s="199"/>
      <c r="QDW2" s="199"/>
      <c r="QDX2" s="199"/>
      <c r="QDY2" s="199"/>
      <c r="QDZ2" s="199"/>
      <c r="QEA2" s="199"/>
      <c r="QEB2" s="199"/>
      <c r="QEC2" s="199"/>
      <c r="QED2" s="199"/>
      <c r="QEE2" s="199"/>
      <c r="QEF2" s="199"/>
      <c r="QEG2" s="199"/>
      <c r="QEH2" s="199"/>
      <c r="QEI2" s="199"/>
      <c r="QEJ2" s="199"/>
      <c r="QEK2" s="199"/>
      <c r="QEL2" s="199"/>
      <c r="QEM2" s="199"/>
      <c r="QEN2" s="199"/>
      <c r="QEO2" s="199"/>
      <c r="QEP2" s="199"/>
      <c r="QEQ2" s="199"/>
      <c r="QER2" s="199"/>
      <c r="QES2" s="199"/>
      <c r="QET2" s="199"/>
      <c r="QEU2" s="199"/>
      <c r="QEV2" s="199"/>
      <c r="QEW2" s="199"/>
      <c r="QEX2" s="199"/>
      <c r="QEY2" s="199"/>
      <c r="QEZ2" s="199"/>
      <c r="QFA2" s="199"/>
      <c r="QFB2" s="199"/>
      <c r="QFC2" s="199"/>
      <c r="QFD2" s="199"/>
      <c r="QFE2" s="199"/>
      <c r="QFF2" s="199"/>
      <c r="QFG2" s="199"/>
      <c r="QFH2" s="199"/>
      <c r="QFI2" s="199"/>
      <c r="QFJ2" s="199"/>
      <c r="QFK2" s="199"/>
      <c r="QFL2" s="199"/>
      <c r="QFM2" s="199"/>
      <c r="QFN2" s="199"/>
      <c r="QFO2" s="199"/>
      <c r="QFP2" s="199"/>
      <c r="QFQ2" s="199"/>
      <c r="QFR2" s="199"/>
      <c r="QFS2" s="199"/>
      <c r="QFT2" s="199"/>
      <c r="QFU2" s="199"/>
      <c r="QFV2" s="199"/>
      <c r="QFW2" s="199"/>
      <c r="QFX2" s="199"/>
      <c r="QFY2" s="199"/>
      <c r="QFZ2" s="199"/>
      <c r="QGA2" s="199"/>
      <c r="QGB2" s="199"/>
      <c r="QGC2" s="199"/>
      <c r="QGD2" s="199"/>
      <c r="QGE2" s="199"/>
      <c r="QGF2" s="199"/>
      <c r="QGG2" s="199"/>
      <c r="QGH2" s="199"/>
      <c r="QGI2" s="199"/>
      <c r="QGJ2" s="199"/>
      <c r="QGK2" s="199"/>
      <c r="QGL2" s="199"/>
      <c r="QGM2" s="199"/>
      <c r="QGN2" s="199"/>
      <c r="QGO2" s="199"/>
      <c r="QGP2" s="199"/>
      <c r="QGQ2" s="199"/>
      <c r="QGR2" s="199"/>
      <c r="QGS2" s="199"/>
      <c r="QGT2" s="199"/>
      <c r="QGU2" s="199"/>
      <c r="QGV2" s="199"/>
      <c r="QGW2" s="199"/>
      <c r="QGX2" s="199"/>
      <c r="QGY2" s="199"/>
      <c r="QGZ2" s="199"/>
      <c r="QHA2" s="199"/>
      <c r="QHB2" s="199"/>
      <c r="QHC2" s="199"/>
      <c r="QHD2" s="199"/>
      <c r="QHE2" s="199"/>
      <c r="QHF2" s="199"/>
      <c r="QHG2" s="199"/>
      <c r="QHH2" s="199"/>
      <c r="QHI2" s="199"/>
      <c r="QHJ2" s="199"/>
      <c r="QHK2" s="199"/>
      <c r="QHL2" s="199"/>
      <c r="QHM2" s="199"/>
      <c r="QHN2" s="199"/>
      <c r="QHO2" s="199"/>
      <c r="QHP2" s="199"/>
      <c r="QHQ2" s="199"/>
      <c r="QHR2" s="199"/>
      <c r="QHS2" s="199"/>
      <c r="QHT2" s="199"/>
      <c r="QHU2" s="199"/>
      <c r="QHV2" s="199"/>
      <c r="QHW2" s="199"/>
      <c r="QHX2" s="199"/>
      <c r="QHY2" s="199"/>
      <c r="QHZ2" s="199"/>
      <c r="QIA2" s="199"/>
      <c r="QIB2" s="199"/>
      <c r="QIC2" s="199"/>
      <c r="QID2" s="199"/>
      <c r="QIE2" s="199"/>
      <c r="QIF2" s="199"/>
      <c r="QIG2" s="199"/>
      <c r="QIH2" s="199"/>
      <c r="QII2" s="199"/>
      <c r="QIJ2" s="199"/>
      <c r="QIK2" s="199"/>
      <c r="QIL2" s="199"/>
      <c r="QIM2" s="199"/>
      <c r="QIN2" s="199"/>
      <c r="QIO2" s="199"/>
      <c r="QIP2" s="199"/>
      <c r="QIQ2" s="199"/>
      <c r="QIR2" s="199"/>
      <c r="QIS2" s="199"/>
      <c r="QIT2" s="199"/>
      <c r="QIU2" s="199"/>
      <c r="QIV2" s="199"/>
      <c r="QIW2" s="199"/>
      <c r="QIX2" s="199"/>
      <c r="QIY2" s="199"/>
      <c r="QIZ2" s="199"/>
      <c r="QJA2" s="199"/>
      <c r="QJB2" s="199"/>
      <c r="QJC2" s="199"/>
      <c r="QJD2" s="199"/>
      <c r="QJE2" s="199"/>
      <c r="QJF2" s="199"/>
      <c r="QJG2" s="199"/>
      <c r="QJH2" s="199"/>
      <c r="QJI2" s="199"/>
      <c r="QJJ2" s="199"/>
      <c r="QJK2" s="199"/>
      <c r="QJL2" s="199"/>
      <c r="QJM2" s="199"/>
      <c r="QJN2" s="199"/>
      <c r="QJO2" s="199"/>
      <c r="QJP2" s="199"/>
      <c r="QJQ2" s="199"/>
      <c r="QJR2" s="199"/>
      <c r="QJS2" s="199"/>
      <c r="QJT2" s="199"/>
      <c r="QJU2" s="199"/>
      <c r="QJV2" s="199"/>
      <c r="QJW2" s="199"/>
      <c r="QJX2" s="199"/>
      <c r="QJY2" s="199"/>
      <c r="QJZ2" s="199"/>
      <c r="QKA2" s="199"/>
      <c r="QKB2" s="199"/>
      <c r="QKC2" s="199"/>
      <c r="QKD2" s="199"/>
      <c r="QKE2" s="199"/>
      <c r="QKF2" s="199"/>
      <c r="QKG2" s="199"/>
      <c r="QKH2" s="199"/>
      <c r="QKI2" s="199"/>
      <c r="QKJ2" s="199"/>
      <c r="QKK2" s="199"/>
      <c r="QKL2" s="199"/>
      <c r="QKM2" s="199"/>
      <c r="QKN2" s="199"/>
      <c r="QKO2" s="199"/>
      <c r="QKP2" s="199"/>
      <c r="QKQ2" s="199"/>
      <c r="QKR2" s="199"/>
      <c r="QKS2" s="199"/>
      <c r="QKT2" s="199"/>
      <c r="QKU2" s="199"/>
      <c r="QKV2" s="199"/>
      <c r="QKW2" s="199"/>
      <c r="QKX2" s="199"/>
      <c r="QKY2" s="199"/>
      <c r="QKZ2" s="199"/>
      <c r="QLA2" s="199"/>
      <c r="QLB2" s="199"/>
      <c r="QLC2" s="199"/>
      <c r="QLD2" s="199"/>
      <c r="QLE2" s="199"/>
      <c r="QLF2" s="199"/>
      <c r="QLG2" s="199"/>
      <c r="QLH2" s="199"/>
      <c r="QLI2" s="199"/>
      <c r="QLJ2" s="199"/>
      <c r="QLK2" s="199"/>
      <c r="QLL2" s="199"/>
      <c r="QLM2" s="199"/>
      <c r="QLN2" s="199"/>
      <c r="QLO2" s="199"/>
      <c r="QLP2" s="199"/>
      <c r="QLQ2" s="199"/>
      <c r="QLR2" s="199"/>
      <c r="QLS2" s="199"/>
      <c r="QLT2" s="199"/>
      <c r="QLU2" s="199"/>
      <c r="QLV2" s="199"/>
      <c r="QLW2" s="199"/>
      <c r="QLX2" s="199"/>
      <c r="QLY2" s="199"/>
      <c r="QLZ2" s="199"/>
      <c r="QMA2" s="199"/>
      <c r="QMB2" s="199"/>
      <c r="QMC2" s="199"/>
      <c r="QMD2" s="199"/>
      <c r="QME2" s="199"/>
      <c r="QMF2" s="199"/>
      <c r="QMG2" s="199"/>
      <c r="QMH2" s="199"/>
      <c r="QMI2" s="199"/>
      <c r="QMJ2" s="199"/>
      <c r="QMK2" s="199"/>
      <c r="QML2" s="199"/>
      <c r="QMM2" s="199"/>
      <c r="QMN2" s="199"/>
      <c r="QMO2" s="199"/>
      <c r="QMP2" s="199"/>
      <c r="QMQ2" s="199"/>
      <c r="QMR2" s="199"/>
      <c r="QMS2" s="199"/>
      <c r="QMT2" s="199"/>
      <c r="QMU2" s="199"/>
      <c r="QMV2" s="199"/>
      <c r="QMW2" s="199"/>
      <c r="QMX2" s="199"/>
      <c r="QMY2" s="199"/>
      <c r="QMZ2" s="199"/>
      <c r="QNA2" s="199"/>
      <c r="QNB2" s="199"/>
      <c r="QNC2" s="199"/>
      <c r="QND2" s="199"/>
      <c r="QNE2" s="199"/>
      <c r="QNF2" s="199"/>
      <c r="QNG2" s="199"/>
      <c r="QNH2" s="199"/>
      <c r="QNI2" s="199"/>
      <c r="QNJ2" s="199"/>
      <c r="QNK2" s="199"/>
      <c r="QNL2" s="199"/>
      <c r="QNM2" s="199"/>
      <c r="QNN2" s="199"/>
      <c r="QNO2" s="199"/>
      <c r="QNP2" s="199"/>
      <c r="QNQ2" s="199"/>
      <c r="QNR2" s="199"/>
      <c r="QNS2" s="199"/>
      <c r="QNT2" s="199"/>
      <c r="QNU2" s="199"/>
      <c r="QNV2" s="199"/>
      <c r="QNW2" s="199"/>
      <c r="QNX2" s="199"/>
      <c r="QNY2" s="199"/>
      <c r="QNZ2" s="199"/>
      <c r="QOA2" s="199"/>
      <c r="QOB2" s="199"/>
      <c r="QOC2" s="199"/>
      <c r="QOD2" s="199"/>
      <c r="QOE2" s="199"/>
      <c r="QOF2" s="199"/>
      <c r="QOG2" s="199"/>
      <c r="QOH2" s="199"/>
      <c r="QOI2" s="199"/>
      <c r="QOJ2" s="199"/>
      <c r="QOK2" s="199"/>
      <c r="QOL2" s="199"/>
      <c r="QOM2" s="199"/>
      <c r="QON2" s="199"/>
      <c r="QOO2" s="199"/>
      <c r="QOP2" s="199"/>
      <c r="QOQ2" s="199"/>
      <c r="QOR2" s="199"/>
      <c r="QOS2" s="199"/>
      <c r="QOT2" s="199"/>
      <c r="QOU2" s="199"/>
      <c r="QOV2" s="199"/>
      <c r="QOW2" s="199"/>
      <c r="QOX2" s="199"/>
      <c r="QOY2" s="199"/>
      <c r="QOZ2" s="199"/>
      <c r="QPA2" s="199"/>
      <c r="QPB2" s="199"/>
      <c r="QPC2" s="199"/>
      <c r="QPD2" s="199"/>
      <c r="QPE2" s="199"/>
      <c r="QPF2" s="199"/>
      <c r="QPG2" s="199"/>
      <c r="QPH2" s="199"/>
      <c r="QPI2" s="199"/>
      <c r="QPJ2" s="199"/>
      <c r="QPK2" s="199"/>
      <c r="QPL2" s="199"/>
      <c r="QPM2" s="199"/>
      <c r="QPN2" s="199"/>
      <c r="QPO2" s="199"/>
      <c r="QPP2" s="199"/>
      <c r="QPQ2" s="199"/>
      <c r="QPR2" s="199"/>
      <c r="QPS2" s="199"/>
      <c r="QPT2" s="199"/>
      <c r="QPU2" s="199"/>
      <c r="QPV2" s="199"/>
      <c r="QPW2" s="199"/>
      <c r="QPX2" s="199"/>
      <c r="QPY2" s="199"/>
      <c r="QPZ2" s="199"/>
      <c r="QQA2" s="199"/>
      <c r="QQB2" s="199"/>
      <c r="QQC2" s="199"/>
      <c r="QQD2" s="199"/>
      <c r="QQE2" s="199"/>
      <c r="QQF2" s="199"/>
      <c r="QQG2" s="199"/>
      <c r="QQH2" s="199"/>
      <c r="QQI2" s="199"/>
      <c r="QQJ2" s="199"/>
      <c r="QQK2" s="199"/>
      <c r="QQL2" s="199"/>
      <c r="QQM2" s="199"/>
      <c r="QQN2" s="199"/>
      <c r="QQO2" s="199"/>
      <c r="QQP2" s="199"/>
      <c r="QQQ2" s="199"/>
      <c r="QQR2" s="199"/>
      <c r="QQS2" s="199"/>
      <c r="QQT2" s="199"/>
      <c r="QQU2" s="199"/>
      <c r="QQV2" s="199"/>
      <c r="QQW2" s="199"/>
      <c r="QQX2" s="199"/>
      <c r="QQY2" s="199"/>
      <c r="QQZ2" s="199"/>
      <c r="QRA2" s="199"/>
      <c r="QRB2" s="199"/>
      <c r="QRC2" s="199"/>
      <c r="QRD2" s="199"/>
      <c r="QRE2" s="199"/>
      <c r="QRF2" s="199"/>
      <c r="QRG2" s="199"/>
      <c r="QRH2" s="199"/>
      <c r="QRI2" s="199"/>
      <c r="QRJ2" s="199"/>
      <c r="QRK2" s="199"/>
      <c r="QRL2" s="199"/>
      <c r="QRM2" s="199"/>
      <c r="QRN2" s="199"/>
      <c r="QRO2" s="199"/>
      <c r="QRP2" s="199"/>
      <c r="QRQ2" s="199"/>
      <c r="QRR2" s="199"/>
      <c r="QRS2" s="199"/>
      <c r="QRT2" s="199"/>
      <c r="QRU2" s="199"/>
      <c r="QRV2" s="199"/>
      <c r="QRW2" s="199"/>
      <c r="QRX2" s="199"/>
      <c r="QRY2" s="199"/>
      <c r="QRZ2" s="199"/>
      <c r="QSA2" s="199"/>
      <c r="QSB2" s="199"/>
      <c r="QSC2" s="199"/>
      <c r="QSD2" s="199"/>
      <c r="QSE2" s="199"/>
      <c r="QSF2" s="199"/>
      <c r="QSG2" s="199"/>
      <c r="QSH2" s="199"/>
      <c r="QSI2" s="199"/>
      <c r="QSJ2" s="199"/>
      <c r="QSK2" s="199"/>
      <c r="QSL2" s="199"/>
      <c r="QSM2" s="199"/>
      <c r="QSN2" s="199"/>
      <c r="QSO2" s="199"/>
      <c r="QSP2" s="199"/>
      <c r="QSQ2" s="199"/>
      <c r="QSR2" s="199"/>
      <c r="QSS2" s="199"/>
      <c r="QST2" s="199"/>
      <c r="QSU2" s="199"/>
      <c r="QSV2" s="199"/>
      <c r="QSW2" s="199"/>
      <c r="QSX2" s="199"/>
      <c r="QSY2" s="199"/>
      <c r="QSZ2" s="199"/>
      <c r="QTA2" s="199"/>
      <c r="QTB2" s="199"/>
      <c r="QTC2" s="199"/>
      <c r="QTD2" s="199"/>
      <c r="QTE2" s="199"/>
      <c r="QTF2" s="199"/>
      <c r="QTG2" s="199"/>
      <c r="QTH2" s="199"/>
      <c r="QTI2" s="199"/>
      <c r="QTJ2" s="199"/>
      <c r="QTK2" s="199"/>
      <c r="QTL2" s="199"/>
      <c r="QTM2" s="199"/>
      <c r="QTN2" s="199"/>
      <c r="QTO2" s="199"/>
      <c r="QTP2" s="199"/>
      <c r="QTQ2" s="199"/>
      <c r="QTR2" s="199"/>
      <c r="QTS2" s="199"/>
      <c r="QTT2" s="199"/>
      <c r="QTU2" s="199"/>
      <c r="QTV2" s="199"/>
      <c r="QTW2" s="199"/>
      <c r="QTX2" s="199"/>
      <c r="QTY2" s="199"/>
      <c r="QTZ2" s="199"/>
      <c r="QUA2" s="199"/>
      <c r="QUB2" s="199"/>
      <c r="QUC2" s="199"/>
      <c r="QUD2" s="199"/>
      <c r="QUE2" s="199"/>
      <c r="QUF2" s="199"/>
      <c r="QUG2" s="199"/>
      <c r="QUH2" s="199"/>
      <c r="QUI2" s="199"/>
      <c r="QUJ2" s="199"/>
      <c r="QUK2" s="199"/>
      <c r="QUL2" s="199"/>
      <c r="QUM2" s="199"/>
      <c r="QUN2" s="199"/>
      <c r="QUO2" s="199"/>
      <c r="QUP2" s="199"/>
      <c r="QUQ2" s="199"/>
      <c r="QUR2" s="199"/>
      <c r="QUS2" s="199"/>
      <c r="QUT2" s="199"/>
      <c r="QUU2" s="199"/>
      <c r="QUV2" s="199"/>
      <c r="QUW2" s="199"/>
      <c r="QUX2" s="199"/>
      <c r="QUY2" s="199"/>
      <c r="QUZ2" s="199"/>
      <c r="QVA2" s="199"/>
      <c r="QVB2" s="199"/>
      <c r="QVC2" s="199"/>
      <c r="QVD2" s="199"/>
      <c r="QVE2" s="199"/>
      <c r="QVF2" s="199"/>
      <c r="QVG2" s="199"/>
      <c r="QVH2" s="199"/>
      <c r="QVI2" s="199"/>
      <c r="QVJ2" s="199"/>
      <c r="QVK2" s="199"/>
      <c r="QVL2" s="199"/>
      <c r="QVM2" s="199"/>
      <c r="QVN2" s="199"/>
      <c r="QVO2" s="199"/>
      <c r="QVP2" s="199"/>
      <c r="QVQ2" s="199"/>
      <c r="QVR2" s="199"/>
      <c r="QVS2" s="199"/>
      <c r="QVT2" s="199"/>
      <c r="QVU2" s="199"/>
      <c r="QVV2" s="199"/>
      <c r="QVW2" s="199"/>
      <c r="QVX2" s="199"/>
      <c r="QVY2" s="199"/>
      <c r="QVZ2" s="199"/>
      <c r="QWA2" s="199"/>
      <c r="QWB2" s="199"/>
      <c r="QWC2" s="199"/>
      <c r="QWD2" s="199"/>
      <c r="QWE2" s="199"/>
      <c r="QWF2" s="199"/>
      <c r="QWG2" s="199"/>
      <c r="QWH2" s="199"/>
      <c r="QWI2" s="199"/>
      <c r="QWJ2" s="199"/>
      <c r="QWK2" s="199"/>
      <c r="QWL2" s="199"/>
      <c r="QWM2" s="199"/>
      <c r="QWN2" s="199"/>
      <c r="QWO2" s="199"/>
      <c r="QWP2" s="199"/>
      <c r="QWQ2" s="199"/>
      <c r="QWR2" s="199"/>
      <c r="QWS2" s="199"/>
      <c r="QWT2" s="199"/>
      <c r="QWU2" s="199"/>
      <c r="QWV2" s="199"/>
      <c r="QWW2" s="199"/>
      <c r="QWX2" s="199"/>
      <c r="QWY2" s="199"/>
      <c r="QWZ2" s="199"/>
      <c r="QXA2" s="199"/>
      <c r="QXB2" s="199"/>
      <c r="QXC2" s="199"/>
      <c r="QXD2" s="199"/>
      <c r="QXE2" s="199"/>
      <c r="QXF2" s="199"/>
      <c r="QXG2" s="199"/>
      <c r="QXH2" s="199"/>
      <c r="QXI2" s="199"/>
      <c r="QXJ2" s="199"/>
      <c r="QXK2" s="199"/>
      <c r="QXL2" s="199"/>
      <c r="QXM2" s="199"/>
      <c r="QXN2" s="199"/>
      <c r="QXO2" s="199"/>
      <c r="QXP2" s="199"/>
      <c r="QXQ2" s="199"/>
      <c r="QXR2" s="199"/>
      <c r="QXS2" s="199"/>
      <c r="QXT2" s="199"/>
      <c r="QXU2" s="199"/>
      <c r="QXV2" s="199"/>
      <c r="QXW2" s="199"/>
      <c r="QXX2" s="199"/>
      <c r="QXY2" s="199"/>
      <c r="QXZ2" s="199"/>
      <c r="QYA2" s="199"/>
      <c r="QYB2" s="199"/>
      <c r="QYC2" s="199"/>
      <c r="QYD2" s="199"/>
      <c r="QYE2" s="199"/>
      <c r="QYF2" s="199"/>
      <c r="QYG2" s="199"/>
      <c r="QYH2" s="199"/>
      <c r="QYI2" s="199"/>
      <c r="QYJ2" s="199"/>
      <c r="QYK2" s="199"/>
      <c r="QYL2" s="199"/>
      <c r="QYM2" s="199"/>
      <c r="QYN2" s="199"/>
      <c r="QYO2" s="199"/>
      <c r="QYP2" s="199"/>
      <c r="QYQ2" s="199"/>
      <c r="QYR2" s="199"/>
      <c r="QYS2" s="199"/>
      <c r="QYT2" s="199"/>
      <c r="QYU2" s="199"/>
      <c r="QYV2" s="199"/>
      <c r="QYW2" s="199"/>
      <c r="QYX2" s="199"/>
      <c r="QYY2" s="199"/>
      <c r="QYZ2" s="199"/>
      <c r="QZA2" s="199"/>
      <c r="QZB2" s="199"/>
      <c r="QZC2" s="199"/>
      <c r="QZD2" s="199"/>
      <c r="QZE2" s="199"/>
      <c r="QZF2" s="199"/>
      <c r="QZG2" s="199"/>
      <c r="QZH2" s="199"/>
      <c r="QZI2" s="199"/>
      <c r="QZJ2" s="199"/>
      <c r="QZK2" s="199"/>
      <c r="QZL2" s="199"/>
      <c r="QZM2" s="199"/>
      <c r="QZN2" s="199"/>
      <c r="QZO2" s="199"/>
      <c r="QZP2" s="199"/>
      <c r="QZQ2" s="199"/>
      <c r="QZR2" s="199"/>
      <c r="QZS2" s="199"/>
      <c r="QZT2" s="199"/>
      <c r="QZU2" s="199"/>
      <c r="QZV2" s="199"/>
      <c r="QZW2" s="199"/>
      <c r="QZX2" s="199"/>
      <c r="QZY2" s="199"/>
      <c r="QZZ2" s="199"/>
      <c r="RAA2" s="199"/>
      <c r="RAB2" s="199"/>
      <c r="RAC2" s="199"/>
      <c r="RAD2" s="199"/>
      <c r="RAE2" s="199"/>
      <c r="RAF2" s="199"/>
      <c r="RAG2" s="199"/>
      <c r="RAH2" s="199"/>
      <c r="RAI2" s="199"/>
      <c r="RAJ2" s="199"/>
      <c r="RAK2" s="199"/>
      <c r="RAL2" s="199"/>
      <c r="RAM2" s="199"/>
      <c r="RAN2" s="199"/>
      <c r="RAO2" s="199"/>
      <c r="RAP2" s="199"/>
      <c r="RAQ2" s="199"/>
      <c r="RAR2" s="199"/>
      <c r="RAS2" s="199"/>
      <c r="RAT2" s="199"/>
      <c r="RAU2" s="199"/>
      <c r="RAV2" s="199"/>
      <c r="RAW2" s="199"/>
      <c r="RAX2" s="199"/>
      <c r="RAY2" s="199"/>
      <c r="RAZ2" s="199"/>
      <c r="RBA2" s="199"/>
      <c r="RBB2" s="199"/>
      <c r="RBC2" s="199"/>
      <c r="RBD2" s="199"/>
      <c r="RBE2" s="199"/>
      <c r="RBF2" s="199"/>
      <c r="RBG2" s="199"/>
      <c r="RBH2" s="199"/>
      <c r="RBI2" s="199"/>
      <c r="RBJ2" s="199"/>
      <c r="RBK2" s="199"/>
      <c r="RBL2" s="199"/>
      <c r="RBM2" s="199"/>
      <c r="RBN2" s="199"/>
      <c r="RBO2" s="199"/>
      <c r="RBP2" s="199"/>
      <c r="RBQ2" s="199"/>
      <c r="RBR2" s="199"/>
      <c r="RBS2" s="199"/>
      <c r="RBT2" s="199"/>
      <c r="RBU2" s="199"/>
      <c r="RBV2" s="199"/>
      <c r="RBW2" s="199"/>
      <c r="RBX2" s="199"/>
      <c r="RBY2" s="199"/>
      <c r="RBZ2" s="199"/>
      <c r="RCA2" s="199"/>
      <c r="RCB2" s="199"/>
      <c r="RCC2" s="199"/>
      <c r="RCD2" s="199"/>
      <c r="RCE2" s="199"/>
      <c r="RCF2" s="199"/>
      <c r="RCG2" s="199"/>
      <c r="RCH2" s="199"/>
      <c r="RCI2" s="199"/>
      <c r="RCJ2" s="199"/>
      <c r="RCK2" s="199"/>
      <c r="RCL2" s="199"/>
      <c r="RCM2" s="199"/>
      <c r="RCN2" s="199"/>
      <c r="RCO2" s="199"/>
      <c r="RCP2" s="199"/>
      <c r="RCQ2" s="199"/>
      <c r="RCR2" s="199"/>
      <c r="RCS2" s="199"/>
      <c r="RCT2" s="199"/>
      <c r="RCU2" s="199"/>
      <c r="RCV2" s="199"/>
      <c r="RCW2" s="199"/>
      <c r="RCX2" s="199"/>
      <c r="RCY2" s="199"/>
      <c r="RCZ2" s="199"/>
      <c r="RDA2" s="199"/>
      <c r="RDB2" s="199"/>
      <c r="RDC2" s="199"/>
      <c r="RDD2" s="199"/>
      <c r="RDE2" s="199"/>
      <c r="RDF2" s="199"/>
      <c r="RDG2" s="199"/>
      <c r="RDH2" s="199"/>
      <c r="RDI2" s="199"/>
      <c r="RDJ2" s="199"/>
      <c r="RDK2" s="199"/>
      <c r="RDL2" s="199"/>
      <c r="RDM2" s="199"/>
      <c r="RDN2" s="199"/>
      <c r="RDO2" s="199"/>
      <c r="RDP2" s="199"/>
      <c r="RDQ2" s="199"/>
      <c r="RDR2" s="199"/>
      <c r="RDS2" s="199"/>
      <c r="RDT2" s="199"/>
      <c r="RDU2" s="199"/>
      <c r="RDV2" s="199"/>
      <c r="RDW2" s="199"/>
      <c r="RDX2" s="199"/>
      <c r="RDY2" s="199"/>
      <c r="RDZ2" s="199"/>
      <c r="REA2" s="199"/>
      <c r="REB2" s="199"/>
      <c r="REC2" s="199"/>
      <c r="RED2" s="199"/>
      <c r="REE2" s="199"/>
      <c r="REF2" s="199"/>
      <c r="REG2" s="199"/>
      <c r="REH2" s="199"/>
      <c r="REI2" s="199"/>
      <c r="REJ2" s="199"/>
      <c r="REK2" s="199"/>
      <c r="REL2" s="199"/>
      <c r="REM2" s="199"/>
      <c r="REN2" s="199"/>
      <c r="REO2" s="199"/>
      <c r="REP2" s="199"/>
      <c r="REQ2" s="199"/>
      <c r="RER2" s="199"/>
      <c r="RES2" s="199"/>
      <c r="RET2" s="199"/>
      <c r="REU2" s="199"/>
      <c r="REV2" s="199"/>
      <c r="REW2" s="199"/>
      <c r="REX2" s="199"/>
      <c r="REY2" s="199"/>
      <c r="REZ2" s="199"/>
      <c r="RFA2" s="199"/>
      <c r="RFB2" s="199"/>
      <c r="RFC2" s="199"/>
      <c r="RFD2" s="199"/>
      <c r="RFE2" s="199"/>
      <c r="RFF2" s="199"/>
      <c r="RFG2" s="199"/>
      <c r="RFH2" s="199"/>
      <c r="RFI2" s="199"/>
      <c r="RFJ2" s="199"/>
      <c r="RFK2" s="199"/>
      <c r="RFL2" s="199"/>
      <c r="RFM2" s="199"/>
      <c r="RFN2" s="199"/>
      <c r="RFO2" s="199"/>
      <c r="RFP2" s="199"/>
      <c r="RFQ2" s="199"/>
      <c r="RFR2" s="199"/>
      <c r="RFS2" s="199"/>
      <c r="RFT2" s="199"/>
      <c r="RFU2" s="199"/>
      <c r="RFV2" s="199"/>
      <c r="RFW2" s="199"/>
      <c r="RFX2" s="199"/>
      <c r="RFY2" s="199"/>
      <c r="RFZ2" s="199"/>
      <c r="RGA2" s="199"/>
      <c r="RGB2" s="199"/>
      <c r="RGC2" s="199"/>
      <c r="RGD2" s="199"/>
      <c r="RGE2" s="199"/>
      <c r="RGF2" s="199"/>
      <c r="RGG2" s="199"/>
      <c r="RGH2" s="199"/>
      <c r="RGI2" s="199"/>
      <c r="RGJ2" s="199"/>
      <c r="RGK2" s="199"/>
      <c r="RGL2" s="199"/>
      <c r="RGM2" s="199"/>
      <c r="RGN2" s="199"/>
      <c r="RGO2" s="199"/>
      <c r="RGP2" s="199"/>
      <c r="RGQ2" s="199"/>
      <c r="RGR2" s="199"/>
      <c r="RGS2" s="199"/>
      <c r="RGT2" s="199"/>
      <c r="RGU2" s="199"/>
      <c r="RGV2" s="199"/>
      <c r="RGW2" s="199"/>
      <c r="RGX2" s="199"/>
      <c r="RGY2" s="199"/>
      <c r="RGZ2" s="199"/>
      <c r="RHA2" s="199"/>
      <c r="RHB2" s="199"/>
      <c r="RHC2" s="199"/>
      <c r="RHD2" s="199"/>
      <c r="RHE2" s="199"/>
      <c r="RHF2" s="199"/>
      <c r="RHG2" s="199"/>
      <c r="RHH2" s="199"/>
      <c r="RHI2" s="199"/>
      <c r="RHJ2" s="199"/>
      <c r="RHK2" s="199"/>
      <c r="RHL2" s="199"/>
      <c r="RHM2" s="199"/>
      <c r="RHN2" s="199"/>
      <c r="RHO2" s="199"/>
      <c r="RHP2" s="199"/>
      <c r="RHQ2" s="199"/>
      <c r="RHR2" s="199"/>
      <c r="RHS2" s="199"/>
      <c r="RHT2" s="199"/>
      <c r="RHU2" s="199"/>
      <c r="RHV2" s="199"/>
      <c r="RHW2" s="199"/>
      <c r="RHX2" s="199"/>
      <c r="RHY2" s="199"/>
      <c r="RHZ2" s="199"/>
      <c r="RIA2" s="199"/>
      <c r="RIB2" s="199"/>
      <c r="RIC2" s="199"/>
      <c r="RID2" s="199"/>
      <c r="RIE2" s="199"/>
      <c r="RIF2" s="199"/>
      <c r="RIG2" s="199"/>
      <c r="RIH2" s="199"/>
      <c r="RII2" s="199"/>
      <c r="RIJ2" s="199"/>
      <c r="RIK2" s="199"/>
      <c r="RIL2" s="199"/>
      <c r="RIM2" s="199"/>
      <c r="RIN2" s="199"/>
      <c r="RIO2" s="199"/>
      <c r="RIP2" s="199"/>
      <c r="RIQ2" s="199"/>
      <c r="RIR2" s="199"/>
      <c r="RIS2" s="199"/>
      <c r="RIT2" s="199"/>
      <c r="RIU2" s="199"/>
      <c r="RIV2" s="199"/>
      <c r="RIW2" s="199"/>
      <c r="RIX2" s="199"/>
      <c r="RIY2" s="199"/>
      <c r="RIZ2" s="199"/>
      <c r="RJA2" s="199"/>
      <c r="RJB2" s="199"/>
      <c r="RJC2" s="199"/>
      <c r="RJD2" s="199"/>
      <c r="RJE2" s="199"/>
      <c r="RJF2" s="199"/>
      <c r="RJG2" s="199"/>
      <c r="RJH2" s="199"/>
      <c r="RJI2" s="199"/>
      <c r="RJJ2" s="199"/>
      <c r="RJK2" s="199"/>
      <c r="RJL2" s="199"/>
      <c r="RJM2" s="199"/>
      <c r="RJN2" s="199"/>
      <c r="RJO2" s="199"/>
      <c r="RJP2" s="199"/>
      <c r="RJQ2" s="199"/>
      <c r="RJR2" s="199"/>
      <c r="RJS2" s="199"/>
      <c r="RJT2" s="199"/>
      <c r="RJU2" s="199"/>
      <c r="RJV2" s="199"/>
      <c r="RJW2" s="199"/>
      <c r="RJX2" s="199"/>
      <c r="RJY2" s="199"/>
      <c r="RJZ2" s="199"/>
      <c r="RKA2" s="199"/>
      <c r="RKB2" s="199"/>
      <c r="RKC2" s="199"/>
      <c r="RKD2" s="199"/>
      <c r="RKE2" s="199"/>
      <c r="RKF2" s="199"/>
      <c r="RKG2" s="199"/>
      <c r="RKH2" s="199"/>
      <c r="RKI2" s="199"/>
      <c r="RKJ2" s="199"/>
      <c r="RKK2" s="199"/>
      <c r="RKL2" s="199"/>
      <c r="RKM2" s="199"/>
      <c r="RKN2" s="199"/>
      <c r="RKO2" s="199"/>
      <c r="RKP2" s="199"/>
      <c r="RKQ2" s="199"/>
      <c r="RKR2" s="199"/>
      <c r="RKS2" s="199"/>
      <c r="RKT2" s="199"/>
      <c r="RKU2" s="199"/>
      <c r="RKV2" s="199"/>
      <c r="RKW2" s="199"/>
      <c r="RKX2" s="199"/>
      <c r="RKY2" s="199"/>
      <c r="RKZ2" s="199"/>
      <c r="RLA2" s="199"/>
      <c r="RLB2" s="199"/>
      <c r="RLC2" s="199"/>
      <c r="RLD2" s="199"/>
      <c r="RLE2" s="199"/>
      <c r="RLF2" s="199"/>
      <c r="RLG2" s="199"/>
      <c r="RLH2" s="199"/>
      <c r="RLI2" s="199"/>
      <c r="RLJ2" s="199"/>
      <c r="RLK2" s="199"/>
      <c r="RLL2" s="199"/>
      <c r="RLM2" s="199"/>
      <c r="RLN2" s="199"/>
      <c r="RLO2" s="199"/>
      <c r="RLP2" s="199"/>
      <c r="RLQ2" s="199"/>
      <c r="RLR2" s="199"/>
      <c r="RLS2" s="199"/>
      <c r="RLT2" s="199"/>
      <c r="RLU2" s="199"/>
      <c r="RLV2" s="199"/>
      <c r="RLW2" s="199"/>
      <c r="RLX2" s="199"/>
      <c r="RLY2" s="199"/>
      <c r="RLZ2" s="199"/>
      <c r="RMA2" s="199"/>
      <c r="RMB2" s="199"/>
      <c r="RMC2" s="199"/>
      <c r="RMD2" s="199"/>
      <c r="RME2" s="199"/>
      <c r="RMF2" s="199"/>
      <c r="RMG2" s="199"/>
      <c r="RMH2" s="199"/>
      <c r="RMI2" s="199"/>
      <c r="RMJ2" s="199"/>
      <c r="RMK2" s="199"/>
      <c r="RML2" s="199"/>
      <c r="RMM2" s="199"/>
      <c r="RMN2" s="199"/>
      <c r="RMO2" s="199"/>
      <c r="RMP2" s="199"/>
      <c r="RMQ2" s="199"/>
      <c r="RMR2" s="199"/>
      <c r="RMS2" s="199"/>
      <c r="RMT2" s="199"/>
      <c r="RMU2" s="199"/>
      <c r="RMV2" s="199"/>
      <c r="RMW2" s="199"/>
      <c r="RMX2" s="199"/>
      <c r="RMY2" s="199"/>
      <c r="RMZ2" s="199"/>
      <c r="RNA2" s="199"/>
      <c r="RNB2" s="199"/>
      <c r="RNC2" s="199"/>
      <c r="RND2" s="199"/>
      <c r="RNE2" s="199"/>
      <c r="RNF2" s="199"/>
      <c r="RNG2" s="199"/>
      <c r="RNH2" s="199"/>
      <c r="RNI2" s="199"/>
      <c r="RNJ2" s="199"/>
      <c r="RNK2" s="199"/>
      <c r="RNL2" s="199"/>
      <c r="RNM2" s="199"/>
      <c r="RNN2" s="199"/>
      <c r="RNO2" s="199"/>
      <c r="RNP2" s="199"/>
      <c r="RNQ2" s="199"/>
      <c r="RNR2" s="199"/>
      <c r="RNS2" s="199"/>
      <c r="RNT2" s="199"/>
      <c r="RNU2" s="199"/>
      <c r="RNV2" s="199"/>
      <c r="RNW2" s="199"/>
      <c r="RNX2" s="199"/>
      <c r="RNY2" s="199"/>
      <c r="RNZ2" s="199"/>
      <c r="ROA2" s="199"/>
      <c r="ROB2" s="199"/>
      <c r="ROC2" s="199"/>
      <c r="ROD2" s="199"/>
      <c r="ROE2" s="199"/>
      <c r="ROF2" s="199"/>
      <c r="ROG2" s="199"/>
      <c r="ROH2" s="199"/>
      <c r="ROI2" s="199"/>
      <c r="ROJ2" s="199"/>
      <c r="ROK2" s="199"/>
      <c r="ROL2" s="199"/>
      <c r="ROM2" s="199"/>
      <c r="RON2" s="199"/>
      <c r="ROO2" s="199"/>
      <c r="ROP2" s="199"/>
      <c r="ROQ2" s="199"/>
      <c r="ROR2" s="199"/>
      <c r="ROS2" s="199"/>
      <c r="ROT2" s="199"/>
      <c r="ROU2" s="199"/>
      <c r="ROV2" s="199"/>
      <c r="ROW2" s="199"/>
      <c r="ROX2" s="199"/>
      <c r="ROY2" s="199"/>
      <c r="ROZ2" s="199"/>
      <c r="RPA2" s="199"/>
      <c r="RPB2" s="199"/>
      <c r="RPC2" s="199"/>
      <c r="RPD2" s="199"/>
      <c r="RPE2" s="199"/>
      <c r="RPF2" s="199"/>
      <c r="RPG2" s="199"/>
      <c r="RPH2" s="199"/>
      <c r="RPI2" s="199"/>
      <c r="RPJ2" s="199"/>
      <c r="RPK2" s="199"/>
      <c r="RPL2" s="199"/>
      <c r="RPM2" s="199"/>
      <c r="RPN2" s="199"/>
      <c r="RPO2" s="199"/>
      <c r="RPP2" s="199"/>
      <c r="RPQ2" s="199"/>
      <c r="RPR2" s="199"/>
      <c r="RPS2" s="199"/>
      <c r="RPT2" s="199"/>
      <c r="RPU2" s="199"/>
      <c r="RPV2" s="199"/>
      <c r="RPW2" s="199"/>
      <c r="RPX2" s="199"/>
      <c r="RPY2" s="199"/>
      <c r="RPZ2" s="199"/>
      <c r="RQA2" s="199"/>
      <c r="RQB2" s="199"/>
      <c r="RQC2" s="199"/>
      <c r="RQD2" s="199"/>
      <c r="RQE2" s="199"/>
      <c r="RQF2" s="199"/>
      <c r="RQG2" s="199"/>
      <c r="RQH2" s="199"/>
      <c r="RQI2" s="199"/>
      <c r="RQJ2" s="199"/>
      <c r="RQK2" s="199"/>
      <c r="RQL2" s="199"/>
      <c r="RQM2" s="199"/>
      <c r="RQN2" s="199"/>
      <c r="RQO2" s="199"/>
      <c r="RQP2" s="199"/>
      <c r="RQQ2" s="199"/>
      <c r="RQR2" s="199"/>
      <c r="RQS2" s="199"/>
      <c r="RQT2" s="199"/>
      <c r="RQU2" s="199"/>
      <c r="RQV2" s="199"/>
      <c r="RQW2" s="199"/>
      <c r="RQX2" s="199"/>
      <c r="RQY2" s="199"/>
      <c r="RQZ2" s="199"/>
      <c r="RRA2" s="199"/>
      <c r="RRB2" s="199"/>
      <c r="RRC2" s="199"/>
      <c r="RRD2" s="199"/>
      <c r="RRE2" s="199"/>
      <c r="RRF2" s="199"/>
      <c r="RRG2" s="199"/>
      <c r="RRH2" s="199"/>
      <c r="RRI2" s="199"/>
      <c r="RRJ2" s="199"/>
      <c r="RRK2" s="199"/>
      <c r="RRL2" s="199"/>
      <c r="RRM2" s="199"/>
      <c r="RRN2" s="199"/>
      <c r="RRO2" s="199"/>
      <c r="RRP2" s="199"/>
      <c r="RRQ2" s="199"/>
      <c r="RRR2" s="199"/>
      <c r="RRS2" s="199"/>
      <c r="RRT2" s="199"/>
      <c r="RRU2" s="199"/>
      <c r="RRV2" s="199"/>
      <c r="RRW2" s="199"/>
      <c r="RRX2" s="199"/>
      <c r="RRY2" s="199"/>
      <c r="RRZ2" s="199"/>
      <c r="RSA2" s="199"/>
      <c r="RSB2" s="199"/>
      <c r="RSC2" s="199"/>
      <c r="RSD2" s="199"/>
      <c r="RSE2" s="199"/>
      <c r="RSF2" s="199"/>
      <c r="RSG2" s="199"/>
      <c r="RSH2" s="199"/>
      <c r="RSI2" s="199"/>
      <c r="RSJ2" s="199"/>
      <c r="RSK2" s="199"/>
      <c r="RSL2" s="199"/>
      <c r="RSM2" s="199"/>
      <c r="RSN2" s="199"/>
      <c r="RSO2" s="199"/>
      <c r="RSP2" s="199"/>
      <c r="RSQ2" s="199"/>
      <c r="RSR2" s="199"/>
      <c r="RSS2" s="199"/>
      <c r="RST2" s="199"/>
      <c r="RSU2" s="199"/>
      <c r="RSV2" s="199"/>
      <c r="RSW2" s="199"/>
      <c r="RSX2" s="199"/>
      <c r="RSY2" s="199"/>
      <c r="RSZ2" s="199"/>
      <c r="RTA2" s="199"/>
      <c r="RTB2" s="199"/>
      <c r="RTC2" s="199"/>
      <c r="RTD2" s="199"/>
      <c r="RTE2" s="199"/>
      <c r="RTF2" s="199"/>
      <c r="RTG2" s="199"/>
      <c r="RTH2" s="199"/>
      <c r="RTI2" s="199"/>
      <c r="RTJ2" s="199"/>
      <c r="RTK2" s="199"/>
      <c r="RTL2" s="199"/>
      <c r="RTM2" s="199"/>
      <c r="RTN2" s="199"/>
      <c r="RTO2" s="199"/>
      <c r="RTP2" s="199"/>
      <c r="RTQ2" s="199"/>
      <c r="RTR2" s="199"/>
      <c r="RTS2" s="199"/>
      <c r="RTT2" s="199"/>
      <c r="RTU2" s="199"/>
      <c r="RTV2" s="199"/>
      <c r="RTW2" s="199"/>
      <c r="RTX2" s="199"/>
      <c r="RTY2" s="199"/>
      <c r="RTZ2" s="199"/>
      <c r="RUA2" s="199"/>
      <c r="RUB2" s="199"/>
      <c r="RUC2" s="199"/>
      <c r="RUD2" s="199"/>
      <c r="RUE2" s="199"/>
      <c r="RUF2" s="199"/>
      <c r="RUG2" s="199"/>
      <c r="RUH2" s="199"/>
      <c r="RUI2" s="199"/>
      <c r="RUJ2" s="199"/>
      <c r="RUK2" s="199"/>
      <c r="RUL2" s="199"/>
      <c r="RUM2" s="199"/>
      <c r="RUN2" s="199"/>
      <c r="RUO2" s="199"/>
      <c r="RUP2" s="199"/>
      <c r="RUQ2" s="199"/>
      <c r="RUR2" s="199"/>
      <c r="RUS2" s="199"/>
      <c r="RUT2" s="199"/>
      <c r="RUU2" s="199"/>
      <c r="RUV2" s="199"/>
      <c r="RUW2" s="199"/>
      <c r="RUX2" s="199"/>
      <c r="RUY2" s="199"/>
      <c r="RUZ2" s="199"/>
      <c r="RVA2" s="199"/>
      <c r="RVB2" s="199"/>
      <c r="RVC2" s="199"/>
      <c r="RVD2" s="199"/>
      <c r="RVE2" s="199"/>
      <c r="RVF2" s="199"/>
      <c r="RVG2" s="199"/>
      <c r="RVH2" s="199"/>
      <c r="RVI2" s="199"/>
      <c r="RVJ2" s="199"/>
      <c r="RVK2" s="199"/>
      <c r="RVL2" s="199"/>
      <c r="RVM2" s="199"/>
      <c r="RVN2" s="199"/>
      <c r="RVO2" s="199"/>
      <c r="RVP2" s="199"/>
      <c r="RVQ2" s="199"/>
      <c r="RVR2" s="199"/>
      <c r="RVS2" s="199"/>
      <c r="RVT2" s="199"/>
      <c r="RVU2" s="199"/>
      <c r="RVV2" s="199"/>
      <c r="RVW2" s="199"/>
      <c r="RVX2" s="199"/>
      <c r="RVY2" s="199"/>
      <c r="RVZ2" s="199"/>
      <c r="RWA2" s="199"/>
      <c r="RWB2" s="199"/>
      <c r="RWC2" s="199"/>
      <c r="RWD2" s="199"/>
      <c r="RWE2" s="199"/>
      <c r="RWF2" s="199"/>
      <c r="RWG2" s="199"/>
      <c r="RWH2" s="199"/>
      <c r="RWI2" s="199"/>
      <c r="RWJ2" s="199"/>
      <c r="RWK2" s="199"/>
      <c r="RWL2" s="199"/>
      <c r="RWM2" s="199"/>
      <c r="RWN2" s="199"/>
      <c r="RWO2" s="199"/>
      <c r="RWP2" s="199"/>
      <c r="RWQ2" s="199"/>
      <c r="RWR2" s="199"/>
      <c r="RWS2" s="199"/>
      <c r="RWT2" s="199"/>
      <c r="RWU2" s="199"/>
      <c r="RWV2" s="199"/>
      <c r="RWW2" s="199"/>
      <c r="RWX2" s="199"/>
      <c r="RWY2" s="199"/>
      <c r="RWZ2" s="199"/>
      <c r="RXA2" s="199"/>
      <c r="RXB2" s="199"/>
      <c r="RXC2" s="199"/>
      <c r="RXD2" s="199"/>
      <c r="RXE2" s="199"/>
      <c r="RXF2" s="199"/>
      <c r="RXG2" s="199"/>
      <c r="RXH2" s="199"/>
      <c r="RXI2" s="199"/>
      <c r="RXJ2" s="199"/>
      <c r="RXK2" s="199"/>
      <c r="RXL2" s="199"/>
      <c r="RXM2" s="199"/>
      <c r="RXN2" s="199"/>
      <c r="RXO2" s="199"/>
      <c r="RXP2" s="199"/>
      <c r="RXQ2" s="199"/>
      <c r="RXR2" s="199"/>
      <c r="RXS2" s="199"/>
      <c r="RXT2" s="199"/>
      <c r="RXU2" s="199"/>
      <c r="RXV2" s="199"/>
      <c r="RXW2" s="199"/>
      <c r="RXX2" s="199"/>
      <c r="RXY2" s="199"/>
      <c r="RXZ2" s="199"/>
      <c r="RYA2" s="199"/>
      <c r="RYB2" s="199"/>
      <c r="RYC2" s="199"/>
      <c r="RYD2" s="199"/>
      <c r="RYE2" s="199"/>
      <c r="RYF2" s="199"/>
      <c r="RYG2" s="199"/>
      <c r="RYH2" s="199"/>
      <c r="RYI2" s="199"/>
      <c r="RYJ2" s="199"/>
      <c r="RYK2" s="199"/>
      <c r="RYL2" s="199"/>
      <c r="RYM2" s="199"/>
      <c r="RYN2" s="199"/>
      <c r="RYO2" s="199"/>
      <c r="RYP2" s="199"/>
      <c r="RYQ2" s="199"/>
      <c r="RYR2" s="199"/>
      <c r="RYS2" s="199"/>
      <c r="RYT2" s="199"/>
      <c r="RYU2" s="199"/>
      <c r="RYV2" s="199"/>
      <c r="RYW2" s="199"/>
      <c r="RYX2" s="199"/>
      <c r="RYY2" s="199"/>
      <c r="RYZ2" s="199"/>
      <c r="RZA2" s="199"/>
      <c r="RZB2" s="199"/>
      <c r="RZC2" s="199"/>
      <c r="RZD2" s="199"/>
      <c r="RZE2" s="199"/>
      <c r="RZF2" s="199"/>
      <c r="RZG2" s="199"/>
      <c r="RZH2" s="199"/>
      <c r="RZI2" s="199"/>
      <c r="RZJ2" s="199"/>
      <c r="RZK2" s="199"/>
      <c r="RZL2" s="199"/>
      <c r="RZM2" s="199"/>
      <c r="RZN2" s="199"/>
      <c r="RZO2" s="199"/>
      <c r="RZP2" s="199"/>
      <c r="RZQ2" s="199"/>
      <c r="RZR2" s="199"/>
      <c r="RZS2" s="199"/>
      <c r="RZT2" s="199"/>
      <c r="RZU2" s="199"/>
      <c r="RZV2" s="199"/>
      <c r="RZW2" s="199"/>
      <c r="RZX2" s="199"/>
      <c r="RZY2" s="199"/>
      <c r="RZZ2" s="199"/>
      <c r="SAA2" s="199"/>
      <c r="SAB2" s="199"/>
      <c r="SAC2" s="199"/>
      <c r="SAD2" s="199"/>
      <c r="SAE2" s="199"/>
      <c r="SAF2" s="199"/>
      <c r="SAG2" s="199"/>
      <c r="SAH2" s="199"/>
      <c r="SAI2" s="199"/>
      <c r="SAJ2" s="199"/>
      <c r="SAK2" s="199"/>
      <c r="SAL2" s="199"/>
      <c r="SAM2" s="199"/>
      <c r="SAN2" s="199"/>
      <c r="SAO2" s="199"/>
      <c r="SAP2" s="199"/>
      <c r="SAQ2" s="199"/>
      <c r="SAR2" s="199"/>
      <c r="SAS2" s="199"/>
      <c r="SAT2" s="199"/>
      <c r="SAU2" s="199"/>
      <c r="SAV2" s="199"/>
      <c r="SAW2" s="199"/>
      <c r="SAX2" s="199"/>
      <c r="SAY2" s="199"/>
      <c r="SAZ2" s="199"/>
      <c r="SBA2" s="199"/>
      <c r="SBB2" s="199"/>
      <c r="SBC2" s="199"/>
      <c r="SBD2" s="199"/>
      <c r="SBE2" s="199"/>
      <c r="SBF2" s="199"/>
      <c r="SBG2" s="199"/>
      <c r="SBH2" s="199"/>
      <c r="SBI2" s="199"/>
      <c r="SBJ2" s="199"/>
      <c r="SBK2" s="199"/>
      <c r="SBL2" s="199"/>
      <c r="SBM2" s="199"/>
      <c r="SBN2" s="199"/>
      <c r="SBO2" s="199"/>
      <c r="SBP2" s="199"/>
      <c r="SBQ2" s="199"/>
      <c r="SBR2" s="199"/>
      <c r="SBS2" s="199"/>
      <c r="SBT2" s="199"/>
      <c r="SBU2" s="199"/>
      <c r="SBV2" s="199"/>
      <c r="SBW2" s="199"/>
      <c r="SBX2" s="199"/>
      <c r="SBY2" s="199"/>
      <c r="SBZ2" s="199"/>
      <c r="SCA2" s="199"/>
      <c r="SCB2" s="199"/>
      <c r="SCC2" s="199"/>
      <c r="SCD2" s="199"/>
      <c r="SCE2" s="199"/>
      <c r="SCF2" s="199"/>
      <c r="SCG2" s="199"/>
      <c r="SCH2" s="199"/>
      <c r="SCI2" s="199"/>
      <c r="SCJ2" s="199"/>
      <c r="SCK2" s="199"/>
      <c r="SCL2" s="199"/>
      <c r="SCM2" s="199"/>
      <c r="SCN2" s="199"/>
      <c r="SCO2" s="199"/>
      <c r="SCP2" s="199"/>
      <c r="SCQ2" s="199"/>
      <c r="SCR2" s="199"/>
      <c r="SCS2" s="199"/>
      <c r="SCT2" s="199"/>
      <c r="SCU2" s="199"/>
      <c r="SCV2" s="199"/>
      <c r="SCW2" s="199"/>
      <c r="SCX2" s="199"/>
      <c r="SCY2" s="199"/>
      <c r="SCZ2" s="199"/>
      <c r="SDA2" s="199"/>
      <c r="SDB2" s="199"/>
      <c r="SDC2" s="199"/>
      <c r="SDD2" s="199"/>
      <c r="SDE2" s="199"/>
      <c r="SDF2" s="199"/>
      <c r="SDG2" s="199"/>
      <c r="SDH2" s="199"/>
      <c r="SDI2" s="199"/>
      <c r="SDJ2" s="199"/>
      <c r="SDK2" s="199"/>
      <c r="SDL2" s="199"/>
      <c r="SDM2" s="199"/>
      <c r="SDN2" s="199"/>
      <c r="SDO2" s="199"/>
      <c r="SDP2" s="199"/>
      <c r="SDQ2" s="199"/>
      <c r="SDR2" s="199"/>
      <c r="SDS2" s="199"/>
      <c r="SDT2" s="199"/>
      <c r="SDU2" s="199"/>
      <c r="SDV2" s="199"/>
      <c r="SDW2" s="199"/>
      <c r="SDX2" s="199"/>
      <c r="SDY2" s="199"/>
      <c r="SDZ2" s="199"/>
      <c r="SEA2" s="199"/>
      <c r="SEB2" s="199"/>
      <c r="SEC2" s="199"/>
      <c r="SED2" s="199"/>
      <c r="SEE2" s="199"/>
      <c r="SEF2" s="199"/>
      <c r="SEG2" s="199"/>
      <c r="SEH2" s="199"/>
      <c r="SEI2" s="199"/>
      <c r="SEJ2" s="199"/>
      <c r="SEK2" s="199"/>
      <c r="SEL2" s="199"/>
      <c r="SEM2" s="199"/>
      <c r="SEN2" s="199"/>
      <c r="SEO2" s="199"/>
      <c r="SEP2" s="199"/>
      <c r="SEQ2" s="199"/>
      <c r="SER2" s="199"/>
      <c r="SES2" s="199"/>
      <c r="SET2" s="199"/>
      <c r="SEU2" s="199"/>
      <c r="SEV2" s="199"/>
      <c r="SEW2" s="199"/>
      <c r="SEX2" s="199"/>
      <c r="SEY2" s="199"/>
      <c r="SEZ2" s="199"/>
      <c r="SFA2" s="199"/>
      <c r="SFB2" s="199"/>
      <c r="SFC2" s="199"/>
      <c r="SFD2" s="199"/>
      <c r="SFE2" s="199"/>
      <c r="SFF2" s="199"/>
      <c r="SFG2" s="199"/>
      <c r="SFH2" s="199"/>
      <c r="SFI2" s="199"/>
      <c r="SFJ2" s="199"/>
      <c r="SFK2" s="199"/>
      <c r="SFL2" s="199"/>
      <c r="SFM2" s="199"/>
      <c r="SFN2" s="199"/>
      <c r="SFO2" s="199"/>
      <c r="SFP2" s="199"/>
      <c r="SFQ2" s="199"/>
      <c r="SFR2" s="199"/>
      <c r="SFS2" s="199"/>
      <c r="SFT2" s="199"/>
      <c r="SFU2" s="199"/>
      <c r="SFV2" s="199"/>
      <c r="SFW2" s="199"/>
      <c r="SFX2" s="199"/>
      <c r="SFY2" s="199"/>
      <c r="SFZ2" s="199"/>
      <c r="SGA2" s="199"/>
      <c r="SGB2" s="199"/>
      <c r="SGC2" s="199"/>
      <c r="SGD2" s="199"/>
      <c r="SGE2" s="199"/>
      <c r="SGF2" s="199"/>
      <c r="SGG2" s="199"/>
      <c r="SGH2" s="199"/>
      <c r="SGI2" s="199"/>
      <c r="SGJ2" s="199"/>
      <c r="SGK2" s="199"/>
      <c r="SGL2" s="199"/>
      <c r="SGM2" s="199"/>
      <c r="SGN2" s="199"/>
      <c r="SGO2" s="199"/>
      <c r="SGP2" s="199"/>
      <c r="SGQ2" s="199"/>
      <c r="SGR2" s="199"/>
      <c r="SGS2" s="199"/>
      <c r="SGT2" s="199"/>
      <c r="SGU2" s="199"/>
      <c r="SGV2" s="199"/>
      <c r="SGW2" s="199"/>
      <c r="SGX2" s="199"/>
      <c r="SGY2" s="199"/>
      <c r="SGZ2" s="199"/>
      <c r="SHA2" s="199"/>
      <c r="SHB2" s="199"/>
      <c r="SHC2" s="199"/>
      <c r="SHD2" s="199"/>
      <c r="SHE2" s="199"/>
      <c r="SHF2" s="199"/>
      <c r="SHG2" s="199"/>
      <c r="SHH2" s="199"/>
      <c r="SHI2" s="199"/>
      <c r="SHJ2" s="199"/>
      <c r="SHK2" s="199"/>
      <c r="SHL2" s="199"/>
      <c r="SHM2" s="199"/>
      <c r="SHN2" s="199"/>
      <c r="SHO2" s="199"/>
      <c r="SHP2" s="199"/>
      <c r="SHQ2" s="199"/>
      <c r="SHR2" s="199"/>
      <c r="SHS2" s="199"/>
      <c r="SHT2" s="199"/>
      <c r="SHU2" s="199"/>
      <c r="SHV2" s="199"/>
      <c r="SHW2" s="199"/>
      <c r="SHX2" s="199"/>
      <c r="SHY2" s="199"/>
      <c r="SHZ2" s="199"/>
      <c r="SIA2" s="199"/>
      <c r="SIB2" s="199"/>
      <c r="SIC2" s="199"/>
      <c r="SID2" s="199"/>
      <c r="SIE2" s="199"/>
      <c r="SIF2" s="199"/>
      <c r="SIG2" s="199"/>
      <c r="SIH2" s="199"/>
      <c r="SII2" s="199"/>
      <c r="SIJ2" s="199"/>
      <c r="SIK2" s="199"/>
      <c r="SIL2" s="199"/>
      <c r="SIM2" s="199"/>
      <c r="SIN2" s="199"/>
      <c r="SIO2" s="199"/>
      <c r="SIP2" s="199"/>
      <c r="SIQ2" s="199"/>
      <c r="SIR2" s="199"/>
      <c r="SIS2" s="199"/>
      <c r="SIT2" s="199"/>
      <c r="SIU2" s="199"/>
      <c r="SIV2" s="199"/>
      <c r="SIW2" s="199"/>
      <c r="SIX2" s="199"/>
      <c r="SIY2" s="199"/>
      <c r="SIZ2" s="199"/>
      <c r="SJA2" s="199"/>
      <c r="SJB2" s="199"/>
      <c r="SJC2" s="199"/>
      <c r="SJD2" s="199"/>
      <c r="SJE2" s="199"/>
      <c r="SJF2" s="199"/>
      <c r="SJG2" s="199"/>
      <c r="SJH2" s="199"/>
      <c r="SJI2" s="199"/>
      <c r="SJJ2" s="199"/>
      <c r="SJK2" s="199"/>
      <c r="SJL2" s="199"/>
      <c r="SJM2" s="199"/>
      <c r="SJN2" s="199"/>
      <c r="SJO2" s="199"/>
      <c r="SJP2" s="199"/>
      <c r="SJQ2" s="199"/>
      <c r="SJR2" s="199"/>
      <c r="SJS2" s="199"/>
      <c r="SJT2" s="199"/>
      <c r="SJU2" s="199"/>
      <c r="SJV2" s="199"/>
      <c r="SJW2" s="199"/>
      <c r="SJX2" s="199"/>
      <c r="SJY2" s="199"/>
      <c r="SJZ2" s="199"/>
      <c r="SKA2" s="199"/>
      <c r="SKB2" s="199"/>
      <c r="SKC2" s="199"/>
      <c r="SKD2" s="199"/>
      <c r="SKE2" s="199"/>
      <c r="SKF2" s="199"/>
      <c r="SKG2" s="199"/>
      <c r="SKH2" s="199"/>
      <c r="SKI2" s="199"/>
      <c r="SKJ2" s="199"/>
      <c r="SKK2" s="199"/>
      <c r="SKL2" s="199"/>
      <c r="SKM2" s="199"/>
      <c r="SKN2" s="199"/>
      <c r="SKO2" s="199"/>
      <c r="SKP2" s="199"/>
      <c r="SKQ2" s="199"/>
      <c r="SKR2" s="199"/>
      <c r="SKS2" s="199"/>
      <c r="SKT2" s="199"/>
      <c r="SKU2" s="199"/>
      <c r="SKV2" s="199"/>
      <c r="SKW2" s="199"/>
      <c r="SKX2" s="199"/>
      <c r="SKY2" s="199"/>
      <c r="SKZ2" s="199"/>
      <c r="SLA2" s="199"/>
      <c r="SLB2" s="199"/>
      <c r="SLC2" s="199"/>
      <c r="SLD2" s="199"/>
      <c r="SLE2" s="199"/>
      <c r="SLF2" s="199"/>
      <c r="SLG2" s="199"/>
      <c r="SLH2" s="199"/>
      <c r="SLI2" s="199"/>
      <c r="SLJ2" s="199"/>
      <c r="SLK2" s="199"/>
      <c r="SLL2" s="199"/>
      <c r="SLM2" s="199"/>
      <c r="SLN2" s="199"/>
      <c r="SLO2" s="199"/>
      <c r="SLP2" s="199"/>
      <c r="SLQ2" s="199"/>
      <c r="SLR2" s="199"/>
      <c r="SLS2" s="199"/>
      <c r="SLT2" s="199"/>
      <c r="SLU2" s="199"/>
      <c r="SLV2" s="199"/>
      <c r="SLW2" s="199"/>
      <c r="SLX2" s="199"/>
      <c r="SLY2" s="199"/>
      <c r="SLZ2" s="199"/>
      <c r="SMA2" s="199"/>
      <c r="SMB2" s="199"/>
      <c r="SMC2" s="199"/>
      <c r="SMD2" s="199"/>
      <c r="SME2" s="199"/>
      <c r="SMF2" s="199"/>
      <c r="SMG2" s="199"/>
      <c r="SMH2" s="199"/>
      <c r="SMI2" s="199"/>
      <c r="SMJ2" s="199"/>
      <c r="SMK2" s="199"/>
      <c r="SML2" s="199"/>
      <c r="SMM2" s="199"/>
      <c r="SMN2" s="199"/>
      <c r="SMO2" s="199"/>
      <c r="SMP2" s="199"/>
      <c r="SMQ2" s="199"/>
      <c r="SMR2" s="199"/>
      <c r="SMS2" s="199"/>
      <c r="SMT2" s="199"/>
      <c r="SMU2" s="199"/>
      <c r="SMV2" s="199"/>
      <c r="SMW2" s="199"/>
      <c r="SMX2" s="199"/>
      <c r="SMY2" s="199"/>
      <c r="SMZ2" s="199"/>
      <c r="SNA2" s="199"/>
      <c r="SNB2" s="199"/>
      <c r="SNC2" s="199"/>
      <c r="SND2" s="199"/>
      <c r="SNE2" s="199"/>
      <c r="SNF2" s="199"/>
      <c r="SNG2" s="199"/>
      <c r="SNH2" s="199"/>
      <c r="SNI2" s="199"/>
      <c r="SNJ2" s="199"/>
      <c r="SNK2" s="199"/>
      <c r="SNL2" s="199"/>
      <c r="SNM2" s="199"/>
      <c r="SNN2" s="199"/>
      <c r="SNO2" s="199"/>
      <c r="SNP2" s="199"/>
      <c r="SNQ2" s="199"/>
      <c r="SNR2" s="199"/>
      <c r="SNS2" s="199"/>
      <c r="SNT2" s="199"/>
      <c r="SNU2" s="199"/>
      <c r="SNV2" s="199"/>
      <c r="SNW2" s="199"/>
      <c r="SNX2" s="199"/>
      <c r="SNY2" s="199"/>
      <c r="SNZ2" s="199"/>
      <c r="SOA2" s="199"/>
      <c r="SOB2" s="199"/>
      <c r="SOC2" s="199"/>
      <c r="SOD2" s="199"/>
      <c r="SOE2" s="199"/>
      <c r="SOF2" s="199"/>
      <c r="SOG2" s="199"/>
      <c r="SOH2" s="199"/>
      <c r="SOI2" s="199"/>
      <c r="SOJ2" s="199"/>
      <c r="SOK2" s="199"/>
      <c r="SOL2" s="199"/>
      <c r="SOM2" s="199"/>
      <c r="SON2" s="199"/>
      <c r="SOO2" s="199"/>
      <c r="SOP2" s="199"/>
      <c r="SOQ2" s="199"/>
      <c r="SOR2" s="199"/>
      <c r="SOS2" s="199"/>
      <c r="SOT2" s="199"/>
      <c r="SOU2" s="199"/>
      <c r="SOV2" s="199"/>
      <c r="SOW2" s="199"/>
      <c r="SOX2" s="199"/>
      <c r="SOY2" s="199"/>
      <c r="SOZ2" s="199"/>
      <c r="SPA2" s="199"/>
      <c r="SPB2" s="199"/>
      <c r="SPC2" s="199"/>
      <c r="SPD2" s="199"/>
      <c r="SPE2" s="199"/>
      <c r="SPF2" s="199"/>
      <c r="SPG2" s="199"/>
      <c r="SPH2" s="199"/>
      <c r="SPI2" s="199"/>
      <c r="SPJ2" s="199"/>
      <c r="SPK2" s="199"/>
      <c r="SPL2" s="199"/>
      <c r="SPM2" s="199"/>
      <c r="SPN2" s="199"/>
      <c r="SPO2" s="199"/>
      <c r="SPP2" s="199"/>
      <c r="SPQ2" s="199"/>
      <c r="SPR2" s="199"/>
      <c r="SPS2" s="199"/>
      <c r="SPT2" s="199"/>
      <c r="SPU2" s="199"/>
      <c r="SPV2" s="199"/>
      <c r="SPW2" s="199"/>
      <c r="SPX2" s="199"/>
      <c r="SPY2" s="199"/>
      <c r="SPZ2" s="199"/>
      <c r="SQA2" s="199"/>
      <c r="SQB2" s="199"/>
      <c r="SQC2" s="199"/>
      <c r="SQD2" s="199"/>
      <c r="SQE2" s="199"/>
      <c r="SQF2" s="199"/>
      <c r="SQG2" s="199"/>
      <c r="SQH2" s="199"/>
      <c r="SQI2" s="199"/>
      <c r="SQJ2" s="199"/>
      <c r="SQK2" s="199"/>
      <c r="SQL2" s="199"/>
      <c r="SQM2" s="199"/>
      <c r="SQN2" s="199"/>
      <c r="SQO2" s="199"/>
      <c r="SQP2" s="199"/>
      <c r="SQQ2" s="199"/>
      <c r="SQR2" s="199"/>
      <c r="SQS2" s="199"/>
      <c r="SQT2" s="199"/>
      <c r="SQU2" s="199"/>
      <c r="SQV2" s="199"/>
      <c r="SQW2" s="199"/>
      <c r="SQX2" s="199"/>
      <c r="SQY2" s="199"/>
      <c r="SQZ2" s="199"/>
      <c r="SRA2" s="199"/>
      <c r="SRB2" s="199"/>
      <c r="SRC2" s="199"/>
      <c r="SRD2" s="199"/>
      <c r="SRE2" s="199"/>
      <c r="SRF2" s="199"/>
      <c r="SRG2" s="199"/>
      <c r="SRH2" s="199"/>
      <c r="SRI2" s="199"/>
      <c r="SRJ2" s="199"/>
      <c r="SRK2" s="199"/>
      <c r="SRL2" s="199"/>
      <c r="SRM2" s="199"/>
      <c r="SRN2" s="199"/>
      <c r="SRO2" s="199"/>
      <c r="SRP2" s="199"/>
      <c r="SRQ2" s="199"/>
      <c r="SRR2" s="199"/>
      <c r="SRS2" s="199"/>
      <c r="SRT2" s="199"/>
      <c r="SRU2" s="199"/>
      <c r="SRV2" s="199"/>
      <c r="SRW2" s="199"/>
      <c r="SRX2" s="199"/>
      <c r="SRY2" s="199"/>
      <c r="SRZ2" s="199"/>
      <c r="SSA2" s="199"/>
      <c r="SSB2" s="199"/>
      <c r="SSC2" s="199"/>
      <c r="SSD2" s="199"/>
      <c r="SSE2" s="199"/>
      <c r="SSF2" s="199"/>
      <c r="SSG2" s="199"/>
      <c r="SSH2" s="199"/>
      <c r="SSI2" s="199"/>
      <c r="SSJ2" s="199"/>
      <c r="SSK2" s="199"/>
      <c r="SSL2" s="199"/>
      <c r="SSM2" s="199"/>
      <c r="SSN2" s="199"/>
      <c r="SSO2" s="199"/>
      <c r="SSP2" s="199"/>
      <c r="SSQ2" s="199"/>
      <c r="SSR2" s="199"/>
      <c r="SSS2" s="199"/>
      <c r="SST2" s="199"/>
      <c r="SSU2" s="199"/>
      <c r="SSV2" s="199"/>
      <c r="SSW2" s="199"/>
      <c r="SSX2" s="199"/>
      <c r="SSY2" s="199"/>
      <c r="SSZ2" s="199"/>
      <c r="STA2" s="199"/>
      <c r="STB2" s="199"/>
      <c r="STC2" s="199"/>
      <c r="STD2" s="199"/>
      <c r="STE2" s="199"/>
      <c r="STF2" s="199"/>
      <c r="STG2" s="199"/>
      <c r="STH2" s="199"/>
      <c r="STI2" s="199"/>
      <c r="STJ2" s="199"/>
      <c r="STK2" s="199"/>
      <c r="STL2" s="199"/>
      <c r="STM2" s="199"/>
      <c r="STN2" s="199"/>
      <c r="STO2" s="199"/>
      <c r="STP2" s="199"/>
      <c r="STQ2" s="199"/>
      <c r="STR2" s="199"/>
      <c r="STS2" s="199"/>
      <c r="STT2" s="199"/>
      <c r="STU2" s="199"/>
      <c r="STV2" s="199"/>
      <c r="STW2" s="199"/>
      <c r="STX2" s="199"/>
      <c r="STY2" s="199"/>
      <c r="STZ2" s="199"/>
      <c r="SUA2" s="199"/>
      <c r="SUB2" s="199"/>
      <c r="SUC2" s="199"/>
      <c r="SUD2" s="199"/>
      <c r="SUE2" s="199"/>
      <c r="SUF2" s="199"/>
      <c r="SUG2" s="199"/>
      <c r="SUH2" s="199"/>
      <c r="SUI2" s="199"/>
      <c r="SUJ2" s="199"/>
      <c r="SUK2" s="199"/>
      <c r="SUL2" s="199"/>
      <c r="SUM2" s="199"/>
      <c r="SUN2" s="199"/>
      <c r="SUO2" s="199"/>
      <c r="SUP2" s="199"/>
      <c r="SUQ2" s="199"/>
      <c r="SUR2" s="199"/>
      <c r="SUS2" s="199"/>
      <c r="SUT2" s="199"/>
      <c r="SUU2" s="199"/>
      <c r="SUV2" s="199"/>
      <c r="SUW2" s="199"/>
      <c r="SUX2" s="199"/>
      <c r="SUY2" s="199"/>
      <c r="SUZ2" s="199"/>
      <c r="SVA2" s="199"/>
      <c r="SVB2" s="199"/>
      <c r="SVC2" s="199"/>
      <c r="SVD2" s="199"/>
      <c r="SVE2" s="199"/>
      <c r="SVF2" s="199"/>
      <c r="SVG2" s="199"/>
      <c r="SVH2" s="199"/>
      <c r="SVI2" s="199"/>
      <c r="SVJ2" s="199"/>
      <c r="SVK2" s="199"/>
      <c r="SVL2" s="199"/>
      <c r="SVM2" s="199"/>
      <c r="SVN2" s="199"/>
      <c r="SVO2" s="199"/>
      <c r="SVP2" s="199"/>
      <c r="SVQ2" s="199"/>
      <c r="SVR2" s="199"/>
      <c r="SVS2" s="199"/>
      <c r="SVT2" s="199"/>
      <c r="SVU2" s="199"/>
      <c r="SVV2" s="199"/>
      <c r="SVW2" s="199"/>
      <c r="SVX2" s="199"/>
      <c r="SVY2" s="199"/>
      <c r="SVZ2" s="199"/>
      <c r="SWA2" s="199"/>
      <c r="SWB2" s="199"/>
      <c r="SWC2" s="199"/>
      <c r="SWD2" s="199"/>
      <c r="SWE2" s="199"/>
      <c r="SWF2" s="199"/>
      <c r="SWG2" s="199"/>
      <c r="SWH2" s="199"/>
      <c r="SWI2" s="199"/>
      <c r="SWJ2" s="199"/>
      <c r="SWK2" s="199"/>
      <c r="SWL2" s="199"/>
      <c r="SWM2" s="199"/>
      <c r="SWN2" s="199"/>
      <c r="SWO2" s="199"/>
      <c r="SWP2" s="199"/>
      <c r="SWQ2" s="199"/>
      <c r="SWR2" s="199"/>
      <c r="SWS2" s="199"/>
      <c r="SWT2" s="199"/>
      <c r="SWU2" s="199"/>
      <c r="SWV2" s="199"/>
      <c r="SWW2" s="199"/>
      <c r="SWX2" s="199"/>
      <c r="SWY2" s="199"/>
      <c r="SWZ2" s="199"/>
      <c r="SXA2" s="199"/>
      <c r="SXB2" s="199"/>
      <c r="SXC2" s="199"/>
      <c r="SXD2" s="199"/>
      <c r="SXE2" s="199"/>
      <c r="SXF2" s="199"/>
      <c r="SXG2" s="199"/>
      <c r="SXH2" s="199"/>
      <c r="SXI2" s="199"/>
      <c r="SXJ2" s="199"/>
      <c r="SXK2" s="199"/>
      <c r="SXL2" s="199"/>
      <c r="SXM2" s="199"/>
      <c r="SXN2" s="199"/>
      <c r="SXO2" s="199"/>
      <c r="SXP2" s="199"/>
      <c r="SXQ2" s="199"/>
      <c r="SXR2" s="199"/>
      <c r="SXS2" s="199"/>
      <c r="SXT2" s="199"/>
      <c r="SXU2" s="199"/>
      <c r="SXV2" s="199"/>
      <c r="SXW2" s="199"/>
      <c r="SXX2" s="199"/>
      <c r="SXY2" s="199"/>
      <c r="SXZ2" s="199"/>
      <c r="SYA2" s="199"/>
      <c r="SYB2" s="199"/>
      <c r="SYC2" s="199"/>
      <c r="SYD2" s="199"/>
      <c r="SYE2" s="199"/>
      <c r="SYF2" s="199"/>
      <c r="SYG2" s="199"/>
      <c r="SYH2" s="199"/>
      <c r="SYI2" s="199"/>
      <c r="SYJ2" s="199"/>
      <c r="SYK2" s="199"/>
      <c r="SYL2" s="199"/>
      <c r="SYM2" s="199"/>
      <c r="SYN2" s="199"/>
      <c r="SYO2" s="199"/>
      <c r="SYP2" s="199"/>
      <c r="SYQ2" s="199"/>
      <c r="SYR2" s="199"/>
      <c r="SYS2" s="199"/>
      <c r="SYT2" s="199"/>
      <c r="SYU2" s="199"/>
      <c r="SYV2" s="199"/>
      <c r="SYW2" s="199"/>
      <c r="SYX2" s="199"/>
      <c r="SYY2" s="199"/>
      <c r="SYZ2" s="199"/>
      <c r="SZA2" s="199"/>
      <c r="SZB2" s="199"/>
      <c r="SZC2" s="199"/>
      <c r="SZD2" s="199"/>
      <c r="SZE2" s="199"/>
      <c r="SZF2" s="199"/>
      <c r="SZG2" s="199"/>
      <c r="SZH2" s="199"/>
      <c r="SZI2" s="199"/>
      <c r="SZJ2" s="199"/>
      <c r="SZK2" s="199"/>
      <c r="SZL2" s="199"/>
      <c r="SZM2" s="199"/>
      <c r="SZN2" s="199"/>
      <c r="SZO2" s="199"/>
      <c r="SZP2" s="199"/>
      <c r="SZQ2" s="199"/>
      <c r="SZR2" s="199"/>
      <c r="SZS2" s="199"/>
      <c r="SZT2" s="199"/>
      <c r="SZU2" s="199"/>
      <c r="SZV2" s="199"/>
      <c r="SZW2" s="199"/>
      <c r="SZX2" s="199"/>
      <c r="SZY2" s="199"/>
      <c r="SZZ2" s="199"/>
      <c r="TAA2" s="199"/>
      <c r="TAB2" s="199"/>
      <c r="TAC2" s="199"/>
      <c r="TAD2" s="199"/>
      <c r="TAE2" s="199"/>
      <c r="TAF2" s="199"/>
      <c r="TAG2" s="199"/>
      <c r="TAH2" s="199"/>
      <c r="TAI2" s="199"/>
      <c r="TAJ2" s="199"/>
      <c r="TAK2" s="199"/>
      <c r="TAL2" s="199"/>
      <c r="TAM2" s="199"/>
      <c r="TAN2" s="199"/>
      <c r="TAO2" s="199"/>
      <c r="TAP2" s="199"/>
      <c r="TAQ2" s="199"/>
      <c r="TAR2" s="199"/>
      <c r="TAS2" s="199"/>
      <c r="TAT2" s="199"/>
      <c r="TAU2" s="199"/>
      <c r="TAV2" s="199"/>
      <c r="TAW2" s="199"/>
      <c r="TAX2" s="199"/>
      <c r="TAY2" s="199"/>
      <c r="TAZ2" s="199"/>
      <c r="TBA2" s="199"/>
      <c r="TBB2" s="199"/>
      <c r="TBC2" s="199"/>
      <c r="TBD2" s="199"/>
      <c r="TBE2" s="199"/>
      <c r="TBF2" s="199"/>
      <c r="TBG2" s="199"/>
      <c r="TBH2" s="199"/>
      <c r="TBI2" s="199"/>
      <c r="TBJ2" s="199"/>
      <c r="TBK2" s="199"/>
      <c r="TBL2" s="199"/>
      <c r="TBM2" s="199"/>
      <c r="TBN2" s="199"/>
      <c r="TBO2" s="199"/>
      <c r="TBP2" s="199"/>
      <c r="TBQ2" s="199"/>
      <c r="TBR2" s="199"/>
      <c r="TBS2" s="199"/>
      <c r="TBT2" s="199"/>
      <c r="TBU2" s="199"/>
      <c r="TBV2" s="199"/>
      <c r="TBW2" s="199"/>
      <c r="TBX2" s="199"/>
      <c r="TBY2" s="199"/>
      <c r="TBZ2" s="199"/>
      <c r="TCA2" s="199"/>
      <c r="TCB2" s="199"/>
      <c r="TCC2" s="199"/>
      <c r="TCD2" s="199"/>
      <c r="TCE2" s="199"/>
      <c r="TCF2" s="199"/>
      <c r="TCG2" s="199"/>
      <c r="TCH2" s="199"/>
      <c r="TCI2" s="199"/>
      <c r="TCJ2" s="199"/>
      <c r="TCK2" s="199"/>
      <c r="TCL2" s="199"/>
      <c r="TCM2" s="199"/>
      <c r="TCN2" s="199"/>
      <c r="TCO2" s="199"/>
      <c r="TCP2" s="199"/>
      <c r="TCQ2" s="199"/>
      <c r="TCR2" s="199"/>
      <c r="TCS2" s="199"/>
      <c r="TCT2" s="199"/>
      <c r="TCU2" s="199"/>
      <c r="TCV2" s="199"/>
      <c r="TCW2" s="199"/>
      <c r="TCX2" s="199"/>
      <c r="TCY2" s="199"/>
      <c r="TCZ2" s="199"/>
      <c r="TDA2" s="199"/>
      <c r="TDB2" s="199"/>
      <c r="TDC2" s="199"/>
      <c r="TDD2" s="199"/>
      <c r="TDE2" s="199"/>
      <c r="TDF2" s="199"/>
      <c r="TDG2" s="199"/>
      <c r="TDH2" s="199"/>
      <c r="TDI2" s="199"/>
      <c r="TDJ2" s="199"/>
      <c r="TDK2" s="199"/>
      <c r="TDL2" s="199"/>
      <c r="TDM2" s="199"/>
      <c r="TDN2" s="199"/>
      <c r="TDO2" s="199"/>
      <c r="TDP2" s="199"/>
      <c r="TDQ2" s="199"/>
      <c r="TDR2" s="199"/>
      <c r="TDS2" s="199"/>
      <c r="TDT2" s="199"/>
      <c r="TDU2" s="199"/>
      <c r="TDV2" s="199"/>
      <c r="TDW2" s="199"/>
      <c r="TDX2" s="199"/>
      <c r="TDY2" s="199"/>
      <c r="TDZ2" s="199"/>
      <c r="TEA2" s="199"/>
      <c r="TEB2" s="199"/>
      <c r="TEC2" s="199"/>
      <c r="TED2" s="199"/>
      <c r="TEE2" s="199"/>
      <c r="TEF2" s="199"/>
      <c r="TEG2" s="199"/>
      <c r="TEH2" s="199"/>
      <c r="TEI2" s="199"/>
      <c r="TEJ2" s="199"/>
      <c r="TEK2" s="199"/>
      <c r="TEL2" s="199"/>
      <c r="TEM2" s="199"/>
      <c r="TEN2" s="199"/>
      <c r="TEO2" s="199"/>
      <c r="TEP2" s="199"/>
      <c r="TEQ2" s="199"/>
      <c r="TER2" s="199"/>
      <c r="TES2" s="199"/>
      <c r="TET2" s="199"/>
      <c r="TEU2" s="199"/>
      <c r="TEV2" s="199"/>
      <c r="TEW2" s="199"/>
      <c r="TEX2" s="199"/>
      <c r="TEY2" s="199"/>
      <c r="TEZ2" s="199"/>
      <c r="TFA2" s="199"/>
      <c r="TFB2" s="199"/>
      <c r="TFC2" s="199"/>
      <c r="TFD2" s="199"/>
      <c r="TFE2" s="199"/>
      <c r="TFF2" s="199"/>
      <c r="TFG2" s="199"/>
      <c r="TFH2" s="199"/>
      <c r="TFI2" s="199"/>
      <c r="TFJ2" s="199"/>
      <c r="TFK2" s="199"/>
      <c r="TFL2" s="199"/>
      <c r="TFM2" s="199"/>
      <c r="TFN2" s="199"/>
      <c r="TFO2" s="199"/>
      <c r="TFP2" s="199"/>
      <c r="TFQ2" s="199"/>
      <c r="TFR2" s="199"/>
      <c r="TFS2" s="199"/>
      <c r="TFT2" s="199"/>
      <c r="TFU2" s="199"/>
      <c r="TFV2" s="199"/>
      <c r="TFW2" s="199"/>
      <c r="TFX2" s="199"/>
      <c r="TFY2" s="199"/>
      <c r="TFZ2" s="199"/>
      <c r="TGA2" s="199"/>
      <c r="TGB2" s="199"/>
      <c r="TGC2" s="199"/>
      <c r="TGD2" s="199"/>
      <c r="TGE2" s="199"/>
      <c r="TGF2" s="199"/>
      <c r="TGG2" s="199"/>
      <c r="TGH2" s="199"/>
      <c r="TGI2" s="199"/>
      <c r="TGJ2" s="199"/>
      <c r="TGK2" s="199"/>
      <c r="TGL2" s="199"/>
      <c r="TGM2" s="199"/>
      <c r="TGN2" s="199"/>
      <c r="TGO2" s="199"/>
      <c r="TGP2" s="199"/>
      <c r="TGQ2" s="199"/>
      <c r="TGR2" s="199"/>
      <c r="TGS2" s="199"/>
      <c r="TGT2" s="199"/>
      <c r="TGU2" s="199"/>
      <c r="TGV2" s="199"/>
      <c r="TGW2" s="199"/>
      <c r="TGX2" s="199"/>
      <c r="TGY2" s="199"/>
      <c r="TGZ2" s="199"/>
      <c r="THA2" s="199"/>
      <c r="THB2" s="199"/>
      <c r="THC2" s="199"/>
      <c r="THD2" s="199"/>
      <c r="THE2" s="199"/>
      <c r="THF2" s="199"/>
      <c r="THG2" s="199"/>
      <c r="THH2" s="199"/>
      <c r="THI2" s="199"/>
      <c r="THJ2" s="199"/>
      <c r="THK2" s="199"/>
      <c r="THL2" s="199"/>
      <c r="THM2" s="199"/>
      <c r="THN2" s="199"/>
      <c r="THO2" s="199"/>
      <c r="THP2" s="199"/>
      <c r="THQ2" s="199"/>
      <c r="THR2" s="199"/>
      <c r="THS2" s="199"/>
      <c r="THT2" s="199"/>
      <c r="THU2" s="199"/>
      <c r="THV2" s="199"/>
      <c r="THW2" s="199"/>
      <c r="THX2" s="199"/>
      <c r="THY2" s="199"/>
      <c r="THZ2" s="199"/>
      <c r="TIA2" s="199"/>
      <c r="TIB2" s="199"/>
      <c r="TIC2" s="199"/>
      <c r="TID2" s="199"/>
      <c r="TIE2" s="199"/>
      <c r="TIF2" s="199"/>
      <c r="TIG2" s="199"/>
      <c r="TIH2" s="199"/>
      <c r="TII2" s="199"/>
      <c r="TIJ2" s="199"/>
      <c r="TIK2" s="199"/>
      <c r="TIL2" s="199"/>
      <c r="TIM2" s="199"/>
      <c r="TIN2" s="199"/>
      <c r="TIO2" s="199"/>
      <c r="TIP2" s="199"/>
      <c r="TIQ2" s="199"/>
      <c r="TIR2" s="199"/>
      <c r="TIS2" s="199"/>
      <c r="TIT2" s="199"/>
      <c r="TIU2" s="199"/>
      <c r="TIV2" s="199"/>
      <c r="TIW2" s="199"/>
      <c r="TIX2" s="199"/>
      <c r="TIY2" s="199"/>
      <c r="TIZ2" s="199"/>
      <c r="TJA2" s="199"/>
      <c r="TJB2" s="199"/>
      <c r="TJC2" s="199"/>
      <c r="TJD2" s="199"/>
      <c r="TJE2" s="199"/>
      <c r="TJF2" s="199"/>
      <c r="TJG2" s="199"/>
      <c r="TJH2" s="199"/>
      <c r="TJI2" s="199"/>
      <c r="TJJ2" s="199"/>
      <c r="TJK2" s="199"/>
      <c r="TJL2" s="199"/>
      <c r="TJM2" s="199"/>
      <c r="TJN2" s="199"/>
      <c r="TJO2" s="199"/>
      <c r="TJP2" s="199"/>
      <c r="TJQ2" s="199"/>
      <c r="TJR2" s="199"/>
      <c r="TJS2" s="199"/>
      <c r="TJT2" s="199"/>
      <c r="TJU2" s="199"/>
      <c r="TJV2" s="199"/>
      <c r="TJW2" s="199"/>
      <c r="TJX2" s="199"/>
      <c r="TJY2" s="199"/>
      <c r="TJZ2" s="199"/>
      <c r="TKA2" s="199"/>
      <c r="TKB2" s="199"/>
      <c r="TKC2" s="199"/>
      <c r="TKD2" s="199"/>
      <c r="TKE2" s="199"/>
      <c r="TKF2" s="199"/>
      <c r="TKG2" s="199"/>
      <c r="TKH2" s="199"/>
      <c r="TKI2" s="199"/>
      <c r="TKJ2" s="199"/>
      <c r="TKK2" s="199"/>
      <c r="TKL2" s="199"/>
      <c r="TKM2" s="199"/>
      <c r="TKN2" s="199"/>
      <c r="TKO2" s="199"/>
      <c r="TKP2" s="199"/>
      <c r="TKQ2" s="199"/>
      <c r="TKR2" s="199"/>
      <c r="TKS2" s="199"/>
      <c r="TKT2" s="199"/>
      <c r="TKU2" s="199"/>
      <c r="TKV2" s="199"/>
      <c r="TKW2" s="199"/>
      <c r="TKX2" s="199"/>
      <c r="TKY2" s="199"/>
      <c r="TKZ2" s="199"/>
      <c r="TLA2" s="199"/>
      <c r="TLB2" s="199"/>
      <c r="TLC2" s="199"/>
      <c r="TLD2" s="199"/>
      <c r="TLE2" s="199"/>
      <c r="TLF2" s="199"/>
      <c r="TLG2" s="199"/>
      <c r="TLH2" s="199"/>
      <c r="TLI2" s="199"/>
      <c r="TLJ2" s="199"/>
      <c r="TLK2" s="199"/>
      <c r="TLL2" s="199"/>
      <c r="TLM2" s="199"/>
      <c r="TLN2" s="199"/>
      <c r="TLO2" s="199"/>
      <c r="TLP2" s="199"/>
      <c r="TLQ2" s="199"/>
      <c r="TLR2" s="199"/>
      <c r="TLS2" s="199"/>
      <c r="TLT2" s="199"/>
      <c r="TLU2" s="199"/>
      <c r="TLV2" s="199"/>
      <c r="TLW2" s="199"/>
      <c r="TLX2" s="199"/>
      <c r="TLY2" s="199"/>
      <c r="TLZ2" s="199"/>
      <c r="TMA2" s="199"/>
      <c r="TMB2" s="199"/>
      <c r="TMC2" s="199"/>
      <c r="TMD2" s="199"/>
      <c r="TME2" s="199"/>
      <c r="TMF2" s="199"/>
      <c r="TMG2" s="199"/>
      <c r="TMH2" s="199"/>
      <c r="TMI2" s="199"/>
      <c r="TMJ2" s="199"/>
      <c r="TMK2" s="199"/>
      <c r="TML2" s="199"/>
      <c r="TMM2" s="199"/>
      <c r="TMN2" s="199"/>
      <c r="TMO2" s="199"/>
      <c r="TMP2" s="199"/>
      <c r="TMQ2" s="199"/>
      <c r="TMR2" s="199"/>
      <c r="TMS2" s="199"/>
      <c r="TMT2" s="199"/>
      <c r="TMU2" s="199"/>
      <c r="TMV2" s="199"/>
      <c r="TMW2" s="199"/>
      <c r="TMX2" s="199"/>
      <c r="TMY2" s="199"/>
      <c r="TMZ2" s="199"/>
      <c r="TNA2" s="199"/>
      <c r="TNB2" s="199"/>
      <c r="TNC2" s="199"/>
      <c r="TND2" s="199"/>
      <c r="TNE2" s="199"/>
      <c r="TNF2" s="199"/>
      <c r="TNG2" s="199"/>
      <c r="TNH2" s="199"/>
      <c r="TNI2" s="199"/>
      <c r="TNJ2" s="199"/>
      <c r="TNK2" s="199"/>
      <c r="TNL2" s="199"/>
      <c r="TNM2" s="199"/>
      <c r="TNN2" s="199"/>
      <c r="TNO2" s="199"/>
      <c r="TNP2" s="199"/>
      <c r="TNQ2" s="199"/>
      <c r="TNR2" s="199"/>
      <c r="TNS2" s="199"/>
      <c r="TNT2" s="199"/>
      <c r="TNU2" s="199"/>
      <c r="TNV2" s="199"/>
      <c r="TNW2" s="199"/>
      <c r="TNX2" s="199"/>
      <c r="TNY2" s="199"/>
      <c r="TNZ2" s="199"/>
      <c r="TOA2" s="199"/>
      <c r="TOB2" s="199"/>
      <c r="TOC2" s="199"/>
      <c r="TOD2" s="199"/>
      <c r="TOE2" s="199"/>
      <c r="TOF2" s="199"/>
      <c r="TOG2" s="199"/>
      <c r="TOH2" s="199"/>
      <c r="TOI2" s="199"/>
      <c r="TOJ2" s="199"/>
      <c r="TOK2" s="199"/>
      <c r="TOL2" s="199"/>
      <c r="TOM2" s="199"/>
      <c r="TON2" s="199"/>
      <c r="TOO2" s="199"/>
      <c r="TOP2" s="199"/>
      <c r="TOQ2" s="199"/>
      <c r="TOR2" s="199"/>
      <c r="TOS2" s="199"/>
      <c r="TOT2" s="199"/>
      <c r="TOU2" s="199"/>
      <c r="TOV2" s="199"/>
      <c r="TOW2" s="199"/>
      <c r="TOX2" s="199"/>
      <c r="TOY2" s="199"/>
      <c r="TOZ2" s="199"/>
      <c r="TPA2" s="199"/>
      <c r="TPB2" s="199"/>
      <c r="TPC2" s="199"/>
      <c r="TPD2" s="199"/>
      <c r="TPE2" s="199"/>
      <c r="TPF2" s="199"/>
      <c r="TPG2" s="199"/>
      <c r="TPH2" s="199"/>
      <c r="TPI2" s="199"/>
      <c r="TPJ2" s="199"/>
      <c r="TPK2" s="199"/>
      <c r="TPL2" s="199"/>
      <c r="TPM2" s="199"/>
      <c r="TPN2" s="199"/>
      <c r="TPO2" s="199"/>
      <c r="TPP2" s="199"/>
      <c r="TPQ2" s="199"/>
      <c r="TPR2" s="199"/>
      <c r="TPS2" s="199"/>
      <c r="TPT2" s="199"/>
      <c r="TPU2" s="199"/>
      <c r="TPV2" s="199"/>
      <c r="TPW2" s="199"/>
      <c r="TPX2" s="199"/>
      <c r="TPY2" s="199"/>
      <c r="TPZ2" s="199"/>
      <c r="TQA2" s="199"/>
      <c r="TQB2" s="199"/>
      <c r="TQC2" s="199"/>
      <c r="TQD2" s="199"/>
      <c r="TQE2" s="199"/>
      <c r="TQF2" s="199"/>
      <c r="TQG2" s="199"/>
      <c r="TQH2" s="199"/>
      <c r="TQI2" s="199"/>
      <c r="TQJ2" s="199"/>
      <c r="TQK2" s="199"/>
      <c r="TQL2" s="199"/>
      <c r="TQM2" s="199"/>
      <c r="TQN2" s="199"/>
      <c r="TQO2" s="199"/>
      <c r="TQP2" s="199"/>
      <c r="TQQ2" s="199"/>
      <c r="TQR2" s="199"/>
      <c r="TQS2" s="199"/>
      <c r="TQT2" s="199"/>
      <c r="TQU2" s="199"/>
      <c r="TQV2" s="199"/>
      <c r="TQW2" s="199"/>
      <c r="TQX2" s="199"/>
      <c r="TQY2" s="199"/>
      <c r="TQZ2" s="199"/>
      <c r="TRA2" s="199"/>
      <c r="TRB2" s="199"/>
      <c r="TRC2" s="199"/>
      <c r="TRD2" s="199"/>
      <c r="TRE2" s="199"/>
      <c r="TRF2" s="199"/>
      <c r="TRG2" s="199"/>
      <c r="TRH2" s="199"/>
      <c r="TRI2" s="199"/>
      <c r="TRJ2" s="199"/>
      <c r="TRK2" s="199"/>
      <c r="TRL2" s="199"/>
      <c r="TRM2" s="199"/>
      <c r="TRN2" s="199"/>
      <c r="TRO2" s="199"/>
      <c r="TRP2" s="199"/>
      <c r="TRQ2" s="199"/>
      <c r="TRR2" s="199"/>
      <c r="TRS2" s="199"/>
      <c r="TRT2" s="199"/>
      <c r="TRU2" s="199"/>
      <c r="TRV2" s="199"/>
      <c r="TRW2" s="199"/>
      <c r="TRX2" s="199"/>
      <c r="TRY2" s="199"/>
      <c r="TRZ2" s="199"/>
      <c r="TSA2" s="199"/>
      <c r="TSB2" s="199"/>
      <c r="TSC2" s="199"/>
      <c r="TSD2" s="199"/>
      <c r="TSE2" s="199"/>
      <c r="TSF2" s="199"/>
      <c r="TSG2" s="199"/>
      <c r="TSH2" s="199"/>
      <c r="TSI2" s="199"/>
      <c r="TSJ2" s="199"/>
      <c r="TSK2" s="199"/>
      <c r="TSL2" s="199"/>
      <c r="TSM2" s="199"/>
      <c r="TSN2" s="199"/>
      <c r="TSO2" s="199"/>
      <c r="TSP2" s="199"/>
      <c r="TSQ2" s="199"/>
      <c r="TSR2" s="199"/>
      <c r="TSS2" s="199"/>
      <c r="TST2" s="199"/>
      <c r="TSU2" s="199"/>
      <c r="TSV2" s="199"/>
      <c r="TSW2" s="199"/>
      <c r="TSX2" s="199"/>
      <c r="TSY2" s="199"/>
      <c r="TSZ2" s="199"/>
      <c r="TTA2" s="199"/>
      <c r="TTB2" s="199"/>
      <c r="TTC2" s="199"/>
      <c r="TTD2" s="199"/>
      <c r="TTE2" s="199"/>
      <c r="TTF2" s="199"/>
      <c r="TTG2" s="199"/>
      <c r="TTH2" s="199"/>
      <c r="TTI2" s="199"/>
      <c r="TTJ2" s="199"/>
      <c r="TTK2" s="199"/>
      <c r="TTL2" s="199"/>
      <c r="TTM2" s="199"/>
      <c r="TTN2" s="199"/>
      <c r="TTO2" s="199"/>
      <c r="TTP2" s="199"/>
      <c r="TTQ2" s="199"/>
      <c r="TTR2" s="199"/>
      <c r="TTS2" s="199"/>
      <c r="TTT2" s="199"/>
      <c r="TTU2" s="199"/>
      <c r="TTV2" s="199"/>
      <c r="TTW2" s="199"/>
      <c r="TTX2" s="199"/>
      <c r="TTY2" s="199"/>
      <c r="TTZ2" s="199"/>
      <c r="TUA2" s="199"/>
      <c r="TUB2" s="199"/>
      <c r="TUC2" s="199"/>
      <c r="TUD2" s="199"/>
      <c r="TUE2" s="199"/>
      <c r="TUF2" s="199"/>
      <c r="TUG2" s="199"/>
      <c r="TUH2" s="199"/>
      <c r="TUI2" s="199"/>
      <c r="TUJ2" s="199"/>
      <c r="TUK2" s="199"/>
      <c r="TUL2" s="199"/>
      <c r="TUM2" s="199"/>
      <c r="TUN2" s="199"/>
      <c r="TUO2" s="199"/>
      <c r="TUP2" s="199"/>
      <c r="TUQ2" s="199"/>
      <c r="TUR2" s="199"/>
      <c r="TUS2" s="199"/>
      <c r="TUT2" s="199"/>
      <c r="TUU2" s="199"/>
      <c r="TUV2" s="199"/>
      <c r="TUW2" s="199"/>
      <c r="TUX2" s="199"/>
      <c r="TUY2" s="199"/>
      <c r="TUZ2" s="199"/>
      <c r="TVA2" s="199"/>
      <c r="TVB2" s="199"/>
      <c r="TVC2" s="199"/>
      <c r="TVD2" s="199"/>
      <c r="TVE2" s="199"/>
      <c r="TVF2" s="199"/>
      <c r="TVG2" s="199"/>
      <c r="TVH2" s="199"/>
      <c r="TVI2" s="199"/>
      <c r="TVJ2" s="199"/>
      <c r="TVK2" s="199"/>
      <c r="TVL2" s="199"/>
      <c r="TVM2" s="199"/>
      <c r="TVN2" s="199"/>
      <c r="TVO2" s="199"/>
      <c r="TVP2" s="199"/>
      <c r="TVQ2" s="199"/>
      <c r="TVR2" s="199"/>
      <c r="TVS2" s="199"/>
      <c r="TVT2" s="199"/>
      <c r="TVU2" s="199"/>
      <c r="TVV2" s="199"/>
      <c r="TVW2" s="199"/>
      <c r="TVX2" s="199"/>
      <c r="TVY2" s="199"/>
      <c r="TVZ2" s="199"/>
      <c r="TWA2" s="199"/>
      <c r="TWB2" s="199"/>
      <c r="TWC2" s="199"/>
      <c r="TWD2" s="199"/>
      <c r="TWE2" s="199"/>
      <c r="TWF2" s="199"/>
      <c r="TWG2" s="199"/>
      <c r="TWH2" s="199"/>
      <c r="TWI2" s="199"/>
      <c r="TWJ2" s="199"/>
      <c r="TWK2" s="199"/>
      <c r="TWL2" s="199"/>
      <c r="TWM2" s="199"/>
      <c r="TWN2" s="199"/>
      <c r="TWO2" s="199"/>
      <c r="TWP2" s="199"/>
      <c r="TWQ2" s="199"/>
      <c r="TWR2" s="199"/>
      <c r="TWS2" s="199"/>
      <c r="TWT2" s="199"/>
      <c r="TWU2" s="199"/>
      <c r="TWV2" s="199"/>
      <c r="TWW2" s="199"/>
      <c r="TWX2" s="199"/>
      <c r="TWY2" s="199"/>
      <c r="TWZ2" s="199"/>
      <c r="TXA2" s="199"/>
      <c r="TXB2" s="199"/>
      <c r="TXC2" s="199"/>
      <c r="TXD2" s="199"/>
      <c r="TXE2" s="199"/>
      <c r="TXF2" s="199"/>
      <c r="TXG2" s="199"/>
      <c r="TXH2" s="199"/>
      <c r="TXI2" s="199"/>
      <c r="TXJ2" s="199"/>
      <c r="TXK2" s="199"/>
      <c r="TXL2" s="199"/>
      <c r="TXM2" s="199"/>
      <c r="TXN2" s="199"/>
      <c r="TXO2" s="199"/>
      <c r="TXP2" s="199"/>
      <c r="TXQ2" s="199"/>
      <c r="TXR2" s="199"/>
      <c r="TXS2" s="199"/>
      <c r="TXT2" s="199"/>
      <c r="TXU2" s="199"/>
      <c r="TXV2" s="199"/>
      <c r="TXW2" s="199"/>
      <c r="TXX2" s="199"/>
      <c r="TXY2" s="199"/>
      <c r="TXZ2" s="199"/>
      <c r="TYA2" s="199"/>
      <c r="TYB2" s="199"/>
      <c r="TYC2" s="199"/>
      <c r="TYD2" s="199"/>
      <c r="TYE2" s="199"/>
      <c r="TYF2" s="199"/>
      <c r="TYG2" s="199"/>
      <c r="TYH2" s="199"/>
      <c r="TYI2" s="199"/>
      <c r="TYJ2" s="199"/>
      <c r="TYK2" s="199"/>
      <c r="TYL2" s="199"/>
      <c r="TYM2" s="199"/>
      <c r="TYN2" s="199"/>
      <c r="TYO2" s="199"/>
      <c r="TYP2" s="199"/>
      <c r="TYQ2" s="199"/>
      <c r="TYR2" s="199"/>
      <c r="TYS2" s="199"/>
      <c r="TYT2" s="199"/>
      <c r="TYU2" s="199"/>
      <c r="TYV2" s="199"/>
      <c r="TYW2" s="199"/>
      <c r="TYX2" s="199"/>
      <c r="TYY2" s="199"/>
      <c r="TYZ2" s="199"/>
      <c r="TZA2" s="199"/>
      <c r="TZB2" s="199"/>
      <c r="TZC2" s="199"/>
      <c r="TZD2" s="199"/>
      <c r="TZE2" s="199"/>
      <c r="TZF2" s="199"/>
      <c r="TZG2" s="199"/>
      <c r="TZH2" s="199"/>
      <c r="TZI2" s="199"/>
      <c r="TZJ2" s="199"/>
      <c r="TZK2" s="199"/>
      <c r="TZL2" s="199"/>
      <c r="TZM2" s="199"/>
      <c r="TZN2" s="199"/>
      <c r="TZO2" s="199"/>
      <c r="TZP2" s="199"/>
      <c r="TZQ2" s="199"/>
      <c r="TZR2" s="199"/>
      <c r="TZS2" s="199"/>
      <c r="TZT2" s="199"/>
      <c r="TZU2" s="199"/>
      <c r="TZV2" s="199"/>
      <c r="TZW2" s="199"/>
      <c r="TZX2" s="199"/>
      <c r="TZY2" s="199"/>
      <c r="TZZ2" s="199"/>
      <c r="UAA2" s="199"/>
      <c r="UAB2" s="199"/>
      <c r="UAC2" s="199"/>
      <c r="UAD2" s="199"/>
      <c r="UAE2" s="199"/>
      <c r="UAF2" s="199"/>
      <c r="UAG2" s="199"/>
      <c r="UAH2" s="199"/>
      <c r="UAI2" s="199"/>
      <c r="UAJ2" s="199"/>
      <c r="UAK2" s="199"/>
      <c r="UAL2" s="199"/>
      <c r="UAM2" s="199"/>
      <c r="UAN2" s="199"/>
      <c r="UAO2" s="199"/>
      <c r="UAP2" s="199"/>
      <c r="UAQ2" s="199"/>
      <c r="UAR2" s="199"/>
      <c r="UAS2" s="199"/>
      <c r="UAT2" s="199"/>
      <c r="UAU2" s="199"/>
      <c r="UAV2" s="199"/>
      <c r="UAW2" s="199"/>
      <c r="UAX2" s="199"/>
      <c r="UAY2" s="199"/>
      <c r="UAZ2" s="199"/>
      <c r="UBA2" s="199"/>
      <c r="UBB2" s="199"/>
      <c r="UBC2" s="199"/>
      <c r="UBD2" s="199"/>
      <c r="UBE2" s="199"/>
      <c r="UBF2" s="199"/>
      <c r="UBG2" s="199"/>
      <c r="UBH2" s="199"/>
      <c r="UBI2" s="199"/>
      <c r="UBJ2" s="199"/>
      <c r="UBK2" s="199"/>
      <c r="UBL2" s="199"/>
      <c r="UBM2" s="199"/>
      <c r="UBN2" s="199"/>
      <c r="UBO2" s="199"/>
      <c r="UBP2" s="199"/>
      <c r="UBQ2" s="199"/>
      <c r="UBR2" s="199"/>
      <c r="UBS2" s="199"/>
      <c r="UBT2" s="199"/>
      <c r="UBU2" s="199"/>
      <c r="UBV2" s="199"/>
      <c r="UBW2" s="199"/>
      <c r="UBX2" s="199"/>
      <c r="UBY2" s="199"/>
      <c r="UBZ2" s="199"/>
      <c r="UCA2" s="199"/>
      <c r="UCB2" s="199"/>
      <c r="UCC2" s="199"/>
      <c r="UCD2" s="199"/>
      <c r="UCE2" s="199"/>
      <c r="UCF2" s="199"/>
      <c r="UCG2" s="199"/>
      <c r="UCH2" s="199"/>
      <c r="UCI2" s="199"/>
      <c r="UCJ2" s="199"/>
      <c r="UCK2" s="199"/>
      <c r="UCL2" s="199"/>
      <c r="UCM2" s="199"/>
      <c r="UCN2" s="199"/>
      <c r="UCO2" s="199"/>
      <c r="UCP2" s="199"/>
      <c r="UCQ2" s="199"/>
      <c r="UCR2" s="199"/>
      <c r="UCS2" s="199"/>
      <c r="UCT2" s="199"/>
      <c r="UCU2" s="199"/>
      <c r="UCV2" s="199"/>
      <c r="UCW2" s="199"/>
      <c r="UCX2" s="199"/>
      <c r="UCY2" s="199"/>
      <c r="UCZ2" s="199"/>
      <c r="UDA2" s="199"/>
      <c r="UDB2" s="199"/>
      <c r="UDC2" s="199"/>
      <c r="UDD2" s="199"/>
      <c r="UDE2" s="199"/>
      <c r="UDF2" s="199"/>
      <c r="UDG2" s="199"/>
      <c r="UDH2" s="199"/>
      <c r="UDI2" s="199"/>
      <c r="UDJ2" s="199"/>
      <c r="UDK2" s="199"/>
      <c r="UDL2" s="199"/>
      <c r="UDM2" s="199"/>
      <c r="UDN2" s="199"/>
      <c r="UDO2" s="199"/>
      <c r="UDP2" s="199"/>
      <c r="UDQ2" s="199"/>
      <c r="UDR2" s="199"/>
      <c r="UDS2" s="199"/>
      <c r="UDT2" s="199"/>
      <c r="UDU2" s="199"/>
      <c r="UDV2" s="199"/>
      <c r="UDW2" s="199"/>
      <c r="UDX2" s="199"/>
      <c r="UDY2" s="199"/>
      <c r="UDZ2" s="199"/>
      <c r="UEA2" s="199"/>
      <c r="UEB2" s="199"/>
      <c r="UEC2" s="199"/>
      <c r="UED2" s="199"/>
      <c r="UEE2" s="199"/>
      <c r="UEF2" s="199"/>
      <c r="UEG2" s="199"/>
      <c r="UEH2" s="199"/>
      <c r="UEI2" s="199"/>
      <c r="UEJ2" s="199"/>
      <c r="UEK2" s="199"/>
      <c r="UEL2" s="199"/>
      <c r="UEM2" s="199"/>
      <c r="UEN2" s="199"/>
      <c r="UEO2" s="199"/>
      <c r="UEP2" s="199"/>
      <c r="UEQ2" s="199"/>
      <c r="UER2" s="199"/>
      <c r="UES2" s="199"/>
      <c r="UET2" s="199"/>
      <c r="UEU2" s="199"/>
      <c r="UEV2" s="199"/>
      <c r="UEW2" s="199"/>
      <c r="UEX2" s="199"/>
      <c r="UEY2" s="199"/>
      <c r="UEZ2" s="199"/>
      <c r="UFA2" s="199"/>
      <c r="UFB2" s="199"/>
      <c r="UFC2" s="199"/>
      <c r="UFD2" s="199"/>
      <c r="UFE2" s="199"/>
      <c r="UFF2" s="199"/>
      <c r="UFG2" s="199"/>
      <c r="UFH2" s="199"/>
      <c r="UFI2" s="199"/>
      <c r="UFJ2" s="199"/>
      <c r="UFK2" s="199"/>
      <c r="UFL2" s="199"/>
      <c r="UFM2" s="199"/>
      <c r="UFN2" s="199"/>
      <c r="UFO2" s="199"/>
      <c r="UFP2" s="199"/>
      <c r="UFQ2" s="199"/>
      <c r="UFR2" s="199"/>
      <c r="UFS2" s="199"/>
      <c r="UFT2" s="199"/>
      <c r="UFU2" s="199"/>
      <c r="UFV2" s="199"/>
      <c r="UFW2" s="199"/>
      <c r="UFX2" s="199"/>
      <c r="UFY2" s="199"/>
      <c r="UFZ2" s="199"/>
      <c r="UGA2" s="199"/>
      <c r="UGB2" s="199"/>
      <c r="UGC2" s="199"/>
      <c r="UGD2" s="199"/>
      <c r="UGE2" s="199"/>
      <c r="UGF2" s="199"/>
      <c r="UGG2" s="199"/>
      <c r="UGH2" s="199"/>
      <c r="UGI2" s="199"/>
      <c r="UGJ2" s="199"/>
      <c r="UGK2" s="199"/>
      <c r="UGL2" s="199"/>
      <c r="UGM2" s="199"/>
      <c r="UGN2" s="199"/>
      <c r="UGO2" s="199"/>
      <c r="UGP2" s="199"/>
      <c r="UGQ2" s="199"/>
      <c r="UGR2" s="199"/>
      <c r="UGS2" s="199"/>
      <c r="UGT2" s="199"/>
      <c r="UGU2" s="199"/>
      <c r="UGV2" s="199"/>
      <c r="UGW2" s="199"/>
      <c r="UGX2" s="199"/>
      <c r="UGY2" s="199"/>
      <c r="UGZ2" s="199"/>
      <c r="UHA2" s="199"/>
      <c r="UHB2" s="199"/>
      <c r="UHC2" s="199"/>
      <c r="UHD2" s="199"/>
      <c r="UHE2" s="199"/>
      <c r="UHF2" s="199"/>
      <c r="UHG2" s="199"/>
      <c r="UHH2" s="199"/>
      <c r="UHI2" s="199"/>
      <c r="UHJ2" s="199"/>
      <c r="UHK2" s="199"/>
      <c r="UHL2" s="199"/>
      <c r="UHM2" s="199"/>
      <c r="UHN2" s="199"/>
      <c r="UHO2" s="199"/>
      <c r="UHP2" s="199"/>
      <c r="UHQ2" s="199"/>
      <c r="UHR2" s="199"/>
      <c r="UHS2" s="199"/>
      <c r="UHT2" s="199"/>
      <c r="UHU2" s="199"/>
      <c r="UHV2" s="199"/>
      <c r="UHW2" s="199"/>
      <c r="UHX2" s="199"/>
      <c r="UHY2" s="199"/>
      <c r="UHZ2" s="199"/>
      <c r="UIA2" s="199"/>
      <c r="UIB2" s="199"/>
      <c r="UIC2" s="199"/>
      <c r="UID2" s="199"/>
      <c r="UIE2" s="199"/>
      <c r="UIF2" s="199"/>
      <c r="UIG2" s="199"/>
      <c r="UIH2" s="199"/>
      <c r="UII2" s="199"/>
      <c r="UIJ2" s="199"/>
      <c r="UIK2" s="199"/>
      <c r="UIL2" s="199"/>
      <c r="UIM2" s="199"/>
      <c r="UIN2" s="199"/>
      <c r="UIO2" s="199"/>
      <c r="UIP2" s="199"/>
      <c r="UIQ2" s="199"/>
      <c r="UIR2" s="199"/>
      <c r="UIS2" s="199"/>
      <c r="UIT2" s="199"/>
      <c r="UIU2" s="199"/>
      <c r="UIV2" s="199"/>
      <c r="UIW2" s="199"/>
      <c r="UIX2" s="199"/>
      <c r="UIY2" s="199"/>
      <c r="UIZ2" s="199"/>
      <c r="UJA2" s="199"/>
      <c r="UJB2" s="199"/>
      <c r="UJC2" s="199"/>
      <c r="UJD2" s="199"/>
      <c r="UJE2" s="199"/>
      <c r="UJF2" s="199"/>
      <c r="UJG2" s="199"/>
      <c r="UJH2" s="199"/>
      <c r="UJI2" s="199"/>
      <c r="UJJ2" s="199"/>
      <c r="UJK2" s="199"/>
      <c r="UJL2" s="199"/>
      <c r="UJM2" s="199"/>
      <c r="UJN2" s="199"/>
      <c r="UJO2" s="199"/>
      <c r="UJP2" s="199"/>
      <c r="UJQ2" s="199"/>
      <c r="UJR2" s="199"/>
      <c r="UJS2" s="199"/>
      <c r="UJT2" s="199"/>
      <c r="UJU2" s="199"/>
      <c r="UJV2" s="199"/>
      <c r="UJW2" s="199"/>
      <c r="UJX2" s="199"/>
      <c r="UJY2" s="199"/>
      <c r="UJZ2" s="199"/>
      <c r="UKA2" s="199"/>
      <c r="UKB2" s="199"/>
      <c r="UKC2" s="199"/>
      <c r="UKD2" s="199"/>
      <c r="UKE2" s="199"/>
      <c r="UKF2" s="199"/>
      <c r="UKG2" s="199"/>
      <c r="UKH2" s="199"/>
      <c r="UKI2" s="199"/>
      <c r="UKJ2" s="199"/>
      <c r="UKK2" s="199"/>
      <c r="UKL2" s="199"/>
      <c r="UKM2" s="199"/>
      <c r="UKN2" s="199"/>
      <c r="UKO2" s="199"/>
      <c r="UKP2" s="199"/>
      <c r="UKQ2" s="199"/>
      <c r="UKR2" s="199"/>
      <c r="UKS2" s="199"/>
      <c r="UKT2" s="199"/>
      <c r="UKU2" s="199"/>
      <c r="UKV2" s="199"/>
      <c r="UKW2" s="199"/>
      <c r="UKX2" s="199"/>
      <c r="UKY2" s="199"/>
      <c r="UKZ2" s="199"/>
      <c r="ULA2" s="199"/>
      <c r="ULB2" s="199"/>
      <c r="ULC2" s="199"/>
      <c r="ULD2" s="199"/>
      <c r="ULE2" s="199"/>
      <c r="ULF2" s="199"/>
      <c r="ULG2" s="199"/>
      <c r="ULH2" s="199"/>
      <c r="ULI2" s="199"/>
      <c r="ULJ2" s="199"/>
      <c r="ULK2" s="199"/>
      <c r="ULL2" s="199"/>
      <c r="ULM2" s="199"/>
      <c r="ULN2" s="199"/>
      <c r="ULO2" s="199"/>
      <c r="ULP2" s="199"/>
      <c r="ULQ2" s="199"/>
      <c r="ULR2" s="199"/>
      <c r="ULS2" s="199"/>
      <c r="ULT2" s="199"/>
      <c r="ULU2" s="199"/>
      <c r="ULV2" s="199"/>
      <c r="ULW2" s="199"/>
      <c r="ULX2" s="199"/>
      <c r="ULY2" s="199"/>
      <c r="ULZ2" s="199"/>
      <c r="UMA2" s="199"/>
      <c r="UMB2" s="199"/>
      <c r="UMC2" s="199"/>
      <c r="UMD2" s="199"/>
      <c r="UME2" s="199"/>
      <c r="UMF2" s="199"/>
      <c r="UMG2" s="199"/>
      <c r="UMH2" s="199"/>
      <c r="UMI2" s="199"/>
      <c r="UMJ2" s="199"/>
      <c r="UMK2" s="199"/>
      <c r="UML2" s="199"/>
      <c r="UMM2" s="199"/>
      <c r="UMN2" s="199"/>
      <c r="UMO2" s="199"/>
      <c r="UMP2" s="199"/>
      <c r="UMQ2" s="199"/>
      <c r="UMR2" s="199"/>
      <c r="UMS2" s="199"/>
      <c r="UMT2" s="199"/>
      <c r="UMU2" s="199"/>
      <c r="UMV2" s="199"/>
      <c r="UMW2" s="199"/>
      <c r="UMX2" s="199"/>
      <c r="UMY2" s="199"/>
      <c r="UMZ2" s="199"/>
      <c r="UNA2" s="199"/>
      <c r="UNB2" s="199"/>
      <c r="UNC2" s="199"/>
      <c r="UND2" s="199"/>
      <c r="UNE2" s="199"/>
      <c r="UNF2" s="199"/>
      <c r="UNG2" s="199"/>
      <c r="UNH2" s="199"/>
      <c r="UNI2" s="199"/>
      <c r="UNJ2" s="199"/>
      <c r="UNK2" s="199"/>
      <c r="UNL2" s="199"/>
      <c r="UNM2" s="199"/>
      <c r="UNN2" s="199"/>
      <c r="UNO2" s="199"/>
      <c r="UNP2" s="199"/>
      <c r="UNQ2" s="199"/>
      <c r="UNR2" s="199"/>
      <c r="UNS2" s="199"/>
      <c r="UNT2" s="199"/>
      <c r="UNU2" s="199"/>
      <c r="UNV2" s="199"/>
      <c r="UNW2" s="199"/>
      <c r="UNX2" s="199"/>
      <c r="UNY2" s="199"/>
      <c r="UNZ2" s="199"/>
      <c r="UOA2" s="199"/>
      <c r="UOB2" s="199"/>
      <c r="UOC2" s="199"/>
      <c r="UOD2" s="199"/>
      <c r="UOE2" s="199"/>
      <c r="UOF2" s="199"/>
      <c r="UOG2" s="199"/>
      <c r="UOH2" s="199"/>
      <c r="UOI2" s="199"/>
      <c r="UOJ2" s="199"/>
      <c r="UOK2" s="199"/>
      <c r="UOL2" s="199"/>
      <c r="UOM2" s="199"/>
      <c r="UON2" s="199"/>
      <c r="UOO2" s="199"/>
      <c r="UOP2" s="199"/>
      <c r="UOQ2" s="199"/>
      <c r="UOR2" s="199"/>
      <c r="UOS2" s="199"/>
      <c r="UOT2" s="199"/>
      <c r="UOU2" s="199"/>
      <c r="UOV2" s="199"/>
      <c r="UOW2" s="199"/>
      <c r="UOX2" s="199"/>
      <c r="UOY2" s="199"/>
      <c r="UOZ2" s="199"/>
      <c r="UPA2" s="199"/>
      <c r="UPB2" s="199"/>
      <c r="UPC2" s="199"/>
      <c r="UPD2" s="199"/>
      <c r="UPE2" s="199"/>
      <c r="UPF2" s="199"/>
      <c r="UPG2" s="199"/>
      <c r="UPH2" s="199"/>
      <c r="UPI2" s="199"/>
      <c r="UPJ2" s="199"/>
      <c r="UPK2" s="199"/>
      <c r="UPL2" s="199"/>
      <c r="UPM2" s="199"/>
      <c r="UPN2" s="199"/>
      <c r="UPO2" s="199"/>
      <c r="UPP2" s="199"/>
      <c r="UPQ2" s="199"/>
      <c r="UPR2" s="199"/>
      <c r="UPS2" s="199"/>
      <c r="UPT2" s="199"/>
      <c r="UPU2" s="199"/>
      <c r="UPV2" s="199"/>
      <c r="UPW2" s="199"/>
      <c r="UPX2" s="199"/>
      <c r="UPY2" s="199"/>
      <c r="UPZ2" s="199"/>
      <c r="UQA2" s="199"/>
      <c r="UQB2" s="199"/>
      <c r="UQC2" s="199"/>
      <c r="UQD2" s="199"/>
      <c r="UQE2" s="199"/>
      <c r="UQF2" s="199"/>
      <c r="UQG2" s="199"/>
      <c r="UQH2" s="199"/>
      <c r="UQI2" s="199"/>
      <c r="UQJ2" s="199"/>
      <c r="UQK2" s="199"/>
      <c r="UQL2" s="199"/>
      <c r="UQM2" s="199"/>
      <c r="UQN2" s="199"/>
      <c r="UQO2" s="199"/>
      <c r="UQP2" s="199"/>
      <c r="UQQ2" s="199"/>
      <c r="UQR2" s="199"/>
      <c r="UQS2" s="199"/>
      <c r="UQT2" s="199"/>
      <c r="UQU2" s="199"/>
      <c r="UQV2" s="199"/>
      <c r="UQW2" s="199"/>
      <c r="UQX2" s="199"/>
      <c r="UQY2" s="199"/>
      <c r="UQZ2" s="199"/>
      <c r="URA2" s="199"/>
      <c r="URB2" s="199"/>
      <c r="URC2" s="199"/>
      <c r="URD2" s="199"/>
      <c r="URE2" s="199"/>
      <c r="URF2" s="199"/>
      <c r="URG2" s="199"/>
      <c r="URH2" s="199"/>
      <c r="URI2" s="199"/>
      <c r="URJ2" s="199"/>
      <c r="URK2" s="199"/>
      <c r="URL2" s="199"/>
      <c r="URM2" s="199"/>
      <c r="URN2" s="199"/>
      <c r="URO2" s="199"/>
      <c r="URP2" s="199"/>
      <c r="URQ2" s="199"/>
      <c r="URR2" s="199"/>
      <c r="URS2" s="199"/>
      <c r="URT2" s="199"/>
      <c r="URU2" s="199"/>
      <c r="URV2" s="199"/>
      <c r="URW2" s="199"/>
      <c r="URX2" s="199"/>
      <c r="URY2" s="199"/>
      <c r="URZ2" s="199"/>
      <c r="USA2" s="199"/>
      <c r="USB2" s="199"/>
      <c r="USC2" s="199"/>
      <c r="USD2" s="199"/>
      <c r="USE2" s="199"/>
      <c r="USF2" s="199"/>
      <c r="USG2" s="199"/>
      <c r="USH2" s="199"/>
      <c r="USI2" s="199"/>
      <c r="USJ2" s="199"/>
      <c r="USK2" s="199"/>
      <c r="USL2" s="199"/>
      <c r="USM2" s="199"/>
      <c r="USN2" s="199"/>
      <c r="USO2" s="199"/>
      <c r="USP2" s="199"/>
      <c r="USQ2" s="199"/>
      <c r="USR2" s="199"/>
      <c r="USS2" s="199"/>
      <c r="UST2" s="199"/>
      <c r="USU2" s="199"/>
      <c r="USV2" s="199"/>
      <c r="USW2" s="199"/>
      <c r="USX2" s="199"/>
      <c r="USY2" s="199"/>
      <c r="USZ2" s="199"/>
      <c r="UTA2" s="199"/>
      <c r="UTB2" s="199"/>
      <c r="UTC2" s="199"/>
      <c r="UTD2" s="199"/>
      <c r="UTE2" s="199"/>
      <c r="UTF2" s="199"/>
      <c r="UTG2" s="199"/>
      <c r="UTH2" s="199"/>
      <c r="UTI2" s="199"/>
      <c r="UTJ2" s="199"/>
      <c r="UTK2" s="199"/>
      <c r="UTL2" s="199"/>
      <c r="UTM2" s="199"/>
      <c r="UTN2" s="199"/>
      <c r="UTO2" s="199"/>
      <c r="UTP2" s="199"/>
      <c r="UTQ2" s="199"/>
      <c r="UTR2" s="199"/>
      <c r="UTS2" s="199"/>
      <c r="UTT2" s="199"/>
      <c r="UTU2" s="199"/>
      <c r="UTV2" s="199"/>
      <c r="UTW2" s="199"/>
      <c r="UTX2" s="199"/>
      <c r="UTY2" s="199"/>
      <c r="UTZ2" s="199"/>
      <c r="UUA2" s="199"/>
      <c r="UUB2" s="199"/>
      <c r="UUC2" s="199"/>
      <c r="UUD2" s="199"/>
      <c r="UUE2" s="199"/>
      <c r="UUF2" s="199"/>
      <c r="UUG2" s="199"/>
      <c r="UUH2" s="199"/>
      <c r="UUI2" s="199"/>
      <c r="UUJ2" s="199"/>
      <c r="UUK2" s="199"/>
      <c r="UUL2" s="199"/>
      <c r="UUM2" s="199"/>
      <c r="UUN2" s="199"/>
      <c r="UUO2" s="199"/>
      <c r="UUP2" s="199"/>
      <c r="UUQ2" s="199"/>
      <c r="UUR2" s="199"/>
      <c r="UUS2" s="199"/>
      <c r="UUT2" s="199"/>
      <c r="UUU2" s="199"/>
      <c r="UUV2" s="199"/>
      <c r="UUW2" s="199"/>
      <c r="UUX2" s="199"/>
      <c r="UUY2" s="199"/>
      <c r="UUZ2" s="199"/>
      <c r="UVA2" s="199"/>
      <c r="UVB2" s="199"/>
      <c r="UVC2" s="199"/>
      <c r="UVD2" s="199"/>
      <c r="UVE2" s="199"/>
      <c r="UVF2" s="199"/>
      <c r="UVG2" s="199"/>
      <c r="UVH2" s="199"/>
      <c r="UVI2" s="199"/>
      <c r="UVJ2" s="199"/>
      <c r="UVK2" s="199"/>
      <c r="UVL2" s="199"/>
      <c r="UVM2" s="199"/>
      <c r="UVN2" s="199"/>
      <c r="UVO2" s="199"/>
      <c r="UVP2" s="199"/>
      <c r="UVQ2" s="199"/>
      <c r="UVR2" s="199"/>
      <c r="UVS2" s="199"/>
      <c r="UVT2" s="199"/>
      <c r="UVU2" s="199"/>
      <c r="UVV2" s="199"/>
      <c r="UVW2" s="199"/>
      <c r="UVX2" s="199"/>
      <c r="UVY2" s="199"/>
      <c r="UVZ2" s="199"/>
      <c r="UWA2" s="199"/>
      <c r="UWB2" s="199"/>
      <c r="UWC2" s="199"/>
      <c r="UWD2" s="199"/>
      <c r="UWE2" s="199"/>
      <c r="UWF2" s="199"/>
      <c r="UWG2" s="199"/>
      <c r="UWH2" s="199"/>
      <c r="UWI2" s="199"/>
      <c r="UWJ2" s="199"/>
      <c r="UWK2" s="199"/>
      <c r="UWL2" s="199"/>
      <c r="UWM2" s="199"/>
      <c r="UWN2" s="199"/>
      <c r="UWO2" s="199"/>
      <c r="UWP2" s="199"/>
      <c r="UWQ2" s="199"/>
      <c r="UWR2" s="199"/>
      <c r="UWS2" s="199"/>
      <c r="UWT2" s="199"/>
      <c r="UWU2" s="199"/>
      <c r="UWV2" s="199"/>
      <c r="UWW2" s="199"/>
      <c r="UWX2" s="199"/>
      <c r="UWY2" s="199"/>
      <c r="UWZ2" s="199"/>
      <c r="UXA2" s="199"/>
      <c r="UXB2" s="199"/>
      <c r="UXC2" s="199"/>
      <c r="UXD2" s="199"/>
      <c r="UXE2" s="199"/>
      <c r="UXF2" s="199"/>
      <c r="UXG2" s="199"/>
      <c r="UXH2" s="199"/>
      <c r="UXI2" s="199"/>
      <c r="UXJ2" s="199"/>
      <c r="UXK2" s="199"/>
      <c r="UXL2" s="199"/>
      <c r="UXM2" s="199"/>
      <c r="UXN2" s="199"/>
      <c r="UXO2" s="199"/>
      <c r="UXP2" s="199"/>
      <c r="UXQ2" s="199"/>
      <c r="UXR2" s="199"/>
      <c r="UXS2" s="199"/>
      <c r="UXT2" s="199"/>
      <c r="UXU2" s="199"/>
      <c r="UXV2" s="199"/>
      <c r="UXW2" s="199"/>
      <c r="UXX2" s="199"/>
      <c r="UXY2" s="199"/>
      <c r="UXZ2" s="199"/>
      <c r="UYA2" s="199"/>
      <c r="UYB2" s="199"/>
      <c r="UYC2" s="199"/>
      <c r="UYD2" s="199"/>
      <c r="UYE2" s="199"/>
      <c r="UYF2" s="199"/>
      <c r="UYG2" s="199"/>
      <c r="UYH2" s="199"/>
      <c r="UYI2" s="199"/>
      <c r="UYJ2" s="199"/>
      <c r="UYK2" s="199"/>
      <c r="UYL2" s="199"/>
      <c r="UYM2" s="199"/>
      <c r="UYN2" s="199"/>
      <c r="UYO2" s="199"/>
      <c r="UYP2" s="199"/>
      <c r="UYQ2" s="199"/>
      <c r="UYR2" s="199"/>
      <c r="UYS2" s="199"/>
      <c r="UYT2" s="199"/>
      <c r="UYU2" s="199"/>
      <c r="UYV2" s="199"/>
      <c r="UYW2" s="199"/>
      <c r="UYX2" s="199"/>
      <c r="UYY2" s="199"/>
      <c r="UYZ2" s="199"/>
      <c r="UZA2" s="199"/>
      <c r="UZB2" s="199"/>
      <c r="UZC2" s="199"/>
      <c r="UZD2" s="199"/>
      <c r="UZE2" s="199"/>
      <c r="UZF2" s="199"/>
      <c r="UZG2" s="199"/>
      <c r="UZH2" s="199"/>
      <c r="UZI2" s="199"/>
      <c r="UZJ2" s="199"/>
      <c r="UZK2" s="199"/>
      <c r="UZL2" s="199"/>
      <c r="UZM2" s="199"/>
      <c r="UZN2" s="199"/>
      <c r="UZO2" s="199"/>
      <c r="UZP2" s="199"/>
      <c r="UZQ2" s="199"/>
      <c r="UZR2" s="199"/>
      <c r="UZS2" s="199"/>
      <c r="UZT2" s="199"/>
      <c r="UZU2" s="199"/>
      <c r="UZV2" s="199"/>
      <c r="UZW2" s="199"/>
      <c r="UZX2" s="199"/>
      <c r="UZY2" s="199"/>
      <c r="UZZ2" s="199"/>
      <c r="VAA2" s="199"/>
      <c r="VAB2" s="199"/>
      <c r="VAC2" s="199"/>
      <c r="VAD2" s="199"/>
      <c r="VAE2" s="199"/>
      <c r="VAF2" s="199"/>
      <c r="VAG2" s="199"/>
      <c r="VAH2" s="199"/>
      <c r="VAI2" s="199"/>
      <c r="VAJ2" s="199"/>
      <c r="VAK2" s="199"/>
      <c r="VAL2" s="199"/>
      <c r="VAM2" s="199"/>
      <c r="VAN2" s="199"/>
      <c r="VAO2" s="199"/>
      <c r="VAP2" s="199"/>
      <c r="VAQ2" s="199"/>
      <c r="VAR2" s="199"/>
      <c r="VAS2" s="199"/>
      <c r="VAT2" s="199"/>
      <c r="VAU2" s="199"/>
      <c r="VAV2" s="199"/>
      <c r="VAW2" s="199"/>
      <c r="VAX2" s="199"/>
      <c r="VAY2" s="199"/>
      <c r="VAZ2" s="199"/>
      <c r="VBA2" s="199"/>
      <c r="VBB2" s="199"/>
      <c r="VBC2" s="199"/>
      <c r="VBD2" s="199"/>
      <c r="VBE2" s="199"/>
      <c r="VBF2" s="199"/>
      <c r="VBG2" s="199"/>
      <c r="VBH2" s="199"/>
      <c r="VBI2" s="199"/>
      <c r="VBJ2" s="199"/>
      <c r="VBK2" s="199"/>
      <c r="VBL2" s="199"/>
      <c r="VBM2" s="199"/>
      <c r="VBN2" s="199"/>
      <c r="VBO2" s="199"/>
      <c r="VBP2" s="199"/>
      <c r="VBQ2" s="199"/>
      <c r="VBR2" s="199"/>
      <c r="VBS2" s="199"/>
      <c r="VBT2" s="199"/>
      <c r="VBU2" s="199"/>
      <c r="VBV2" s="199"/>
      <c r="VBW2" s="199"/>
      <c r="VBX2" s="199"/>
      <c r="VBY2" s="199"/>
      <c r="VBZ2" s="199"/>
      <c r="VCA2" s="199"/>
      <c r="VCB2" s="199"/>
      <c r="VCC2" s="199"/>
      <c r="VCD2" s="199"/>
      <c r="VCE2" s="199"/>
      <c r="VCF2" s="199"/>
      <c r="VCG2" s="199"/>
      <c r="VCH2" s="199"/>
      <c r="VCI2" s="199"/>
      <c r="VCJ2" s="199"/>
      <c r="VCK2" s="199"/>
      <c r="VCL2" s="199"/>
      <c r="VCM2" s="199"/>
      <c r="VCN2" s="199"/>
      <c r="VCO2" s="199"/>
      <c r="VCP2" s="199"/>
      <c r="VCQ2" s="199"/>
      <c r="VCR2" s="199"/>
      <c r="VCS2" s="199"/>
      <c r="VCT2" s="199"/>
      <c r="VCU2" s="199"/>
      <c r="VCV2" s="199"/>
      <c r="VCW2" s="199"/>
      <c r="VCX2" s="199"/>
      <c r="VCY2" s="199"/>
      <c r="VCZ2" s="199"/>
      <c r="VDA2" s="199"/>
      <c r="VDB2" s="199"/>
      <c r="VDC2" s="199"/>
      <c r="VDD2" s="199"/>
      <c r="VDE2" s="199"/>
      <c r="VDF2" s="199"/>
      <c r="VDG2" s="199"/>
      <c r="VDH2" s="199"/>
      <c r="VDI2" s="199"/>
      <c r="VDJ2" s="199"/>
      <c r="VDK2" s="199"/>
      <c r="VDL2" s="199"/>
      <c r="VDM2" s="199"/>
      <c r="VDN2" s="199"/>
      <c r="VDO2" s="199"/>
      <c r="VDP2" s="199"/>
      <c r="VDQ2" s="199"/>
      <c r="VDR2" s="199"/>
      <c r="VDS2" s="199"/>
      <c r="VDT2" s="199"/>
      <c r="VDU2" s="199"/>
      <c r="VDV2" s="199"/>
      <c r="VDW2" s="199"/>
      <c r="VDX2" s="199"/>
      <c r="VDY2" s="199"/>
      <c r="VDZ2" s="199"/>
      <c r="VEA2" s="199"/>
      <c r="VEB2" s="199"/>
      <c r="VEC2" s="199"/>
      <c r="VED2" s="199"/>
      <c r="VEE2" s="199"/>
      <c r="VEF2" s="199"/>
      <c r="VEG2" s="199"/>
      <c r="VEH2" s="199"/>
      <c r="VEI2" s="199"/>
      <c r="VEJ2" s="199"/>
      <c r="VEK2" s="199"/>
      <c r="VEL2" s="199"/>
      <c r="VEM2" s="199"/>
      <c r="VEN2" s="199"/>
      <c r="VEO2" s="199"/>
      <c r="VEP2" s="199"/>
      <c r="VEQ2" s="199"/>
      <c r="VER2" s="199"/>
      <c r="VES2" s="199"/>
      <c r="VET2" s="199"/>
      <c r="VEU2" s="199"/>
      <c r="VEV2" s="199"/>
      <c r="VEW2" s="199"/>
      <c r="VEX2" s="199"/>
      <c r="VEY2" s="199"/>
      <c r="VEZ2" s="199"/>
      <c r="VFA2" s="199"/>
      <c r="VFB2" s="199"/>
      <c r="VFC2" s="199"/>
      <c r="VFD2" s="199"/>
      <c r="VFE2" s="199"/>
      <c r="VFF2" s="199"/>
      <c r="VFG2" s="199"/>
      <c r="VFH2" s="199"/>
      <c r="VFI2" s="199"/>
      <c r="VFJ2" s="199"/>
      <c r="VFK2" s="199"/>
      <c r="VFL2" s="199"/>
      <c r="VFM2" s="199"/>
      <c r="VFN2" s="199"/>
      <c r="VFO2" s="199"/>
      <c r="VFP2" s="199"/>
      <c r="VFQ2" s="199"/>
      <c r="VFR2" s="199"/>
      <c r="VFS2" s="199"/>
      <c r="VFT2" s="199"/>
      <c r="VFU2" s="199"/>
      <c r="VFV2" s="199"/>
      <c r="VFW2" s="199"/>
      <c r="VFX2" s="199"/>
      <c r="VFY2" s="199"/>
      <c r="VFZ2" s="199"/>
      <c r="VGA2" s="199"/>
      <c r="VGB2" s="199"/>
      <c r="VGC2" s="199"/>
      <c r="VGD2" s="199"/>
      <c r="VGE2" s="199"/>
      <c r="VGF2" s="199"/>
      <c r="VGG2" s="199"/>
      <c r="VGH2" s="199"/>
      <c r="VGI2" s="199"/>
      <c r="VGJ2" s="199"/>
      <c r="VGK2" s="199"/>
      <c r="VGL2" s="199"/>
      <c r="VGM2" s="199"/>
      <c r="VGN2" s="199"/>
      <c r="VGO2" s="199"/>
      <c r="VGP2" s="199"/>
      <c r="VGQ2" s="199"/>
      <c r="VGR2" s="199"/>
      <c r="VGS2" s="199"/>
      <c r="VGT2" s="199"/>
      <c r="VGU2" s="199"/>
      <c r="VGV2" s="199"/>
      <c r="VGW2" s="199"/>
      <c r="VGX2" s="199"/>
      <c r="VGY2" s="199"/>
      <c r="VGZ2" s="199"/>
      <c r="VHA2" s="199"/>
      <c r="VHB2" s="199"/>
      <c r="VHC2" s="199"/>
      <c r="VHD2" s="199"/>
      <c r="VHE2" s="199"/>
      <c r="VHF2" s="199"/>
      <c r="VHG2" s="199"/>
      <c r="VHH2" s="199"/>
      <c r="VHI2" s="199"/>
      <c r="VHJ2" s="199"/>
      <c r="VHK2" s="199"/>
      <c r="VHL2" s="199"/>
      <c r="VHM2" s="199"/>
      <c r="VHN2" s="199"/>
      <c r="VHO2" s="199"/>
      <c r="VHP2" s="199"/>
      <c r="VHQ2" s="199"/>
      <c r="VHR2" s="199"/>
      <c r="VHS2" s="199"/>
      <c r="VHT2" s="199"/>
      <c r="VHU2" s="199"/>
      <c r="VHV2" s="199"/>
      <c r="VHW2" s="199"/>
      <c r="VHX2" s="199"/>
      <c r="VHY2" s="199"/>
      <c r="VHZ2" s="199"/>
      <c r="VIA2" s="199"/>
      <c r="VIB2" s="199"/>
      <c r="VIC2" s="199"/>
      <c r="VID2" s="199"/>
      <c r="VIE2" s="199"/>
      <c r="VIF2" s="199"/>
      <c r="VIG2" s="199"/>
      <c r="VIH2" s="199"/>
      <c r="VII2" s="199"/>
      <c r="VIJ2" s="199"/>
      <c r="VIK2" s="199"/>
      <c r="VIL2" s="199"/>
      <c r="VIM2" s="199"/>
      <c r="VIN2" s="199"/>
      <c r="VIO2" s="199"/>
      <c r="VIP2" s="199"/>
      <c r="VIQ2" s="199"/>
      <c r="VIR2" s="199"/>
      <c r="VIS2" s="199"/>
      <c r="VIT2" s="199"/>
      <c r="VIU2" s="199"/>
      <c r="VIV2" s="199"/>
      <c r="VIW2" s="199"/>
      <c r="VIX2" s="199"/>
      <c r="VIY2" s="199"/>
      <c r="VIZ2" s="199"/>
      <c r="VJA2" s="199"/>
      <c r="VJB2" s="199"/>
      <c r="VJC2" s="199"/>
      <c r="VJD2" s="199"/>
      <c r="VJE2" s="199"/>
      <c r="VJF2" s="199"/>
      <c r="VJG2" s="199"/>
      <c r="VJH2" s="199"/>
      <c r="VJI2" s="199"/>
      <c r="VJJ2" s="199"/>
      <c r="VJK2" s="199"/>
      <c r="VJL2" s="199"/>
      <c r="VJM2" s="199"/>
      <c r="VJN2" s="199"/>
      <c r="VJO2" s="199"/>
      <c r="VJP2" s="199"/>
      <c r="VJQ2" s="199"/>
      <c r="VJR2" s="199"/>
      <c r="VJS2" s="199"/>
      <c r="VJT2" s="199"/>
      <c r="VJU2" s="199"/>
      <c r="VJV2" s="199"/>
      <c r="VJW2" s="199"/>
      <c r="VJX2" s="199"/>
      <c r="VJY2" s="199"/>
      <c r="VJZ2" s="199"/>
      <c r="VKA2" s="199"/>
      <c r="VKB2" s="199"/>
      <c r="VKC2" s="199"/>
      <c r="VKD2" s="199"/>
      <c r="VKE2" s="199"/>
      <c r="VKF2" s="199"/>
      <c r="VKG2" s="199"/>
      <c r="VKH2" s="199"/>
      <c r="VKI2" s="199"/>
      <c r="VKJ2" s="199"/>
      <c r="VKK2" s="199"/>
      <c r="VKL2" s="199"/>
      <c r="VKM2" s="199"/>
      <c r="VKN2" s="199"/>
      <c r="VKO2" s="199"/>
      <c r="VKP2" s="199"/>
      <c r="VKQ2" s="199"/>
      <c r="VKR2" s="199"/>
      <c r="VKS2" s="199"/>
      <c r="VKT2" s="199"/>
      <c r="VKU2" s="199"/>
      <c r="VKV2" s="199"/>
      <c r="VKW2" s="199"/>
      <c r="VKX2" s="199"/>
      <c r="VKY2" s="199"/>
      <c r="VKZ2" s="199"/>
      <c r="VLA2" s="199"/>
      <c r="VLB2" s="199"/>
      <c r="VLC2" s="199"/>
      <c r="VLD2" s="199"/>
      <c r="VLE2" s="199"/>
      <c r="VLF2" s="199"/>
      <c r="VLG2" s="199"/>
      <c r="VLH2" s="199"/>
      <c r="VLI2" s="199"/>
      <c r="VLJ2" s="199"/>
      <c r="VLK2" s="199"/>
      <c r="VLL2" s="199"/>
      <c r="VLM2" s="199"/>
      <c r="VLN2" s="199"/>
      <c r="VLO2" s="199"/>
      <c r="VLP2" s="199"/>
      <c r="VLQ2" s="199"/>
      <c r="VLR2" s="199"/>
      <c r="VLS2" s="199"/>
      <c r="VLT2" s="199"/>
      <c r="VLU2" s="199"/>
      <c r="VLV2" s="199"/>
      <c r="VLW2" s="199"/>
      <c r="VLX2" s="199"/>
      <c r="VLY2" s="199"/>
      <c r="VLZ2" s="199"/>
      <c r="VMA2" s="199"/>
      <c r="VMB2" s="199"/>
      <c r="VMC2" s="199"/>
      <c r="VMD2" s="199"/>
      <c r="VME2" s="199"/>
      <c r="VMF2" s="199"/>
      <c r="VMG2" s="199"/>
      <c r="VMH2" s="199"/>
      <c r="VMI2" s="199"/>
      <c r="VMJ2" s="199"/>
      <c r="VMK2" s="199"/>
      <c r="VML2" s="199"/>
      <c r="VMM2" s="199"/>
      <c r="VMN2" s="199"/>
      <c r="VMO2" s="199"/>
      <c r="VMP2" s="199"/>
      <c r="VMQ2" s="199"/>
      <c r="VMR2" s="199"/>
      <c r="VMS2" s="199"/>
      <c r="VMT2" s="199"/>
      <c r="VMU2" s="199"/>
      <c r="VMV2" s="199"/>
      <c r="VMW2" s="199"/>
      <c r="VMX2" s="199"/>
      <c r="VMY2" s="199"/>
      <c r="VMZ2" s="199"/>
      <c r="VNA2" s="199"/>
      <c r="VNB2" s="199"/>
      <c r="VNC2" s="199"/>
      <c r="VND2" s="199"/>
      <c r="VNE2" s="199"/>
      <c r="VNF2" s="199"/>
      <c r="VNG2" s="199"/>
      <c r="VNH2" s="199"/>
      <c r="VNI2" s="199"/>
      <c r="VNJ2" s="199"/>
      <c r="VNK2" s="199"/>
      <c r="VNL2" s="199"/>
      <c r="VNM2" s="199"/>
      <c r="VNN2" s="199"/>
      <c r="VNO2" s="199"/>
      <c r="VNP2" s="199"/>
      <c r="VNQ2" s="199"/>
      <c r="VNR2" s="199"/>
      <c r="VNS2" s="199"/>
      <c r="VNT2" s="199"/>
      <c r="VNU2" s="199"/>
      <c r="VNV2" s="199"/>
      <c r="VNW2" s="199"/>
      <c r="VNX2" s="199"/>
      <c r="VNY2" s="199"/>
      <c r="VNZ2" s="199"/>
      <c r="VOA2" s="199"/>
      <c r="VOB2" s="199"/>
      <c r="VOC2" s="199"/>
      <c r="VOD2" s="199"/>
      <c r="VOE2" s="199"/>
      <c r="VOF2" s="199"/>
      <c r="VOG2" s="199"/>
      <c r="VOH2" s="199"/>
      <c r="VOI2" s="199"/>
      <c r="VOJ2" s="199"/>
      <c r="VOK2" s="199"/>
      <c r="VOL2" s="199"/>
      <c r="VOM2" s="199"/>
      <c r="VON2" s="199"/>
      <c r="VOO2" s="199"/>
      <c r="VOP2" s="199"/>
      <c r="VOQ2" s="199"/>
      <c r="VOR2" s="199"/>
      <c r="VOS2" s="199"/>
      <c r="VOT2" s="199"/>
      <c r="VOU2" s="199"/>
      <c r="VOV2" s="199"/>
      <c r="VOW2" s="199"/>
      <c r="VOX2" s="199"/>
      <c r="VOY2" s="199"/>
      <c r="VOZ2" s="199"/>
      <c r="VPA2" s="199"/>
      <c r="VPB2" s="199"/>
      <c r="VPC2" s="199"/>
      <c r="VPD2" s="199"/>
      <c r="VPE2" s="199"/>
      <c r="VPF2" s="199"/>
      <c r="VPG2" s="199"/>
      <c r="VPH2" s="199"/>
      <c r="VPI2" s="199"/>
      <c r="VPJ2" s="199"/>
      <c r="VPK2" s="199"/>
      <c r="VPL2" s="199"/>
      <c r="VPM2" s="199"/>
      <c r="VPN2" s="199"/>
      <c r="VPO2" s="199"/>
      <c r="VPP2" s="199"/>
      <c r="VPQ2" s="199"/>
      <c r="VPR2" s="199"/>
      <c r="VPS2" s="199"/>
      <c r="VPT2" s="199"/>
      <c r="VPU2" s="199"/>
      <c r="VPV2" s="199"/>
      <c r="VPW2" s="199"/>
      <c r="VPX2" s="199"/>
      <c r="VPY2" s="199"/>
      <c r="VPZ2" s="199"/>
      <c r="VQA2" s="199"/>
      <c r="VQB2" s="199"/>
      <c r="VQC2" s="199"/>
      <c r="VQD2" s="199"/>
      <c r="VQE2" s="199"/>
      <c r="VQF2" s="199"/>
      <c r="VQG2" s="199"/>
      <c r="VQH2" s="199"/>
      <c r="VQI2" s="199"/>
      <c r="VQJ2" s="199"/>
      <c r="VQK2" s="199"/>
      <c r="VQL2" s="199"/>
      <c r="VQM2" s="199"/>
      <c r="VQN2" s="199"/>
      <c r="VQO2" s="199"/>
      <c r="VQP2" s="199"/>
      <c r="VQQ2" s="199"/>
      <c r="VQR2" s="199"/>
      <c r="VQS2" s="199"/>
      <c r="VQT2" s="199"/>
      <c r="VQU2" s="199"/>
      <c r="VQV2" s="199"/>
      <c r="VQW2" s="199"/>
      <c r="VQX2" s="199"/>
      <c r="VQY2" s="199"/>
      <c r="VQZ2" s="199"/>
      <c r="VRA2" s="199"/>
      <c r="VRB2" s="199"/>
      <c r="VRC2" s="199"/>
      <c r="VRD2" s="199"/>
      <c r="VRE2" s="199"/>
      <c r="VRF2" s="199"/>
      <c r="VRG2" s="199"/>
      <c r="VRH2" s="199"/>
      <c r="VRI2" s="199"/>
      <c r="VRJ2" s="199"/>
      <c r="VRK2" s="199"/>
      <c r="VRL2" s="199"/>
      <c r="VRM2" s="199"/>
      <c r="VRN2" s="199"/>
      <c r="VRO2" s="199"/>
      <c r="VRP2" s="199"/>
      <c r="VRQ2" s="199"/>
      <c r="VRR2" s="199"/>
      <c r="VRS2" s="199"/>
      <c r="VRT2" s="199"/>
      <c r="VRU2" s="199"/>
      <c r="VRV2" s="199"/>
      <c r="VRW2" s="199"/>
      <c r="VRX2" s="199"/>
      <c r="VRY2" s="199"/>
      <c r="VRZ2" s="199"/>
      <c r="VSA2" s="199"/>
      <c r="VSB2" s="199"/>
      <c r="VSC2" s="199"/>
      <c r="VSD2" s="199"/>
      <c r="VSE2" s="199"/>
      <c r="VSF2" s="199"/>
      <c r="VSG2" s="199"/>
      <c r="VSH2" s="199"/>
      <c r="VSI2" s="199"/>
      <c r="VSJ2" s="199"/>
      <c r="VSK2" s="199"/>
      <c r="VSL2" s="199"/>
      <c r="VSM2" s="199"/>
      <c r="VSN2" s="199"/>
      <c r="VSO2" s="199"/>
      <c r="VSP2" s="199"/>
      <c r="VSQ2" s="199"/>
      <c r="VSR2" s="199"/>
      <c r="VSS2" s="199"/>
      <c r="VST2" s="199"/>
      <c r="VSU2" s="199"/>
      <c r="VSV2" s="199"/>
      <c r="VSW2" s="199"/>
      <c r="VSX2" s="199"/>
      <c r="VSY2" s="199"/>
      <c r="VSZ2" s="199"/>
      <c r="VTA2" s="199"/>
      <c r="VTB2" s="199"/>
      <c r="VTC2" s="199"/>
      <c r="VTD2" s="199"/>
      <c r="VTE2" s="199"/>
      <c r="VTF2" s="199"/>
      <c r="VTG2" s="199"/>
      <c r="VTH2" s="199"/>
      <c r="VTI2" s="199"/>
      <c r="VTJ2" s="199"/>
      <c r="VTK2" s="199"/>
      <c r="VTL2" s="199"/>
      <c r="VTM2" s="199"/>
      <c r="VTN2" s="199"/>
      <c r="VTO2" s="199"/>
      <c r="VTP2" s="199"/>
      <c r="VTQ2" s="199"/>
      <c r="VTR2" s="199"/>
      <c r="VTS2" s="199"/>
      <c r="VTT2" s="199"/>
      <c r="VTU2" s="199"/>
      <c r="VTV2" s="199"/>
      <c r="VTW2" s="199"/>
      <c r="VTX2" s="199"/>
      <c r="VTY2" s="199"/>
      <c r="VTZ2" s="199"/>
      <c r="VUA2" s="199"/>
      <c r="VUB2" s="199"/>
      <c r="VUC2" s="199"/>
      <c r="VUD2" s="199"/>
      <c r="VUE2" s="199"/>
      <c r="VUF2" s="199"/>
      <c r="VUG2" s="199"/>
      <c r="VUH2" s="199"/>
      <c r="VUI2" s="199"/>
      <c r="VUJ2" s="199"/>
      <c r="VUK2" s="199"/>
      <c r="VUL2" s="199"/>
      <c r="VUM2" s="199"/>
      <c r="VUN2" s="199"/>
      <c r="VUO2" s="199"/>
      <c r="VUP2" s="199"/>
      <c r="VUQ2" s="199"/>
      <c r="VUR2" s="199"/>
      <c r="VUS2" s="199"/>
      <c r="VUT2" s="199"/>
      <c r="VUU2" s="199"/>
      <c r="VUV2" s="199"/>
      <c r="VUW2" s="199"/>
      <c r="VUX2" s="199"/>
      <c r="VUY2" s="199"/>
      <c r="VUZ2" s="199"/>
      <c r="VVA2" s="199"/>
      <c r="VVB2" s="199"/>
      <c r="VVC2" s="199"/>
      <c r="VVD2" s="199"/>
      <c r="VVE2" s="199"/>
      <c r="VVF2" s="199"/>
      <c r="VVG2" s="199"/>
      <c r="VVH2" s="199"/>
      <c r="VVI2" s="199"/>
      <c r="VVJ2" s="199"/>
      <c r="VVK2" s="199"/>
      <c r="VVL2" s="199"/>
      <c r="VVM2" s="199"/>
      <c r="VVN2" s="199"/>
      <c r="VVO2" s="199"/>
      <c r="VVP2" s="199"/>
      <c r="VVQ2" s="199"/>
      <c r="VVR2" s="199"/>
      <c r="VVS2" s="199"/>
      <c r="VVT2" s="199"/>
      <c r="VVU2" s="199"/>
      <c r="VVV2" s="199"/>
      <c r="VVW2" s="199"/>
      <c r="VVX2" s="199"/>
      <c r="VVY2" s="199"/>
      <c r="VVZ2" s="199"/>
      <c r="VWA2" s="199"/>
      <c r="VWB2" s="199"/>
      <c r="VWC2" s="199"/>
      <c r="VWD2" s="199"/>
      <c r="VWE2" s="199"/>
      <c r="VWF2" s="199"/>
      <c r="VWG2" s="199"/>
      <c r="VWH2" s="199"/>
      <c r="VWI2" s="199"/>
      <c r="VWJ2" s="199"/>
      <c r="VWK2" s="199"/>
      <c r="VWL2" s="199"/>
      <c r="VWM2" s="199"/>
      <c r="VWN2" s="199"/>
      <c r="VWO2" s="199"/>
      <c r="VWP2" s="199"/>
      <c r="VWQ2" s="199"/>
      <c r="VWR2" s="199"/>
      <c r="VWS2" s="199"/>
      <c r="VWT2" s="199"/>
      <c r="VWU2" s="199"/>
      <c r="VWV2" s="199"/>
      <c r="VWW2" s="199"/>
      <c r="VWX2" s="199"/>
      <c r="VWY2" s="199"/>
      <c r="VWZ2" s="199"/>
      <c r="VXA2" s="199"/>
      <c r="VXB2" s="199"/>
      <c r="VXC2" s="199"/>
      <c r="VXD2" s="199"/>
      <c r="VXE2" s="199"/>
      <c r="VXF2" s="199"/>
      <c r="VXG2" s="199"/>
      <c r="VXH2" s="199"/>
      <c r="VXI2" s="199"/>
      <c r="VXJ2" s="199"/>
      <c r="VXK2" s="199"/>
      <c r="VXL2" s="199"/>
      <c r="VXM2" s="199"/>
      <c r="VXN2" s="199"/>
      <c r="VXO2" s="199"/>
      <c r="VXP2" s="199"/>
      <c r="VXQ2" s="199"/>
      <c r="VXR2" s="199"/>
      <c r="VXS2" s="199"/>
      <c r="VXT2" s="199"/>
      <c r="VXU2" s="199"/>
      <c r="VXV2" s="199"/>
      <c r="VXW2" s="199"/>
      <c r="VXX2" s="199"/>
      <c r="VXY2" s="199"/>
      <c r="VXZ2" s="199"/>
      <c r="VYA2" s="199"/>
      <c r="VYB2" s="199"/>
      <c r="VYC2" s="199"/>
      <c r="VYD2" s="199"/>
      <c r="VYE2" s="199"/>
      <c r="VYF2" s="199"/>
      <c r="VYG2" s="199"/>
      <c r="VYH2" s="199"/>
      <c r="VYI2" s="199"/>
      <c r="VYJ2" s="199"/>
      <c r="VYK2" s="199"/>
      <c r="VYL2" s="199"/>
      <c r="VYM2" s="199"/>
      <c r="VYN2" s="199"/>
      <c r="VYO2" s="199"/>
      <c r="VYP2" s="199"/>
      <c r="VYQ2" s="199"/>
      <c r="VYR2" s="199"/>
      <c r="VYS2" s="199"/>
      <c r="VYT2" s="199"/>
      <c r="VYU2" s="199"/>
      <c r="VYV2" s="199"/>
      <c r="VYW2" s="199"/>
      <c r="VYX2" s="199"/>
      <c r="VYY2" s="199"/>
      <c r="VYZ2" s="199"/>
      <c r="VZA2" s="199"/>
      <c r="VZB2" s="199"/>
      <c r="VZC2" s="199"/>
      <c r="VZD2" s="199"/>
      <c r="VZE2" s="199"/>
      <c r="VZF2" s="199"/>
      <c r="VZG2" s="199"/>
      <c r="VZH2" s="199"/>
      <c r="VZI2" s="199"/>
      <c r="VZJ2" s="199"/>
      <c r="VZK2" s="199"/>
      <c r="VZL2" s="199"/>
      <c r="VZM2" s="199"/>
      <c r="VZN2" s="199"/>
      <c r="VZO2" s="199"/>
      <c r="VZP2" s="199"/>
      <c r="VZQ2" s="199"/>
      <c r="VZR2" s="199"/>
      <c r="VZS2" s="199"/>
      <c r="VZT2" s="199"/>
      <c r="VZU2" s="199"/>
      <c r="VZV2" s="199"/>
      <c r="VZW2" s="199"/>
      <c r="VZX2" s="199"/>
      <c r="VZY2" s="199"/>
      <c r="VZZ2" s="199"/>
      <c r="WAA2" s="199"/>
      <c r="WAB2" s="199"/>
      <c r="WAC2" s="199"/>
      <c r="WAD2" s="199"/>
      <c r="WAE2" s="199"/>
      <c r="WAF2" s="199"/>
      <c r="WAG2" s="199"/>
      <c r="WAH2" s="199"/>
      <c r="WAI2" s="199"/>
      <c r="WAJ2" s="199"/>
      <c r="WAK2" s="199"/>
      <c r="WAL2" s="199"/>
      <c r="WAM2" s="199"/>
      <c r="WAN2" s="199"/>
      <c r="WAO2" s="199"/>
      <c r="WAP2" s="199"/>
      <c r="WAQ2" s="199"/>
      <c r="WAR2" s="199"/>
      <c r="WAS2" s="199"/>
      <c r="WAT2" s="199"/>
      <c r="WAU2" s="199"/>
      <c r="WAV2" s="199"/>
      <c r="WAW2" s="199"/>
      <c r="WAX2" s="199"/>
      <c r="WAY2" s="199"/>
      <c r="WAZ2" s="199"/>
      <c r="WBA2" s="199"/>
      <c r="WBB2" s="199"/>
      <c r="WBC2" s="199"/>
      <c r="WBD2" s="199"/>
      <c r="WBE2" s="199"/>
      <c r="WBF2" s="199"/>
      <c r="WBG2" s="199"/>
      <c r="WBH2" s="199"/>
      <c r="WBI2" s="199"/>
      <c r="WBJ2" s="199"/>
      <c r="WBK2" s="199"/>
      <c r="WBL2" s="199"/>
      <c r="WBM2" s="199"/>
      <c r="WBN2" s="199"/>
      <c r="WBO2" s="199"/>
      <c r="WBP2" s="199"/>
      <c r="WBQ2" s="199"/>
      <c r="WBR2" s="199"/>
      <c r="WBS2" s="199"/>
      <c r="WBT2" s="199"/>
      <c r="WBU2" s="199"/>
      <c r="WBV2" s="199"/>
      <c r="WBW2" s="199"/>
      <c r="WBX2" s="199"/>
      <c r="WBY2" s="199"/>
      <c r="WBZ2" s="199"/>
      <c r="WCA2" s="199"/>
      <c r="WCB2" s="199"/>
      <c r="WCC2" s="199"/>
      <c r="WCD2" s="199"/>
      <c r="WCE2" s="199"/>
      <c r="WCF2" s="199"/>
      <c r="WCG2" s="199"/>
      <c r="WCH2" s="199"/>
      <c r="WCI2" s="199"/>
      <c r="WCJ2" s="199"/>
      <c r="WCK2" s="199"/>
      <c r="WCL2" s="199"/>
      <c r="WCM2" s="199"/>
      <c r="WCN2" s="199"/>
      <c r="WCO2" s="199"/>
      <c r="WCP2" s="199"/>
      <c r="WCQ2" s="199"/>
      <c r="WCR2" s="199"/>
      <c r="WCS2" s="199"/>
      <c r="WCT2" s="199"/>
      <c r="WCU2" s="199"/>
      <c r="WCV2" s="199"/>
      <c r="WCW2" s="199"/>
      <c r="WCX2" s="199"/>
      <c r="WCY2" s="199"/>
      <c r="WCZ2" s="199"/>
      <c r="WDA2" s="199"/>
      <c r="WDB2" s="199"/>
      <c r="WDC2" s="199"/>
      <c r="WDD2" s="199"/>
      <c r="WDE2" s="199"/>
      <c r="WDF2" s="199"/>
      <c r="WDG2" s="199"/>
      <c r="WDH2" s="199"/>
      <c r="WDI2" s="199"/>
      <c r="WDJ2" s="199"/>
      <c r="WDK2" s="199"/>
      <c r="WDL2" s="199"/>
      <c r="WDM2" s="199"/>
      <c r="WDN2" s="199"/>
      <c r="WDO2" s="199"/>
      <c r="WDP2" s="199"/>
      <c r="WDQ2" s="199"/>
      <c r="WDR2" s="199"/>
      <c r="WDS2" s="199"/>
      <c r="WDT2" s="199"/>
      <c r="WDU2" s="199"/>
      <c r="WDV2" s="199"/>
      <c r="WDW2" s="199"/>
      <c r="WDX2" s="199"/>
      <c r="WDY2" s="199"/>
      <c r="WDZ2" s="199"/>
      <c r="WEA2" s="199"/>
      <c r="WEB2" s="199"/>
      <c r="WEC2" s="199"/>
      <c r="WED2" s="199"/>
      <c r="WEE2" s="199"/>
      <c r="WEF2" s="199"/>
      <c r="WEG2" s="199"/>
      <c r="WEH2" s="199"/>
      <c r="WEI2" s="199"/>
      <c r="WEJ2" s="199"/>
      <c r="WEK2" s="199"/>
      <c r="WEL2" s="199"/>
      <c r="WEM2" s="199"/>
      <c r="WEN2" s="199"/>
      <c r="WEO2" s="199"/>
      <c r="WEP2" s="199"/>
      <c r="WEQ2" s="199"/>
      <c r="WER2" s="199"/>
      <c r="WES2" s="199"/>
      <c r="WET2" s="199"/>
      <c r="WEU2" s="199"/>
      <c r="WEV2" s="199"/>
      <c r="WEW2" s="199"/>
      <c r="WEX2" s="199"/>
      <c r="WEY2" s="199"/>
      <c r="WEZ2" s="199"/>
      <c r="WFA2" s="199"/>
      <c r="WFB2" s="199"/>
      <c r="WFC2" s="199"/>
      <c r="WFD2" s="199"/>
      <c r="WFE2" s="199"/>
      <c r="WFF2" s="199"/>
      <c r="WFG2" s="199"/>
      <c r="WFH2" s="199"/>
      <c r="WFI2" s="199"/>
      <c r="WFJ2" s="199"/>
      <c r="WFK2" s="199"/>
      <c r="WFL2" s="199"/>
      <c r="WFM2" s="199"/>
      <c r="WFN2" s="199"/>
      <c r="WFO2" s="199"/>
      <c r="WFP2" s="199"/>
      <c r="WFQ2" s="199"/>
      <c r="WFR2" s="199"/>
      <c r="WFS2" s="199"/>
      <c r="WFT2" s="199"/>
      <c r="WFU2" s="199"/>
      <c r="WFV2" s="199"/>
      <c r="WFW2" s="199"/>
      <c r="WFX2" s="199"/>
      <c r="WFY2" s="199"/>
      <c r="WFZ2" s="199"/>
      <c r="WGA2" s="199"/>
      <c r="WGB2" s="199"/>
      <c r="WGC2" s="199"/>
      <c r="WGD2" s="199"/>
      <c r="WGE2" s="199"/>
      <c r="WGF2" s="199"/>
      <c r="WGG2" s="199"/>
      <c r="WGH2" s="199"/>
      <c r="WGI2" s="199"/>
      <c r="WGJ2" s="199"/>
      <c r="WGK2" s="199"/>
      <c r="WGL2" s="199"/>
      <c r="WGM2" s="199"/>
      <c r="WGN2" s="199"/>
      <c r="WGO2" s="199"/>
      <c r="WGP2" s="199"/>
      <c r="WGQ2" s="199"/>
      <c r="WGR2" s="199"/>
      <c r="WGS2" s="199"/>
      <c r="WGT2" s="199"/>
      <c r="WGU2" s="199"/>
      <c r="WGV2" s="199"/>
      <c r="WGW2" s="199"/>
      <c r="WGX2" s="199"/>
      <c r="WGY2" s="199"/>
      <c r="WGZ2" s="199"/>
      <c r="WHA2" s="199"/>
      <c r="WHB2" s="199"/>
      <c r="WHC2" s="199"/>
      <c r="WHD2" s="199"/>
      <c r="WHE2" s="199"/>
      <c r="WHF2" s="199"/>
      <c r="WHG2" s="199"/>
      <c r="WHH2" s="199"/>
      <c r="WHI2" s="199"/>
      <c r="WHJ2" s="199"/>
      <c r="WHK2" s="199"/>
      <c r="WHL2" s="199"/>
      <c r="WHM2" s="199"/>
      <c r="WHN2" s="199"/>
      <c r="WHO2" s="199"/>
      <c r="WHP2" s="199"/>
      <c r="WHQ2" s="199"/>
      <c r="WHR2" s="199"/>
      <c r="WHS2" s="199"/>
      <c r="WHT2" s="199"/>
      <c r="WHU2" s="199"/>
      <c r="WHV2" s="199"/>
      <c r="WHW2" s="199"/>
      <c r="WHX2" s="199"/>
      <c r="WHY2" s="199"/>
      <c r="WHZ2" s="199"/>
      <c r="WIA2" s="199"/>
      <c r="WIB2" s="199"/>
      <c r="WIC2" s="199"/>
      <c r="WID2" s="199"/>
      <c r="WIE2" s="199"/>
      <c r="WIF2" s="199"/>
      <c r="WIG2" s="199"/>
      <c r="WIH2" s="199"/>
      <c r="WII2" s="199"/>
      <c r="WIJ2" s="199"/>
      <c r="WIK2" s="199"/>
      <c r="WIL2" s="199"/>
      <c r="WIM2" s="199"/>
      <c r="WIN2" s="199"/>
      <c r="WIO2" s="199"/>
      <c r="WIP2" s="199"/>
      <c r="WIQ2" s="199"/>
      <c r="WIR2" s="199"/>
      <c r="WIS2" s="199"/>
      <c r="WIT2" s="199"/>
      <c r="WIU2" s="199"/>
      <c r="WIV2" s="199"/>
      <c r="WIW2" s="199"/>
      <c r="WIX2" s="199"/>
      <c r="WIY2" s="199"/>
      <c r="WIZ2" s="199"/>
      <c r="WJA2" s="199"/>
      <c r="WJB2" s="199"/>
      <c r="WJC2" s="199"/>
      <c r="WJD2" s="199"/>
      <c r="WJE2" s="199"/>
      <c r="WJF2" s="199"/>
      <c r="WJG2" s="199"/>
      <c r="WJH2" s="199"/>
      <c r="WJI2" s="199"/>
      <c r="WJJ2" s="199"/>
      <c r="WJK2" s="199"/>
      <c r="WJL2" s="199"/>
      <c r="WJM2" s="199"/>
      <c r="WJN2" s="199"/>
      <c r="WJO2" s="199"/>
      <c r="WJP2" s="199"/>
      <c r="WJQ2" s="199"/>
      <c r="WJR2" s="199"/>
      <c r="WJS2" s="199"/>
      <c r="WJT2" s="199"/>
      <c r="WJU2" s="199"/>
      <c r="WJV2" s="199"/>
      <c r="WJW2" s="199"/>
      <c r="WJX2" s="199"/>
      <c r="WJY2" s="199"/>
      <c r="WJZ2" s="199"/>
      <c r="WKA2" s="199"/>
      <c r="WKB2" s="199"/>
      <c r="WKC2" s="199"/>
      <c r="WKD2" s="199"/>
      <c r="WKE2" s="199"/>
      <c r="WKF2" s="199"/>
      <c r="WKG2" s="199"/>
      <c r="WKH2" s="199"/>
      <c r="WKI2" s="199"/>
      <c r="WKJ2" s="199"/>
      <c r="WKK2" s="199"/>
      <c r="WKL2" s="199"/>
      <c r="WKM2" s="199"/>
      <c r="WKN2" s="199"/>
      <c r="WKO2" s="199"/>
      <c r="WKP2" s="199"/>
      <c r="WKQ2" s="199"/>
      <c r="WKR2" s="199"/>
      <c r="WKS2" s="199"/>
      <c r="WKT2" s="199"/>
      <c r="WKU2" s="199"/>
      <c r="WKV2" s="199"/>
      <c r="WKW2" s="199"/>
      <c r="WKX2" s="199"/>
      <c r="WKY2" s="199"/>
      <c r="WKZ2" s="199"/>
      <c r="WLA2" s="199"/>
      <c r="WLB2" s="199"/>
      <c r="WLC2" s="199"/>
      <c r="WLD2" s="199"/>
      <c r="WLE2" s="199"/>
      <c r="WLF2" s="199"/>
      <c r="WLG2" s="199"/>
      <c r="WLH2" s="199"/>
      <c r="WLI2" s="199"/>
      <c r="WLJ2" s="199"/>
      <c r="WLK2" s="199"/>
      <c r="WLL2" s="199"/>
      <c r="WLM2" s="199"/>
      <c r="WLN2" s="199"/>
      <c r="WLO2" s="199"/>
      <c r="WLP2" s="199"/>
      <c r="WLQ2" s="199"/>
      <c r="WLR2" s="199"/>
      <c r="WLS2" s="199"/>
      <c r="WLT2" s="199"/>
      <c r="WLU2" s="199"/>
      <c r="WLV2" s="199"/>
      <c r="WLW2" s="199"/>
      <c r="WLX2" s="199"/>
      <c r="WLY2" s="199"/>
      <c r="WLZ2" s="199"/>
      <c r="WMA2" s="199"/>
      <c r="WMB2" s="199"/>
      <c r="WMC2" s="199"/>
      <c r="WMD2" s="199"/>
      <c r="WME2" s="199"/>
      <c r="WMF2" s="199"/>
      <c r="WMG2" s="199"/>
      <c r="WMH2" s="199"/>
      <c r="WMI2" s="199"/>
      <c r="WMJ2" s="199"/>
      <c r="WMK2" s="199"/>
      <c r="WML2" s="199"/>
      <c r="WMM2" s="199"/>
      <c r="WMN2" s="199"/>
      <c r="WMO2" s="199"/>
      <c r="WMP2" s="199"/>
      <c r="WMQ2" s="199"/>
      <c r="WMR2" s="199"/>
      <c r="WMS2" s="199"/>
      <c r="WMT2" s="199"/>
      <c r="WMU2" s="199"/>
      <c r="WMV2" s="199"/>
      <c r="WMW2" s="199"/>
      <c r="WMX2" s="199"/>
      <c r="WMY2" s="199"/>
      <c r="WMZ2" s="199"/>
      <c r="WNA2" s="199"/>
      <c r="WNB2" s="199"/>
      <c r="WNC2" s="199"/>
      <c r="WND2" s="199"/>
      <c r="WNE2" s="199"/>
      <c r="WNF2" s="199"/>
      <c r="WNG2" s="199"/>
      <c r="WNH2" s="199"/>
      <c r="WNI2" s="199"/>
      <c r="WNJ2" s="199"/>
      <c r="WNK2" s="199"/>
      <c r="WNL2" s="199"/>
      <c r="WNM2" s="199"/>
      <c r="WNN2" s="199"/>
      <c r="WNO2" s="199"/>
      <c r="WNP2" s="199"/>
      <c r="WNQ2" s="199"/>
      <c r="WNR2" s="199"/>
      <c r="WNS2" s="199"/>
      <c r="WNT2" s="199"/>
      <c r="WNU2" s="199"/>
      <c r="WNV2" s="199"/>
      <c r="WNW2" s="199"/>
      <c r="WNX2" s="199"/>
      <c r="WNY2" s="199"/>
      <c r="WNZ2" s="199"/>
      <c r="WOA2" s="199"/>
      <c r="WOB2" s="199"/>
      <c r="WOC2" s="199"/>
      <c r="WOD2" s="199"/>
      <c r="WOE2" s="199"/>
      <c r="WOF2" s="199"/>
      <c r="WOG2" s="199"/>
      <c r="WOH2" s="199"/>
      <c r="WOI2" s="199"/>
      <c r="WOJ2" s="199"/>
      <c r="WOK2" s="199"/>
      <c r="WOL2" s="199"/>
      <c r="WOM2" s="199"/>
      <c r="WON2" s="199"/>
      <c r="WOO2" s="199"/>
      <c r="WOP2" s="199"/>
      <c r="WOQ2" s="199"/>
      <c r="WOR2" s="199"/>
      <c r="WOS2" s="199"/>
      <c r="WOT2" s="199"/>
      <c r="WOU2" s="199"/>
      <c r="WOV2" s="199"/>
      <c r="WOW2" s="199"/>
      <c r="WOX2" s="199"/>
      <c r="WOY2" s="199"/>
      <c r="WOZ2" s="199"/>
      <c r="WPA2" s="199"/>
      <c r="WPB2" s="199"/>
      <c r="WPC2" s="199"/>
      <c r="WPD2" s="199"/>
      <c r="WPE2" s="199"/>
      <c r="WPF2" s="199"/>
      <c r="WPG2" s="199"/>
      <c r="WPH2" s="199"/>
      <c r="WPI2" s="199"/>
      <c r="WPJ2" s="199"/>
      <c r="WPK2" s="199"/>
      <c r="WPL2" s="199"/>
      <c r="WPM2" s="199"/>
      <c r="WPN2" s="199"/>
      <c r="WPO2" s="199"/>
      <c r="WPP2" s="199"/>
      <c r="WPQ2" s="199"/>
      <c r="WPR2" s="199"/>
      <c r="WPS2" s="199"/>
      <c r="WPT2" s="199"/>
      <c r="WPU2" s="199"/>
      <c r="WPV2" s="199"/>
      <c r="WPW2" s="199"/>
      <c r="WPX2" s="199"/>
      <c r="WPY2" s="199"/>
      <c r="WPZ2" s="199"/>
      <c r="WQA2" s="199"/>
      <c r="WQB2" s="199"/>
      <c r="WQC2" s="199"/>
      <c r="WQD2" s="199"/>
      <c r="WQE2" s="199"/>
      <c r="WQF2" s="199"/>
      <c r="WQG2" s="199"/>
      <c r="WQH2" s="199"/>
      <c r="WQI2" s="199"/>
      <c r="WQJ2" s="199"/>
      <c r="WQK2" s="199"/>
      <c r="WQL2" s="199"/>
      <c r="WQM2" s="199"/>
      <c r="WQN2" s="199"/>
      <c r="WQO2" s="199"/>
      <c r="WQP2" s="199"/>
      <c r="WQQ2" s="199"/>
      <c r="WQR2" s="199"/>
      <c r="WQS2" s="199"/>
      <c r="WQT2" s="199"/>
      <c r="WQU2" s="199"/>
      <c r="WQV2" s="199"/>
      <c r="WQW2" s="199"/>
      <c r="WQX2" s="199"/>
      <c r="WQY2" s="199"/>
      <c r="WQZ2" s="199"/>
      <c r="WRA2" s="199"/>
      <c r="WRB2" s="199"/>
      <c r="WRC2" s="199"/>
      <c r="WRD2" s="199"/>
      <c r="WRE2" s="199"/>
      <c r="WRF2" s="199"/>
      <c r="WRG2" s="199"/>
      <c r="WRH2" s="199"/>
      <c r="WRI2" s="199"/>
      <c r="WRJ2" s="199"/>
      <c r="WRK2" s="199"/>
      <c r="WRL2" s="199"/>
      <c r="WRM2" s="199"/>
      <c r="WRN2" s="199"/>
      <c r="WRO2" s="199"/>
      <c r="WRP2" s="199"/>
      <c r="WRQ2" s="199"/>
      <c r="WRR2" s="199"/>
      <c r="WRS2" s="199"/>
      <c r="WRT2" s="199"/>
      <c r="WRU2" s="199"/>
      <c r="WRV2" s="199"/>
      <c r="WRW2" s="199"/>
      <c r="WRX2" s="199"/>
      <c r="WRY2" s="199"/>
      <c r="WRZ2" s="199"/>
      <c r="WSA2" s="199"/>
      <c r="WSB2" s="199"/>
      <c r="WSC2" s="199"/>
      <c r="WSD2" s="199"/>
      <c r="WSE2" s="199"/>
      <c r="WSF2" s="199"/>
      <c r="WSG2" s="199"/>
      <c r="WSH2" s="199"/>
      <c r="WSI2" s="199"/>
      <c r="WSJ2" s="199"/>
      <c r="WSK2" s="199"/>
      <c r="WSL2" s="199"/>
      <c r="WSM2" s="199"/>
      <c r="WSN2" s="199"/>
      <c r="WSO2" s="199"/>
      <c r="WSP2" s="199"/>
      <c r="WSQ2" s="199"/>
      <c r="WSR2" s="199"/>
      <c r="WSS2" s="199"/>
      <c r="WST2" s="199"/>
      <c r="WSU2" s="199"/>
      <c r="WSV2" s="199"/>
      <c r="WSW2" s="199"/>
      <c r="WSX2" s="199"/>
      <c r="WSY2" s="199"/>
      <c r="WSZ2" s="199"/>
      <c r="WTA2" s="199"/>
      <c r="WTB2" s="199"/>
      <c r="WTC2" s="199"/>
      <c r="WTD2" s="199"/>
      <c r="WTE2" s="199"/>
      <c r="WTF2" s="199"/>
      <c r="WTG2" s="199"/>
      <c r="WTH2" s="199"/>
      <c r="WTI2" s="199"/>
      <c r="WTJ2" s="199"/>
      <c r="WTK2" s="199"/>
      <c r="WTL2" s="199"/>
      <c r="WTM2" s="199"/>
      <c r="WTN2" s="199"/>
      <c r="WTO2" s="199"/>
      <c r="WTP2" s="199"/>
      <c r="WTQ2" s="199"/>
      <c r="WTR2" s="199"/>
      <c r="WTS2" s="199"/>
      <c r="WTT2" s="199"/>
      <c r="WTU2" s="199"/>
      <c r="WTV2" s="199"/>
      <c r="WTW2" s="199"/>
      <c r="WTX2" s="199"/>
      <c r="WTY2" s="199"/>
      <c r="WTZ2" s="199"/>
      <c r="WUA2" s="199"/>
      <c r="WUB2" s="199"/>
      <c r="WUC2" s="199"/>
      <c r="WUD2" s="199"/>
      <c r="WUE2" s="199"/>
      <c r="WUF2" s="199"/>
      <c r="WUG2" s="199"/>
      <c r="WUH2" s="199"/>
      <c r="WUI2" s="199"/>
      <c r="WUJ2" s="199"/>
      <c r="WUK2" s="199"/>
      <c r="WUL2" s="199"/>
      <c r="WUM2" s="199"/>
      <c r="WUN2" s="199"/>
      <c r="WUO2" s="199"/>
      <c r="WUP2" s="199"/>
      <c r="WUQ2" s="199"/>
      <c r="WUR2" s="199"/>
      <c r="WUS2" s="199"/>
      <c r="WUT2" s="199"/>
      <c r="WUU2" s="199"/>
      <c r="WUV2" s="199"/>
      <c r="WUW2" s="199"/>
      <c r="WUX2" s="199"/>
      <c r="WUY2" s="199"/>
      <c r="WUZ2" s="199"/>
      <c r="WVA2" s="199"/>
      <c r="WVB2" s="199"/>
      <c r="WVC2" s="199"/>
      <c r="WVD2" s="199"/>
      <c r="WVE2" s="199"/>
      <c r="WVF2" s="199"/>
      <c r="WVG2" s="199"/>
      <c r="WVH2" s="199"/>
      <c r="WVI2" s="199"/>
      <c r="WVJ2" s="199"/>
      <c r="WVK2" s="199"/>
      <c r="WVL2" s="199"/>
      <c r="WVM2" s="199"/>
      <c r="WVN2" s="199"/>
      <c r="WVO2" s="199"/>
      <c r="WVP2" s="199"/>
      <c r="WVQ2" s="199"/>
      <c r="WVR2" s="199"/>
      <c r="WVS2" s="199"/>
      <c r="WVT2" s="199"/>
      <c r="WVU2" s="199"/>
      <c r="WVV2" s="199"/>
      <c r="WVW2" s="199"/>
      <c r="WVX2" s="199"/>
      <c r="WVY2" s="199"/>
      <c r="WVZ2" s="199"/>
      <c r="WWA2" s="199"/>
      <c r="WWB2" s="199"/>
      <c r="WWC2" s="199"/>
      <c r="WWD2" s="199"/>
      <c r="WWE2" s="199"/>
      <c r="WWF2" s="199"/>
      <c r="WWG2" s="199"/>
      <c r="WWH2" s="199"/>
      <c r="WWI2" s="199"/>
      <c r="WWJ2" s="199"/>
      <c r="WWK2" s="199"/>
      <c r="WWL2" s="199"/>
      <c r="WWM2" s="199"/>
      <c r="WWN2" s="199"/>
      <c r="WWO2" s="199"/>
      <c r="WWP2" s="199"/>
      <c r="WWQ2" s="199"/>
      <c r="WWR2" s="199"/>
      <c r="WWS2" s="199"/>
      <c r="WWT2" s="199"/>
      <c r="WWU2" s="199"/>
      <c r="WWV2" s="199"/>
      <c r="WWW2" s="199"/>
      <c r="WWX2" s="199"/>
      <c r="WWY2" s="199"/>
      <c r="WWZ2" s="199"/>
      <c r="WXA2" s="199"/>
      <c r="WXB2" s="199"/>
      <c r="WXC2" s="199"/>
      <c r="WXD2" s="199"/>
      <c r="WXE2" s="199"/>
      <c r="WXF2" s="199"/>
      <c r="WXG2" s="199"/>
      <c r="WXH2" s="199"/>
      <c r="WXI2" s="199"/>
      <c r="WXJ2" s="199"/>
      <c r="WXK2" s="199"/>
      <c r="WXL2" s="199"/>
      <c r="WXM2" s="199"/>
      <c r="WXN2" s="199"/>
      <c r="WXO2" s="199"/>
      <c r="WXP2" s="199"/>
      <c r="WXQ2" s="199"/>
      <c r="WXR2" s="199"/>
      <c r="WXS2" s="199"/>
      <c r="WXT2" s="199"/>
      <c r="WXU2" s="199"/>
      <c r="WXV2" s="199"/>
      <c r="WXW2" s="199"/>
      <c r="WXX2" s="199"/>
      <c r="WXY2" s="199"/>
      <c r="WXZ2" s="199"/>
      <c r="WYA2" s="199"/>
      <c r="WYB2" s="199"/>
      <c r="WYC2" s="199"/>
      <c r="WYD2" s="199"/>
      <c r="WYE2" s="199"/>
      <c r="WYF2" s="199"/>
      <c r="WYG2" s="199"/>
      <c r="WYH2" s="199"/>
      <c r="WYI2" s="199"/>
      <c r="WYJ2" s="199"/>
      <c r="WYK2" s="199"/>
      <c r="WYL2" s="199"/>
      <c r="WYM2" s="199"/>
      <c r="WYN2" s="199"/>
      <c r="WYO2" s="199"/>
      <c r="WYP2" s="199"/>
      <c r="WYQ2" s="199"/>
      <c r="WYR2" s="199"/>
      <c r="WYS2" s="199"/>
      <c r="WYT2" s="199"/>
      <c r="WYU2" s="199"/>
      <c r="WYV2" s="199"/>
      <c r="WYW2" s="199"/>
      <c r="WYX2" s="199"/>
      <c r="WYY2" s="199"/>
      <c r="WYZ2" s="199"/>
      <c r="WZA2" s="199"/>
      <c r="WZB2" s="199"/>
      <c r="WZC2" s="199"/>
      <c r="WZD2" s="199"/>
      <c r="WZE2" s="199"/>
      <c r="WZF2" s="199"/>
      <c r="WZG2" s="199"/>
      <c r="WZH2" s="199"/>
      <c r="WZI2" s="199"/>
      <c r="WZJ2" s="199"/>
      <c r="WZK2" s="199"/>
      <c r="WZL2" s="199"/>
      <c r="WZM2" s="199"/>
      <c r="WZN2" s="199"/>
      <c r="WZO2" s="199"/>
      <c r="WZP2" s="199"/>
      <c r="WZQ2" s="199"/>
      <c r="WZR2" s="199"/>
      <c r="WZS2" s="199"/>
      <c r="WZT2" s="199"/>
      <c r="WZU2" s="199"/>
      <c r="WZV2" s="199"/>
      <c r="WZW2" s="199"/>
      <c r="WZX2" s="199"/>
      <c r="WZY2" s="199"/>
      <c r="WZZ2" s="199"/>
      <c r="XAA2" s="199"/>
      <c r="XAB2" s="199"/>
      <c r="XAC2" s="199"/>
      <c r="XAD2" s="199"/>
      <c r="XAE2" s="199"/>
      <c r="XAF2" s="199"/>
      <c r="XAG2" s="199"/>
      <c r="XAH2" s="199"/>
      <c r="XAI2" s="199"/>
      <c r="XAJ2" s="199"/>
      <c r="XAK2" s="199"/>
      <c r="XAL2" s="199"/>
      <c r="XAM2" s="199"/>
      <c r="XAN2" s="199"/>
      <c r="XAO2" s="199"/>
      <c r="XAP2" s="199"/>
      <c r="XAQ2" s="199"/>
      <c r="XAR2" s="199"/>
      <c r="XAS2" s="199"/>
      <c r="XAT2" s="199"/>
      <c r="XAU2" s="199"/>
      <c r="XAV2" s="199"/>
      <c r="XAW2" s="199"/>
      <c r="XAX2" s="199"/>
      <c r="XAY2" s="199"/>
      <c r="XAZ2" s="199"/>
      <c r="XBA2" s="199"/>
      <c r="XBB2" s="199"/>
      <c r="XBC2" s="199"/>
      <c r="XBD2" s="199"/>
      <c r="XBE2" s="199"/>
      <c r="XBF2" s="199"/>
      <c r="XBG2" s="199"/>
      <c r="XBH2" s="199"/>
      <c r="XBI2" s="199"/>
      <c r="XBJ2" s="199"/>
      <c r="XBK2" s="199"/>
      <c r="XBL2" s="199"/>
      <c r="XBM2" s="199"/>
      <c r="XBN2" s="199"/>
      <c r="XBO2" s="199"/>
      <c r="XBP2" s="199"/>
      <c r="XBQ2" s="199"/>
      <c r="XBR2" s="199"/>
      <c r="XBS2" s="199"/>
      <c r="XBT2" s="199"/>
      <c r="XBU2" s="199"/>
      <c r="XBV2" s="199"/>
      <c r="XBW2" s="199"/>
      <c r="XBX2" s="199"/>
      <c r="XBY2" s="199"/>
      <c r="XBZ2" s="199"/>
      <c r="XCA2" s="199"/>
      <c r="XCB2" s="199"/>
      <c r="XCC2" s="199"/>
      <c r="XCD2" s="199"/>
      <c r="XCE2" s="199"/>
      <c r="XCF2" s="199"/>
      <c r="XCG2" s="199"/>
      <c r="XCH2" s="199"/>
      <c r="XCI2" s="199"/>
      <c r="XCJ2" s="199"/>
      <c r="XCK2" s="199"/>
      <c r="XCL2" s="199"/>
      <c r="XCM2" s="199"/>
      <c r="XCN2" s="199"/>
      <c r="XCO2" s="199"/>
      <c r="XCP2" s="199"/>
      <c r="XCQ2" s="199"/>
      <c r="XCR2" s="199"/>
      <c r="XCS2" s="199"/>
      <c r="XCT2" s="199"/>
      <c r="XCU2" s="199"/>
      <c r="XCV2" s="199"/>
      <c r="XCW2" s="199"/>
      <c r="XCX2" s="199"/>
      <c r="XCY2" s="199"/>
      <c r="XCZ2" s="199"/>
      <c r="XDA2" s="199"/>
      <c r="XDB2" s="199"/>
      <c r="XDC2" s="199"/>
      <c r="XDD2" s="199"/>
      <c r="XDE2" s="199"/>
      <c r="XDF2" s="199"/>
      <c r="XDG2" s="199"/>
      <c r="XDH2" s="199"/>
      <c r="XDI2" s="199"/>
      <c r="XDJ2" s="199"/>
      <c r="XDK2" s="199"/>
      <c r="XDL2" s="199"/>
      <c r="XDM2" s="199"/>
      <c r="XDN2" s="199"/>
      <c r="XDO2" s="199"/>
      <c r="XDP2" s="199"/>
      <c r="XDQ2" s="199"/>
      <c r="XDR2" s="199"/>
      <c r="XDS2" s="199"/>
      <c r="XDT2" s="199"/>
      <c r="XDU2" s="199"/>
      <c r="XDV2" s="199"/>
      <c r="XDW2" s="199"/>
      <c r="XDX2" s="199"/>
      <c r="XDY2" s="199"/>
      <c r="XDZ2" s="199"/>
      <c r="XEA2" s="199"/>
      <c r="XEB2" s="199"/>
      <c r="XEC2" s="199"/>
      <c r="XED2" s="199"/>
      <c r="XEE2" s="199"/>
      <c r="XEF2" s="199"/>
      <c r="XEG2" s="199"/>
      <c r="XEH2" s="199"/>
      <c r="XEI2" s="199"/>
      <c r="XEJ2" s="199"/>
      <c r="XEK2" s="199"/>
      <c r="XEL2" s="199"/>
      <c r="XEM2" s="199"/>
      <c r="XEN2" s="218"/>
      <c r="XEO2" s="218"/>
      <c r="XEP2" s="218"/>
      <c r="XEQ2" s="218"/>
      <c r="XER2" s="218"/>
      <c r="XES2" s="218"/>
      <c r="XET2" s="218"/>
      <c r="XEU2" s="218"/>
      <c r="XEV2" s="218"/>
      <c r="XEW2" s="218"/>
      <c r="XEX2" s="218"/>
      <c r="XEY2" s="218"/>
      <c r="XEZ2" s="218"/>
    </row>
    <row r="3" s="26" customFormat="1" ht="22" customHeight="1" spans="1:26 16368:16380">
      <c r="A3" s="219"/>
      <c r="B3" s="220"/>
      <c r="C3" s="219"/>
      <c r="D3" s="221"/>
      <c r="E3" s="222"/>
      <c r="F3" s="223">
        <f>SUBTOTAL(109,$F$4:$F$9999)</f>
        <v>22200</v>
      </c>
      <c r="G3" s="223">
        <f>SUBTOTAL(109,$G$4:$G$9999)</f>
        <v>11660</v>
      </c>
      <c r="H3" s="223">
        <f>SUBTOTAL(109,$H$5:$H$18)+F3-G3</f>
        <v>10540</v>
      </c>
      <c r="I3" s="224"/>
      <c r="J3" s="219"/>
      <c r="K3" s="219"/>
      <c r="L3" s="225"/>
      <c r="M3" s="226"/>
      <c r="N3"/>
      <c r="O3"/>
      <c r="P3"/>
      <c r="Q3"/>
      <c r="R3"/>
      <c r="S3"/>
      <c r="T3"/>
      <c r="U3"/>
      <c r="V3"/>
      <c r="W3"/>
      <c r="X3" s="42"/>
      <c r="Y3" s="42"/>
      <c r="Z3" s="42"/>
    </row>
    <row r="4" s="26" customFormat="1" ht="36" customHeight="1" spans="1:26 16368:16380">
      <c r="A4" s="12" t="s">
        <v>115</v>
      </c>
      <c r="B4" s="12" t="s">
        <v>116</v>
      </c>
      <c r="C4" s="12" t="s">
        <v>117</v>
      </c>
      <c r="D4" s="12" t="s">
        <v>39</v>
      </c>
      <c r="E4" s="12" t="s">
        <v>118</v>
      </c>
      <c r="F4" s="12" t="s">
        <v>119</v>
      </c>
      <c r="G4" s="12" t="s">
        <v>120</v>
      </c>
      <c r="H4" s="13" t="s">
        <v>114</v>
      </c>
      <c r="I4" s="12" t="s">
        <v>38</v>
      </c>
      <c r="J4" s="14" t="s">
        <v>40</v>
      </c>
      <c r="K4" s="14" t="s">
        <v>41</v>
      </c>
      <c r="L4" s="16" t="s">
        <v>121</v>
      </c>
      <c r="M4" s="14" t="s">
        <v>122</v>
      </c>
      <c r="N4"/>
      <c r="O4"/>
      <c r="P4"/>
      <c r="Q4"/>
      <c r="R4"/>
      <c r="S4"/>
      <c r="T4"/>
      <c r="U4"/>
      <c r="V4"/>
      <c r="W4"/>
      <c r="X4" s="42"/>
      <c r="Y4" s="42"/>
      <c r="Z4" s="42"/>
    </row>
    <row r="5" s="26" customFormat="1" ht="19" customHeight="1" spans="1:26 16368:16380">
      <c r="A5" s="227">
        <f>IF(B5="","",COUNTA($B$5:B5))</f>
        <v>1</v>
      </c>
      <c r="B5" s="228">
        <v>46266</v>
      </c>
      <c r="C5" s="229" t="s">
        <v>42</v>
      </c>
      <c r="D5" s="229"/>
      <c r="E5" s="230" t="s">
        <v>123</v>
      </c>
      <c r="F5" s="231"/>
      <c r="G5" s="231"/>
      <c r="H5" s="232">
        <v>0</v>
      </c>
      <c r="I5" s="233"/>
      <c r="J5" s="229"/>
      <c r="K5" s="17"/>
      <c r="L5" s="234"/>
      <c r="M5" s="235">
        <f t="shared" ref="M5:M68" si="0">IF($B5="","",--TEXT($B5,"yyyymm"))</f>
        <v>202609</v>
      </c>
      <c r="N5"/>
      <c r="O5"/>
      <c r="P5"/>
      <c r="Q5"/>
      <c r="R5"/>
      <c r="S5"/>
      <c r="T5"/>
      <c r="U5"/>
      <c r="V5"/>
      <c r="W5"/>
      <c r="X5" s="42"/>
      <c r="Y5" s="42"/>
      <c r="Z5" s="42"/>
    </row>
    <row r="6" s="26" customFormat="1" ht="19" customHeight="1" spans="1:26 16368:16380">
      <c r="A6" s="227">
        <f>IF(B6="","",COUNTA($B$5:B6))</f>
        <v>2</v>
      </c>
      <c r="B6" s="228">
        <v>46266</v>
      </c>
      <c r="C6" s="229" t="s">
        <v>46</v>
      </c>
      <c r="D6" s="229"/>
      <c r="E6" s="230" t="s">
        <v>123</v>
      </c>
      <c r="F6" s="231"/>
      <c r="G6" s="231"/>
      <c r="H6" s="232">
        <v>0</v>
      </c>
      <c r="I6" s="233"/>
      <c r="J6" s="229"/>
      <c r="K6" s="17"/>
      <c r="L6" s="234"/>
      <c r="M6" s="235">
        <f t="shared" si="0"/>
        <v>202609</v>
      </c>
      <c r="N6"/>
      <c r="O6"/>
      <c r="P6"/>
      <c r="Q6"/>
      <c r="R6"/>
      <c r="S6"/>
      <c r="T6"/>
      <c r="U6"/>
      <c r="V6"/>
      <c r="W6"/>
      <c r="X6" s="42"/>
      <c r="Y6" s="42"/>
      <c r="Z6" s="42"/>
    </row>
    <row r="7" s="26" customFormat="1" ht="19" customHeight="1" spans="1:26 16368:16380">
      <c r="A7" s="227">
        <f>IF(B7="","",COUNTA($B$5:B7))</f>
        <v>3</v>
      </c>
      <c r="B7" s="228">
        <v>46266</v>
      </c>
      <c r="C7" s="229" t="s">
        <v>50</v>
      </c>
      <c r="D7" s="229"/>
      <c r="E7" s="230" t="s">
        <v>123</v>
      </c>
      <c r="F7" s="231"/>
      <c r="G7" s="231"/>
      <c r="H7" s="232">
        <v>0</v>
      </c>
      <c r="I7" s="233"/>
      <c r="J7" s="229"/>
      <c r="K7" s="17"/>
      <c r="L7" s="234"/>
      <c r="M7" s="235">
        <f t="shared" si="0"/>
        <v>202609</v>
      </c>
      <c r="N7"/>
      <c r="O7"/>
      <c r="P7"/>
      <c r="Q7"/>
      <c r="R7"/>
      <c r="S7"/>
      <c r="T7"/>
      <c r="U7"/>
      <c r="V7"/>
      <c r="W7"/>
      <c r="X7" s="42"/>
      <c r="Y7" s="42"/>
      <c r="Z7" s="42"/>
    </row>
    <row r="8" s="26" customFormat="1" ht="19" customHeight="1" spans="1:26 16368:16380">
      <c r="A8" s="227">
        <f>IF(B8="","",COUNTA($B$5:B8))</f>
        <v>4</v>
      </c>
      <c r="B8" s="228">
        <v>46266</v>
      </c>
      <c r="C8" s="229" t="s">
        <v>54</v>
      </c>
      <c r="D8" s="229"/>
      <c r="E8" s="230" t="s">
        <v>123</v>
      </c>
      <c r="F8" s="231"/>
      <c r="G8" s="231"/>
      <c r="H8" s="232">
        <v>0</v>
      </c>
      <c r="I8" s="233"/>
      <c r="J8" s="229"/>
      <c r="K8" s="17"/>
      <c r="L8" s="234"/>
      <c r="M8" s="235">
        <f t="shared" si="0"/>
        <v>202609</v>
      </c>
      <c r="N8"/>
      <c r="O8"/>
      <c r="P8"/>
      <c r="Q8"/>
      <c r="R8"/>
      <c r="S8"/>
      <c r="T8"/>
      <c r="U8"/>
      <c r="V8"/>
      <c r="W8"/>
      <c r="X8" s="42"/>
      <c r="Y8" s="42"/>
      <c r="Z8" s="42"/>
    </row>
    <row r="9" s="26" customFormat="1" ht="19" customHeight="1" spans="1:26 16368:16380">
      <c r="A9" s="227">
        <f>IF(B9="","",COUNTA($B$5:B9))</f>
        <v>5</v>
      </c>
      <c r="B9" s="228">
        <v>46266</v>
      </c>
      <c r="C9" s="229" t="s">
        <v>58</v>
      </c>
      <c r="D9" s="229"/>
      <c r="E9" s="230" t="s">
        <v>123</v>
      </c>
      <c r="F9" s="231"/>
      <c r="G9" s="231"/>
      <c r="H9" s="232">
        <v>0</v>
      </c>
      <c r="I9" s="233"/>
      <c r="J9" s="229"/>
      <c r="K9" s="17"/>
      <c r="L9" s="234"/>
      <c r="M9" s="235">
        <f t="shared" si="0"/>
        <v>202609</v>
      </c>
      <c r="N9"/>
      <c r="O9"/>
      <c r="P9"/>
      <c r="Q9"/>
      <c r="R9"/>
      <c r="S9"/>
      <c r="T9"/>
      <c r="U9"/>
      <c r="V9"/>
      <c r="W9"/>
      <c r="X9" s="42"/>
      <c r="Y9" s="42"/>
      <c r="Z9" s="42"/>
    </row>
    <row r="10" s="26" customFormat="1" ht="19" customHeight="1" spans="1:26 16368:16380">
      <c r="A10" s="227">
        <f>IF(B10="","",COUNTA($B$5:B10))</f>
        <v>6</v>
      </c>
      <c r="B10" s="228">
        <v>46266</v>
      </c>
      <c r="C10" s="229" t="s">
        <v>62</v>
      </c>
      <c r="D10" s="229"/>
      <c r="E10" s="230" t="s">
        <v>123</v>
      </c>
      <c r="F10" s="231"/>
      <c r="G10" s="231"/>
      <c r="H10" s="232">
        <v>0</v>
      </c>
      <c r="I10" s="233"/>
      <c r="J10" s="229"/>
      <c r="K10" s="17"/>
      <c r="L10" s="234"/>
      <c r="M10" s="235">
        <f t="shared" si="0"/>
        <v>202609</v>
      </c>
      <c r="N10"/>
      <c r="O10"/>
      <c r="P10"/>
      <c r="Q10"/>
      <c r="R10"/>
      <c r="S10"/>
      <c r="T10"/>
      <c r="U10"/>
      <c r="V10"/>
      <c r="W10"/>
      <c r="X10" s="42"/>
      <c r="Y10" s="42"/>
      <c r="Z10" s="42"/>
    </row>
    <row r="11" s="26" customFormat="1" ht="19" customHeight="1" spans="1:26 16368:16380">
      <c r="A11" s="227">
        <f>IF(B11="","",COUNTA($B$5:B11))</f>
        <v>7</v>
      </c>
      <c r="B11" s="228">
        <v>46266</v>
      </c>
      <c r="C11" s="229" t="s">
        <v>66</v>
      </c>
      <c r="D11" s="229"/>
      <c r="E11" s="230" t="s">
        <v>123</v>
      </c>
      <c r="F11" s="231"/>
      <c r="G11" s="231"/>
      <c r="H11" s="232">
        <v>0</v>
      </c>
      <c r="I11" s="233"/>
      <c r="J11" s="229"/>
      <c r="K11" s="17"/>
      <c r="L11" s="234"/>
      <c r="M11" s="235">
        <f t="shared" si="0"/>
        <v>202609</v>
      </c>
      <c r="N11"/>
      <c r="O11"/>
      <c r="P11"/>
      <c r="Q11"/>
      <c r="R11"/>
      <c r="S11"/>
      <c r="T11"/>
      <c r="U11"/>
      <c r="V11"/>
      <c r="W11"/>
      <c r="X11" s="42"/>
      <c r="Y11" s="42"/>
      <c r="Z11" s="42"/>
    </row>
    <row r="12" s="26" customFormat="1" ht="19" customHeight="1" spans="1:26 16368:16380">
      <c r="A12" s="227">
        <f>IF(B12="","",COUNTA($B$5:B12))</f>
        <v>8</v>
      </c>
      <c r="B12" s="18">
        <v>46266</v>
      </c>
      <c r="C12" s="229" t="s">
        <v>69</v>
      </c>
      <c r="D12" s="17"/>
      <c r="E12" s="236" t="s">
        <v>123</v>
      </c>
      <c r="F12" s="237"/>
      <c r="G12" s="237"/>
      <c r="H12" s="232">
        <v>0</v>
      </c>
      <c r="I12" s="233"/>
      <c r="J12" s="17"/>
      <c r="K12" s="17"/>
      <c r="L12" s="234"/>
      <c r="M12" s="235">
        <f t="shared" si="0"/>
        <v>202609</v>
      </c>
      <c r="N12"/>
      <c r="O12"/>
      <c r="P12"/>
      <c r="Q12"/>
      <c r="R12"/>
      <c r="S12"/>
      <c r="T12"/>
      <c r="U12"/>
      <c r="V12"/>
      <c r="W12"/>
      <c r="X12" s="42"/>
      <c r="Y12" s="42"/>
      <c r="Z12" s="42"/>
    </row>
    <row r="13" s="26" customFormat="1" ht="19" customHeight="1" spans="1:26 16368:16380">
      <c r="A13" s="227">
        <f>IF(B13="","",COUNTA($B$5:B13))</f>
        <v>9</v>
      </c>
      <c r="B13" s="18">
        <v>46266</v>
      </c>
      <c r="C13" s="229" t="s">
        <v>72</v>
      </c>
      <c r="D13" s="17"/>
      <c r="E13" s="236" t="s">
        <v>123</v>
      </c>
      <c r="F13" s="237"/>
      <c r="G13" s="237"/>
      <c r="H13" s="232">
        <v>0</v>
      </c>
      <c r="I13" s="233"/>
      <c r="J13" s="17"/>
      <c r="K13" s="17"/>
      <c r="L13" s="234"/>
      <c r="M13" s="235">
        <f t="shared" si="0"/>
        <v>202609</v>
      </c>
      <c r="N13"/>
      <c r="O13"/>
      <c r="P13"/>
      <c r="Q13"/>
      <c r="R13"/>
      <c r="S13"/>
      <c r="T13"/>
      <c r="U13"/>
      <c r="V13"/>
      <c r="W13"/>
      <c r="X13" s="42"/>
      <c r="Y13" s="42"/>
      <c r="Z13" s="42"/>
    </row>
    <row r="14" s="26" customFormat="1" ht="19" customHeight="1" spans="1:26 16368:16380">
      <c r="A14" s="227">
        <f>IF(B14="","",COUNTA($B$5:B14))</f>
        <v>10</v>
      </c>
      <c r="B14" s="18">
        <v>46266</v>
      </c>
      <c r="C14" s="229" t="s">
        <v>75</v>
      </c>
      <c r="D14" s="17"/>
      <c r="E14" s="236" t="s">
        <v>123</v>
      </c>
      <c r="F14" s="237"/>
      <c r="G14" s="237"/>
      <c r="H14" s="232">
        <v>0</v>
      </c>
      <c r="I14" s="233"/>
      <c r="J14" s="17"/>
      <c r="K14" s="17"/>
      <c r="L14" s="234"/>
      <c r="M14" s="235">
        <f t="shared" si="0"/>
        <v>202609</v>
      </c>
      <c r="N14"/>
      <c r="O14"/>
      <c r="P14"/>
      <c r="Q14"/>
      <c r="R14"/>
      <c r="S14"/>
      <c r="T14"/>
      <c r="U14"/>
      <c r="V14"/>
      <c r="W14"/>
      <c r="X14" s="42"/>
      <c r="Y14" s="42"/>
      <c r="Z14" s="42"/>
    </row>
    <row r="15" s="26" customFormat="1" ht="19" customHeight="1" spans="1:26 16368:16380">
      <c r="A15" s="227">
        <f>IF(B15="","",COUNTA($B$5:B15))</f>
        <v>11</v>
      </c>
      <c r="B15" s="18">
        <v>46266</v>
      </c>
      <c r="C15" s="229" t="s">
        <v>78</v>
      </c>
      <c r="D15" s="17"/>
      <c r="E15" s="236" t="s">
        <v>123</v>
      </c>
      <c r="F15" s="237"/>
      <c r="G15" s="237"/>
      <c r="H15" s="232">
        <v>0</v>
      </c>
      <c r="I15" s="233"/>
      <c r="J15" s="17"/>
      <c r="K15" s="17"/>
      <c r="L15" s="234"/>
      <c r="M15" s="235">
        <f t="shared" si="0"/>
        <v>202609</v>
      </c>
      <c r="N15"/>
      <c r="O15"/>
      <c r="P15"/>
      <c r="Q15"/>
      <c r="R15"/>
      <c r="S15"/>
      <c r="T15"/>
      <c r="U15"/>
      <c r="V15"/>
      <c r="W15"/>
      <c r="X15" s="42"/>
      <c r="Y15" s="42"/>
      <c r="Z15" s="42"/>
    </row>
    <row r="16" s="26" customFormat="1" ht="19" customHeight="1" spans="1:26 16368:16380">
      <c r="A16" s="227">
        <f>IF(B16="","",COUNTA($B$5:B16))</f>
        <v>12</v>
      </c>
      <c r="B16" s="18">
        <v>46266</v>
      </c>
      <c r="C16" s="229" t="s">
        <v>81</v>
      </c>
      <c r="D16" s="17"/>
      <c r="E16" s="236" t="s">
        <v>123</v>
      </c>
      <c r="F16" s="237"/>
      <c r="G16" s="237"/>
      <c r="H16" s="232">
        <v>0</v>
      </c>
      <c r="I16" s="233"/>
      <c r="J16" s="17"/>
      <c r="K16" s="17"/>
      <c r="L16" s="234"/>
      <c r="M16" s="235">
        <f t="shared" si="0"/>
        <v>202609</v>
      </c>
      <c r="N16"/>
      <c r="O16"/>
      <c r="P16"/>
      <c r="Q16"/>
      <c r="R16"/>
      <c r="S16"/>
      <c r="T16"/>
      <c r="U16"/>
      <c r="V16"/>
      <c r="W16"/>
      <c r="X16" s="42"/>
      <c r="Y16" s="42"/>
      <c r="Z16" s="42"/>
    </row>
    <row r="17" s="26" customFormat="1" ht="19" customHeight="1" spans="1:26">
      <c r="A17" s="227">
        <f>IF(B17="","",COUNTA($B$5:B17))</f>
        <v>13</v>
      </c>
      <c r="B17" s="18">
        <v>46266</v>
      </c>
      <c r="C17" s="229" t="s">
        <v>84</v>
      </c>
      <c r="D17" s="17"/>
      <c r="E17" s="236" t="s">
        <v>123</v>
      </c>
      <c r="F17" s="237"/>
      <c r="G17" s="237"/>
      <c r="H17" s="232">
        <v>0</v>
      </c>
      <c r="I17" s="233"/>
      <c r="J17" s="17"/>
      <c r="K17" s="17"/>
      <c r="L17" s="234"/>
      <c r="M17" s="235">
        <f t="shared" si="0"/>
        <v>202609</v>
      </c>
      <c r="N17"/>
      <c r="O17"/>
      <c r="P17"/>
      <c r="Q17"/>
      <c r="R17"/>
      <c r="S17"/>
      <c r="T17"/>
      <c r="U17"/>
      <c r="V17"/>
      <c r="W17"/>
      <c r="X17" s="42"/>
      <c r="Y17" s="42"/>
      <c r="Z17" s="42"/>
    </row>
    <row r="18" s="26" customFormat="1" ht="19" customHeight="1" spans="1:26">
      <c r="A18" s="227">
        <f>IF(B18="","",COUNTA($B$5:B18))</f>
        <v>14</v>
      </c>
      <c r="B18" s="18">
        <v>46266</v>
      </c>
      <c r="C18" s="229" t="s">
        <v>86</v>
      </c>
      <c r="D18" s="17"/>
      <c r="E18" s="236" t="s">
        <v>123</v>
      </c>
      <c r="F18" s="237"/>
      <c r="G18" s="237"/>
      <c r="H18" s="232">
        <v>0</v>
      </c>
      <c r="I18" s="233"/>
      <c r="J18" s="238"/>
      <c r="K18" s="238"/>
      <c r="L18" s="239"/>
      <c r="M18" s="235">
        <f t="shared" si="0"/>
        <v>202609</v>
      </c>
      <c r="N18"/>
      <c r="O18"/>
      <c r="P18"/>
      <c r="Q18"/>
      <c r="R18"/>
      <c r="S18"/>
      <c r="T18"/>
      <c r="U18"/>
      <c r="V18"/>
      <c r="W18"/>
      <c r="X18" s="42"/>
      <c r="Y18" s="42"/>
      <c r="Z18" s="42"/>
    </row>
    <row r="19" s="26" customFormat="1" ht="19" customHeight="1" spans="1:26">
      <c r="A19" s="227">
        <f>IF(B19="","",COUNTA($B$5:B19))</f>
        <v>15</v>
      </c>
      <c r="B19" s="240">
        <v>46266</v>
      </c>
      <c r="C19" s="241" t="s">
        <v>42</v>
      </c>
      <c r="D19" s="241"/>
      <c r="E19" s="242"/>
      <c r="F19" s="233">
        <v>2000</v>
      </c>
      <c r="G19" s="233"/>
      <c r="H19" s="232">
        <f>IFERROR(VLOOKUP($C19,$C$5:$H$18,6,0)+SUMIF($C$19:$C19,$C19,$F$19:$F19)-SUMIF($C$19:$C19,$C19,$G$19:$G19),"")</f>
        <v>2000</v>
      </c>
      <c r="I19" s="243" t="s">
        <v>43</v>
      </c>
      <c r="J19" s="241" t="s">
        <v>44</v>
      </c>
      <c r="K19" s="241"/>
      <c r="L19" s="244"/>
      <c r="M19" s="235">
        <f t="shared" si="0"/>
        <v>202609</v>
      </c>
      <c r="N19"/>
      <c r="O19"/>
      <c r="P19"/>
      <c r="Q19"/>
      <c r="R19"/>
      <c r="S19"/>
      <c r="T19"/>
      <c r="U19"/>
      <c r="V19"/>
      <c r="W19"/>
      <c r="X19" s="42"/>
      <c r="Y19" s="42"/>
      <c r="Z19" s="42"/>
    </row>
    <row r="20" s="26" customFormat="1" ht="19" customHeight="1" spans="1:26">
      <c r="A20" s="227">
        <f>IF(B20="","",COUNTA($B$5:B20))</f>
        <v>16</v>
      </c>
      <c r="B20" s="240">
        <v>46266</v>
      </c>
      <c r="C20" s="241" t="s">
        <v>46</v>
      </c>
      <c r="D20" s="241" t="s">
        <v>52</v>
      </c>
      <c r="E20" s="242"/>
      <c r="F20" s="233"/>
      <c r="G20" s="233">
        <v>200</v>
      </c>
      <c r="H20" s="232">
        <f>IFERROR(VLOOKUP($C20,$C$5:$H$18,6,0)+SUMIF($C$19:$C20,$C20,$F$19:$F20)-SUMIF($C$19:$C20,$C20,$G$19:$G20),"")</f>
        <v>-200</v>
      </c>
      <c r="I20" s="237"/>
      <c r="J20" s="241"/>
      <c r="K20" s="241"/>
      <c r="L20" s="244"/>
      <c r="M20" s="235">
        <f t="shared" si="0"/>
        <v>202609</v>
      </c>
      <c r="N20"/>
      <c r="O20"/>
      <c r="P20"/>
      <c r="Q20"/>
      <c r="R20"/>
      <c r="S20"/>
      <c r="T20"/>
      <c r="U20"/>
      <c r="V20"/>
      <c r="W20"/>
      <c r="X20" s="42"/>
      <c r="Y20" s="42"/>
      <c r="Z20" s="42"/>
    </row>
    <row r="21" s="26" customFormat="1" ht="19" customHeight="1" spans="1:26">
      <c r="A21" s="227">
        <f>IF(B21="","",COUNTA($B$5:B21))</f>
        <v>17</v>
      </c>
      <c r="B21" s="240">
        <v>46266</v>
      </c>
      <c r="C21" s="241" t="s">
        <v>50</v>
      </c>
      <c r="D21" s="241" t="s">
        <v>60</v>
      </c>
      <c r="E21" s="242"/>
      <c r="F21" s="233"/>
      <c r="G21" s="233">
        <v>300</v>
      </c>
      <c r="H21" s="232">
        <f>IFERROR(VLOOKUP($C21,$C$5:$H$18,6,0)+SUMIF($C$19:$C21,$C21,$F$19:$F21)-SUMIF($C$19:$C21,$C21,$G$19:$G21),"")</f>
        <v>-300</v>
      </c>
      <c r="I21" s="237"/>
      <c r="J21" s="241"/>
      <c r="K21" s="241"/>
      <c r="L21" s="244"/>
      <c r="M21" s="235">
        <f t="shared" si="0"/>
        <v>202609</v>
      </c>
      <c r="N21"/>
      <c r="O21"/>
      <c r="P21"/>
      <c r="Q21"/>
      <c r="R21"/>
      <c r="S21"/>
      <c r="T21"/>
      <c r="U21"/>
      <c r="V21"/>
      <c r="W21"/>
      <c r="X21" s="42"/>
      <c r="Y21" s="42"/>
      <c r="Z21" s="42"/>
    </row>
    <row r="22" s="26" customFormat="1" ht="19" customHeight="1" spans="1:26">
      <c r="A22" s="227">
        <f>IF(B22="","",COUNTA($B$5:B22))</f>
        <v>18</v>
      </c>
      <c r="B22" s="240">
        <v>46266</v>
      </c>
      <c r="C22" s="241" t="s">
        <v>54</v>
      </c>
      <c r="D22" s="241" t="s">
        <v>73</v>
      </c>
      <c r="E22" s="242"/>
      <c r="F22" s="233"/>
      <c r="G22" s="233">
        <v>500</v>
      </c>
      <c r="H22" s="232">
        <f>IFERROR(VLOOKUP($C22,$C$5:$H$18,6,0)+SUMIF($C$19:$C22,$C22,$F$19:$F22)-SUMIF($C$19:$C22,$C22,$G$19:$G22),"")</f>
        <v>-500</v>
      </c>
      <c r="I22" s="237"/>
      <c r="J22" s="241"/>
      <c r="K22" s="241"/>
      <c r="L22" s="244"/>
      <c r="M22" s="235">
        <f t="shared" si="0"/>
        <v>202609</v>
      </c>
      <c r="N22"/>
      <c r="O22"/>
      <c r="P22"/>
      <c r="Q22"/>
      <c r="R22"/>
      <c r="S22"/>
      <c r="T22"/>
      <c r="U22"/>
      <c r="V22"/>
      <c r="W22"/>
      <c r="X22" s="42"/>
      <c r="Y22" s="42"/>
      <c r="Z22" s="42"/>
    </row>
    <row r="23" s="26" customFormat="1" ht="19" customHeight="1" spans="1:26">
      <c r="A23" s="227">
        <f>IF(B23="","",COUNTA($B$5:B23))</f>
        <v>19</v>
      </c>
      <c r="B23" s="240">
        <v>46266</v>
      </c>
      <c r="C23" s="241" t="s">
        <v>58</v>
      </c>
      <c r="D23" s="241"/>
      <c r="E23" s="242"/>
      <c r="F23" s="233">
        <v>2600</v>
      </c>
      <c r="G23" s="233"/>
      <c r="H23" s="232">
        <f>IFERROR(VLOOKUP($C23,$C$5:$H$18,6,0)+SUMIF($C$19:$C23,$C23,$F$19:$F23)-SUMIF($C$19:$C23,$C23,$G$19:$G23),"")</f>
        <v>2600</v>
      </c>
      <c r="I23" s="237"/>
      <c r="J23" s="241"/>
      <c r="K23" s="241"/>
      <c r="L23" s="244"/>
      <c r="M23" s="235">
        <f t="shared" si="0"/>
        <v>202609</v>
      </c>
      <c r="N23"/>
      <c r="O23"/>
      <c r="P23"/>
      <c r="Q23"/>
      <c r="R23"/>
      <c r="S23"/>
      <c r="T23"/>
      <c r="U23"/>
      <c r="V23"/>
      <c r="W23"/>
      <c r="X23" s="42"/>
      <c r="Y23" s="42"/>
      <c r="Z23" s="42"/>
    </row>
    <row r="24" s="26" customFormat="1" ht="19" customHeight="1" spans="1:26">
      <c r="A24" s="227">
        <f>IF(B24="","",COUNTA($B$5:B24))</f>
        <v>20</v>
      </c>
      <c r="B24" s="240">
        <v>46266</v>
      </c>
      <c r="C24" s="241" t="s">
        <v>62</v>
      </c>
      <c r="D24" s="241" t="s">
        <v>41</v>
      </c>
      <c r="E24" s="242"/>
      <c r="F24" s="233"/>
      <c r="G24" s="233">
        <v>5000</v>
      </c>
      <c r="H24" s="232">
        <f>IFERROR(VLOOKUP($C24,$C$5:$H$18,6,0)+SUMIF($C$19:$C24,$C24,$F$19:$F24)-SUMIF($C$19:$C24,$C24,$G$19:$G24),"")</f>
        <v>-5000</v>
      </c>
      <c r="I24" s="237"/>
      <c r="J24" s="241"/>
      <c r="K24" s="241" t="s">
        <v>45</v>
      </c>
      <c r="L24" s="244"/>
      <c r="M24" s="235">
        <f t="shared" si="0"/>
        <v>202609</v>
      </c>
      <c r="N24"/>
      <c r="O24"/>
      <c r="P24"/>
      <c r="Q24"/>
      <c r="R24"/>
      <c r="S24"/>
      <c r="T24"/>
      <c r="U24"/>
      <c r="V24"/>
      <c r="W24"/>
      <c r="X24" s="42"/>
      <c r="Y24" s="42"/>
      <c r="Z24" s="42"/>
    </row>
    <row r="25" s="26" customFormat="1" ht="19" customHeight="1" spans="1:26">
      <c r="A25" s="227">
        <f>IF(B25="","",COUNTA($B$5:B25))</f>
        <v>21</v>
      </c>
      <c r="B25" s="240">
        <v>46266</v>
      </c>
      <c r="C25" s="241" t="s">
        <v>66</v>
      </c>
      <c r="D25" s="241" t="s">
        <v>64</v>
      </c>
      <c r="E25" s="242"/>
      <c r="F25" s="233"/>
      <c r="G25" s="233">
        <v>200</v>
      </c>
      <c r="H25" s="232">
        <f>IFERROR(VLOOKUP($C25,$C$5:$H$18,6,0)+SUMIF($C$19:$C25,$C25,$F$19:$F25)-SUMIF($C$19:$C25,$C25,$G$19:$G25),"")</f>
        <v>-200</v>
      </c>
      <c r="I25" s="237"/>
      <c r="J25" s="241"/>
      <c r="K25" s="241"/>
      <c r="L25" s="244"/>
      <c r="M25" s="235">
        <f t="shared" si="0"/>
        <v>202609</v>
      </c>
      <c r="N25"/>
      <c r="O25"/>
      <c r="P25"/>
      <c r="Q25"/>
      <c r="R25"/>
      <c r="S25"/>
      <c r="T25"/>
      <c r="U25"/>
      <c r="V25"/>
      <c r="W25"/>
      <c r="X25" s="42"/>
      <c r="Y25" s="42"/>
      <c r="Z25" s="42"/>
    </row>
    <row r="26" s="26" customFormat="1" ht="19" customHeight="1" spans="1:26">
      <c r="A26" s="227">
        <f>IF(B26="","",COUNTA($B$5:B26))</f>
        <v>22</v>
      </c>
      <c r="B26" s="240">
        <v>46266</v>
      </c>
      <c r="C26" s="241" t="s">
        <v>69</v>
      </c>
      <c r="D26" s="241" t="s">
        <v>52</v>
      </c>
      <c r="E26" s="242"/>
      <c r="F26" s="233"/>
      <c r="G26" s="233">
        <v>10</v>
      </c>
      <c r="H26" s="232">
        <f>IFERROR(VLOOKUP($C26,$C$5:$H$18,6,0)+SUMIF($C$19:$C26,$C26,$F$19:$F26)-SUMIF($C$19:$C26,$C26,$G$19:$G26),"")</f>
        <v>-10</v>
      </c>
      <c r="I26" s="237"/>
      <c r="J26" s="241"/>
      <c r="K26" s="241"/>
      <c r="L26" s="244"/>
      <c r="M26" s="235">
        <f t="shared" si="0"/>
        <v>202609</v>
      </c>
      <c r="N26"/>
      <c r="O26"/>
      <c r="P26"/>
      <c r="Q26"/>
      <c r="R26"/>
      <c r="S26"/>
      <c r="T26"/>
      <c r="U26"/>
      <c r="V26"/>
      <c r="W26"/>
      <c r="X26" s="42"/>
      <c r="Y26" s="42"/>
      <c r="Z26" s="42"/>
    </row>
    <row r="27" s="26" customFormat="1" ht="19" customHeight="1" spans="1:26">
      <c r="A27" s="227">
        <f>IF(B27="","",COUNTA($B$5:B27))</f>
        <v>23</v>
      </c>
      <c r="B27" s="240">
        <v>46266</v>
      </c>
      <c r="C27" s="241" t="s">
        <v>72</v>
      </c>
      <c r="D27" s="241" t="s">
        <v>79</v>
      </c>
      <c r="E27" s="242"/>
      <c r="F27" s="233"/>
      <c r="G27" s="233">
        <v>50</v>
      </c>
      <c r="H27" s="232">
        <f>IFERROR(VLOOKUP($C27,$C$5:$H$18,6,0)+SUMIF($C$19:$C27,$C27,$F$19:$F27)-SUMIF($C$19:$C27,$C27,$G$19:$G27),"")</f>
        <v>-50</v>
      </c>
      <c r="I27" s="237"/>
      <c r="J27" s="241"/>
      <c r="K27" s="241"/>
      <c r="L27" s="244"/>
      <c r="M27" s="235">
        <f t="shared" si="0"/>
        <v>202609</v>
      </c>
      <c r="N27"/>
      <c r="O27"/>
      <c r="P27"/>
      <c r="Q27"/>
      <c r="R27"/>
      <c r="S27"/>
      <c r="T27"/>
      <c r="U27"/>
      <c r="V27"/>
      <c r="W27"/>
      <c r="X27" s="42"/>
      <c r="Y27" s="42"/>
      <c r="Z27" s="42"/>
    </row>
    <row r="28" s="26" customFormat="1" ht="19" customHeight="1" spans="1:26">
      <c r="A28" s="227">
        <f>IF(B28="","",COUNTA($B$5:B28))</f>
        <v>24</v>
      </c>
      <c r="B28" s="240">
        <v>46266</v>
      </c>
      <c r="C28" s="241" t="s">
        <v>75</v>
      </c>
      <c r="D28" s="241"/>
      <c r="E28" s="242"/>
      <c r="F28" s="233">
        <v>2100</v>
      </c>
      <c r="G28" s="233"/>
      <c r="H28" s="232">
        <f>IFERROR(VLOOKUP($C28,$C$5:$H$18,6,0)+SUMIF($C$19:$C28,$C28,$F$19:$F28)-SUMIF($C$19:$C28,$C28,$G$19:$G28),"")</f>
        <v>2100</v>
      </c>
      <c r="I28" s="237"/>
      <c r="J28" s="241"/>
      <c r="K28" s="241"/>
      <c r="L28" s="244"/>
      <c r="M28" s="235">
        <f t="shared" si="0"/>
        <v>202609</v>
      </c>
      <c r="N28"/>
      <c r="O28"/>
      <c r="P28"/>
      <c r="Q28"/>
      <c r="R28"/>
      <c r="S28"/>
      <c r="T28"/>
      <c r="U28"/>
      <c r="V28"/>
      <c r="W28"/>
      <c r="X28" s="42"/>
      <c r="Y28" s="42"/>
      <c r="Z28" s="42"/>
    </row>
    <row r="29" s="26" customFormat="1" ht="20" customHeight="1" spans="1:26">
      <c r="A29" s="227">
        <f>IF(B29="","",COUNTA($B$5:B29))</f>
        <v>25</v>
      </c>
      <c r="B29" s="18">
        <v>46266</v>
      </c>
      <c r="C29" s="17" t="s">
        <v>78</v>
      </c>
      <c r="D29" s="17" t="s">
        <v>70</v>
      </c>
      <c r="E29" s="236"/>
      <c r="F29" s="237"/>
      <c r="G29" s="237">
        <v>2000</v>
      </c>
      <c r="H29" s="232">
        <f>IFERROR(VLOOKUP($C29,$C$5:$H$18,6,0)+SUMIF($C$19:$C29,$C29,$F$19:$F29)-SUMIF($C$19:$C29,$C29,$G$19:$G29),"")</f>
        <v>-2000</v>
      </c>
      <c r="I29" s="237"/>
      <c r="J29" s="238"/>
      <c r="K29" s="238"/>
      <c r="L29" s="239"/>
      <c r="M29" s="235">
        <f t="shared" si="0"/>
        <v>202609</v>
      </c>
      <c r="N29"/>
      <c r="O29"/>
      <c r="P29"/>
      <c r="Q29"/>
      <c r="R29"/>
      <c r="S29"/>
      <c r="T29"/>
      <c r="U29"/>
      <c r="V29"/>
      <c r="W29"/>
      <c r="X29" s="42"/>
      <c r="Y29" s="42"/>
      <c r="Z29" s="42"/>
    </row>
    <row r="30" s="26" customFormat="1" ht="23" customHeight="1" spans="1:26">
      <c r="A30" s="227">
        <f>IF(B30="","",COUNTA($B$5:B30))</f>
        <v>26</v>
      </c>
      <c r="B30" s="18">
        <v>46266</v>
      </c>
      <c r="C30" s="17" t="s">
        <v>81</v>
      </c>
      <c r="D30" s="17" t="s">
        <v>64</v>
      </c>
      <c r="E30" s="236"/>
      <c r="F30" s="237"/>
      <c r="G30" s="237">
        <v>200</v>
      </c>
      <c r="H30" s="232">
        <f>IFERROR(VLOOKUP($C30,$C$5:$H$18,6,0)+SUMIF($C$19:$C30,$C30,$F$19:$F30)-SUMIF($C$19:$C30,$C30,$G$19:$G30),"")</f>
        <v>-200</v>
      </c>
      <c r="I30" s="237"/>
      <c r="J30" s="238"/>
      <c r="K30" s="238"/>
      <c r="L30" s="239"/>
      <c r="M30" s="235">
        <f t="shared" si="0"/>
        <v>202609</v>
      </c>
      <c r="N30"/>
      <c r="O30"/>
      <c r="P30"/>
      <c r="Q30"/>
      <c r="R30"/>
      <c r="S30"/>
      <c r="T30"/>
      <c r="U30"/>
      <c r="V30"/>
      <c r="W30"/>
      <c r="X30" s="42"/>
      <c r="Y30" s="42"/>
      <c r="Z30" s="42"/>
    </row>
    <row r="31" s="26" customFormat="1" ht="23" customHeight="1" spans="1:26">
      <c r="A31" s="227">
        <f>IF(B31="","",COUNTA($B$5:B31))</f>
        <v>27</v>
      </c>
      <c r="B31" s="18">
        <v>46266</v>
      </c>
      <c r="C31" s="17" t="s">
        <v>84</v>
      </c>
      <c r="D31" s="17" t="s">
        <v>73</v>
      </c>
      <c r="E31" s="236"/>
      <c r="F31" s="237"/>
      <c r="G31" s="237">
        <v>500</v>
      </c>
      <c r="H31" s="232">
        <f>IFERROR(VLOOKUP($C31,$C$5:$H$18,6,0)+SUMIF($C$19:$C31,$C31,$F$19:$F31)-SUMIF($C$19:$C31,$C31,$G$19:$G31),"")</f>
        <v>-500</v>
      </c>
      <c r="I31" s="237"/>
      <c r="J31" s="238"/>
      <c r="K31" s="238"/>
      <c r="L31" s="239"/>
      <c r="M31" s="235">
        <f t="shared" si="0"/>
        <v>202609</v>
      </c>
      <c r="N31"/>
      <c r="O31"/>
      <c r="P31"/>
      <c r="Q31"/>
      <c r="R31"/>
      <c r="S31"/>
      <c r="T31"/>
      <c r="U31"/>
      <c r="V31"/>
      <c r="W31"/>
      <c r="X31" s="42"/>
      <c r="Y31" s="42"/>
      <c r="Z31" s="42"/>
    </row>
    <row r="32" s="26" customFormat="1" ht="23" customHeight="1" spans="1:26">
      <c r="A32" s="227">
        <f>IF(B32="","",COUNTA($B$5:B32))</f>
        <v>28</v>
      </c>
      <c r="B32" s="18">
        <v>46266</v>
      </c>
      <c r="C32" s="17" t="s">
        <v>86</v>
      </c>
      <c r="D32" s="17" t="s">
        <v>41</v>
      </c>
      <c r="E32" s="236"/>
      <c r="F32" s="237"/>
      <c r="G32" s="237">
        <v>1000</v>
      </c>
      <c r="H32" s="232">
        <f>IFERROR(VLOOKUP($C32,$C$5:$H$18,6,0)+SUMIF($C$19:$C32,$C32,$F$19:$F32)-SUMIF($C$19:$C32,$C32,$G$19:$G32),"")</f>
        <v>-1000</v>
      </c>
      <c r="I32" s="237"/>
      <c r="J32" s="238"/>
      <c r="K32" s="238"/>
      <c r="L32" s="239"/>
      <c r="M32" s="235">
        <f t="shared" si="0"/>
        <v>202609</v>
      </c>
      <c r="N32"/>
      <c r="O32"/>
      <c r="P32"/>
      <c r="Q32"/>
      <c r="R32"/>
      <c r="S32"/>
      <c r="T32"/>
      <c r="U32"/>
      <c r="V32"/>
      <c r="W32"/>
      <c r="X32" s="42"/>
      <c r="Y32" s="42"/>
      <c r="Z32" s="42"/>
    </row>
    <row r="33" s="26" customFormat="1" ht="23" customHeight="1" spans="1:26">
      <c r="A33" s="227">
        <f>IF(B33="","",COUNTA($B$5:B33))</f>
        <v>29</v>
      </c>
      <c r="B33" s="18">
        <v>46266</v>
      </c>
      <c r="C33" s="17" t="s">
        <v>42</v>
      </c>
      <c r="D33" s="17" t="s">
        <v>76</v>
      </c>
      <c r="E33" s="236"/>
      <c r="F33" s="237"/>
      <c r="G33" s="237">
        <v>200</v>
      </c>
      <c r="H33" s="232">
        <f>IFERROR(VLOOKUP($C33,$C$5:$H$18,6,0)+SUMIF($C$19:$C33,$C33,$F$19:$F33)-SUMIF($C$19:$C33,$C33,$G$19:$G33),"")</f>
        <v>1800</v>
      </c>
      <c r="I33" s="237"/>
      <c r="J33" s="238"/>
      <c r="K33" s="238"/>
      <c r="L33" s="239"/>
      <c r="M33" s="235">
        <f t="shared" si="0"/>
        <v>202609</v>
      </c>
      <c r="N33"/>
      <c r="O33"/>
      <c r="P33"/>
      <c r="Q33"/>
      <c r="R33"/>
      <c r="S33"/>
      <c r="T33"/>
      <c r="U33"/>
      <c r="V33"/>
      <c r="W33"/>
      <c r="X33" s="42"/>
      <c r="Y33" s="42"/>
      <c r="Z33" s="42"/>
    </row>
    <row r="34" s="26" customFormat="1" ht="23" customHeight="1" spans="1:26">
      <c r="A34" s="227">
        <f>IF(B34="","",COUNTA($B$5:B34))</f>
        <v>30</v>
      </c>
      <c r="B34" s="18">
        <v>46266</v>
      </c>
      <c r="C34" s="17" t="s">
        <v>46</v>
      </c>
      <c r="D34" s="17" t="s">
        <v>79</v>
      </c>
      <c r="E34" s="236"/>
      <c r="F34" s="237"/>
      <c r="G34" s="237">
        <v>500</v>
      </c>
      <c r="H34" s="232">
        <f>IFERROR(VLOOKUP($C34,$C$5:$H$18,6,0)+SUMIF($C$19:$C34,$C34,$F$19:$F34)-SUMIF($C$19:$C34,$C34,$G$19:$G34),"")</f>
        <v>-700</v>
      </c>
      <c r="I34" s="237"/>
      <c r="J34" s="238"/>
      <c r="K34" s="238"/>
      <c r="L34" s="239"/>
      <c r="M34" s="235">
        <f t="shared" si="0"/>
        <v>202609</v>
      </c>
      <c r="N34"/>
      <c r="O34"/>
      <c r="P34"/>
      <c r="Q34"/>
      <c r="R34"/>
      <c r="S34"/>
      <c r="T34"/>
      <c r="U34"/>
      <c r="V34"/>
      <c r="W34"/>
      <c r="X34" s="42"/>
      <c r="Y34" s="42"/>
      <c r="Z34" s="42"/>
    </row>
    <row r="35" s="26" customFormat="1" ht="23" customHeight="1" spans="1:26">
      <c r="A35" s="227">
        <f>IF(B35="","",COUNTA($B$5:B35))</f>
        <v>31</v>
      </c>
      <c r="B35" s="18">
        <v>46266</v>
      </c>
      <c r="C35" s="17" t="s">
        <v>50</v>
      </c>
      <c r="D35" s="17" t="s">
        <v>64</v>
      </c>
      <c r="E35" s="236"/>
      <c r="F35" s="237"/>
      <c r="G35" s="237">
        <v>500</v>
      </c>
      <c r="H35" s="232">
        <f>IFERROR(VLOOKUP($C35,$C$5:$H$18,6,0)+SUMIF($C$19:$C35,$C35,$F$19:$F35)-SUMIF($C$19:$C35,$C35,$G$19:$G35),"")</f>
        <v>-800</v>
      </c>
      <c r="I35" s="237"/>
      <c r="J35" s="238"/>
      <c r="K35" s="238"/>
      <c r="L35" s="239"/>
      <c r="M35" s="235">
        <f t="shared" si="0"/>
        <v>202609</v>
      </c>
      <c r="N35"/>
      <c r="O35"/>
      <c r="P35"/>
      <c r="Q35"/>
      <c r="R35"/>
      <c r="S35"/>
      <c r="T35"/>
      <c r="U35"/>
      <c r="V35"/>
      <c r="W35"/>
      <c r="X35" s="42"/>
      <c r="Y35" s="42"/>
      <c r="Z35" s="42"/>
    </row>
    <row r="36" s="26" customFormat="1" ht="23" customHeight="1" spans="1:26">
      <c r="A36" s="227">
        <f>IF(B36="","",COUNTA($B$5:B36))</f>
        <v>32</v>
      </c>
      <c r="B36" s="18">
        <v>46266</v>
      </c>
      <c r="C36" s="17" t="s">
        <v>54</v>
      </c>
      <c r="D36" s="17"/>
      <c r="E36" s="236"/>
      <c r="F36" s="237">
        <v>5000</v>
      </c>
      <c r="G36" s="237"/>
      <c r="H36" s="232">
        <f>IFERROR(VLOOKUP($C36,$C$5:$H$18,6,0)+SUMIF($C$19:$C36,$C36,$F$19:$F36)-SUMIF($C$19:$C36,$C36,$G$19:$G36),"")</f>
        <v>4500</v>
      </c>
      <c r="I36" s="237"/>
      <c r="J36" s="238"/>
      <c r="K36" s="238"/>
      <c r="L36" s="239"/>
      <c r="M36" s="235">
        <f t="shared" si="0"/>
        <v>202609</v>
      </c>
      <c r="N36"/>
      <c r="O36"/>
      <c r="P36"/>
      <c r="Q36"/>
      <c r="R36"/>
      <c r="S36"/>
      <c r="T36"/>
      <c r="U36"/>
      <c r="V36"/>
      <c r="W36"/>
      <c r="X36" s="42"/>
      <c r="Y36" s="42"/>
      <c r="Z36" s="42"/>
    </row>
    <row r="37" s="26" customFormat="1" ht="23" customHeight="1" spans="1:26">
      <c r="A37" s="227">
        <f>IF(B37="","",COUNTA($B$5:B37))</f>
        <v>33</v>
      </c>
      <c r="B37" s="18">
        <v>46266</v>
      </c>
      <c r="C37" s="17" t="s">
        <v>58</v>
      </c>
      <c r="D37" s="17"/>
      <c r="E37" s="236"/>
      <c r="F37" s="237">
        <v>500</v>
      </c>
      <c r="G37" s="237"/>
      <c r="H37" s="232">
        <f>IFERROR(VLOOKUP($C37,$C$5:$H$18,6,0)+SUMIF($C$19:$C37,$C37,$F$19:$F37)-SUMIF($C$19:$C37,$C37,$G$19:$G37),"")</f>
        <v>3100</v>
      </c>
      <c r="I37" s="237"/>
      <c r="J37" s="238"/>
      <c r="K37" s="238"/>
      <c r="L37" s="239"/>
      <c r="M37" s="235">
        <f t="shared" si="0"/>
        <v>202609</v>
      </c>
      <c r="N37"/>
      <c r="O37"/>
      <c r="P37"/>
      <c r="Q37"/>
      <c r="R37"/>
      <c r="S37"/>
      <c r="T37"/>
      <c r="U37"/>
      <c r="V37"/>
      <c r="W37"/>
      <c r="X37" s="42"/>
      <c r="Y37" s="42"/>
      <c r="Z37" s="42"/>
    </row>
    <row r="38" s="26" customFormat="1" ht="23" customHeight="1" spans="1:26">
      <c r="A38" s="227">
        <f>IF(B38="","",COUNTA($B$5:B38))</f>
        <v>34</v>
      </c>
      <c r="B38" s="18">
        <v>46266</v>
      </c>
      <c r="C38" s="17" t="s">
        <v>62</v>
      </c>
      <c r="D38" s="17" t="s">
        <v>60</v>
      </c>
      <c r="E38" s="236"/>
      <c r="F38" s="237"/>
      <c r="G38" s="237">
        <v>500</v>
      </c>
      <c r="H38" s="232">
        <f>IFERROR(VLOOKUP($C38,$C$5:$H$18,6,0)+SUMIF($C$19:$C38,$C38,$F$19:$F38)-SUMIF($C$19:$C38,$C38,$G$19:$G38),"")</f>
        <v>-5500</v>
      </c>
      <c r="I38" s="237"/>
      <c r="J38" s="238"/>
      <c r="K38" s="238"/>
      <c r="L38" s="239"/>
      <c r="M38" s="235">
        <f t="shared" si="0"/>
        <v>202609</v>
      </c>
      <c r="N38"/>
      <c r="O38"/>
      <c r="P38"/>
      <c r="Q38"/>
      <c r="R38"/>
      <c r="S38"/>
      <c r="T38"/>
      <c r="U38"/>
      <c r="V38"/>
      <c r="W38"/>
      <c r="X38" s="42"/>
      <c r="Y38" s="42"/>
      <c r="Z38" s="42"/>
    </row>
    <row r="39" s="26" customFormat="1" ht="23" customHeight="1" spans="1:26">
      <c r="A39" s="227">
        <f>IF(B39="","",COUNTA($B$5:B39))</f>
        <v>35</v>
      </c>
      <c r="B39" s="18">
        <v>46266</v>
      </c>
      <c r="C39" s="17" t="s">
        <v>66</v>
      </c>
      <c r="D39" s="17"/>
      <c r="E39" s="236"/>
      <c r="F39" s="237">
        <v>10000</v>
      </c>
      <c r="G39" s="237"/>
      <c r="H39" s="232">
        <f>IFERROR(VLOOKUP($C39,$C$5:$H$18,6,0)+SUMIF($C$19:$C39,$C39,$F$19:$F39)-SUMIF($C$19:$C39,$C39,$G$19:$G39),"")</f>
        <v>9800</v>
      </c>
      <c r="I39" s="237"/>
      <c r="J39" s="238"/>
      <c r="K39" s="238"/>
      <c r="L39" s="239"/>
      <c r="M39" s="235">
        <f t="shared" si="0"/>
        <v>202609</v>
      </c>
      <c r="N39"/>
      <c r="O39"/>
      <c r="P39"/>
      <c r="Q39"/>
      <c r="R39"/>
      <c r="S39"/>
      <c r="T39"/>
      <c r="U39"/>
      <c r="V39"/>
      <c r="W39"/>
      <c r="X39" s="42"/>
      <c r="Y39" s="42"/>
      <c r="Z39" s="42"/>
    </row>
    <row r="40" s="26" customFormat="1" ht="23" customHeight="1" spans="1:26">
      <c r="A40" s="227">
        <f>IF(B40="","",COUNTA($B$5:B40))</f>
        <v>36</v>
      </c>
      <c r="B40" s="18">
        <v>46266</v>
      </c>
      <c r="C40" s="17" t="s">
        <v>69</v>
      </c>
      <c r="D40" s="17"/>
      <c r="E40" s="236" t="s">
        <v>124</v>
      </c>
      <c r="F40" s="237">
        <v>1000</v>
      </c>
      <c r="G40" s="237"/>
      <c r="H40" s="232">
        <f>IFERROR(VLOOKUP($C40,$C$5:$H$18,6,0)+SUMIF($C$19:$C40,$C40,$F$19:$F40)-SUMIF($C$19:$C40,$C40,$G$19:$G40),"")</f>
        <v>990</v>
      </c>
      <c r="I40" s="237"/>
      <c r="J40" s="238"/>
      <c r="K40" s="238"/>
      <c r="L40" s="239"/>
      <c r="M40" s="235">
        <f t="shared" si="0"/>
        <v>202609</v>
      </c>
      <c r="N40"/>
      <c r="O40"/>
      <c r="P40"/>
      <c r="Q40"/>
      <c r="R40"/>
      <c r="S40"/>
      <c r="T40"/>
      <c r="U40"/>
      <c r="V40"/>
      <c r="W40"/>
      <c r="X40" s="42"/>
      <c r="Y40" s="42"/>
      <c r="Z40" s="42"/>
    </row>
    <row r="41" s="26" customFormat="1" ht="23" customHeight="1" spans="1:26">
      <c r="A41" s="227">
        <f>IF(B41="","",COUNTA($B$5:B41))</f>
        <v>37</v>
      </c>
      <c r="B41" s="18">
        <v>46266</v>
      </c>
      <c r="C41" s="17" t="s">
        <v>72</v>
      </c>
      <c r="D41" s="17"/>
      <c r="E41" s="236" t="s">
        <v>124</v>
      </c>
      <c r="F41" s="237">
        <v>-1000</v>
      </c>
      <c r="G41" s="237"/>
      <c r="H41" s="232">
        <f>IFERROR(VLOOKUP($C41,$C$5:$H$18,6,0)+SUMIF($C$19:$C41,$C41,$F$19:$F41)-SUMIF($C$19:$C41,$C41,$G$19:$G41),"")</f>
        <v>-1050</v>
      </c>
      <c r="I41" s="237"/>
      <c r="J41" s="238"/>
      <c r="K41" s="238"/>
      <c r="L41" s="239"/>
      <c r="M41" s="235">
        <f t="shared" si="0"/>
        <v>202609</v>
      </c>
      <c r="N41"/>
      <c r="O41"/>
      <c r="P41"/>
      <c r="Q41"/>
      <c r="R41"/>
      <c r="S41"/>
      <c r="T41"/>
      <c r="U41"/>
      <c r="V41"/>
      <c r="W41"/>
      <c r="X41" s="42"/>
      <c r="Y41" s="42"/>
      <c r="Z41" s="42"/>
    </row>
    <row r="42" s="26" customFormat="1" ht="23" customHeight="1" spans="1:26">
      <c r="A42" s="227" t="str">
        <f>IF(B42="","",COUNTA($B$5:B42))</f>
        <v/>
      </c>
      <c r="B42" s="18"/>
      <c r="C42" s="17"/>
      <c r="D42" s="17"/>
      <c r="E42" s="236"/>
      <c r="F42" s="237"/>
      <c r="G42" s="237"/>
      <c r="H42" s="232" t="str">
        <f>IFERROR(VLOOKUP($C42,$C$5:$H$18,6,0)+SUMIF($C$19:$C42,$C42,$F$19:$F42)-SUMIF($C$19:$C42,$C42,$G$19:$G42),"")</f>
        <v/>
      </c>
      <c r="I42" s="237"/>
      <c r="J42" s="238"/>
      <c r="K42" s="238"/>
      <c r="L42" s="239"/>
      <c r="M42" s="235" t="str">
        <f t="shared" si="0"/>
        <v/>
      </c>
      <c r="N42"/>
      <c r="O42"/>
      <c r="P42"/>
      <c r="Q42"/>
      <c r="R42"/>
      <c r="S42"/>
      <c r="T42"/>
      <c r="U42"/>
      <c r="V42"/>
      <c r="W42"/>
      <c r="X42" s="42"/>
      <c r="Y42" s="42"/>
      <c r="Z42" s="42"/>
    </row>
    <row r="43" s="26" customFormat="1" ht="23" customHeight="1" spans="1:26">
      <c r="A43" s="227" t="str">
        <f>IF(B43="","",COUNTA($B$5:B43))</f>
        <v/>
      </c>
      <c r="B43" s="18"/>
      <c r="C43" s="17"/>
      <c r="D43" s="17"/>
      <c r="E43" s="236"/>
      <c r="F43" s="237"/>
      <c r="G43" s="237"/>
      <c r="H43" s="232" t="str">
        <f>IFERROR(VLOOKUP($C43,$C$5:$H$18,6,0)+SUMIF($C$19:$C43,$C43,$F$19:$F43)-SUMIF($C$19:$C43,$C43,$G$19:$G43),"")</f>
        <v/>
      </c>
      <c r="I43" s="237"/>
      <c r="J43" s="238"/>
      <c r="K43" s="238"/>
      <c r="L43" s="239"/>
      <c r="M43" s="235" t="str">
        <f t="shared" si="0"/>
        <v/>
      </c>
      <c r="N43"/>
      <c r="O43"/>
      <c r="P43"/>
      <c r="Q43"/>
      <c r="R43"/>
      <c r="S43"/>
      <c r="T43"/>
      <c r="U43"/>
      <c r="V43"/>
      <c r="W43"/>
      <c r="X43" s="42"/>
      <c r="Y43" s="42"/>
      <c r="Z43" s="42"/>
    </row>
    <row r="44" s="26" customFormat="1" ht="23" customHeight="1" spans="1:26">
      <c r="A44" s="227" t="str">
        <f>IF(B44="","",COUNTA($B$5:B44))</f>
        <v/>
      </c>
      <c r="B44" s="18"/>
      <c r="C44" s="17"/>
      <c r="D44" s="17"/>
      <c r="E44" s="236"/>
      <c r="F44" s="237"/>
      <c r="G44" s="237"/>
      <c r="H44" s="232" t="str">
        <f>IFERROR(VLOOKUP($C44,$C$5:$H$18,6,0)+SUMIF($C$19:$C44,$C44,$F$19:$F44)-SUMIF($C$19:$C44,$C44,$G$19:$G44),"")</f>
        <v/>
      </c>
      <c r="I44" s="237"/>
      <c r="J44" s="238"/>
      <c r="K44" s="238"/>
      <c r="L44" s="239"/>
      <c r="M44" s="235" t="str">
        <f t="shared" si="0"/>
        <v/>
      </c>
      <c r="N44"/>
      <c r="O44"/>
      <c r="P44"/>
      <c r="Q44"/>
      <c r="R44"/>
      <c r="S44"/>
      <c r="T44"/>
      <c r="U44"/>
      <c r="V44"/>
      <c r="W44"/>
      <c r="X44" s="42"/>
      <c r="Y44" s="42"/>
      <c r="Z44" s="42"/>
    </row>
    <row r="45" s="26" customFormat="1" ht="23" customHeight="1" spans="1:26">
      <c r="A45" s="227" t="str">
        <f>IF(B45="","",COUNTA($B$5:B45))</f>
        <v/>
      </c>
      <c r="B45" s="18"/>
      <c r="C45" s="17"/>
      <c r="D45" s="17"/>
      <c r="E45" s="236"/>
      <c r="F45" s="237"/>
      <c r="G45" s="237"/>
      <c r="H45" s="232" t="str">
        <f>IFERROR(VLOOKUP($C45,$C$5:$H$18,6,0)+SUMIF($C$19:$C45,$C45,$F$19:$F45)-SUMIF($C$19:$C45,$C45,$G$19:$G45),"")</f>
        <v/>
      </c>
      <c r="I45" s="237"/>
      <c r="J45" s="238"/>
      <c r="K45" s="238"/>
      <c r="L45" s="239"/>
      <c r="M45" s="235" t="str">
        <f t="shared" si="0"/>
        <v/>
      </c>
      <c r="N45"/>
      <c r="O45"/>
      <c r="P45"/>
      <c r="Q45"/>
      <c r="R45"/>
      <c r="S45"/>
      <c r="T45"/>
      <c r="U45"/>
      <c r="V45"/>
      <c r="W45"/>
      <c r="X45" s="42"/>
      <c r="Y45" s="42"/>
      <c r="Z45" s="42"/>
    </row>
    <row r="46" s="26" customFormat="1" ht="23" customHeight="1" spans="1:26">
      <c r="A46" s="227" t="str">
        <f>IF(B46="","",COUNTA($B$5:B46))</f>
        <v/>
      </c>
      <c r="B46" s="18"/>
      <c r="C46" s="17"/>
      <c r="D46" s="17"/>
      <c r="E46" s="236"/>
      <c r="F46" s="237"/>
      <c r="G46" s="237"/>
      <c r="H46" s="232" t="str">
        <f>IFERROR(VLOOKUP($C46,$C$5:$H$18,6,0)+SUMIF($C$19:$C46,$C46,$F$19:$F46)-SUMIF($C$19:$C46,$C46,$G$19:$G46),"")</f>
        <v/>
      </c>
      <c r="I46" s="237"/>
      <c r="J46" s="238"/>
      <c r="K46" s="238"/>
      <c r="L46" s="239"/>
      <c r="M46" s="235" t="str">
        <f t="shared" si="0"/>
        <v/>
      </c>
      <c r="N46"/>
      <c r="O46"/>
      <c r="P46"/>
      <c r="Q46"/>
      <c r="R46"/>
      <c r="S46"/>
      <c r="T46"/>
      <c r="U46"/>
      <c r="V46"/>
      <c r="W46"/>
      <c r="X46" s="42"/>
      <c r="Y46" s="42"/>
      <c r="Z46" s="42"/>
    </row>
    <row r="47" s="26" customFormat="1" ht="23" customHeight="1" spans="1:26">
      <c r="A47" s="227" t="str">
        <f>IF(B47="","",COUNTA($B$5:B47))</f>
        <v/>
      </c>
      <c r="B47" s="18"/>
      <c r="C47" s="17"/>
      <c r="D47" s="17"/>
      <c r="E47" s="236"/>
      <c r="F47" s="237"/>
      <c r="G47" s="237"/>
      <c r="H47" s="232" t="str">
        <f>IFERROR(VLOOKUP($C47,$C$5:$H$18,6,0)+SUMIF($C$19:$C47,$C47,$F$19:$F47)-SUMIF($C$19:$C47,$C47,$G$19:$G47),"")</f>
        <v/>
      </c>
      <c r="I47" s="237"/>
      <c r="J47" s="238"/>
      <c r="K47" s="238"/>
      <c r="L47" s="239"/>
      <c r="M47" s="235" t="str">
        <f t="shared" si="0"/>
        <v/>
      </c>
      <c r="N47"/>
      <c r="O47"/>
      <c r="P47"/>
      <c r="Q47"/>
      <c r="R47"/>
      <c r="S47"/>
      <c r="T47"/>
      <c r="U47"/>
      <c r="V47"/>
      <c r="W47"/>
      <c r="X47" s="42"/>
      <c r="Y47" s="42"/>
      <c r="Z47" s="42"/>
    </row>
    <row r="48" s="26" customFormat="1" ht="23" customHeight="1" spans="1:26">
      <c r="A48" s="227" t="str">
        <f>IF(B48="","",COUNTA($B$5:B48))</f>
        <v/>
      </c>
      <c r="B48" s="18"/>
      <c r="C48" s="17"/>
      <c r="D48" s="17"/>
      <c r="E48" s="236"/>
      <c r="F48" s="237"/>
      <c r="G48" s="237"/>
      <c r="H48" s="232" t="str">
        <f>IFERROR(VLOOKUP($C48,$C$5:$H$18,6,0)+SUMIF($C$19:$C48,$C48,$F$19:$F48)-SUMIF($C$19:$C48,$C48,$G$19:$G48),"")</f>
        <v/>
      </c>
      <c r="I48" s="237"/>
      <c r="J48" s="238"/>
      <c r="K48" s="238"/>
      <c r="L48" s="239"/>
      <c r="M48" s="235" t="str">
        <f t="shared" si="0"/>
        <v/>
      </c>
      <c r="N48"/>
      <c r="O48"/>
      <c r="P48"/>
      <c r="Q48"/>
      <c r="R48"/>
      <c r="S48"/>
      <c r="T48"/>
      <c r="U48"/>
      <c r="V48"/>
      <c r="W48"/>
      <c r="X48" s="42"/>
      <c r="Y48" s="42"/>
      <c r="Z48" s="42"/>
    </row>
    <row r="49" s="26" customFormat="1" ht="23" customHeight="1" spans="1:26">
      <c r="A49" s="227" t="str">
        <f>IF(B49="","",COUNTA($B$5:B49))</f>
        <v/>
      </c>
      <c r="B49" s="18"/>
      <c r="C49" s="17"/>
      <c r="D49" s="17"/>
      <c r="E49" s="236"/>
      <c r="F49" s="237"/>
      <c r="G49" s="237"/>
      <c r="H49" s="232" t="str">
        <f>IFERROR(VLOOKUP($C49,$C$5:$H$18,6,0)+SUMIF($C$19:$C49,$C49,$F$19:$F49)-SUMIF($C$19:$C49,$C49,$G$19:$G49),"")</f>
        <v/>
      </c>
      <c r="I49" s="237"/>
      <c r="J49" s="238"/>
      <c r="K49" s="238"/>
      <c r="L49" s="239"/>
      <c r="M49" s="235" t="str">
        <f t="shared" si="0"/>
        <v/>
      </c>
      <c r="N49"/>
      <c r="O49"/>
      <c r="P49"/>
      <c r="Q49"/>
      <c r="R49"/>
      <c r="S49"/>
      <c r="T49"/>
      <c r="U49"/>
      <c r="V49"/>
      <c r="W49"/>
      <c r="X49" s="42"/>
      <c r="Y49" s="42"/>
      <c r="Z49" s="42"/>
    </row>
    <row r="50" s="26" customFormat="1" ht="23" customHeight="1" spans="1:26">
      <c r="A50" s="227" t="str">
        <f>IF(B50="","",COUNTA($B$5:B50))</f>
        <v/>
      </c>
      <c r="B50" s="18"/>
      <c r="C50" s="17"/>
      <c r="D50" s="17"/>
      <c r="E50" s="236"/>
      <c r="F50" s="237"/>
      <c r="G50" s="237"/>
      <c r="H50" s="232" t="str">
        <f>IFERROR(VLOOKUP($C50,$C$5:$H$18,6,0)+SUMIF($C$19:$C50,$C50,$F$19:$F50)-SUMIF($C$19:$C50,$C50,$G$19:$G50),"")</f>
        <v/>
      </c>
      <c r="I50" s="237"/>
      <c r="J50" s="238"/>
      <c r="K50" s="238"/>
      <c r="L50" s="239"/>
      <c r="M50" s="235" t="str">
        <f t="shared" si="0"/>
        <v/>
      </c>
      <c r="N50"/>
      <c r="O50"/>
      <c r="P50"/>
      <c r="Q50"/>
      <c r="R50"/>
      <c r="S50"/>
      <c r="T50"/>
      <c r="U50"/>
      <c r="V50"/>
      <c r="W50"/>
      <c r="X50" s="42"/>
      <c r="Y50" s="42"/>
      <c r="Z50" s="42"/>
    </row>
    <row r="51" s="26" customFormat="1" ht="23" customHeight="1" spans="1:26">
      <c r="A51" s="227" t="str">
        <f>IF(B51="","",COUNTA($B$5:B51))</f>
        <v/>
      </c>
      <c r="B51" s="18"/>
      <c r="C51" s="17"/>
      <c r="D51" s="17"/>
      <c r="E51" s="236"/>
      <c r="F51" s="237"/>
      <c r="G51" s="237"/>
      <c r="H51" s="232" t="str">
        <f>IFERROR(VLOOKUP($C51,$C$5:$H$18,6,0)+SUMIF($C$19:$C51,$C51,$F$19:$F51)-SUMIF($C$19:$C51,$C51,$G$19:$G51),"")</f>
        <v/>
      </c>
      <c r="I51" s="237"/>
      <c r="J51" s="238"/>
      <c r="K51" s="238"/>
      <c r="L51" s="239"/>
      <c r="M51" s="235" t="str">
        <f t="shared" si="0"/>
        <v/>
      </c>
      <c r="N51"/>
      <c r="O51"/>
      <c r="P51"/>
      <c r="Q51"/>
      <c r="R51"/>
      <c r="S51"/>
      <c r="T51"/>
      <c r="U51"/>
      <c r="V51"/>
      <c r="W51"/>
      <c r="X51" s="42"/>
      <c r="Y51" s="42"/>
      <c r="Z51" s="42"/>
    </row>
    <row r="52" s="26" customFormat="1" ht="23" customHeight="1" spans="1:26">
      <c r="A52" s="227" t="str">
        <f>IF(B52="","",COUNTA($B$5:B52))</f>
        <v/>
      </c>
      <c r="B52" s="18"/>
      <c r="C52" s="17"/>
      <c r="D52" s="17"/>
      <c r="E52" s="236"/>
      <c r="F52" s="237"/>
      <c r="G52" s="237"/>
      <c r="H52" s="232" t="str">
        <f>IFERROR(VLOOKUP($C52,$C$5:$H$18,6,0)+SUMIF($C$19:$C52,$C52,$F$19:$F52)-SUMIF($C$19:$C52,$C52,$G$19:$G52),"")</f>
        <v/>
      </c>
      <c r="I52" s="237"/>
      <c r="J52" s="238"/>
      <c r="K52" s="238"/>
      <c r="L52" s="239"/>
      <c r="M52" s="235" t="str">
        <f t="shared" si="0"/>
        <v/>
      </c>
      <c r="N52"/>
      <c r="O52"/>
      <c r="P52"/>
      <c r="Q52"/>
      <c r="R52"/>
      <c r="S52"/>
      <c r="T52"/>
      <c r="U52"/>
      <c r="V52"/>
      <c r="W52"/>
      <c r="X52" s="42"/>
      <c r="Y52" s="42"/>
      <c r="Z52" s="42"/>
    </row>
    <row r="53" s="26" customFormat="1" ht="23" customHeight="1" spans="1:26">
      <c r="A53" s="227" t="str">
        <f>IF(B53="","",COUNTA($B$5:B53))</f>
        <v/>
      </c>
      <c r="B53" s="18"/>
      <c r="C53" s="17"/>
      <c r="D53" s="17"/>
      <c r="E53" s="236"/>
      <c r="F53" s="237"/>
      <c r="G53" s="237"/>
      <c r="H53" s="232" t="str">
        <f>IFERROR(VLOOKUP($C53,$C$5:$H$18,6,0)+SUMIF($C$19:$C53,$C53,$F$19:$F53)-SUMIF($C$19:$C53,$C53,$G$19:$G53),"")</f>
        <v/>
      </c>
      <c r="I53" s="237"/>
      <c r="J53" s="238"/>
      <c r="K53" s="238"/>
      <c r="L53" s="239"/>
      <c r="M53" s="235" t="str">
        <f t="shared" si="0"/>
        <v/>
      </c>
      <c r="N53"/>
      <c r="O53"/>
      <c r="P53"/>
      <c r="Q53"/>
      <c r="R53"/>
      <c r="S53"/>
      <c r="T53"/>
      <c r="U53"/>
      <c r="V53"/>
      <c r="W53"/>
      <c r="X53" s="42"/>
      <c r="Y53" s="42"/>
      <c r="Z53" s="42"/>
    </row>
    <row r="54" s="26" customFormat="1" ht="23" customHeight="1" spans="1:26">
      <c r="A54" s="227" t="str">
        <f>IF(B54="","",COUNTA($B$5:B54))</f>
        <v/>
      </c>
      <c r="B54" s="18"/>
      <c r="C54" s="17"/>
      <c r="D54" s="17"/>
      <c r="E54" s="236"/>
      <c r="F54" s="237"/>
      <c r="G54" s="237"/>
      <c r="H54" s="232" t="str">
        <f>IFERROR(VLOOKUP($C54,$C$5:$H$18,6,0)+SUMIF($C$19:$C54,$C54,$F$19:$F54)-SUMIF($C$19:$C54,$C54,$G$19:$G54),"")</f>
        <v/>
      </c>
      <c r="I54" s="237"/>
      <c r="J54" s="238"/>
      <c r="K54" s="238"/>
      <c r="L54" s="239"/>
      <c r="M54" s="235" t="str">
        <f t="shared" si="0"/>
        <v/>
      </c>
      <c r="N54"/>
      <c r="O54"/>
      <c r="P54"/>
      <c r="Q54"/>
      <c r="R54"/>
      <c r="S54"/>
      <c r="T54"/>
      <c r="U54"/>
      <c r="V54"/>
      <c r="W54"/>
      <c r="X54" s="42"/>
      <c r="Y54" s="42"/>
      <c r="Z54" s="42"/>
    </row>
    <row r="55" s="26" customFormat="1" ht="23" customHeight="1" spans="1:26">
      <c r="A55" s="227" t="str">
        <f>IF(B55="","",COUNTA($B$5:B55))</f>
        <v/>
      </c>
      <c r="B55" s="18"/>
      <c r="C55" s="17"/>
      <c r="D55" s="17"/>
      <c r="E55" s="236"/>
      <c r="F55" s="237"/>
      <c r="G55" s="237"/>
      <c r="H55" s="232" t="str">
        <f>IFERROR(VLOOKUP($C55,$C$5:$H$18,6,0)+SUMIF($C$19:$C55,$C55,$F$19:$F55)-SUMIF($C$19:$C55,$C55,$G$19:$G55),"")</f>
        <v/>
      </c>
      <c r="I55" s="237"/>
      <c r="J55" s="238"/>
      <c r="K55" s="238"/>
      <c r="L55" s="239"/>
      <c r="M55" s="235" t="str">
        <f t="shared" si="0"/>
        <v/>
      </c>
      <c r="N55"/>
      <c r="O55"/>
      <c r="P55"/>
      <c r="Q55"/>
      <c r="R55"/>
      <c r="S55"/>
      <c r="T55"/>
      <c r="U55"/>
      <c r="V55"/>
      <c r="W55"/>
      <c r="X55" s="42"/>
      <c r="Y55" s="42"/>
      <c r="Z55" s="42"/>
    </row>
    <row r="56" s="26" customFormat="1" ht="23" customHeight="1" spans="1:26">
      <c r="A56" s="227" t="str">
        <f>IF(B56="","",COUNTA($B$5:B56))</f>
        <v/>
      </c>
      <c r="B56" s="18"/>
      <c r="C56" s="17"/>
      <c r="D56" s="17"/>
      <c r="E56" s="236"/>
      <c r="F56" s="237"/>
      <c r="G56" s="237"/>
      <c r="H56" s="232" t="str">
        <f>IFERROR(VLOOKUP($C56,$C$5:$H$18,6,0)+SUMIF($C$19:$C56,$C56,$F$19:$F56)-SUMIF($C$19:$C56,$C56,$G$19:$G56),"")</f>
        <v/>
      </c>
      <c r="I56" s="237"/>
      <c r="J56" s="238"/>
      <c r="K56" s="238"/>
      <c r="L56" s="239"/>
      <c r="M56" s="235" t="str">
        <f t="shared" si="0"/>
        <v/>
      </c>
      <c r="N56"/>
      <c r="O56"/>
      <c r="P56"/>
      <c r="Q56"/>
      <c r="R56"/>
      <c r="S56"/>
      <c r="T56"/>
      <c r="U56"/>
      <c r="V56"/>
      <c r="W56"/>
      <c r="X56" s="42"/>
      <c r="Y56" s="42"/>
      <c r="Z56" s="42"/>
    </row>
    <row r="57" s="26" customFormat="1" ht="23" customHeight="1" spans="1:26">
      <c r="A57" s="227" t="str">
        <f>IF(B57="","",COUNTA($B$5:B57))</f>
        <v/>
      </c>
      <c r="B57" s="18"/>
      <c r="C57" s="17"/>
      <c r="D57" s="17"/>
      <c r="E57" s="236"/>
      <c r="F57" s="237"/>
      <c r="G57" s="237"/>
      <c r="H57" s="232" t="str">
        <f>IFERROR(VLOOKUP($C57,$C$5:$H$18,6,0)+SUMIF($C$19:$C57,$C57,$F$19:$F57)-SUMIF($C$19:$C57,$C57,$G$19:$G57),"")</f>
        <v/>
      </c>
      <c r="I57" s="237"/>
      <c r="J57" s="238"/>
      <c r="K57" s="238"/>
      <c r="L57" s="239"/>
      <c r="M57" s="235" t="str">
        <f t="shared" si="0"/>
        <v/>
      </c>
      <c r="N57"/>
      <c r="O57"/>
      <c r="P57"/>
      <c r="Q57"/>
      <c r="R57"/>
      <c r="S57"/>
      <c r="T57"/>
      <c r="U57"/>
      <c r="V57"/>
      <c r="W57"/>
      <c r="X57" s="42"/>
      <c r="Y57" s="42"/>
      <c r="Z57" s="42"/>
    </row>
    <row r="58" s="26" customFormat="1" ht="23" customHeight="1" spans="1:26">
      <c r="A58" s="227" t="str">
        <f>IF(B58="","",COUNTA($B$5:B58))</f>
        <v/>
      </c>
      <c r="B58" s="18"/>
      <c r="C58" s="17"/>
      <c r="D58" s="17"/>
      <c r="E58" s="236"/>
      <c r="F58" s="237"/>
      <c r="G58" s="237"/>
      <c r="H58" s="232" t="str">
        <f>IFERROR(VLOOKUP($C58,$C$5:$H$18,6,0)+SUMIF($C$19:$C58,$C58,$F$19:$F58)-SUMIF($C$19:$C58,$C58,$G$19:$G58),"")</f>
        <v/>
      </c>
      <c r="I58" s="237"/>
      <c r="J58" s="238"/>
      <c r="K58" s="238"/>
      <c r="L58" s="239"/>
      <c r="M58" s="235" t="str">
        <f t="shared" si="0"/>
        <v/>
      </c>
      <c r="N58"/>
      <c r="O58"/>
      <c r="P58"/>
      <c r="Q58"/>
      <c r="R58"/>
      <c r="S58"/>
      <c r="T58"/>
      <c r="U58"/>
      <c r="V58"/>
      <c r="W58"/>
      <c r="X58" s="42"/>
      <c r="Y58" s="42"/>
      <c r="Z58" s="42"/>
    </row>
    <row r="59" s="26" customFormat="1" ht="23" customHeight="1" spans="1:26">
      <c r="A59" s="227" t="str">
        <f>IF(B59="","",COUNTA($B$5:B59))</f>
        <v/>
      </c>
      <c r="B59" s="18"/>
      <c r="C59" s="17"/>
      <c r="D59" s="17"/>
      <c r="E59" s="236"/>
      <c r="F59" s="237"/>
      <c r="G59" s="237"/>
      <c r="H59" s="232" t="str">
        <f>IFERROR(VLOOKUP($C59,$C$5:$H$18,6,0)+SUMIF($C$19:$C59,$C59,$F$19:$F59)-SUMIF($C$19:$C59,$C59,$G$19:$G59),"")</f>
        <v/>
      </c>
      <c r="I59" s="237"/>
      <c r="J59" s="238"/>
      <c r="K59" s="238"/>
      <c r="L59" s="239"/>
      <c r="M59" s="235" t="str">
        <f t="shared" si="0"/>
        <v/>
      </c>
      <c r="N59"/>
      <c r="O59"/>
      <c r="P59"/>
      <c r="Q59"/>
      <c r="R59"/>
      <c r="S59"/>
      <c r="T59"/>
      <c r="U59"/>
      <c r="V59"/>
      <c r="W59"/>
      <c r="X59" s="42"/>
      <c r="Y59" s="42"/>
      <c r="Z59" s="42"/>
    </row>
    <row r="60" s="26" customFormat="1" ht="23" customHeight="1" spans="1:26">
      <c r="A60" s="227" t="str">
        <f>IF(B60="","",COUNTA($B$5:B60))</f>
        <v/>
      </c>
      <c r="B60" s="18"/>
      <c r="C60" s="17"/>
      <c r="D60" s="17"/>
      <c r="E60" s="236"/>
      <c r="F60" s="237"/>
      <c r="G60" s="237"/>
      <c r="H60" s="232" t="str">
        <f>IFERROR(VLOOKUP($C60,$C$5:$H$18,6,0)+SUMIF($C$19:$C60,$C60,$F$19:$F60)-SUMIF($C$19:$C60,$C60,$G$19:$G60),"")</f>
        <v/>
      </c>
      <c r="I60" s="237"/>
      <c r="J60" s="238"/>
      <c r="K60" s="238"/>
      <c r="L60" s="239"/>
      <c r="M60" s="235" t="str">
        <f t="shared" si="0"/>
        <v/>
      </c>
      <c r="N60"/>
      <c r="O60"/>
      <c r="P60"/>
      <c r="Q60"/>
      <c r="R60"/>
      <c r="S60"/>
      <c r="T60"/>
      <c r="U60"/>
      <c r="V60"/>
      <c r="W60"/>
      <c r="X60" s="42"/>
      <c r="Y60" s="42"/>
      <c r="Z60" s="42"/>
    </row>
    <row r="61" s="26" customFormat="1" ht="23" customHeight="1" spans="1:26">
      <c r="A61" s="227" t="str">
        <f>IF(B61="","",COUNTA($B$5:B61))</f>
        <v/>
      </c>
      <c r="B61" s="18"/>
      <c r="C61" s="17"/>
      <c r="D61" s="17"/>
      <c r="E61" s="236"/>
      <c r="F61" s="237"/>
      <c r="G61" s="237"/>
      <c r="H61" s="232" t="str">
        <f>IFERROR(VLOOKUP($C61,$C$5:$H$18,6,0)+SUMIF($C$19:$C61,$C61,$F$19:$F61)-SUMIF($C$19:$C61,$C61,$G$19:$G61),"")</f>
        <v/>
      </c>
      <c r="I61" s="237"/>
      <c r="J61" s="238"/>
      <c r="K61" s="238"/>
      <c r="L61" s="239"/>
      <c r="M61" s="235" t="str">
        <f t="shared" si="0"/>
        <v/>
      </c>
      <c r="N61"/>
      <c r="O61"/>
      <c r="P61"/>
      <c r="Q61"/>
      <c r="R61"/>
      <c r="S61"/>
      <c r="T61"/>
      <c r="U61"/>
      <c r="V61"/>
      <c r="W61"/>
      <c r="X61" s="42"/>
      <c r="Y61" s="42"/>
      <c r="Z61" s="42"/>
    </row>
    <row r="62" s="26" customFormat="1" ht="23" customHeight="1" spans="1:26">
      <c r="A62" s="227" t="str">
        <f>IF(B62="","",COUNTA($B$5:B62))</f>
        <v/>
      </c>
      <c r="B62" s="18"/>
      <c r="C62" s="17"/>
      <c r="D62" s="17"/>
      <c r="E62" s="236"/>
      <c r="F62" s="237"/>
      <c r="G62" s="237"/>
      <c r="H62" s="232" t="str">
        <f>IFERROR(VLOOKUP($C62,$C$5:$H$18,6,0)+SUMIF($C$19:$C62,$C62,$F$19:$F62)-SUMIF($C$19:$C62,$C62,$G$19:$G62),"")</f>
        <v/>
      </c>
      <c r="I62" s="237"/>
      <c r="J62" s="238"/>
      <c r="K62" s="238"/>
      <c r="L62" s="239"/>
      <c r="M62" s="235" t="str">
        <f t="shared" si="0"/>
        <v/>
      </c>
      <c r="N62"/>
      <c r="O62"/>
      <c r="P62"/>
      <c r="Q62"/>
      <c r="R62"/>
      <c r="S62"/>
      <c r="T62"/>
      <c r="U62"/>
      <c r="V62"/>
      <c r="W62"/>
      <c r="X62" s="42"/>
      <c r="Y62" s="42"/>
      <c r="Z62" s="42"/>
    </row>
    <row r="63" s="26" customFormat="1" ht="23" customHeight="1" spans="1:26">
      <c r="A63" s="227" t="str">
        <f>IF(B63="","",COUNTA($B$5:B63))</f>
        <v/>
      </c>
      <c r="B63" s="18"/>
      <c r="C63" s="17"/>
      <c r="D63" s="17"/>
      <c r="E63" s="236"/>
      <c r="F63" s="237"/>
      <c r="G63" s="237"/>
      <c r="H63" s="232" t="str">
        <f>IFERROR(VLOOKUP($C63,$C$5:$H$18,6,0)+SUMIF($C$19:$C63,$C63,$F$19:$F63)-SUMIF($C$19:$C63,$C63,$G$19:$G63),"")</f>
        <v/>
      </c>
      <c r="I63" s="237"/>
      <c r="J63" s="238"/>
      <c r="K63" s="238"/>
      <c r="L63" s="239"/>
      <c r="M63" s="235" t="str">
        <f t="shared" si="0"/>
        <v/>
      </c>
      <c r="N63"/>
      <c r="O63"/>
      <c r="P63"/>
      <c r="Q63"/>
      <c r="R63"/>
      <c r="S63"/>
      <c r="T63"/>
      <c r="U63"/>
      <c r="V63"/>
      <c r="W63"/>
      <c r="X63" s="42"/>
      <c r="Y63" s="42"/>
      <c r="Z63" s="42"/>
    </row>
    <row r="64" s="26" customFormat="1" ht="23" customHeight="1" spans="1:26">
      <c r="A64" s="227" t="str">
        <f>IF(B64="","",COUNTA($B$5:B64))</f>
        <v/>
      </c>
      <c r="B64" s="18"/>
      <c r="C64" s="17"/>
      <c r="D64" s="17"/>
      <c r="E64" s="236"/>
      <c r="F64" s="237"/>
      <c r="G64" s="237"/>
      <c r="H64" s="232" t="str">
        <f>IFERROR(VLOOKUP($C64,$C$5:$H$18,6,0)+SUMIF($C$19:$C64,$C64,$F$19:$F64)-SUMIF($C$19:$C64,$C64,$G$19:$G64),"")</f>
        <v/>
      </c>
      <c r="I64" s="237"/>
      <c r="J64" s="238"/>
      <c r="K64" s="238"/>
      <c r="L64" s="239"/>
      <c r="M64" s="235" t="str">
        <f t="shared" si="0"/>
        <v/>
      </c>
      <c r="N64"/>
      <c r="O64"/>
      <c r="P64"/>
      <c r="Q64"/>
      <c r="R64"/>
      <c r="S64"/>
      <c r="T64"/>
      <c r="U64"/>
      <c r="V64"/>
      <c r="W64"/>
      <c r="X64" s="42"/>
      <c r="Y64" s="42"/>
      <c r="Z64" s="42"/>
    </row>
    <row r="65" s="26" customFormat="1" ht="23" customHeight="1" spans="1:26">
      <c r="A65" s="227" t="str">
        <f>IF(B65="","",COUNTA($B$5:B65))</f>
        <v/>
      </c>
      <c r="B65" s="18"/>
      <c r="C65" s="17"/>
      <c r="D65" s="17"/>
      <c r="E65" s="236"/>
      <c r="F65" s="237"/>
      <c r="G65" s="237"/>
      <c r="H65" s="232" t="str">
        <f>IFERROR(VLOOKUP($C65,$C$5:$H$18,6,0)+SUMIF($C$19:$C65,$C65,$F$19:$F65)-SUMIF($C$19:$C65,$C65,$G$19:$G65),"")</f>
        <v/>
      </c>
      <c r="I65" s="237"/>
      <c r="J65" s="238"/>
      <c r="K65" s="238"/>
      <c r="L65" s="239"/>
      <c r="M65" s="235" t="str">
        <f t="shared" si="0"/>
        <v/>
      </c>
      <c r="N65"/>
      <c r="O65"/>
      <c r="P65"/>
      <c r="Q65"/>
      <c r="R65"/>
      <c r="S65"/>
      <c r="T65"/>
      <c r="U65"/>
      <c r="V65"/>
      <c r="W65"/>
      <c r="X65" s="42"/>
      <c r="Y65" s="42"/>
      <c r="Z65" s="42"/>
    </row>
    <row r="66" s="26" customFormat="1" ht="23" customHeight="1" spans="1:26">
      <c r="A66" s="227" t="str">
        <f>IF(B66="","",COUNTA($B$5:B66))</f>
        <v/>
      </c>
      <c r="B66" s="18"/>
      <c r="C66" s="17"/>
      <c r="D66" s="17"/>
      <c r="E66" s="236"/>
      <c r="F66" s="237"/>
      <c r="G66" s="237"/>
      <c r="H66" s="232" t="str">
        <f>IFERROR(VLOOKUP($C66,$C$5:$H$18,6,0)+SUMIF($C$19:$C66,$C66,$F$19:$F66)-SUMIF($C$19:$C66,$C66,$G$19:$G66),"")</f>
        <v/>
      </c>
      <c r="I66" s="237"/>
      <c r="J66" s="238"/>
      <c r="K66" s="238"/>
      <c r="L66" s="239"/>
      <c r="M66" s="235" t="str">
        <f t="shared" si="0"/>
        <v/>
      </c>
      <c r="N66"/>
      <c r="O66"/>
      <c r="P66"/>
      <c r="Q66"/>
      <c r="R66"/>
      <c r="S66"/>
      <c r="T66"/>
      <c r="U66"/>
      <c r="V66"/>
      <c r="W66"/>
      <c r="X66" s="42"/>
      <c r="Y66" s="42"/>
      <c r="Z66" s="42"/>
    </row>
    <row r="67" s="26" customFormat="1" ht="23" customHeight="1" spans="1:26">
      <c r="A67" s="227" t="str">
        <f>IF(B67="","",COUNTA($B$5:B67))</f>
        <v/>
      </c>
      <c r="B67" s="18"/>
      <c r="C67" s="17"/>
      <c r="D67" s="17"/>
      <c r="E67" s="236"/>
      <c r="F67" s="237"/>
      <c r="G67" s="237"/>
      <c r="H67" s="232" t="str">
        <f>IFERROR(VLOOKUP($C67,$C$5:$H$18,6,0)+SUMIF($C$19:$C67,$C67,$F$19:$F67)-SUMIF($C$19:$C67,$C67,$G$19:$G67),"")</f>
        <v/>
      </c>
      <c r="I67" s="237"/>
      <c r="J67" s="238"/>
      <c r="K67" s="238"/>
      <c r="L67" s="239"/>
      <c r="M67" s="235" t="str">
        <f t="shared" si="0"/>
        <v/>
      </c>
      <c r="N67"/>
      <c r="O67"/>
      <c r="P67"/>
      <c r="Q67"/>
      <c r="R67"/>
      <c r="S67"/>
      <c r="T67"/>
      <c r="U67"/>
      <c r="V67"/>
      <c r="W67"/>
      <c r="X67" s="42"/>
      <c r="Y67" s="42"/>
      <c r="Z67" s="42"/>
    </row>
    <row r="68" s="26" customFormat="1" ht="23" customHeight="1" spans="1:26">
      <c r="A68" s="227" t="str">
        <f>IF(B68="","",COUNTA($B$5:B68))</f>
        <v/>
      </c>
      <c r="B68" s="18"/>
      <c r="C68" s="17"/>
      <c r="D68" s="17"/>
      <c r="E68" s="236"/>
      <c r="F68" s="237"/>
      <c r="G68" s="237"/>
      <c r="H68" s="232" t="str">
        <f>IFERROR(VLOOKUP($C68,$C$5:$H$18,6,0)+SUMIF($C$19:$C68,$C68,$F$19:$F68)-SUMIF($C$19:$C68,$C68,$G$19:$G68),"")</f>
        <v/>
      </c>
      <c r="I68" s="237"/>
      <c r="J68" s="238"/>
      <c r="K68" s="238"/>
      <c r="L68" s="239"/>
      <c r="M68" s="235" t="str">
        <f t="shared" si="0"/>
        <v/>
      </c>
      <c r="N68"/>
      <c r="O68"/>
      <c r="P68"/>
      <c r="Q68"/>
      <c r="R68"/>
      <c r="S68"/>
      <c r="T68"/>
      <c r="U68"/>
      <c r="V68"/>
      <c r="W68"/>
      <c r="X68" s="42"/>
      <c r="Y68" s="42"/>
      <c r="Z68" s="42"/>
    </row>
    <row r="69" s="26" customFormat="1" ht="23" customHeight="1" spans="1:26">
      <c r="A69" s="227" t="str">
        <f>IF(B69="","",COUNTA($B$5:B69))</f>
        <v/>
      </c>
      <c r="B69" s="18"/>
      <c r="C69" s="17"/>
      <c r="D69" s="17"/>
      <c r="E69" s="236"/>
      <c r="F69" s="237"/>
      <c r="G69" s="237"/>
      <c r="H69" s="232" t="str">
        <f>IFERROR(VLOOKUP($C69,$C$5:$H$18,6,0)+SUMIF($C$19:$C69,$C69,$F$19:$F69)-SUMIF($C$19:$C69,$C69,$G$19:$G69),"")</f>
        <v/>
      </c>
      <c r="I69" s="237"/>
      <c r="J69" s="238"/>
      <c r="K69" s="238"/>
      <c r="L69" s="239"/>
      <c r="M69" s="235" t="str">
        <f t="shared" ref="M69:M132" si="1">IF($B69="","",--TEXT($B69,"yyyymm"))</f>
        <v/>
      </c>
      <c r="N69"/>
      <c r="O69"/>
      <c r="P69"/>
      <c r="Q69"/>
      <c r="R69"/>
      <c r="S69"/>
      <c r="T69"/>
      <c r="U69"/>
      <c r="V69"/>
      <c r="W69"/>
      <c r="X69" s="42"/>
      <c r="Y69" s="42"/>
      <c r="Z69" s="42"/>
    </row>
    <row r="70" s="26" customFormat="1" ht="23" customHeight="1" spans="1:26">
      <c r="A70" s="227" t="str">
        <f>IF(B70="","",COUNTA($B$5:B70))</f>
        <v/>
      </c>
      <c r="B70" s="18"/>
      <c r="C70" s="17"/>
      <c r="D70" s="17"/>
      <c r="E70" s="236"/>
      <c r="F70" s="237"/>
      <c r="G70" s="237"/>
      <c r="H70" s="232" t="str">
        <f>IFERROR(VLOOKUP($C70,$C$5:$H$18,6,0)+SUMIF($C$19:$C70,$C70,$F$19:$F70)-SUMIF($C$19:$C70,$C70,$G$19:$G70),"")</f>
        <v/>
      </c>
      <c r="I70" s="237"/>
      <c r="J70" s="238"/>
      <c r="K70" s="238"/>
      <c r="L70" s="239"/>
      <c r="M70" s="235" t="str">
        <f t="shared" si="1"/>
        <v/>
      </c>
      <c r="N70"/>
      <c r="O70"/>
      <c r="P70"/>
      <c r="Q70"/>
      <c r="R70"/>
      <c r="S70"/>
      <c r="T70"/>
      <c r="U70"/>
      <c r="V70"/>
      <c r="W70"/>
      <c r="X70" s="42"/>
      <c r="Y70" s="42"/>
      <c r="Z70" s="42"/>
    </row>
    <row r="71" s="26" customFormat="1" ht="23" customHeight="1" spans="1:26">
      <c r="A71" s="227" t="str">
        <f>IF(B71="","",COUNTA($B$5:B71))</f>
        <v/>
      </c>
      <c r="B71" s="18"/>
      <c r="C71" s="17"/>
      <c r="D71" s="17"/>
      <c r="E71" s="236"/>
      <c r="F71" s="237"/>
      <c r="G71" s="237"/>
      <c r="H71" s="232" t="str">
        <f>IFERROR(VLOOKUP($C71,$C$5:$H$18,6,0)+SUMIF($C$19:$C71,$C71,$F$19:$F71)-SUMIF($C$19:$C71,$C71,$G$19:$G71),"")</f>
        <v/>
      </c>
      <c r="I71" s="237"/>
      <c r="J71" s="238"/>
      <c r="K71" s="238"/>
      <c r="L71" s="239"/>
      <c r="M71" s="235" t="str">
        <f t="shared" si="1"/>
        <v/>
      </c>
      <c r="N71"/>
      <c r="O71"/>
      <c r="P71"/>
      <c r="Q71"/>
      <c r="R71"/>
      <c r="S71"/>
      <c r="T71"/>
      <c r="U71"/>
      <c r="V71"/>
      <c r="W71"/>
      <c r="X71" s="42"/>
      <c r="Y71" s="42"/>
      <c r="Z71" s="42"/>
    </row>
    <row r="72" s="26" customFormat="1" ht="23" customHeight="1" spans="1:26">
      <c r="A72" s="227" t="str">
        <f>IF(B72="","",COUNTA($B$5:B72))</f>
        <v/>
      </c>
      <c r="B72" s="18"/>
      <c r="C72" s="17"/>
      <c r="D72" s="17"/>
      <c r="E72" s="236"/>
      <c r="F72" s="237"/>
      <c r="G72" s="237"/>
      <c r="H72" s="232" t="str">
        <f>IFERROR(VLOOKUP($C72,$C$5:$H$18,6,0)+SUMIF($C$19:$C72,$C72,$F$19:$F72)-SUMIF($C$19:$C72,$C72,$G$19:$G72),"")</f>
        <v/>
      </c>
      <c r="I72" s="237"/>
      <c r="J72" s="238"/>
      <c r="K72" s="238"/>
      <c r="L72" s="239"/>
      <c r="M72" s="235" t="str">
        <f t="shared" si="1"/>
        <v/>
      </c>
      <c r="N72"/>
      <c r="O72"/>
      <c r="P72"/>
      <c r="Q72"/>
      <c r="R72"/>
      <c r="S72"/>
      <c r="T72"/>
      <c r="U72"/>
      <c r="V72"/>
      <c r="W72"/>
      <c r="X72" s="42"/>
      <c r="Y72" s="42"/>
      <c r="Z72" s="42"/>
    </row>
    <row r="73" s="26" customFormat="1" ht="23" customHeight="1" spans="1:26">
      <c r="A73" s="227" t="str">
        <f>IF(B73="","",COUNTA($B$5:B73))</f>
        <v/>
      </c>
      <c r="B73" s="18"/>
      <c r="C73" s="17"/>
      <c r="D73" s="17"/>
      <c r="E73" s="236"/>
      <c r="F73" s="237"/>
      <c r="G73" s="237"/>
      <c r="H73" s="232" t="str">
        <f>IFERROR(VLOOKUP($C73,$C$5:$H$18,6,0)+SUMIF($C$19:$C73,$C73,$F$19:$F73)-SUMIF($C$19:$C73,$C73,$G$19:$G73),"")</f>
        <v/>
      </c>
      <c r="I73" s="237"/>
      <c r="J73" s="238"/>
      <c r="K73" s="238"/>
      <c r="L73" s="239"/>
      <c r="M73" s="235" t="str">
        <f t="shared" si="1"/>
        <v/>
      </c>
      <c r="N73"/>
      <c r="O73"/>
      <c r="P73"/>
      <c r="Q73"/>
      <c r="R73"/>
      <c r="S73"/>
      <c r="T73"/>
      <c r="U73"/>
      <c r="V73"/>
      <c r="W73"/>
      <c r="X73" s="42"/>
      <c r="Y73" s="42"/>
      <c r="Z73" s="42"/>
    </row>
    <row r="74" s="26" customFormat="1" ht="23" customHeight="1" spans="1:26">
      <c r="A74" s="227" t="str">
        <f>IF(B74="","",COUNTA($B$5:B74))</f>
        <v/>
      </c>
      <c r="B74" s="18"/>
      <c r="C74" s="17"/>
      <c r="D74" s="17"/>
      <c r="E74" s="236"/>
      <c r="F74" s="237"/>
      <c r="G74" s="237"/>
      <c r="H74" s="232" t="str">
        <f>IFERROR(VLOOKUP($C74,$C$5:$H$18,6,0)+SUMIF($C$19:$C74,$C74,$F$19:$F74)-SUMIF($C$19:$C74,$C74,$G$19:$G74),"")</f>
        <v/>
      </c>
      <c r="I74" s="237"/>
      <c r="J74" s="238"/>
      <c r="K74" s="238"/>
      <c r="L74" s="239"/>
      <c r="M74" s="235" t="str">
        <f t="shared" si="1"/>
        <v/>
      </c>
      <c r="N74"/>
      <c r="O74"/>
      <c r="P74"/>
      <c r="Q74"/>
      <c r="R74"/>
      <c r="S74"/>
      <c r="T74"/>
      <c r="U74"/>
      <c r="V74"/>
      <c r="W74"/>
      <c r="X74" s="42"/>
      <c r="Y74" s="42"/>
      <c r="Z74" s="42"/>
    </row>
    <row r="75" s="26" customFormat="1" ht="23" customHeight="1" spans="1:26">
      <c r="A75" s="227" t="str">
        <f>IF(B75="","",COUNTA($B$5:B75))</f>
        <v/>
      </c>
      <c r="B75" s="18"/>
      <c r="C75" s="17"/>
      <c r="D75" s="17"/>
      <c r="E75" s="236"/>
      <c r="F75" s="237"/>
      <c r="G75" s="237"/>
      <c r="H75" s="232" t="str">
        <f>IFERROR(VLOOKUP($C75,$C$5:$H$18,6,0)+SUMIF($C$19:$C75,$C75,$F$19:$F75)-SUMIF($C$19:$C75,$C75,$G$19:$G75),"")</f>
        <v/>
      </c>
      <c r="I75" s="237"/>
      <c r="J75" s="238"/>
      <c r="K75" s="238"/>
      <c r="L75" s="239"/>
      <c r="M75" s="235" t="str">
        <f t="shared" si="1"/>
        <v/>
      </c>
      <c r="N75"/>
      <c r="O75"/>
      <c r="P75"/>
      <c r="Q75"/>
      <c r="R75"/>
      <c r="S75"/>
      <c r="T75"/>
      <c r="U75"/>
      <c r="V75"/>
      <c r="W75"/>
      <c r="X75" s="42"/>
      <c r="Y75" s="42"/>
      <c r="Z75" s="42"/>
    </row>
    <row r="76" s="26" customFormat="1" ht="23" customHeight="1" spans="1:26">
      <c r="A76" s="227" t="str">
        <f>IF(B76="","",COUNTA($B$5:B76))</f>
        <v/>
      </c>
      <c r="B76" s="18"/>
      <c r="C76" s="17"/>
      <c r="D76" s="17"/>
      <c r="E76" s="236"/>
      <c r="F76" s="237"/>
      <c r="G76" s="237"/>
      <c r="H76" s="232" t="str">
        <f>IFERROR(VLOOKUP($C76,$C$5:$H$18,6,0)+SUMIF($C$19:$C76,$C76,$F$19:$F76)-SUMIF($C$19:$C76,$C76,$G$19:$G76),"")</f>
        <v/>
      </c>
      <c r="I76" s="237"/>
      <c r="J76" s="238"/>
      <c r="K76" s="238"/>
      <c r="L76" s="239"/>
      <c r="M76" s="235" t="str">
        <f t="shared" si="1"/>
        <v/>
      </c>
      <c r="N76"/>
      <c r="O76"/>
      <c r="P76"/>
      <c r="Q76"/>
      <c r="R76"/>
      <c r="S76"/>
      <c r="T76"/>
      <c r="U76"/>
      <c r="V76"/>
      <c r="W76"/>
      <c r="X76" s="42"/>
      <c r="Y76" s="42"/>
      <c r="Z76" s="42"/>
    </row>
    <row r="77" s="26" customFormat="1" ht="23" customHeight="1" spans="1:26">
      <c r="A77" s="227" t="str">
        <f>IF(B77="","",COUNTA($B$5:B77))</f>
        <v/>
      </c>
      <c r="B77" s="18"/>
      <c r="C77" s="17"/>
      <c r="D77" s="17"/>
      <c r="E77" s="236"/>
      <c r="F77" s="237"/>
      <c r="G77" s="237"/>
      <c r="H77" s="232" t="str">
        <f>IFERROR(VLOOKUP($C77,$C$5:$H$18,6,0)+SUMIF($C$19:$C77,$C77,$F$19:$F77)-SUMIF($C$19:$C77,$C77,$G$19:$G77),"")</f>
        <v/>
      </c>
      <c r="I77" s="237"/>
      <c r="J77" s="238"/>
      <c r="K77" s="238"/>
      <c r="L77" s="239"/>
      <c r="M77" s="235" t="str">
        <f t="shared" si="1"/>
        <v/>
      </c>
      <c r="N77"/>
      <c r="O77"/>
      <c r="P77"/>
      <c r="Q77"/>
      <c r="R77"/>
      <c r="S77"/>
      <c r="T77"/>
      <c r="U77"/>
      <c r="V77"/>
      <c r="W77"/>
      <c r="X77" s="42"/>
      <c r="Y77" s="42"/>
      <c r="Z77" s="42"/>
    </row>
    <row r="78" s="26" customFormat="1" ht="23" customHeight="1" spans="1:26">
      <c r="A78" s="227" t="str">
        <f>IF(B78="","",COUNTA($B$5:B78))</f>
        <v/>
      </c>
      <c r="B78" s="18"/>
      <c r="C78" s="17"/>
      <c r="D78" s="17"/>
      <c r="E78" s="236"/>
      <c r="F78" s="237"/>
      <c r="G78" s="237"/>
      <c r="H78" s="232" t="str">
        <f>IFERROR(VLOOKUP($C78,$C$5:$H$18,6,0)+SUMIF($C$19:$C78,$C78,$F$19:$F78)-SUMIF($C$19:$C78,$C78,$G$19:$G78),"")</f>
        <v/>
      </c>
      <c r="I78" s="237"/>
      <c r="J78" s="238"/>
      <c r="K78" s="238"/>
      <c r="L78" s="239"/>
      <c r="M78" s="235" t="str">
        <f t="shared" si="1"/>
        <v/>
      </c>
      <c r="N78"/>
      <c r="O78"/>
      <c r="P78"/>
      <c r="Q78"/>
      <c r="R78"/>
      <c r="S78"/>
      <c r="T78"/>
      <c r="U78"/>
      <c r="V78"/>
      <c r="W78"/>
      <c r="X78" s="42"/>
      <c r="Y78" s="42"/>
      <c r="Z78" s="42"/>
    </row>
    <row r="79" s="26" customFormat="1" ht="23" customHeight="1" spans="1:26">
      <c r="A79" s="227" t="str">
        <f>IF(B79="","",COUNTA($B$5:B79))</f>
        <v/>
      </c>
      <c r="B79" s="18"/>
      <c r="C79" s="17"/>
      <c r="D79" s="17"/>
      <c r="E79" s="236"/>
      <c r="F79" s="237"/>
      <c r="G79" s="237"/>
      <c r="H79" s="232" t="str">
        <f>IFERROR(VLOOKUP($C79,$C$5:$H$18,6,0)+SUMIF($C$19:$C79,$C79,$F$19:$F79)-SUMIF($C$19:$C79,$C79,$G$19:$G79),"")</f>
        <v/>
      </c>
      <c r="I79" s="237"/>
      <c r="J79" s="238"/>
      <c r="K79" s="238"/>
      <c r="L79" s="239"/>
      <c r="M79" s="235" t="str">
        <f t="shared" si="1"/>
        <v/>
      </c>
      <c r="N79"/>
      <c r="O79"/>
      <c r="P79"/>
      <c r="Q79"/>
      <c r="R79"/>
      <c r="S79"/>
      <c r="T79"/>
      <c r="U79"/>
      <c r="V79"/>
      <c r="W79"/>
      <c r="X79" s="42"/>
      <c r="Y79" s="42"/>
      <c r="Z79" s="42"/>
    </row>
    <row r="80" s="26" customFormat="1" ht="23" customHeight="1" spans="1:26">
      <c r="A80" s="227" t="str">
        <f>IF(B80="","",COUNTA($B$5:B80))</f>
        <v/>
      </c>
      <c r="B80" s="18"/>
      <c r="C80" s="17"/>
      <c r="D80" s="17"/>
      <c r="E80" s="236"/>
      <c r="F80" s="237"/>
      <c r="G80" s="237"/>
      <c r="H80" s="232" t="str">
        <f>IFERROR(VLOOKUP($C80,$C$5:$H$18,6,0)+SUMIF($C$19:$C80,$C80,$F$19:$F80)-SUMIF($C$19:$C80,$C80,$G$19:$G80),"")</f>
        <v/>
      </c>
      <c r="I80" s="237"/>
      <c r="J80" s="238"/>
      <c r="K80" s="238"/>
      <c r="L80" s="239"/>
      <c r="M80" s="235" t="str">
        <f t="shared" si="1"/>
        <v/>
      </c>
      <c r="N80"/>
      <c r="O80"/>
      <c r="P80"/>
      <c r="Q80"/>
      <c r="R80"/>
      <c r="S80"/>
      <c r="T80"/>
      <c r="U80"/>
      <c r="V80"/>
      <c r="W80"/>
      <c r="X80" s="42"/>
      <c r="Y80" s="42"/>
      <c r="Z80" s="42"/>
    </row>
    <row r="81" s="26" customFormat="1" ht="23" customHeight="1" spans="1:26">
      <c r="A81" s="227" t="str">
        <f>IF(B81="","",COUNTA($B$5:B81))</f>
        <v/>
      </c>
      <c r="B81" s="18"/>
      <c r="C81" s="17"/>
      <c r="D81" s="17"/>
      <c r="E81" s="236"/>
      <c r="F81" s="237"/>
      <c r="G81" s="237"/>
      <c r="H81" s="232" t="str">
        <f>IFERROR(VLOOKUP($C81,$C$5:$H$18,6,0)+SUMIF($C$19:$C81,$C81,$F$19:$F81)-SUMIF($C$19:$C81,$C81,$G$19:$G81),"")</f>
        <v/>
      </c>
      <c r="I81" s="237"/>
      <c r="J81" s="238"/>
      <c r="K81" s="238"/>
      <c r="L81" s="239"/>
      <c r="M81" s="235" t="str">
        <f t="shared" si="1"/>
        <v/>
      </c>
      <c r="N81"/>
      <c r="O81"/>
      <c r="P81"/>
      <c r="Q81"/>
      <c r="R81"/>
      <c r="S81"/>
      <c r="T81"/>
      <c r="U81"/>
      <c r="V81"/>
      <c r="W81"/>
      <c r="X81" s="42"/>
      <c r="Y81" s="42"/>
      <c r="Z81" s="42"/>
    </row>
    <row r="82" s="26" customFormat="1" ht="23" customHeight="1" spans="1:26">
      <c r="A82" s="227" t="str">
        <f>IF(B82="","",COUNTA($B$5:B82))</f>
        <v/>
      </c>
      <c r="B82" s="18"/>
      <c r="C82" s="17"/>
      <c r="D82" s="17"/>
      <c r="E82" s="236"/>
      <c r="F82" s="237"/>
      <c r="G82" s="237"/>
      <c r="H82" s="232" t="str">
        <f>IFERROR(VLOOKUP($C82,$C$5:$H$18,6,0)+SUMIF($C$19:$C82,$C82,$F$19:$F82)-SUMIF($C$19:$C82,$C82,$G$19:$G82),"")</f>
        <v/>
      </c>
      <c r="I82" s="237"/>
      <c r="J82" s="238"/>
      <c r="K82" s="238"/>
      <c r="L82" s="239"/>
      <c r="M82" s="235" t="str">
        <f t="shared" si="1"/>
        <v/>
      </c>
      <c r="N82"/>
      <c r="O82"/>
      <c r="P82"/>
      <c r="Q82"/>
      <c r="R82"/>
      <c r="S82"/>
      <c r="T82"/>
      <c r="U82"/>
      <c r="V82"/>
      <c r="W82"/>
      <c r="X82" s="42"/>
      <c r="Y82" s="42"/>
      <c r="Z82" s="42"/>
    </row>
    <row r="83" s="26" customFormat="1" ht="23" customHeight="1" spans="1:26">
      <c r="A83" s="227" t="str">
        <f>IF(B83="","",COUNTA($B$5:B83))</f>
        <v/>
      </c>
      <c r="B83" s="18"/>
      <c r="C83" s="17"/>
      <c r="D83" s="17"/>
      <c r="E83" s="236"/>
      <c r="F83" s="237"/>
      <c r="G83" s="237"/>
      <c r="H83" s="232" t="str">
        <f>IFERROR(VLOOKUP($C83,$C$5:$H$18,6,0)+SUMIF($C$19:$C83,$C83,$F$19:$F83)-SUMIF($C$19:$C83,$C83,$G$19:$G83),"")</f>
        <v/>
      </c>
      <c r="I83" s="237"/>
      <c r="J83" s="238"/>
      <c r="K83" s="238"/>
      <c r="L83" s="239"/>
      <c r="M83" s="235" t="str">
        <f t="shared" si="1"/>
        <v/>
      </c>
      <c r="N83"/>
      <c r="O83"/>
      <c r="P83"/>
      <c r="Q83"/>
      <c r="R83"/>
      <c r="S83"/>
      <c r="T83"/>
      <c r="U83"/>
      <c r="V83"/>
      <c r="W83"/>
      <c r="X83" s="42"/>
      <c r="Y83" s="42"/>
      <c r="Z83" s="42"/>
    </row>
    <row r="84" s="26" customFormat="1" ht="23" customHeight="1" spans="1:26">
      <c r="A84" s="227" t="str">
        <f>IF(B84="","",COUNTA($B$5:B84))</f>
        <v/>
      </c>
      <c r="B84" s="18"/>
      <c r="C84" s="17"/>
      <c r="D84" s="17"/>
      <c r="E84" s="236"/>
      <c r="F84" s="237"/>
      <c r="G84" s="237"/>
      <c r="H84" s="232" t="str">
        <f>IFERROR(VLOOKUP($C84,$C$5:$H$18,6,0)+SUMIF($C$19:$C84,$C84,$F$19:$F84)-SUMIF($C$19:$C84,$C84,$G$19:$G84),"")</f>
        <v/>
      </c>
      <c r="I84" s="237"/>
      <c r="J84" s="238"/>
      <c r="K84" s="238"/>
      <c r="L84" s="239"/>
      <c r="M84" s="235" t="str">
        <f t="shared" si="1"/>
        <v/>
      </c>
      <c r="N84"/>
      <c r="O84"/>
      <c r="P84"/>
      <c r="Q84"/>
      <c r="R84"/>
      <c r="S84"/>
      <c r="T84"/>
      <c r="U84"/>
      <c r="V84"/>
      <c r="W84"/>
      <c r="X84" s="42"/>
      <c r="Y84" s="42"/>
      <c r="Z84" s="42"/>
    </row>
    <row r="85" s="26" customFormat="1" ht="23" customHeight="1" spans="1:26">
      <c r="A85" s="227" t="str">
        <f>IF(B85="","",COUNTA($B$5:B85))</f>
        <v/>
      </c>
      <c r="B85" s="18"/>
      <c r="C85" s="17"/>
      <c r="D85" s="17"/>
      <c r="E85" s="236"/>
      <c r="F85" s="237"/>
      <c r="G85" s="237"/>
      <c r="H85" s="232" t="str">
        <f>IFERROR(VLOOKUP($C85,$C$5:$H$18,6,0)+SUMIF($C$19:$C85,$C85,$F$19:$F85)-SUMIF($C$19:$C85,$C85,$G$19:$G85),"")</f>
        <v/>
      </c>
      <c r="I85" s="237"/>
      <c r="J85" s="238"/>
      <c r="K85" s="238"/>
      <c r="L85" s="239"/>
      <c r="M85" s="235" t="str">
        <f t="shared" si="1"/>
        <v/>
      </c>
      <c r="N85"/>
      <c r="O85"/>
      <c r="P85"/>
      <c r="Q85"/>
      <c r="R85"/>
      <c r="S85"/>
      <c r="T85"/>
      <c r="U85"/>
      <c r="V85"/>
      <c r="W85"/>
      <c r="X85" s="42"/>
      <c r="Y85" s="42"/>
      <c r="Z85" s="42"/>
    </row>
    <row r="86" s="26" customFormat="1" ht="23" customHeight="1" spans="1:26">
      <c r="A86" s="227" t="str">
        <f>IF(B86="","",COUNTA($B$5:B86))</f>
        <v/>
      </c>
      <c r="B86" s="18"/>
      <c r="C86" s="17"/>
      <c r="D86" s="17"/>
      <c r="E86" s="236"/>
      <c r="F86" s="237"/>
      <c r="G86" s="237"/>
      <c r="H86" s="232" t="str">
        <f>IFERROR(VLOOKUP($C86,$C$5:$H$18,6,0)+SUMIF($C$19:$C86,$C86,$F$19:$F86)-SUMIF($C$19:$C86,$C86,$G$19:$G86),"")</f>
        <v/>
      </c>
      <c r="I86" s="237"/>
      <c r="J86" s="238"/>
      <c r="K86" s="238"/>
      <c r="L86" s="239"/>
      <c r="M86" s="235" t="str">
        <f t="shared" si="1"/>
        <v/>
      </c>
      <c r="N86"/>
      <c r="O86"/>
      <c r="P86"/>
      <c r="Q86"/>
      <c r="R86"/>
      <c r="S86"/>
      <c r="T86"/>
      <c r="U86"/>
      <c r="V86"/>
      <c r="W86"/>
      <c r="X86" s="42"/>
      <c r="Y86" s="42"/>
      <c r="Z86" s="42"/>
    </row>
    <row r="87" s="26" customFormat="1" ht="23" customHeight="1" spans="1:26">
      <c r="A87" s="227" t="str">
        <f>IF(B87="","",COUNTA($B$5:B87))</f>
        <v/>
      </c>
      <c r="B87" s="18"/>
      <c r="C87" s="17"/>
      <c r="D87" s="17"/>
      <c r="E87" s="236"/>
      <c r="F87" s="237"/>
      <c r="G87" s="237"/>
      <c r="H87" s="232" t="str">
        <f>IFERROR(VLOOKUP($C87,$C$5:$H$18,6,0)+SUMIF($C$19:$C87,$C87,$F$19:$F87)-SUMIF($C$19:$C87,$C87,$G$19:$G87),"")</f>
        <v/>
      </c>
      <c r="I87" s="237"/>
      <c r="J87" s="238"/>
      <c r="K87" s="238"/>
      <c r="L87" s="239"/>
      <c r="M87" s="235" t="str">
        <f t="shared" si="1"/>
        <v/>
      </c>
      <c r="N87"/>
      <c r="O87"/>
      <c r="P87"/>
      <c r="Q87"/>
      <c r="R87"/>
      <c r="S87"/>
      <c r="T87"/>
      <c r="U87"/>
      <c r="V87"/>
      <c r="W87"/>
      <c r="X87" s="42"/>
      <c r="Y87" s="42"/>
      <c r="Z87" s="42"/>
    </row>
    <row r="88" s="26" customFormat="1" ht="23" customHeight="1" spans="1:26">
      <c r="A88" s="227" t="str">
        <f>IF(B88="","",COUNTA($B$5:B88))</f>
        <v/>
      </c>
      <c r="B88" s="18"/>
      <c r="C88" s="17"/>
      <c r="D88" s="17"/>
      <c r="E88" s="236"/>
      <c r="F88" s="237"/>
      <c r="G88" s="237"/>
      <c r="H88" s="232" t="str">
        <f>IFERROR(VLOOKUP($C88,$C$5:$H$18,6,0)+SUMIF($C$19:$C88,$C88,$F$19:$F88)-SUMIF($C$19:$C88,$C88,$G$19:$G88),"")</f>
        <v/>
      </c>
      <c r="I88" s="237"/>
      <c r="J88" s="238"/>
      <c r="K88" s="238"/>
      <c r="L88" s="239"/>
      <c r="M88" s="235" t="str">
        <f t="shared" si="1"/>
        <v/>
      </c>
      <c r="N88"/>
      <c r="O88"/>
      <c r="P88"/>
      <c r="Q88"/>
      <c r="R88"/>
      <c r="S88"/>
      <c r="T88"/>
      <c r="U88"/>
      <c r="V88"/>
      <c r="W88"/>
      <c r="X88" s="42"/>
      <c r="Y88" s="42"/>
      <c r="Z88" s="42"/>
    </row>
    <row r="89" s="26" customFormat="1" ht="23" customHeight="1" spans="1:26">
      <c r="A89" s="227" t="str">
        <f>IF(B89="","",COUNTA($B$5:B89))</f>
        <v/>
      </c>
      <c r="B89" s="18"/>
      <c r="C89" s="17"/>
      <c r="D89" s="17"/>
      <c r="E89" s="236"/>
      <c r="F89" s="237"/>
      <c r="G89" s="237"/>
      <c r="H89" s="232" t="str">
        <f>IFERROR(VLOOKUP($C89,$C$5:$H$18,6,0)+SUMIF($C$19:$C89,$C89,$F$19:$F89)-SUMIF($C$19:$C89,$C89,$G$19:$G89),"")</f>
        <v/>
      </c>
      <c r="I89" s="237"/>
      <c r="J89" s="238"/>
      <c r="K89" s="238"/>
      <c r="L89" s="239"/>
      <c r="M89" s="235" t="str">
        <f t="shared" si="1"/>
        <v/>
      </c>
      <c r="N89"/>
      <c r="O89"/>
      <c r="P89"/>
      <c r="Q89"/>
      <c r="R89"/>
      <c r="S89"/>
      <c r="T89"/>
      <c r="U89"/>
      <c r="V89"/>
      <c r="W89"/>
      <c r="X89" s="42"/>
      <c r="Y89" s="42"/>
      <c r="Z89" s="42"/>
    </row>
    <row r="90" s="26" customFormat="1" ht="23" customHeight="1" spans="1:26">
      <c r="A90" s="227" t="str">
        <f>IF(B90="","",COUNTA($B$5:B90))</f>
        <v/>
      </c>
      <c r="B90" s="18"/>
      <c r="C90" s="17"/>
      <c r="D90" s="17"/>
      <c r="E90" s="236"/>
      <c r="F90" s="237"/>
      <c r="G90" s="237"/>
      <c r="H90" s="232" t="str">
        <f>IFERROR(VLOOKUP($C90,$C$5:$H$18,6,0)+SUMIF($C$19:$C90,$C90,$F$19:$F90)-SUMIF($C$19:$C90,$C90,$G$19:$G90),"")</f>
        <v/>
      </c>
      <c r="I90" s="237"/>
      <c r="J90" s="238"/>
      <c r="K90" s="238"/>
      <c r="L90" s="239"/>
      <c r="M90" s="235" t="str">
        <f t="shared" si="1"/>
        <v/>
      </c>
      <c r="N90"/>
      <c r="O90"/>
      <c r="P90"/>
      <c r="Q90"/>
      <c r="R90"/>
      <c r="S90"/>
      <c r="T90"/>
      <c r="U90"/>
      <c r="V90"/>
      <c r="W90"/>
      <c r="X90" s="42"/>
      <c r="Y90" s="42"/>
      <c r="Z90" s="42"/>
    </row>
    <row r="91" s="26" customFormat="1" ht="23" customHeight="1" spans="1:26">
      <c r="A91" s="227" t="str">
        <f>IF(B91="","",COUNTA($B$5:B91))</f>
        <v/>
      </c>
      <c r="B91" s="18"/>
      <c r="C91" s="17"/>
      <c r="D91" s="17"/>
      <c r="E91" s="236"/>
      <c r="F91" s="237"/>
      <c r="G91" s="237"/>
      <c r="H91" s="232" t="str">
        <f>IFERROR(VLOOKUP($C91,$C$5:$H$18,6,0)+SUMIF($C$19:$C91,$C91,$F$19:$F91)-SUMIF($C$19:$C91,$C91,$G$19:$G91),"")</f>
        <v/>
      </c>
      <c r="I91" s="237"/>
      <c r="J91" s="238"/>
      <c r="K91" s="238"/>
      <c r="L91" s="239"/>
      <c r="M91" s="235" t="str">
        <f t="shared" si="1"/>
        <v/>
      </c>
      <c r="N91"/>
      <c r="O91"/>
      <c r="P91"/>
      <c r="Q91"/>
      <c r="R91"/>
      <c r="S91"/>
      <c r="T91"/>
      <c r="U91"/>
      <c r="V91"/>
      <c r="W91"/>
      <c r="X91" s="42"/>
      <c r="Y91" s="42"/>
      <c r="Z91" s="42"/>
    </row>
    <row r="92" s="26" customFormat="1" ht="23" customHeight="1" spans="1:26">
      <c r="A92" s="227" t="str">
        <f>IF(B92="","",COUNTA($B$5:B92))</f>
        <v/>
      </c>
      <c r="B92" s="18"/>
      <c r="C92" s="17"/>
      <c r="D92" s="17"/>
      <c r="E92" s="236"/>
      <c r="F92" s="237"/>
      <c r="G92" s="237"/>
      <c r="H92" s="232" t="str">
        <f>IFERROR(VLOOKUP($C92,$C$5:$H$18,6,0)+SUMIF($C$19:$C92,$C92,$F$19:$F92)-SUMIF($C$19:$C92,$C92,$G$19:$G92),"")</f>
        <v/>
      </c>
      <c r="I92" s="237"/>
      <c r="J92" s="238"/>
      <c r="K92" s="238"/>
      <c r="L92" s="239"/>
      <c r="M92" s="235" t="str">
        <f t="shared" si="1"/>
        <v/>
      </c>
      <c r="N92"/>
      <c r="O92"/>
      <c r="P92"/>
      <c r="Q92"/>
      <c r="R92"/>
      <c r="S92"/>
      <c r="T92"/>
      <c r="U92"/>
      <c r="V92"/>
      <c r="W92"/>
      <c r="X92" s="42"/>
      <c r="Y92" s="42"/>
      <c r="Z92" s="42"/>
    </row>
    <row r="93" s="26" customFormat="1" ht="23" customHeight="1" spans="1:26">
      <c r="A93" s="227" t="str">
        <f>IF(B93="","",COUNTA($B$5:B93))</f>
        <v/>
      </c>
      <c r="B93" s="18"/>
      <c r="C93" s="17"/>
      <c r="D93" s="17"/>
      <c r="E93" s="236"/>
      <c r="F93" s="237"/>
      <c r="G93" s="237"/>
      <c r="H93" s="232" t="str">
        <f>IFERROR(VLOOKUP($C93,$C$5:$H$18,6,0)+SUMIF($C$19:$C93,$C93,$F$19:$F93)-SUMIF($C$19:$C93,$C93,$G$19:$G93),"")</f>
        <v/>
      </c>
      <c r="I93" s="237"/>
      <c r="J93" s="238"/>
      <c r="K93" s="238"/>
      <c r="L93" s="239"/>
      <c r="M93" s="235" t="str">
        <f t="shared" si="1"/>
        <v/>
      </c>
      <c r="N93"/>
      <c r="O93"/>
      <c r="P93"/>
      <c r="Q93"/>
      <c r="R93"/>
      <c r="S93"/>
      <c r="T93"/>
      <c r="U93"/>
      <c r="V93"/>
      <c r="W93"/>
      <c r="X93" s="42"/>
      <c r="Y93" s="42"/>
      <c r="Z93" s="42"/>
    </row>
    <row r="94" s="26" customFormat="1" ht="23" customHeight="1" spans="1:26">
      <c r="A94" s="227" t="str">
        <f>IF(B94="","",COUNTA($B$5:B94))</f>
        <v/>
      </c>
      <c r="B94" s="18"/>
      <c r="C94" s="17"/>
      <c r="D94" s="17"/>
      <c r="E94" s="236"/>
      <c r="F94" s="237"/>
      <c r="G94" s="237"/>
      <c r="H94" s="232" t="str">
        <f>IFERROR(VLOOKUP($C94,$C$5:$H$18,6,0)+SUMIF($C$19:$C94,$C94,$F$19:$F94)-SUMIF($C$19:$C94,$C94,$G$19:$G94),"")</f>
        <v/>
      </c>
      <c r="I94" s="237"/>
      <c r="J94" s="238"/>
      <c r="K94" s="238"/>
      <c r="L94" s="239"/>
      <c r="M94" s="235" t="str">
        <f t="shared" si="1"/>
        <v/>
      </c>
      <c r="N94"/>
      <c r="O94"/>
      <c r="P94"/>
      <c r="Q94"/>
      <c r="R94"/>
      <c r="S94"/>
      <c r="T94"/>
      <c r="U94"/>
      <c r="V94"/>
      <c r="W94"/>
      <c r="X94" s="42"/>
      <c r="Y94" s="42"/>
      <c r="Z94" s="42"/>
    </row>
    <row r="95" s="26" customFormat="1" ht="23" customHeight="1" spans="1:26">
      <c r="A95" s="227" t="str">
        <f>IF(B95="","",COUNTA($B$5:B95))</f>
        <v/>
      </c>
      <c r="B95" s="18"/>
      <c r="C95" s="17"/>
      <c r="D95" s="17"/>
      <c r="E95" s="236"/>
      <c r="F95" s="237"/>
      <c r="G95" s="237"/>
      <c r="H95" s="232" t="str">
        <f>IFERROR(VLOOKUP($C95,$C$5:$H$18,6,0)+SUMIF($C$19:$C95,$C95,$F$19:$F95)-SUMIF($C$19:$C95,$C95,$G$19:$G95),"")</f>
        <v/>
      </c>
      <c r="I95" s="237"/>
      <c r="J95" s="238"/>
      <c r="K95" s="238"/>
      <c r="L95" s="239"/>
      <c r="M95" s="235" t="str">
        <f t="shared" si="1"/>
        <v/>
      </c>
      <c r="N95"/>
      <c r="O95"/>
      <c r="P95"/>
      <c r="Q95"/>
      <c r="R95"/>
      <c r="S95"/>
      <c r="T95"/>
      <c r="U95"/>
      <c r="V95"/>
      <c r="W95"/>
      <c r="X95" s="42"/>
      <c r="Y95" s="42"/>
      <c r="Z95" s="42"/>
    </row>
    <row r="96" s="26" customFormat="1" ht="23" customHeight="1" spans="1:26">
      <c r="A96" s="227" t="str">
        <f>IF(B96="","",COUNTA($B$5:B96))</f>
        <v/>
      </c>
      <c r="B96" s="18"/>
      <c r="C96" s="17"/>
      <c r="D96" s="17"/>
      <c r="E96" s="236"/>
      <c r="F96" s="237"/>
      <c r="G96" s="237"/>
      <c r="H96" s="232" t="str">
        <f>IFERROR(VLOOKUP($C96,$C$5:$H$18,6,0)+SUMIF($C$19:$C96,$C96,$F$19:$F96)-SUMIF($C$19:$C96,$C96,$G$19:$G96),"")</f>
        <v/>
      </c>
      <c r="I96" s="237"/>
      <c r="J96" s="238"/>
      <c r="K96" s="238"/>
      <c r="L96" s="239"/>
      <c r="M96" s="235" t="str">
        <f t="shared" si="1"/>
        <v/>
      </c>
      <c r="N96"/>
      <c r="O96"/>
      <c r="P96"/>
      <c r="Q96"/>
      <c r="R96"/>
      <c r="S96"/>
      <c r="T96"/>
      <c r="U96"/>
      <c r="V96"/>
      <c r="W96"/>
      <c r="X96" s="42"/>
      <c r="Y96" s="42"/>
      <c r="Z96" s="42"/>
    </row>
    <row r="97" s="26" customFormat="1" ht="23" customHeight="1" spans="1:26">
      <c r="A97" s="227" t="str">
        <f>IF(B97="","",COUNTA($B$5:B97))</f>
        <v/>
      </c>
      <c r="B97" s="18"/>
      <c r="C97" s="17"/>
      <c r="D97" s="17"/>
      <c r="E97" s="236"/>
      <c r="F97" s="237"/>
      <c r="G97" s="237"/>
      <c r="H97" s="232" t="str">
        <f>IFERROR(VLOOKUP($C97,$C$5:$H$18,6,0)+SUMIF($C$19:$C97,$C97,$F$19:$F97)-SUMIF($C$19:$C97,$C97,$G$19:$G97),"")</f>
        <v/>
      </c>
      <c r="I97" s="237"/>
      <c r="J97" s="238"/>
      <c r="K97" s="238"/>
      <c r="L97" s="239"/>
      <c r="M97" s="235" t="str">
        <f t="shared" si="1"/>
        <v/>
      </c>
      <c r="N97"/>
      <c r="O97"/>
      <c r="P97"/>
      <c r="Q97"/>
      <c r="R97"/>
      <c r="S97"/>
      <c r="T97"/>
      <c r="U97"/>
      <c r="V97"/>
      <c r="W97"/>
      <c r="X97" s="42"/>
      <c r="Y97" s="42"/>
      <c r="Z97" s="42"/>
    </row>
    <row r="98" s="26" customFormat="1" ht="23" customHeight="1" spans="1:26">
      <c r="A98" s="227" t="str">
        <f>IF(B98="","",COUNTA($B$5:B98))</f>
        <v/>
      </c>
      <c r="B98" s="18"/>
      <c r="C98" s="17"/>
      <c r="D98" s="17"/>
      <c r="E98" s="236"/>
      <c r="F98" s="237"/>
      <c r="G98" s="237"/>
      <c r="H98" s="232" t="str">
        <f>IFERROR(VLOOKUP($C98,$C$5:$H$18,6,0)+SUMIF($C$19:$C98,$C98,$F$19:$F98)-SUMIF($C$19:$C98,$C98,$G$19:$G98),"")</f>
        <v/>
      </c>
      <c r="I98" s="237"/>
      <c r="J98" s="238"/>
      <c r="K98" s="238"/>
      <c r="L98" s="239"/>
      <c r="M98" s="235" t="str">
        <f t="shared" si="1"/>
        <v/>
      </c>
      <c r="N98"/>
      <c r="O98"/>
      <c r="P98"/>
      <c r="Q98"/>
      <c r="R98"/>
      <c r="S98"/>
      <c r="T98"/>
      <c r="U98"/>
      <c r="V98"/>
      <c r="W98"/>
      <c r="X98" s="42"/>
      <c r="Y98" s="42"/>
      <c r="Z98" s="42"/>
    </row>
    <row r="99" s="26" customFormat="1" ht="23" customHeight="1" spans="1:26">
      <c r="A99" s="227" t="str">
        <f>IF(B99="","",COUNTA($B$5:B99))</f>
        <v/>
      </c>
      <c r="B99" s="18"/>
      <c r="C99" s="17"/>
      <c r="D99" s="17"/>
      <c r="E99" s="236"/>
      <c r="F99" s="237"/>
      <c r="G99" s="237"/>
      <c r="H99" s="232" t="str">
        <f>IFERROR(VLOOKUP($C99,$C$5:$H$18,6,0)+SUMIF($C$19:$C99,$C99,$F$19:$F99)-SUMIF($C$19:$C99,$C99,$G$19:$G99),"")</f>
        <v/>
      </c>
      <c r="I99" s="237"/>
      <c r="J99" s="238"/>
      <c r="K99" s="238"/>
      <c r="L99" s="239"/>
      <c r="M99" s="235" t="str">
        <f t="shared" si="1"/>
        <v/>
      </c>
      <c r="N99"/>
      <c r="O99"/>
      <c r="P99"/>
      <c r="Q99"/>
      <c r="R99"/>
      <c r="S99"/>
      <c r="T99"/>
      <c r="U99"/>
      <c r="V99"/>
      <c r="W99"/>
      <c r="X99" s="42"/>
      <c r="Y99" s="42"/>
      <c r="Z99" s="42"/>
    </row>
    <row r="100" s="26" customFormat="1" ht="23" customHeight="1" spans="1:26">
      <c r="A100" s="227" t="str">
        <f>IF(B100="","",COUNTA($B$5:B100))</f>
        <v/>
      </c>
      <c r="B100" s="18"/>
      <c r="C100" s="17"/>
      <c r="D100" s="17"/>
      <c r="E100" s="236"/>
      <c r="F100" s="237"/>
      <c r="G100" s="237"/>
      <c r="H100" s="232" t="str">
        <f>IFERROR(VLOOKUP($C100,$C$5:$H$18,6,0)+SUMIF($C$19:$C100,$C100,$F$19:$F100)-SUMIF($C$19:$C100,$C100,$G$19:$G100),"")</f>
        <v/>
      </c>
      <c r="I100" s="237"/>
      <c r="J100" s="238"/>
      <c r="K100" s="238"/>
      <c r="L100" s="239"/>
      <c r="M100" s="235" t="str">
        <f t="shared" si="1"/>
        <v/>
      </c>
      <c r="N100"/>
      <c r="O100"/>
      <c r="P100"/>
      <c r="Q100"/>
      <c r="R100"/>
      <c r="S100"/>
      <c r="T100"/>
      <c r="U100"/>
      <c r="V100"/>
      <c r="W100"/>
      <c r="X100" s="42"/>
      <c r="Y100" s="42"/>
      <c r="Z100" s="42"/>
    </row>
    <row r="101" s="26" customFormat="1" ht="23" customHeight="1" spans="1:26">
      <c r="A101" s="227" t="str">
        <f>IF(B101="","",COUNTA($B$5:B101))</f>
        <v/>
      </c>
      <c r="B101" s="18"/>
      <c r="C101" s="17"/>
      <c r="D101" s="17"/>
      <c r="E101" s="236"/>
      <c r="F101" s="237"/>
      <c r="G101" s="237"/>
      <c r="H101" s="245"/>
      <c r="I101" s="237"/>
      <c r="J101" s="238"/>
      <c r="K101" s="238"/>
      <c r="L101" s="239"/>
      <c r="M101" s="235" t="str">
        <f t="shared" si="1"/>
        <v/>
      </c>
      <c r="N101"/>
      <c r="O101"/>
      <c r="P101"/>
      <c r="Q101"/>
      <c r="R101"/>
      <c r="S101"/>
      <c r="T101"/>
      <c r="U101"/>
      <c r="V101"/>
      <c r="W101"/>
      <c r="X101" s="42"/>
      <c r="Y101" s="42"/>
      <c r="Z101" s="42"/>
    </row>
    <row r="102" s="26" customFormat="1" ht="23" customHeight="1" spans="1:26">
      <c r="A102" s="227" t="str">
        <f>IF(B102="","",COUNTA($B$5:B102))</f>
        <v/>
      </c>
      <c r="B102" s="18"/>
      <c r="C102" s="17"/>
      <c r="D102" s="17"/>
      <c r="E102" s="236"/>
      <c r="F102" s="237"/>
      <c r="G102" s="237"/>
      <c r="H102" s="245"/>
      <c r="I102" s="237"/>
      <c r="J102" s="238"/>
      <c r="K102" s="238"/>
      <c r="L102" s="239"/>
      <c r="M102" s="235" t="str">
        <f t="shared" si="1"/>
        <v/>
      </c>
      <c r="N102"/>
      <c r="O102"/>
      <c r="P102"/>
      <c r="Q102"/>
      <c r="R102"/>
      <c r="S102"/>
      <c r="T102"/>
      <c r="U102"/>
      <c r="V102"/>
      <c r="W102"/>
      <c r="X102" s="42"/>
      <c r="Y102" s="42"/>
      <c r="Z102" s="42"/>
    </row>
    <row r="103" s="26" customFormat="1" ht="23" customHeight="1" spans="1:26">
      <c r="A103" s="227" t="str">
        <f>IF(B103="","",COUNTA($B$5:B103))</f>
        <v/>
      </c>
      <c r="B103" s="18"/>
      <c r="C103" s="17"/>
      <c r="D103" s="17"/>
      <c r="E103" s="236"/>
      <c r="F103" s="237"/>
      <c r="G103" s="237"/>
      <c r="H103" s="245"/>
      <c r="I103" s="237"/>
      <c r="J103" s="238"/>
      <c r="K103" s="238"/>
      <c r="L103" s="239"/>
      <c r="M103" s="235" t="str">
        <f t="shared" si="1"/>
        <v/>
      </c>
      <c r="N103"/>
      <c r="O103"/>
      <c r="P103"/>
      <c r="Q103"/>
      <c r="R103"/>
      <c r="S103"/>
      <c r="T103"/>
      <c r="U103"/>
      <c r="V103"/>
      <c r="W103"/>
      <c r="X103" s="42"/>
      <c r="Y103" s="42"/>
      <c r="Z103" s="42"/>
    </row>
    <row r="104" s="26" customFormat="1" ht="23" customHeight="1" spans="1:26">
      <c r="A104" s="227" t="str">
        <f>IF(B104="","",COUNTA($B$5:B104))</f>
        <v/>
      </c>
      <c r="B104" s="18"/>
      <c r="C104" s="17"/>
      <c r="D104" s="17"/>
      <c r="E104" s="236"/>
      <c r="F104" s="237"/>
      <c r="G104" s="237"/>
      <c r="H104" s="245"/>
      <c r="I104" s="237"/>
      <c r="J104" s="238"/>
      <c r="K104" s="238"/>
      <c r="L104" s="239"/>
      <c r="M104" s="235" t="str">
        <f t="shared" si="1"/>
        <v/>
      </c>
      <c r="N104"/>
      <c r="O104"/>
      <c r="P104"/>
      <c r="Q104"/>
      <c r="R104"/>
      <c r="S104"/>
      <c r="T104"/>
      <c r="U104"/>
      <c r="V104"/>
      <c r="W104"/>
      <c r="X104" s="42"/>
      <c r="Y104" s="42"/>
      <c r="Z104" s="42"/>
    </row>
    <row r="105" s="26" customFormat="1" ht="23" customHeight="1" spans="1:26">
      <c r="A105" s="227" t="str">
        <f>IF(B105="","",COUNTA($B$5:B105))</f>
        <v/>
      </c>
      <c r="B105" s="18"/>
      <c r="C105" s="17"/>
      <c r="D105" s="17"/>
      <c r="E105" s="236"/>
      <c r="F105" s="237"/>
      <c r="G105" s="237"/>
      <c r="H105" s="245"/>
      <c r="I105" s="237"/>
      <c r="J105" s="238"/>
      <c r="K105" s="238"/>
      <c r="L105" s="239"/>
      <c r="M105" s="235" t="str">
        <f t="shared" si="1"/>
        <v/>
      </c>
      <c r="N105"/>
      <c r="O105"/>
      <c r="P105"/>
      <c r="Q105"/>
      <c r="R105"/>
      <c r="S105"/>
      <c r="T105"/>
      <c r="U105"/>
      <c r="V105"/>
      <c r="W105"/>
      <c r="X105" s="42"/>
      <c r="Y105" s="42"/>
      <c r="Z105" s="42"/>
    </row>
    <row r="106" s="26" customFormat="1" ht="23" customHeight="1" spans="1:26">
      <c r="A106" s="227" t="str">
        <f>IF(B106="","",COUNTA($B$5:B106))</f>
        <v/>
      </c>
      <c r="B106" s="18"/>
      <c r="C106" s="17"/>
      <c r="D106" s="17"/>
      <c r="E106" s="236"/>
      <c r="F106" s="237"/>
      <c r="G106" s="237"/>
      <c r="H106" s="245"/>
      <c r="I106" s="237"/>
      <c r="J106" s="238"/>
      <c r="K106" s="238"/>
      <c r="L106" s="239"/>
      <c r="M106" s="235" t="str">
        <f t="shared" si="1"/>
        <v/>
      </c>
      <c r="N106"/>
      <c r="O106"/>
      <c r="P106"/>
      <c r="Q106"/>
      <c r="R106"/>
      <c r="S106"/>
      <c r="T106"/>
      <c r="U106"/>
      <c r="V106"/>
      <c r="W106"/>
      <c r="X106" s="42"/>
      <c r="Y106" s="42"/>
      <c r="Z106" s="42"/>
    </row>
    <row r="107" s="26" customFormat="1" ht="23" customHeight="1" spans="1:26">
      <c r="A107" s="227" t="str">
        <f>IF(B107="","",COUNTA($B$5:B107))</f>
        <v/>
      </c>
      <c r="B107" s="18"/>
      <c r="C107" s="17"/>
      <c r="D107" s="17"/>
      <c r="E107" s="236"/>
      <c r="F107" s="237"/>
      <c r="G107" s="237"/>
      <c r="H107" s="245"/>
      <c r="I107" s="237"/>
      <c r="J107" s="238"/>
      <c r="K107" s="238"/>
      <c r="L107" s="239"/>
      <c r="M107" s="235" t="str">
        <f t="shared" si="1"/>
        <v/>
      </c>
      <c r="N107"/>
      <c r="O107"/>
      <c r="P107"/>
      <c r="Q107"/>
      <c r="R107"/>
      <c r="S107"/>
      <c r="T107"/>
      <c r="U107"/>
      <c r="V107"/>
      <c r="W107"/>
      <c r="X107" s="42"/>
      <c r="Y107" s="42"/>
      <c r="Z107" s="42"/>
    </row>
    <row r="108" s="26" customFormat="1" ht="23" customHeight="1" spans="1:26">
      <c r="A108" s="227" t="str">
        <f>IF(B108="","",COUNTA($B$5:B108))</f>
        <v/>
      </c>
      <c r="B108" s="18"/>
      <c r="C108" s="17"/>
      <c r="D108" s="17"/>
      <c r="E108" s="236"/>
      <c r="F108" s="237"/>
      <c r="G108" s="237"/>
      <c r="H108" s="245"/>
      <c r="I108" s="237"/>
      <c r="J108" s="238"/>
      <c r="K108" s="238"/>
      <c r="L108" s="239"/>
      <c r="M108" s="235" t="str">
        <f t="shared" si="1"/>
        <v/>
      </c>
      <c r="N108"/>
      <c r="O108"/>
      <c r="P108"/>
      <c r="Q108"/>
      <c r="R108"/>
      <c r="S108"/>
      <c r="T108"/>
      <c r="U108"/>
      <c r="V108"/>
      <c r="W108"/>
      <c r="X108" s="42"/>
      <c r="Y108" s="42"/>
      <c r="Z108" s="42"/>
    </row>
    <row r="109" s="26" customFormat="1" ht="23" customHeight="1" spans="1:26">
      <c r="A109" s="227" t="str">
        <f>IF(B109="","",COUNTA($B$5:B109))</f>
        <v/>
      </c>
      <c r="B109" s="18"/>
      <c r="C109" s="17"/>
      <c r="D109" s="17"/>
      <c r="E109" s="236"/>
      <c r="F109" s="237"/>
      <c r="G109" s="237"/>
      <c r="H109" s="245"/>
      <c r="I109" s="237"/>
      <c r="J109" s="238"/>
      <c r="K109" s="238"/>
      <c r="L109" s="239"/>
      <c r="M109" s="235" t="str">
        <f t="shared" si="1"/>
        <v/>
      </c>
      <c r="N109"/>
      <c r="O109"/>
      <c r="P109"/>
      <c r="Q109"/>
      <c r="R109"/>
      <c r="S109"/>
      <c r="T109"/>
      <c r="U109"/>
      <c r="V109"/>
      <c r="W109"/>
      <c r="X109" s="42"/>
      <c r="Y109" s="42"/>
      <c r="Z109" s="42"/>
    </row>
    <row r="110" s="26" customFormat="1" ht="23" customHeight="1" spans="1:26">
      <c r="A110" s="227" t="str">
        <f>IF(B110="","",COUNTA($B$5:B110))</f>
        <v/>
      </c>
      <c r="B110" s="18"/>
      <c r="C110" s="17"/>
      <c r="D110" s="17"/>
      <c r="E110" s="236"/>
      <c r="F110" s="237"/>
      <c r="G110" s="237"/>
      <c r="H110" s="245"/>
      <c r="I110" s="237"/>
      <c r="J110" s="238"/>
      <c r="K110" s="238"/>
      <c r="L110" s="239"/>
      <c r="M110" s="235" t="str">
        <f t="shared" si="1"/>
        <v/>
      </c>
      <c r="N110"/>
      <c r="O110"/>
      <c r="P110"/>
      <c r="Q110"/>
      <c r="R110"/>
      <c r="S110"/>
      <c r="T110"/>
      <c r="U110"/>
      <c r="V110"/>
      <c r="W110"/>
      <c r="X110" s="42"/>
      <c r="Y110" s="42"/>
      <c r="Z110" s="42"/>
    </row>
    <row r="111" s="26" customFormat="1" ht="23" customHeight="1" spans="1:26">
      <c r="A111" s="227" t="str">
        <f>IF(B111="","",COUNTA($B$5:B111))</f>
        <v/>
      </c>
      <c r="B111" s="18"/>
      <c r="C111" s="17"/>
      <c r="D111" s="17"/>
      <c r="E111" s="236"/>
      <c r="F111" s="237"/>
      <c r="G111" s="237"/>
      <c r="H111" s="245"/>
      <c r="I111" s="237"/>
      <c r="J111" s="238"/>
      <c r="K111" s="238"/>
      <c r="L111" s="239"/>
      <c r="M111" s="235" t="str">
        <f t="shared" si="1"/>
        <v/>
      </c>
      <c r="N111"/>
      <c r="O111"/>
      <c r="P111"/>
      <c r="Q111"/>
      <c r="R111"/>
      <c r="S111"/>
      <c r="T111"/>
      <c r="U111"/>
      <c r="V111"/>
      <c r="W111"/>
      <c r="X111" s="42"/>
      <c r="Y111" s="42"/>
      <c r="Z111" s="42"/>
    </row>
    <row r="112" s="26" customFormat="1" ht="23" customHeight="1" spans="1:26">
      <c r="A112" s="227" t="str">
        <f>IF(B112="","",COUNTA($B$5:B112))</f>
        <v/>
      </c>
      <c r="B112" s="18"/>
      <c r="C112" s="17"/>
      <c r="D112" s="17"/>
      <c r="E112" s="236"/>
      <c r="F112" s="237"/>
      <c r="G112" s="237"/>
      <c r="H112" s="245"/>
      <c r="I112" s="237"/>
      <c r="J112" s="238"/>
      <c r="K112" s="238"/>
      <c r="L112" s="239"/>
      <c r="M112" s="235" t="str">
        <f t="shared" si="1"/>
        <v/>
      </c>
      <c r="N112"/>
      <c r="O112"/>
      <c r="P112"/>
      <c r="Q112"/>
      <c r="R112"/>
      <c r="S112"/>
      <c r="T112"/>
      <c r="U112"/>
      <c r="V112"/>
      <c r="W112"/>
      <c r="X112" s="42"/>
      <c r="Y112" s="42"/>
      <c r="Z112" s="42"/>
    </row>
    <row r="113" s="26" customFormat="1" ht="23" customHeight="1" spans="1:26">
      <c r="A113" s="227" t="str">
        <f>IF(B113="","",COUNTA($B$5:B113))</f>
        <v/>
      </c>
      <c r="B113" s="18"/>
      <c r="C113" s="17"/>
      <c r="D113" s="17"/>
      <c r="E113" s="236"/>
      <c r="F113" s="237"/>
      <c r="G113" s="237"/>
      <c r="H113" s="245"/>
      <c r="I113" s="237"/>
      <c r="J113" s="238"/>
      <c r="K113" s="238"/>
      <c r="L113" s="239"/>
      <c r="M113" s="235" t="str">
        <f t="shared" si="1"/>
        <v/>
      </c>
      <c r="N113"/>
      <c r="O113"/>
      <c r="P113"/>
      <c r="Q113"/>
      <c r="R113"/>
      <c r="S113"/>
      <c r="T113"/>
      <c r="U113"/>
      <c r="V113"/>
      <c r="W113"/>
      <c r="X113" s="42"/>
      <c r="Y113" s="42"/>
      <c r="Z113" s="42"/>
    </row>
    <row r="114" s="26" customFormat="1" ht="23" customHeight="1" spans="1:26">
      <c r="A114" s="227" t="str">
        <f>IF(B114="","",COUNTA($B$5:B114))</f>
        <v/>
      </c>
      <c r="B114" s="18"/>
      <c r="C114" s="17"/>
      <c r="D114" s="17"/>
      <c r="E114" s="236"/>
      <c r="F114" s="237"/>
      <c r="G114" s="237"/>
      <c r="H114" s="245"/>
      <c r="I114" s="237"/>
      <c r="J114" s="238"/>
      <c r="K114" s="238"/>
      <c r="L114" s="239"/>
      <c r="M114" s="235" t="str">
        <f t="shared" si="1"/>
        <v/>
      </c>
      <c r="N114"/>
      <c r="O114"/>
      <c r="P114"/>
      <c r="Q114"/>
      <c r="R114"/>
      <c r="S114"/>
      <c r="T114"/>
      <c r="U114"/>
      <c r="V114"/>
      <c r="W114"/>
      <c r="X114" s="42"/>
      <c r="Y114" s="42"/>
      <c r="Z114" s="42"/>
    </row>
    <row r="115" s="26" customFormat="1" ht="23" customHeight="1" spans="1:26">
      <c r="A115" s="227" t="str">
        <f>IF(B115="","",COUNTA($B$5:B115))</f>
        <v/>
      </c>
      <c r="B115" s="18"/>
      <c r="C115" s="17"/>
      <c r="D115" s="17"/>
      <c r="E115" s="236"/>
      <c r="F115" s="237"/>
      <c r="G115" s="237"/>
      <c r="H115" s="245"/>
      <c r="I115" s="237"/>
      <c r="J115" s="238"/>
      <c r="K115" s="238"/>
      <c r="L115" s="239"/>
      <c r="M115" s="235" t="str">
        <f t="shared" si="1"/>
        <v/>
      </c>
      <c r="N115"/>
      <c r="O115"/>
      <c r="P115"/>
      <c r="Q115"/>
      <c r="R115"/>
      <c r="S115"/>
      <c r="T115"/>
      <c r="U115"/>
      <c r="V115"/>
      <c r="W115"/>
      <c r="X115" s="42"/>
      <c r="Y115" s="42"/>
      <c r="Z115" s="42"/>
    </row>
    <row r="116" s="26" customFormat="1" ht="23" customHeight="1" spans="1:26">
      <c r="A116" s="227" t="str">
        <f>IF(B116="","",COUNTA($B$5:B116))</f>
        <v/>
      </c>
      <c r="B116" s="18"/>
      <c r="C116" s="17"/>
      <c r="D116" s="17"/>
      <c r="E116" s="236"/>
      <c r="F116" s="237"/>
      <c r="G116" s="237"/>
      <c r="H116" s="245"/>
      <c r="I116" s="237"/>
      <c r="J116" s="238"/>
      <c r="K116" s="238"/>
      <c r="L116" s="239"/>
      <c r="M116" s="235" t="str">
        <f t="shared" si="1"/>
        <v/>
      </c>
      <c r="N116"/>
      <c r="O116"/>
      <c r="P116"/>
      <c r="Q116"/>
      <c r="R116"/>
      <c r="S116"/>
      <c r="T116"/>
      <c r="U116"/>
      <c r="V116"/>
      <c r="W116"/>
      <c r="X116" s="42"/>
      <c r="Y116" s="42"/>
      <c r="Z116" s="42"/>
    </row>
    <row r="117" s="26" customFormat="1" ht="23" customHeight="1" spans="1:26">
      <c r="A117" s="227" t="str">
        <f>IF(B117="","",COUNTA($B$5:B117))</f>
        <v/>
      </c>
      <c r="B117" s="18"/>
      <c r="C117" s="17"/>
      <c r="D117" s="17"/>
      <c r="E117" s="236"/>
      <c r="F117" s="237"/>
      <c r="G117" s="237"/>
      <c r="H117" s="245"/>
      <c r="I117" s="237"/>
      <c r="J117" s="238"/>
      <c r="K117" s="238"/>
      <c r="L117" s="239"/>
      <c r="M117" s="235" t="str">
        <f t="shared" si="1"/>
        <v/>
      </c>
      <c r="N117"/>
      <c r="O117"/>
      <c r="P117"/>
      <c r="Q117"/>
      <c r="R117"/>
      <c r="S117"/>
      <c r="T117"/>
      <c r="U117"/>
      <c r="V117"/>
      <c r="W117"/>
      <c r="X117" s="42"/>
      <c r="Y117" s="42"/>
      <c r="Z117" s="42"/>
    </row>
    <row r="118" s="26" customFormat="1" ht="23" customHeight="1" spans="1:26">
      <c r="A118" s="227" t="str">
        <f>IF(B118="","",COUNTA($B$5:B118))</f>
        <v/>
      </c>
      <c r="B118" s="18"/>
      <c r="C118" s="17"/>
      <c r="D118" s="17"/>
      <c r="E118" s="236"/>
      <c r="F118" s="237"/>
      <c r="G118" s="237"/>
      <c r="H118" s="245"/>
      <c r="I118" s="237"/>
      <c r="J118" s="238"/>
      <c r="K118" s="238"/>
      <c r="L118" s="239"/>
      <c r="M118" s="235" t="str">
        <f t="shared" si="1"/>
        <v/>
      </c>
      <c r="N118"/>
      <c r="O118"/>
      <c r="P118"/>
      <c r="Q118"/>
      <c r="R118"/>
      <c r="S118"/>
      <c r="T118"/>
      <c r="U118"/>
      <c r="V118"/>
      <c r="W118"/>
      <c r="X118" s="42"/>
      <c r="Y118" s="42"/>
      <c r="Z118" s="42"/>
    </row>
    <row r="119" s="26" customFormat="1" ht="23" customHeight="1" spans="1:26">
      <c r="A119" s="227" t="str">
        <f>IF(B119="","",COUNTA($B$5:B119))</f>
        <v/>
      </c>
      <c r="B119" s="18"/>
      <c r="C119" s="17"/>
      <c r="D119" s="17"/>
      <c r="E119" s="236"/>
      <c r="F119" s="237"/>
      <c r="G119" s="237"/>
      <c r="H119" s="245"/>
      <c r="I119" s="237"/>
      <c r="J119" s="238"/>
      <c r="K119" s="238"/>
      <c r="L119" s="239"/>
      <c r="M119" s="235" t="str">
        <f t="shared" si="1"/>
        <v/>
      </c>
      <c r="N119"/>
      <c r="O119"/>
      <c r="P119"/>
      <c r="Q119"/>
      <c r="R119"/>
      <c r="S119"/>
      <c r="T119"/>
      <c r="U119"/>
      <c r="V119"/>
      <c r="W119"/>
      <c r="X119" s="42"/>
      <c r="Y119" s="42"/>
      <c r="Z119" s="42"/>
    </row>
    <row r="120" s="26" customFormat="1" ht="23" customHeight="1" spans="1:26">
      <c r="A120" s="227" t="str">
        <f>IF(B120="","",COUNTA($B$5:B120))</f>
        <v/>
      </c>
      <c r="B120" s="18"/>
      <c r="C120" s="17"/>
      <c r="D120" s="17"/>
      <c r="E120" s="236"/>
      <c r="F120" s="237"/>
      <c r="G120" s="237"/>
      <c r="H120" s="245"/>
      <c r="I120" s="237"/>
      <c r="J120" s="238"/>
      <c r="K120" s="238"/>
      <c r="L120" s="239"/>
      <c r="M120" s="235" t="str">
        <f t="shared" si="1"/>
        <v/>
      </c>
      <c r="N120"/>
      <c r="O120"/>
      <c r="P120"/>
      <c r="Q120"/>
      <c r="R120"/>
      <c r="S120"/>
      <c r="T120"/>
      <c r="U120"/>
      <c r="V120"/>
      <c r="W120"/>
      <c r="X120" s="42"/>
      <c r="Y120" s="42"/>
      <c r="Z120" s="42"/>
    </row>
    <row r="121" s="26" customFormat="1" ht="23" customHeight="1" spans="1:26">
      <c r="A121" s="227" t="str">
        <f>IF(B121="","",COUNTA($B$5:B121))</f>
        <v/>
      </c>
      <c r="B121" s="18"/>
      <c r="C121" s="17"/>
      <c r="D121" s="17"/>
      <c r="E121" s="236"/>
      <c r="F121" s="237"/>
      <c r="G121" s="237"/>
      <c r="H121" s="245"/>
      <c r="I121" s="237"/>
      <c r="J121" s="238"/>
      <c r="K121" s="238"/>
      <c r="L121" s="239"/>
      <c r="M121" s="235" t="str">
        <f t="shared" si="1"/>
        <v/>
      </c>
      <c r="N121"/>
      <c r="O121"/>
      <c r="P121"/>
      <c r="Q121"/>
      <c r="R121"/>
      <c r="S121"/>
      <c r="T121"/>
      <c r="U121"/>
      <c r="V121"/>
      <c r="W121"/>
      <c r="X121" s="42"/>
      <c r="Y121" s="42"/>
      <c r="Z121" s="42"/>
    </row>
    <row r="122" s="26" customFormat="1" ht="23" customHeight="1" spans="1:26">
      <c r="A122" s="227" t="str">
        <f>IF(B122="","",COUNTA($B$5:B122))</f>
        <v/>
      </c>
      <c r="B122" s="18"/>
      <c r="C122" s="17"/>
      <c r="D122" s="17"/>
      <c r="E122" s="236"/>
      <c r="F122" s="237"/>
      <c r="G122" s="237"/>
      <c r="H122" s="245"/>
      <c r="I122" s="237"/>
      <c r="J122" s="238"/>
      <c r="K122" s="238"/>
      <c r="L122" s="239"/>
      <c r="M122" s="235" t="str">
        <f t="shared" si="1"/>
        <v/>
      </c>
      <c r="N122"/>
      <c r="O122"/>
      <c r="P122"/>
      <c r="Q122"/>
      <c r="R122"/>
      <c r="S122"/>
      <c r="T122"/>
      <c r="U122"/>
      <c r="V122"/>
      <c r="W122"/>
      <c r="X122" s="42"/>
      <c r="Y122" s="42"/>
      <c r="Z122" s="42"/>
    </row>
    <row r="123" s="26" customFormat="1" ht="23" customHeight="1" spans="1:26">
      <c r="A123" s="227" t="str">
        <f>IF(B123="","",COUNTA($B$5:B123))</f>
        <v/>
      </c>
      <c r="B123" s="18"/>
      <c r="C123" s="17"/>
      <c r="D123" s="17"/>
      <c r="E123" s="236"/>
      <c r="F123" s="237"/>
      <c r="G123" s="237"/>
      <c r="H123" s="245"/>
      <c r="I123" s="237"/>
      <c r="J123" s="238"/>
      <c r="K123" s="238"/>
      <c r="L123" s="239"/>
      <c r="M123" s="235" t="str">
        <f t="shared" si="1"/>
        <v/>
      </c>
      <c r="N123"/>
      <c r="O123"/>
      <c r="P123"/>
      <c r="Q123"/>
      <c r="R123"/>
      <c r="S123"/>
      <c r="T123"/>
      <c r="U123"/>
      <c r="V123"/>
      <c r="W123"/>
      <c r="X123" s="42"/>
      <c r="Y123" s="42"/>
      <c r="Z123" s="42"/>
    </row>
    <row r="124" s="26" customFormat="1" ht="23" customHeight="1" spans="1:26">
      <c r="A124" s="227" t="str">
        <f>IF(B124="","",COUNTA($B$5:B124))</f>
        <v/>
      </c>
      <c r="B124" s="18"/>
      <c r="C124" s="17"/>
      <c r="D124" s="17"/>
      <c r="E124" s="236"/>
      <c r="F124" s="237"/>
      <c r="G124" s="237"/>
      <c r="H124" s="245"/>
      <c r="I124" s="237"/>
      <c r="J124" s="238"/>
      <c r="K124" s="238"/>
      <c r="L124" s="239"/>
      <c r="M124" s="235" t="str">
        <f t="shared" si="1"/>
        <v/>
      </c>
      <c r="N124"/>
      <c r="O124"/>
      <c r="P124"/>
      <c r="Q124"/>
      <c r="R124"/>
      <c r="S124"/>
      <c r="T124"/>
      <c r="U124"/>
      <c r="V124"/>
      <c r="W124"/>
      <c r="X124" s="42"/>
      <c r="Y124" s="42"/>
      <c r="Z124" s="42"/>
    </row>
    <row r="125" s="26" customFormat="1" ht="23" customHeight="1" spans="1:26">
      <c r="A125" s="227" t="str">
        <f>IF(B125="","",COUNTA($B$5:B125))</f>
        <v/>
      </c>
      <c r="B125" s="18"/>
      <c r="C125" s="17"/>
      <c r="D125" s="17"/>
      <c r="E125" s="236"/>
      <c r="F125" s="237"/>
      <c r="G125" s="237"/>
      <c r="H125" s="245"/>
      <c r="I125" s="237"/>
      <c r="J125" s="238"/>
      <c r="K125" s="238"/>
      <c r="L125" s="239"/>
      <c r="M125" s="235" t="str">
        <f t="shared" si="1"/>
        <v/>
      </c>
      <c r="N125"/>
      <c r="O125"/>
      <c r="P125"/>
      <c r="Q125"/>
      <c r="R125"/>
      <c r="S125"/>
      <c r="T125"/>
      <c r="U125"/>
      <c r="V125"/>
      <c r="W125"/>
      <c r="X125" s="42"/>
      <c r="Y125" s="42"/>
      <c r="Z125" s="42"/>
    </row>
    <row r="126" s="26" customFormat="1" ht="23" customHeight="1" spans="1:26">
      <c r="A126" s="227" t="str">
        <f>IF(B126="","",COUNTA($B$5:B126))</f>
        <v/>
      </c>
      <c r="B126" s="18"/>
      <c r="C126" s="17"/>
      <c r="D126" s="17"/>
      <c r="E126" s="236"/>
      <c r="F126" s="237"/>
      <c r="G126" s="237"/>
      <c r="H126" s="245"/>
      <c r="I126" s="237"/>
      <c r="J126" s="238"/>
      <c r="K126" s="238"/>
      <c r="L126" s="239"/>
      <c r="M126" s="235" t="str">
        <f t="shared" si="1"/>
        <v/>
      </c>
      <c r="N126"/>
      <c r="O126"/>
      <c r="P126"/>
      <c r="Q126"/>
      <c r="R126"/>
      <c r="S126"/>
      <c r="T126"/>
      <c r="U126"/>
      <c r="V126"/>
      <c r="W126"/>
      <c r="X126" s="42"/>
      <c r="Y126" s="42"/>
      <c r="Z126" s="42"/>
    </row>
    <row r="127" s="26" customFormat="1" ht="23" customHeight="1" spans="1:26">
      <c r="A127" s="227" t="str">
        <f>IF(B127="","",COUNTA($B$5:B127))</f>
        <v/>
      </c>
      <c r="B127" s="18"/>
      <c r="C127" s="17"/>
      <c r="D127" s="17"/>
      <c r="E127" s="236"/>
      <c r="F127" s="237"/>
      <c r="G127" s="237"/>
      <c r="H127" s="245"/>
      <c r="I127" s="237"/>
      <c r="J127" s="238"/>
      <c r="K127" s="238"/>
      <c r="L127" s="239"/>
      <c r="M127" s="235" t="str">
        <f t="shared" si="1"/>
        <v/>
      </c>
      <c r="N127"/>
      <c r="O127"/>
      <c r="P127"/>
      <c r="Q127"/>
      <c r="R127"/>
      <c r="S127"/>
      <c r="T127"/>
      <c r="U127"/>
      <c r="V127"/>
      <c r="W127"/>
      <c r="X127" s="42"/>
      <c r="Y127" s="42"/>
      <c r="Z127" s="42"/>
    </row>
    <row r="128" s="26" customFormat="1" ht="23" customHeight="1" spans="1:26">
      <c r="A128" s="227" t="str">
        <f>IF(B128="","",COUNTA($B$5:B128))</f>
        <v/>
      </c>
      <c r="B128" s="18"/>
      <c r="C128" s="17"/>
      <c r="D128" s="17"/>
      <c r="E128" s="236"/>
      <c r="F128" s="237"/>
      <c r="G128" s="237"/>
      <c r="H128" s="245"/>
      <c r="I128" s="237"/>
      <c r="J128" s="238"/>
      <c r="K128" s="238"/>
      <c r="L128" s="239"/>
      <c r="M128" s="235" t="str">
        <f t="shared" si="1"/>
        <v/>
      </c>
      <c r="N128"/>
      <c r="O128"/>
      <c r="P128"/>
      <c r="Q128"/>
      <c r="R128"/>
      <c r="S128"/>
      <c r="T128"/>
      <c r="U128"/>
      <c r="V128"/>
      <c r="W128"/>
      <c r="X128" s="42"/>
      <c r="Y128" s="42"/>
      <c r="Z128" s="42"/>
    </row>
    <row r="129" s="26" customFormat="1" ht="23" customHeight="1" spans="1:26">
      <c r="A129" s="227" t="str">
        <f>IF(B129="","",COUNTA($B$5:B129))</f>
        <v/>
      </c>
      <c r="B129" s="18"/>
      <c r="C129" s="17"/>
      <c r="D129" s="17"/>
      <c r="E129" s="236"/>
      <c r="F129" s="237"/>
      <c r="G129" s="237"/>
      <c r="H129" s="245"/>
      <c r="I129" s="237"/>
      <c r="J129" s="238"/>
      <c r="K129" s="238"/>
      <c r="L129" s="239"/>
      <c r="M129" s="235" t="str">
        <f t="shared" si="1"/>
        <v/>
      </c>
      <c r="N129"/>
      <c r="O129"/>
      <c r="P129"/>
      <c r="Q129"/>
      <c r="R129"/>
      <c r="S129"/>
      <c r="T129"/>
      <c r="U129"/>
      <c r="V129"/>
      <c r="W129"/>
      <c r="X129" s="42"/>
      <c r="Y129" s="42"/>
      <c r="Z129" s="42"/>
    </row>
    <row r="130" s="26" customFormat="1" ht="23" customHeight="1" spans="1:26">
      <c r="A130" s="227" t="str">
        <f>IF(B130="","",COUNTA($B$5:B130))</f>
        <v/>
      </c>
      <c r="B130" s="18"/>
      <c r="C130" s="17"/>
      <c r="D130" s="17"/>
      <c r="E130" s="236"/>
      <c r="F130" s="237"/>
      <c r="G130" s="237"/>
      <c r="H130" s="245"/>
      <c r="I130" s="237"/>
      <c r="J130" s="238"/>
      <c r="K130" s="238"/>
      <c r="L130" s="239"/>
      <c r="M130" s="235" t="str">
        <f t="shared" si="1"/>
        <v/>
      </c>
      <c r="N130"/>
      <c r="O130"/>
      <c r="P130"/>
      <c r="Q130"/>
      <c r="R130"/>
      <c r="S130"/>
      <c r="T130"/>
      <c r="U130"/>
      <c r="V130"/>
      <c r="W130"/>
      <c r="X130" s="42"/>
      <c r="Y130" s="42"/>
      <c r="Z130" s="42"/>
    </row>
    <row r="131" s="26" customFormat="1" ht="23" customHeight="1" spans="1:26">
      <c r="A131" s="227" t="str">
        <f>IF(B131="","",COUNTA($B$5:B131))</f>
        <v/>
      </c>
      <c r="B131" s="18"/>
      <c r="C131" s="17"/>
      <c r="D131" s="17"/>
      <c r="E131" s="236"/>
      <c r="F131" s="237"/>
      <c r="G131" s="237"/>
      <c r="H131" s="245"/>
      <c r="I131" s="237"/>
      <c r="J131" s="238"/>
      <c r="K131" s="238"/>
      <c r="L131" s="239"/>
      <c r="M131" s="235" t="str">
        <f t="shared" si="1"/>
        <v/>
      </c>
      <c r="N131"/>
      <c r="O131"/>
      <c r="P131"/>
      <c r="Q131"/>
      <c r="R131"/>
      <c r="S131"/>
      <c r="T131"/>
      <c r="U131"/>
      <c r="V131"/>
      <c r="W131"/>
      <c r="X131" s="42"/>
      <c r="Y131" s="42"/>
      <c r="Z131" s="42"/>
    </row>
    <row r="132" s="26" customFormat="1" ht="23" customHeight="1" spans="1:26">
      <c r="A132" s="227" t="str">
        <f>IF(B132="","",COUNTA($B$5:B132))</f>
        <v/>
      </c>
      <c r="B132" s="18"/>
      <c r="C132" s="17"/>
      <c r="D132" s="17"/>
      <c r="E132" s="236"/>
      <c r="F132" s="237"/>
      <c r="G132" s="237"/>
      <c r="H132" s="245"/>
      <c r="I132" s="237"/>
      <c r="J132" s="238"/>
      <c r="K132" s="238"/>
      <c r="L132" s="239"/>
      <c r="M132" s="235" t="str">
        <f t="shared" si="1"/>
        <v/>
      </c>
      <c r="N132"/>
      <c r="O132"/>
      <c r="P132"/>
      <c r="Q132"/>
      <c r="R132"/>
      <c r="S132"/>
      <c r="T132"/>
      <c r="U132"/>
      <c r="V132"/>
      <c r="W132"/>
      <c r="X132" s="42"/>
      <c r="Y132" s="42"/>
      <c r="Z132" s="42"/>
    </row>
    <row r="133" s="26" customFormat="1" ht="23" customHeight="1" spans="1:26">
      <c r="A133" s="227" t="str">
        <f>IF(B133="","",COUNTA($B$5:B133))</f>
        <v/>
      </c>
      <c r="B133" s="18"/>
      <c r="C133" s="17"/>
      <c r="D133" s="17"/>
      <c r="E133" s="236"/>
      <c r="F133" s="237"/>
      <c r="G133" s="237"/>
      <c r="H133" s="245"/>
      <c r="I133" s="237"/>
      <c r="J133" s="238"/>
      <c r="K133" s="238"/>
      <c r="L133" s="239"/>
      <c r="M133" s="235" t="str">
        <f t="shared" ref="M133:M196" si="2">IF($B133="","",--TEXT($B133,"yyyymm"))</f>
        <v/>
      </c>
      <c r="N133"/>
      <c r="O133"/>
      <c r="P133"/>
      <c r="Q133"/>
      <c r="R133"/>
      <c r="S133"/>
      <c r="T133"/>
      <c r="U133"/>
      <c r="V133"/>
      <c r="W133"/>
      <c r="X133" s="42"/>
      <c r="Y133" s="42"/>
      <c r="Z133" s="42"/>
    </row>
    <row r="134" s="26" customFormat="1" ht="23" customHeight="1" spans="1:26">
      <c r="A134" s="227" t="str">
        <f>IF(B134="","",COUNTA($B$5:B134))</f>
        <v/>
      </c>
      <c r="B134" s="18"/>
      <c r="C134" s="17"/>
      <c r="D134" s="17"/>
      <c r="E134" s="236"/>
      <c r="F134" s="237"/>
      <c r="G134" s="237"/>
      <c r="H134" s="245"/>
      <c r="I134" s="237"/>
      <c r="J134" s="238"/>
      <c r="K134" s="238"/>
      <c r="L134" s="239"/>
      <c r="M134" s="235" t="str">
        <f t="shared" si="2"/>
        <v/>
      </c>
      <c r="N134"/>
      <c r="O134"/>
      <c r="P134"/>
      <c r="Q134"/>
      <c r="R134"/>
      <c r="S134"/>
      <c r="T134"/>
      <c r="U134"/>
      <c r="V134"/>
      <c r="W134"/>
      <c r="X134" s="42"/>
      <c r="Y134" s="42"/>
      <c r="Z134" s="42"/>
    </row>
    <row r="135" s="26" customFormat="1" ht="23" customHeight="1" spans="1:26">
      <c r="A135" s="227" t="str">
        <f>IF(B135="","",COUNTA($B$5:B135))</f>
        <v/>
      </c>
      <c r="B135" s="18"/>
      <c r="C135" s="17"/>
      <c r="D135" s="17"/>
      <c r="E135" s="236"/>
      <c r="F135" s="237"/>
      <c r="G135" s="237"/>
      <c r="H135" s="245"/>
      <c r="I135" s="237"/>
      <c r="J135" s="238"/>
      <c r="K135" s="238"/>
      <c r="L135" s="239"/>
      <c r="M135" s="235" t="str">
        <f t="shared" si="2"/>
        <v/>
      </c>
      <c r="N135"/>
      <c r="O135"/>
      <c r="P135"/>
      <c r="Q135"/>
      <c r="R135"/>
      <c r="S135"/>
      <c r="T135"/>
      <c r="U135"/>
      <c r="V135"/>
      <c r="W135"/>
      <c r="X135" s="42"/>
      <c r="Y135" s="42"/>
      <c r="Z135" s="42"/>
    </row>
    <row r="136" s="26" customFormat="1" ht="23" customHeight="1" spans="1:26">
      <c r="A136" s="227" t="str">
        <f>IF(B136="","",COUNTA($B$5:B136))</f>
        <v/>
      </c>
      <c r="B136" s="18"/>
      <c r="C136" s="17"/>
      <c r="D136" s="17"/>
      <c r="E136" s="236"/>
      <c r="F136" s="237"/>
      <c r="G136" s="237"/>
      <c r="H136" s="245"/>
      <c r="I136" s="237"/>
      <c r="J136" s="238"/>
      <c r="K136" s="238"/>
      <c r="L136" s="239"/>
      <c r="M136" s="235" t="str">
        <f t="shared" si="2"/>
        <v/>
      </c>
      <c r="N136"/>
      <c r="O136"/>
      <c r="P136"/>
      <c r="Q136"/>
      <c r="R136"/>
      <c r="S136"/>
      <c r="T136"/>
      <c r="U136"/>
      <c r="V136"/>
      <c r="W136"/>
      <c r="X136" s="42"/>
      <c r="Y136" s="42"/>
      <c r="Z136" s="42"/>
    </row>
    <row r="137" s="26" customFormat="1" ht="23" customHeight="1" spans="1:26">
      <c r="A137" s="227" t="str">
        <f>IF(B137="","",COUNTA($B$5:B137))</f>
        <v/>
      </c>
      <c r="B137" s="18"/>
      <c r="C137" s="17"/>
      <c r="D137" s="17"/>
      <c r="E137" s="236"/>
      <c r="F137" s="237"/>
      <c r="G137" s="237"/>
      <c r="H137" s="245"/>
      <c r="I137" s="237"/>
      <c r="J137" s="238"/>
      <c r="K137" s="238"/>
      <c r="L137" s="239"/>
      <c r="M137" s="235" t="str">
        <f t="shared" si="2"/>
        <v/>
      </c>
      <c r="N137"/>
      <c r="O137"/>
      <c r="P137"/>
      <c r="Q137"/>
      <c r="R137"/>
      <c r="S137"/>
      <c r="T137"/>
      <c r="U137"/>
      <c r="V137"/>
      <c r="W137"/>
      <c r="X137" s="42"/>
      <c r="Y137" s="42"/>
      <c r="Z137" s="42"/>
    </row>
    <row r="138" s="26" customFormat="1" ht="23" customHeight="1" spans="1:26">
      <c r="A138" s="227" t="str">
        <f>IF(B138="","",COUNTA($B$5:B138))</f>
        <v/>
      </c>
      <c r="B138" s="18"/>
      <c r="C138" s="17"/>
      <c r="D138" s="17"/>
      <c r="E138" s="236"/>
      <c r="F138" s="237"/>
      <c r="G138" s="237"/>
      <c r="H138" s="245"/>
      <c r="I138" s="237"/>
      <c r="J138" s="238"/>
      <c r="K138" s="238"/>
      <c r="L138" s="239"/>
      <c r="M138" s="235" t="str">
        <f t="shared" si="2"/>
        <v/>
      </c>
      <c r="N138"/>
      <c r="O138"/>
      <c r="P138"/>
      <c r="Q138"/>
      <c r="R138"/>
      <c r="S138"/>
      <c r="T138"/>
      <c r="U138"/>
      <c r="V138"/>
      <c r="W138"/>
      <c r="X138" s="42"/>
      <c r="Y138" s="42"/>
      <c r="Z138" s="42"/>
    </row>
    <row r="139" s="26" customFormat="1" ht="23" customHeight="1" spans="1:26">
      <c r="A139" s="227" t="str">
        <f>IF(B139="","",COUNTA($B$5:B139))</f>
        <v/>
      </c>
      <c r="B139" s="18"/>
      <c r="C139" s="17"/>
      <c r="D139" s="17"/>
      <c r="E139" s="236"/>
      <c r="F139" s="237"/>
      <c r="G139" s="237"/>
      <c r="H139" s="245"/>
      <c r="I139" s="237"/>
      <c r="J139" s="238"/>
      <c r="K139" s="238"/>
      <c r="L139" s="239"/>
      <c r="M139" s="235" t="str">
        <f t="shared" si="2"/>
        <v/>
      </c>
      <c r="N139"/>
      <c r="O139"/>
      <c r="P139"/>
      <c r="Q139"/>
      <c r="R139"/>
      <c r="S139"/>
      <c r="T139"/>
      <c r="U139"/>
      <c r="V139"/>
      <c r="W139"/>
      <c r="X139" s="42"/>
      <c r="Y139" s="42"/>
      <c r="Z139" s="42"/>
    </row>
    <row r="140" s="26" customFormat="1" ht="23" customHeight="1" spans="1:26">
      <c r="A140" s="227" t="str">
        <f>IF(B140="","",COUNTA($B$5:B140))</f>
        <v/>
      </c>
      <c r="B140" s="18"/>
      <c r="C140" s="17"/>
      <c r="D140" s="17"/>
      <c r="E140" s="236"/>
      <c r="F140" s="237"/>
      <c r="G140" s="237"/>
      <c r="H140" s="245"/>
      <c r="I140" s="237"/>
      <c r="J140" s="238"/>
      <c r="K140" s="238"/>
      <c r="L140" s="239"/>
      <c r="M140" s="235" t="str">
        <f t="shared" si="2"/>
        <v/>
      </c>
      <c r="N140"/>
      <c r="O140"/>
      <c r="P140"/>
      <c r="Q140"/>
      <c r="R140"/>
      <c r="S140"/>
      <c r="T140"/>
      <c r="U140"/>
      <c r="V140"/>
      <c r="W140"/>
      <c r="X140" s="42"/>
      <c r="Y140" s="42"/>
      <c r="Z140" s="42"/>
    </row>
    <row r="141" s="26" customFormat="1" ht="23" customHeight="1" spans="1:26">
      <c r="A141" s="227" t="str">
        <f>IF(B141="","",COUNTA($B$5:B141))</f>
        <v/>
      </c>
      <c r="B141" s="18"/>
      <c r="C141" s="17"/>
      <c r="D141" s="17"/>
      <c r="E141" s="236"/>
      <c r="F141" s="237"/>
      <c r="G141" s="237"/>
      <c r="H141" s="245"/>
      <c r="I141" s="237"/>
      <c r="J141" s="238"/>
      <c r="K141" s="238"/>
      <c r="L141" s="239"/>
      <c r="M141" s="235" t="str">
        <f t="shared" si="2"/>
        <v/>
      </c>
      <c r="N141"/>
      <c r="O141"/>
      <c r="P141"/>
      <c r="Q141"/>
      <c r="R141"/>
      <c r="S141"/>
      <c r="T141"/>
      <c r="U141"/>
      <c r="V141"/>
      <c r="W141"/>
      <c r="X141" s="42"/>
      <c r="Y141" s="42"/>
      <c r="Z141" s="42"/>
    </row>
    <row r="142" s="26" customFormat="1" ht="23" customHeight="1" spans="1:26">
      <c r="A142" s="227" t="str">
        <f>IF(B142="","",COUNTA($B$5:B142))</f>
        <v/>
      </c>
      <c r="B142" s="18"/>
      <c r="C142" s="17"/>
      <c r="D142" s="17"/>
      <c r="E142" s="236"/>
      <c r="F142" s="237"/>
      <c r="G142" s="237"/>
      <c r="H142" s="245"/>
      <c r="I142" s="237"/>
      <c r="J142" s="238"/>
      <c r="K142" s="238"/>
      <c r="L142" s="239"/>
      <c r="M142" s="235" t="str">
        <f t="shared" si="2"/>
        <v/>
      </c>
      <c r="N142"/>
      <c r="O142"/>
      <c r="P142"/>
      <c r="Q142"/>
      <c r="R142"/>
      <c r="S142"/>
      <c r="T142"/>
      <c r="U142"/>
      <c r="V142"/>
      <c r="W142"/>
      <c r="X142" s="42"/>
      <c r="Y142" s="42"/>
      <c r="Z142" s="42"/>
    </row>
    <row r="143" s="26" customFormat="1" ht="23" customHeight="1" spans="1:26">
      <c r="A143" s="227" t="str">
        <f>IF(B143="","",COUNTA($B$5:B143))</f>
        <v/>
      </c>
      <c r="B143" s="18"/>
      <c r="C143" s="17"/>
      <c r="D143" s="17"/>
      <c r="E143" s="236"/>
      <c r="F143" s="237"/>
      <c r="G143" s="237"/>
      <c r="H143" s="245"/>
      <c r="I143" s="237"/>
      <c r="J143" s="238"/>
      <c r="K143" s="238"/>
      <c r="L143" s="239"/>
      <c r="M143" s="235" t="str">
        <f t="shared" si="2"/>
        <v/>
      </c>
      <c r="N143"/>
      <c r="O143"/>
      <c r="P143"/>
      <c r="Q143"/>
      <c r="R143"/>
      <c r="S143"/>
      <c r="T143"/>
      <c r="U143"/>
      <c r="V143"/>
      <c r="W143"/>
      <c r="X143" s="42"/>
      <c r="Y143" s="42"/>
      <c r="Z143" s="42"/>
    </row>
    <row r="144" s="26" customFormat="1" ht="23" customHeight="1" spans="1:26">
      <c r="A144" s="227" t="str">
        <f>IF(B144="","",COUNTA($B$5:B144))</f>
        <v/>
      </c>
      <c r="B144" s="18"/>
      <c r="C144" s="17"/>
      <c r="D144" s="17"/>
      <c r="E144" s="236"/>
      <c r="F144" s="237"/>
      <c r="G144" s="237"/>
      <c r="H144" s="245"/>
      <c r="I144" s="237"/>
      <c r="J144" s="238"/>
      <c r="K144" s="238"/>
      <c r="L144" s="239"/>
      <c r="M144" s="235" t="str">
        <f t="shared" si="2"/>
        <v/>
      </c>
      <c r="N144"/>
      <c r="O144"/>
      <c r="P144"/>
      <c r="Q144"/>
      <c r="R144"/>
      <c r="S144"/>
      <c r="T144"/>
      <c r="U144"/>
      <c r="V144"/>
      <c r="W144"/>
      <c r="X144" s="42"/>
      <c r="Y144" s="42"/>
      <c r="Z144" s="42"/>
    </row>
    <row r="145" s="26" customFormat="1" ht="23" customHeight="1" spans="1:26">
      <c r="A145" s="227" t="str">
        <f>IF(B145="","",COUNTA($B$5:B145))</f>
        <v/>
      </c>
      <c r="B145" s="18"/>
      <c r="C145" s="17"/>
      <c r="D145" s="17"/>
      <c r="E145" s="236"/>
      <c r="F145" s="237"/>
      <c r="G145" s="237"/>
      <c r="H145" s="245"/>
      <c r="I145" s="237"/>
      <c r="J145" s="238"/>
      <c r="K145" s="238"/>
      <c r="L145" s="239"/>
      <c r="M145" s="235" t="str">
        <f t="shared" si="2"/>
        <v/>
      </c>
      <c r="N145"/>
      <c r="O145"/>
      <c r="P145"/>
      <c r="Q145"/>
      <c r="R145"/>
      <c r="S145"/>
      <c r="T145"/>
      <c r="U145"/>
      <c r="V145"/>
      <c r="W145"/>
      <c r="X145" s="42"/>
      <c r="Y145" s="42"/>
      <c r="Z145" s="42"/>
    </row>
    <row r="146" s="26" customFormat="1" ht="23" customHeight="1" spans="1:26">
      <c r="A146" s="227" t="str">
        <f>IF(B146="","",COUNTA($B$5:B146))</f>
        <v/>
      </c>
      <c r="B146" s="18"/>
      <c r="C146" s="17"/>
      <c r="D146" s="17"/>
      <c r="E146" s="236"/>
      <c r="F146" s="237"/>
      <c r="G146" s="237"/>
      <c r="H146" s="245"/>
      <c r="I146" s="237"/>
      <c r="J146" s="238"/>
      <c r="K146" s="238"/>
      <c r="L146" s="239"/>
      <c r="M146" s="235" t="str">
        <f t="shared" si="2"/>
        <v/>
      </c>
      <c r="N146"/>
      <c r="O146"/>
      <c r="P146"/>
      <c r="Q146"/>
      <c r="R146"/>
      <c r="S146"/>
      <c r="T146"/>
      <c r="U146"/>
      <c r="V146"/>
      <c r="W146"/>
      <c r="X146" s="42"/>
      <c r="Y146" s="42"/>
      <c r="Z146" s="42"/>
    </row>
    <row r="147" s="26" customFormat="1" ht="23" customHeight="1" spans="1:26">
      <c r="A147" s="227" t="str">
        <f>IF(B147="","",COUNTA($B$5:B147))</f>
        <v/>
      </c>
      <c r="B147" s="18"/>
      <c r="C147" s="17"/>
      <c r="D147" s="17"/>
      <c r="E147" s="236"/>
      <c r="F147" s="237"/>
      <c r="G147" s="237"/>
      <c r="H147" s="245"/>
      <c r="I147" s="237"/>
      <c r="J147" s="238"/>
      <c r="K147" s="238"/>
      <c r="L147" s="239"/>
      <c r="M147" s="235" t="str">
        <f t="shared" si="2"/>
        <v/>
      </c>
      <c r="N147"/>
      <c r="O147"/>
      <c r="P147"/>
      <c r="Q147"/>
      <c r="R147"/>
      <c r="S147"/>
      <c r="T147"/>
      <c r="U147"/>
      <c r="V147"/>
      <c r="W147"/>
      <c r="X147" s="42"/>
      <c r="Y147" s="42"/>
      <c r="Z147" s="42"/>
    </row>
    <row r="148" s="26" customFormat="1" ht="23" customHeight="1" spans="1:26">
      <c r="A148" s="227" t="str">
        <f>IF(B148="","",COUNTA($B$5:B148))</f>
        <v/>
      </c>
      <c r="B148" s="18"/>
      <c r="C148" s="17"/>
      <c r="D148" s="17"/>
      <c r="E148" s="236"/>
      <c r="F148" s="237"/>
      <c r="G148" s="237"/>
      <c r="H148" s="245"/>
      <c r="I148" s="237"/>
      <c r="J148" s="238"/>
      <c r="K148" s="238"/>
      <c r="L148" s="239"/>
      <c r="M148" s="235" t="str">
        <f t="shared" si="2"/>
        <v/>
      </c>
      <c r="N148"/>
      <c r="O148"/>
      <c r="P148"/>
      <c r="Q148"/>
      <c r="R148"/>
      <c r="S148"/>
      <c r="T148"/>
      <c r="U148"/>
      <c r="V148"/>
      <c r="W148"/>
      <c r="X148" s="42"/>
      <c r="Y148" s="42"/>
      <c r="Z148" s="42"/>
    </row>
    <row r="149" s="26" customFormat="1" ht="23" customHeight="1" spans="1:26">
      <c r="A149" s="227" t="str">
        <f>IF(B149="","",COUNTA($B$5:B149))</f>
        <v/>
      </c>
      <c r="B149" s="18"/>
      <c r="C149" s="17"/>
      <c r="D149" s="17"/>
      <c r="E149" s="236"/>
      <c r="F149" s="237"/>
      <c r="G149" s="237"/>
      <c r="H149" s="245"/>
      <c r="I149" s="237"/>
      <c r="J149" s="238"/>
      <c r="K149" s="238"/>
      <c r="L149" s="239"/>
      <c r="M149" s="235" t="str">
        <f t="shared" si="2"/>
        <v/>
      </c>
      <c r="N149"/>
      <c r="O149"/>
      <c r="P149"/>
      <c r="Q149"/>
      <c r="R149"/>
      <c r="S149"/>
      <c r="T149"/>
      <c r="U149"/>
      <c r="V149"/>
      <c r="W149"/>
      <c r="X149" s="42"/>
      <c r="Y149" s="42"/>
      <c r="Z149" s="42"/>
    </row>
    <row r="150" s="26" customFormat="1" ht="23" customHeight="1" spans="1:26">
      <c r="A150" s="227" t="str">
        <f>IF(B150="","",COUNTA($B$5:B150))</f>
        <v/>
      </c>
      <c r="B150" s="18"/>
      <c r="C150" s="17"/>
      <c r="D150" s="17"/>
      <c r="E150" s="236"/>
      <c r="F150" s="237"/>
      <c r="G150" s="237"/>
      <c r="H150" s="245"/>
      <c r="I150" s="237"/>
      <c r="J150" s="238"/>
      <c r="K150" s="238"/>
      <c r="L150" s="239"/>
      <c r="M150" s="235" t="str">
        <f t="shared" si="2"/>
        <v/>
      </c>
      <c r="N150"/>
      <c r="O150"/>
      <c r="P150"/>
      <c r="Q150"/>
      <c r="R150"/>
      <c r="S150"/>
      <c r="T150"/>
      <c r="U150"/>
      <c r="V150"/>
      <c r="W150"/>
      <c r="X150" s="42"/>
      <c r="Y150" s="42"/>
      <c r="Z150" s="42"/>
    </row>
    <row r="151" s="26" customFormat="1" ht="23" customHeight="1" spans="1:26">
      <c r="A151" s="227" t="str">
        <f>IF(B151="","",COUNTA($B$5:B151))</f>
        <v/>
      </c>
      <c r="B151" s="18"/>
      <c r="C151" s="17"/>
      <c r="D151" s="17"/>
      <c r="E151" s="236"/>
      <c r="F151" s="237"/>
      <c r="G151" s="237"/>
      <c r="H151" s="245"/>
      <c r="I151" s="237"/>
      <c r="J151" s="238"/>
      <c r="K151" s="238"/>
      <c r="L151" s="239"/>
      <c r="M151" s="235" t="str">
        <f t="shared" si="2"/>
        <v/>
      </c>
      <c r="N151"/>
      <c r="O151"/>
      <c r="P151"/>
      <c r="Q151"/>
      <c r="R151"/>
      <c r="S151"/>
      <c r="T151"/>
      <c r="U151"/>
      <c r="V151"/>
      <c r="W151"/>
      <c r="X151" s="42"/>
      <c r="Y151" s="42"/>
      <c r="Z151" s="42"/>
    </row>
    <row r="152" s="26" customFormat="1" ht="23" customHeight="1" spans="1:26">
      <c r="A152" s="227" t="str">
        <f>IF(B152="","",COUNTA($B$5:B152))</f>
        <v/>
      </c>
      <c r="B152" s="18"/>
      <c r="C152" s="17"/>
      <c r="D152" s="17"/>
      <c r="E152" s="236"/>
      <c r="F152" s="237"/>
      <c r="G152" s="237"/>
      <c r="H152" s="245"/>
      <c r="I152" s="237"/>
      <c r="J152" s="238"/>
      <c r="K152" s="238"/>
      <c r="L152" s="239"/>
      <c r="M152" s="235" t="str">
        <f t="shared" si="2"/>
        <v/>
      </c>
      <c r="N152"/>
      <c r="O152"/>
      <c r="P152"/>
      <c r="Q152"/>
      <c r="R152"/>
      <c r="S152"/>
      <c r="T152"/>
      <c r="U152"/>
      <c r="V152"/>
      <c r="W152"/>
      <c r="X152" s="42"/>
      <c r="Y152" s="42"/>
      <c r="Z152" s="42"/>
    </row>
    <row r="153" s="26" customFormat="1" ht="23" customHeight="1" spans="1:26">
      <c r="A153" s="227" t="str">
        <f>IF(B153="","",COUNTA($B$5:B153))</f>
        <v/>
      </c>
      <c r="B153" s="18"/>
      <c r="C153" s="17"/>
      <c r="D153" s="17"/>
      <c r="E153" s="236"/>
      <c r="F153" s="237"/>
      <c r="G153" s="237"/>
      <c r="H153" s="245"/>
      <c r="I153" s="237"/>
      <c r="J153" s="238"/>
      <c r="K153" s="238"/>
      <c r="L153" s="239"/>
      <c r="M153" s="235" t="str">
        <f t="shared" si="2"/>
        <v/>
      </c>
      <c r="N153"/>
      <c r="O153"/>
      <c r="P153"/>
      <c r="Q153"/>
      <c r="R153"/>
      <c r="S153"/>
      <c r="T153"/>
      <c r="U153"/>
      <c r="V153"/>
      <c r="W153"/>
      <c r="X153" s="42"/>
      <c r="Y153" s="42"/>
      <c r="Z153" s="42"/>
    </row>
    <row r="154" s="26" customFormat="1" ht="23" customHeight="1" spans="1:26">
      <c r="A154" s="227" t="str">
        <f>IF(B154="","",COUNTA($B$5:B154))</f>
        <v/>
      </c>
      <c r="B154" s="18"/>
      <c r="C154" s="17"/>
      <c r="D154" s="17"/>
      <c r="E154" s="236"/>
      <c r="F154" s="237"/>
      <c r="G154" s="237"/>
      <c r="H154" s="245"/>
      <c r="I154" s="237"/>
      <c r="J154" s="238"/>
      <c r="K154" s="238"/>
      <c r="L154" s="239"/>
      <c r="M154" s="235" t="str">
        <f t="shared" si="2"/>
        <v/>
      </c>
      <c r="N154"/>
      <c r="O154"/>
      <c r="P154"/>
      <c r="Q154"/>
      <c r="R154"/>
      <c r="S154"/>
      <c r="T154"/>
      <c r="U154"/>
      <c r="V154"/>
      <c r="W154"/>
      <c r="X154" s="42"/>
      <c r="Y154" s="42"/>
      <c r="Z154" s="42"/>
    </row>
    <row r="155" s="26" customFormat="1" ht="23" customHeight="1" spans="1:26">
      <c r="A155" s="227" t="str">
        <f>IF(B155="","",COUNTA($B$5:B155))</f>
        <v/>
      </c>
      <c r="B155" s="18"/>
      <c r="C155" s="17"/>
      <c r="D155" s="17"/>
      <c r="E155" s="236"/>
      <c r="F155" s="237"/>
      <c r="G155" s="237"/>
      <c r="H155" s="245"/>
      <c r="I155" s="237"/>
      <c r="J155" s="238"/>
      <c r="K155" s="238"/>
      <c r="L155" s="239"/>
      <c r="M155" s="235" t="str">
        <f t="shared" si="2"/>
        <v/>
      </c>
      <c r="N155"/>
      <c r="O155"/>
      <c r="P155"/>
      <c r="Q155"/>
      <c r="R155"/>
      <c r="S155"/>
      <c r="T155"/>
      <c r="U155"/>
      <c r="V155"/>
      <c r="W155"/>
      <c r="X155" s="42"/>
      <c r="Y155" s="42"/>
      <c r="Z155" s="42"/>
    </row>
    <row r="156" s="26" customFormat="1" ht="23" customHeight="1" spans="1:26">
      <c r="A156" s="227" t="str">
        <f>IF(B156="","",COUNTA($B$5:B156))</f>
        <v/>
      </c>
      <c r="B156" s="18"/>
      <c r="C156" s="17"/>
      <c r="D156" s="17"/>
      <c r="E156" s="236"/>
      <c r="F156" s="237"/>
      <c r="G156" s="237"/>
      <c r="H156" s="245"/>
      <c r="I156" s="237"/>
      <c r="J156" s="238"/>
      <c r="K156" s="238"/>
      <c r="L156" s="239"/>
      <c r="M156" s="235" t="str">
        <f t="shared" si="2"/>
        <v/>
      </c>
      <c r="N156"/>
      <c r="O156"/>
      <c r="P156"/>
      <c r="Q156"/>
      <c r="R156"/>
      <c r="S156"/>
      <c r="T156"/>
      <c r="U156"/>
      <c r="V156"/>
      <c r="W156"/>
      <c r="X156" s="42"/>
      <c r="Y156" s="42"/>
      <c r="Z156" s="42"/>
    </row>
    <row r="157" s="26" customFormat="1" ht="23" customHeight="1" spans="1:26">
      <c r="A157" s="227" t="str">
        <f>IF(B157="","",COUNTA($B$5:B157))</f>
        <v/>
      </c>
      <c r="B157" s="18"/>
      <c r="C157" s="17"/>
      <c r="D157" s="17"/>
      <c r="E157" s="236"/>
      <c r="F157" s="237"/>
      <c r="G157" s="237"/>
      <c r="H157" s="245"/>
      <c r="I157" s="237"/>
      <c r="J157" s="238"/>
      <c r="K157" s="238"/>
      <c r="L157" s="239"/>
      <c r="M157" s="235" t="str">
        <f t="shared" si="2"/>
        <v/>
      </c>
      <c r="N157"/>
      <c r="O157"/>
      <c r="P157"/>
      <c r="Q157"/>
      <c r="R157"/>
      <c r="S157"/>
      <c r="T157"/>
      <c r="U157"/>
      <c r="V157"/>
      <c r="W157"/>
      <c r="X157" s="42"/>
      <c r="Y157" s="42"/>
      <c r="Z157" s="42"/>
    </row>
    <row r="158" s="26" customFormat="1" ht="23" customHeight="1" spans="1:26">
      <c r="A158" s="227" t="str">
        <f>IF(B158="","",COUNTA($B$5:B158))</f>
        <v/>
      </c>
      <c r="B158" s="18"/>
      <c r="C158" s="17"/>
      <c r="D158" s="17"/>
      <c r="E158" s="236"/>
      <c r="F158" s="237"/>
      <c r="G158" s="237"/>
      <c r="H158" s="245"/>
      <c r="I158" s="237"/>
      <c r="J158" s="238"/>
      <c r="K158" s="238"/>
      <c r="L158" s="239"/>
      <c r="M158" s="235" t="str">
        <f t="shared" si="2"/>
        <v/>
      </c>
      <c r="N158"/>
      <c r="O158"/>
      <c r="P158"/>
      <c r="Q158"/>
      <c r="R158"/>
      <c r="S158"/>
      <c r="T158"/>
      <c r="U158"/>
      <c r="V158"/>
      <c r="W158"/>
      <c r="X158" s="42"/>
      <c r="Y158" s="42"/>
      <c r="Z158" s="42"/>
    </row>
    <row r="159" s="26" customFormat="1" ht="23" customHeight="1" spans="1:26">
      <c r="A159" s="227" t="str">
        <f>IF(B159="","",COUNTA($B$5:B159))</f>
        <v/>
      </c>
      <c r="B159" s="18"/>
      <c r="C159" s="17"/>
      <c r="D159" s="17"/>
      <c r="E159" s="236"/>
      <c r="F159" s="237"/>
      <c r="G159" s="237"/>
      <c r="H159" s="245"/>
      <c r="I159" s="237"/>
      <c r="J159" s="238"/>
      <c r="K159" s="238"/>
      <c r="L159" s="239"/>
      <c r="M159" s="235" t="str">
        <f t="shared" si="2"/>
        <v/>
      </c>
      <c r="N159"/>
      <c r="O159"/>
      <c r="P159"/>
      <c r="Q159"/>
      <c r="R159"/>
      <c r="S159"/>
      <c r="T159"/>
      <c r="U159"/>
      <c r="V159"/>
      <c r="W159"/>
      <c r="X159" s="42"/>
      <c r="Y159" s="42"/>
      <c r="Z159" s="42"/>
    </row>
    <row r="160" s="26" customFormat="1" ht="23" customHeight="1" spans="1:26">
      <c r="A160" s="227" t="str">
        <f>IF(B160="","",COUNTA($B$5:B160))</f>
        <v/>
      </c>
      <c r="B160" s="18"/>
      <c r="C160" s="17"/>
      <c r="D160" s="17"/>
      <c r="E160" s="236"/>
      <c r="F160" s="237"/>
      <c r="G160" s="237"/>
      <c r="H160" s="245"/>
      <c r="I160" s="237"/>
      <c r="J160" s="238"/>
      <c r="K160" s="238"/>
      <c r="L160" s="239"/>
      <c r="M160" s="235" t="str">
        <f t="shared" si="2"/>
        <v/>
      </c>
      <c r="N160"/>
      <c r="O160"/>
      <c r="P160"/>
      <c r="Q160"/>
      <c r="R160"/>
      <c r="S160"/>
      <c r="T160"/>
      <c r="U160"/>
      <c r="V160"/>
      <c r="W160"/>
      <c r="X160" s="42"/>
      <c r="Y160" s="42"/>
      <c r="Z160" s="42"/>
    </row>
    <row r="161" s="26" customFormat="1" ht="23" customHeight="1" spans="1:26">
      <c r="A161" s="227" t="str">
        <f>IF(B161="","",COUNTA($B$5:B161))</f>
        <v/>
      </c>
      <c r="B161" s="18"/>
      <c r="C161" s="17"/>
      <c r="D161" s="17"/>
      <c r="E161" s="236"/>
      <c r="F161" s="237"/>
      <c r="G161" s="237"/>
      <c r="H161" s="245"/>
      <c r="I161" s="237"/>
      <c r="J161" s="238"/>
      <c r="K161" s="238"/>
      <c r="L161" s="239"/>
      <c r="M161" s="235" t="str">
        <f t="shared" si="2"/>
        <v/>
      </c>
      <c r="N161"/>
      <c r="O161"/>
      <c r="P161"/>
      <c r="Q161"/>
      <c r="R161"/>
      <c r="S161"/>
      <c r="T161"/>
      <c r="U161"/>
      <c r="V161"/>
      <c r="W161"/>
      <c r="X161" s="42"/>
      <c r="Y161" s="42"/>
      <c r="Z161" s="42"/>
    </row>
    <row r="162" s="26" customFormat="1" ht="23" customHeight="1" spans="1:26">
      <c r="A162" s="227" t="str">
        <f>IF(B162="","",COUNTA($B$5:B162))</f>
        <v/>
      </c>
      <c r="B162" s="18"/>
      <c r="C162" s="17"/>
      <c r="D162" s="17"/>
      <c r="E162" s="236"/>
      <c r="F162" s="237"/>
      <c r="G162" s="237"/>
      <c r="H162" s="245"/>
      <c r="I162" s="237"/>
      <c r="J162" s="238"/>
      <c r="K162" s="238"/>
      <c r="L162" s="239"/>
      <c r="M162" s="235" t="str">
        <f t="shared" si="2"/>
        <v/>
      </c>
      <c r="N162"/>
      <c r="O162"/>
      <c r="P162"/>
      <c r="Q162"/>
      <c r="R162"/>
      <c r="S162"/>
      <c r="T162"/>
      <c r="U162"/>
      <c r="V162"/>
      <c r="W162"/>
      <c r="X162" s="42"/>
      <c r="Y162" s="42"/>
      <c r="Z162" s="42"/>
    </row>
    <row r="163" s="26" customFormat="1" ht="23" customHeight="1" spans="1:26">
      <c r="A163" s="227" t="str">
        <f>IF(B163="","",COUNTA($B$5:B163))</f>
        <v/>
      </c>
      <c r="B163" s="18"/>
      <c r="C163" s="17"/>
      <c r="D163" s="17"/>
      <c r="E163" s="236"/>
      <c r="F163" s="237"/>
      <c r="G163" s="237"/>
      <c r="H163" s="245"/>
      <c r="I163" s="237"/>
      <c r="J163" s="238"/>
      <c r="K163" s="238"/>
      <c r="L163" s="239"/>
      <c r="M163" s="235" t="str">
        <f t="shared" si="2"/>
        <v/>
      </c>
      <c r="N163"/>
      <c r="O163"/>
      <c r="P163"/>
      <c r="Q163"/>
      <c r="R163"/>
      <c r="S163"/>
      <c r="T163"/>
      <c r="U163"/>
      <c r="V163"/>
      <c r="W163"/>
      <c r="X163" s="42"/>
      <c r="Y163" s="42"/>
      <c r="Z163" s="42"/>
    </row>
    <row r="164" s="26" customFormat="1" ht="23" customHeight="1" spans="1:26">
      <c r="A164" s="227" t="str">
        <f>IF(B164="","",COUNTA($B$5:B164))</f>
        <v/>
      </c>
      <c r="B164" s="18"/>
      <c r="C164" s="17"/>
      <c r="D164" s="17"/>
      <c r="E164" s="236"/>
      <c r="F164" s="237"/>
      <c r="G164" s="237"/>
      <c r="H164" s="245"/>
      <c r="I164" s="237"/>
      <c r="J164" s="238"/>
      <c r="K164" s="238"/>
      <c r="L164" s="239"/>
      <c r="M164" s="235" t="str">
        <f t="shared" si="2"/>
        <v/>
      </c>
      <c r="N164"/>
      <c r="O164"/>
      <c r="P164"/>
      <c r="Q164"/>
      <c r="R164"/>
      <c r="S164"/>
      <c r="T164"/>
      <c r="U164"/>
      <c r="V164"/>
      <c r="W164"/>
      <c r="X164" s="42"/>
      <c r="Y164" s="42"/>
      <c r="Z164" s="42"/>
    </row>
    <row r="165" s="26" customFormat="1" ht="23" customHeight="1" spans="1:26">
      <c r="A165" s="227" t="str">
        <f>IF(B165="","",COUNTA($B$5:B165))</f>
        <v/>
      </c>
      <c r="B165" s="18"/>
      <c r="C165" s="17"/>
      <c r="D165" s="17"/>
      <c r="E165" s="236"/>
      <c r="F165" s="237"/>
      <c r="G165" s="237"/>
      <c r="H165" s="245"/>
      <c r="I165" s="237"/>
      <c r="J165" s="238"/>
      <c r="K165" s="238"/>
      <c r="L165" s="239"/>
      <c r="M165" s="235" t="str">
        <f t="shared" si="2"/>
        <v/>
      </c>
      <c r="N165"/>
      <c r="O165"/>
      <c r="P165"/>
      <c r="Q165"/>
      <c r="R165"/>
      <c r="S165"/>
      <c r="T165"/>
      <c r="U165"/>
      <c r="V165"/>
      <c r="W165"/>
      <c r="X165" s="42"/>
      <c r="Y165" s="42"/>
      <c r="Z165" s="42"/>
    </row>
    <row r="166" s="26" customFormat="1" ht="23" customHeight="1" spans="1:26">
      <c r="A166" s="227" t="str">
        <f>IF(B166="","",COUNTA($B$5:B166))</f>
        <v/>
      </c>
      <c r="B166" s="18"/>
      <c r="C166" s="17"/>
      <c r="D166" s="17"/>
      <c r="E166" s="236"/>
      <c r="F166" s="237"/>
      <c r="G166" s="237"/>
      <c r="H166" s="245"/>
      <c r="I166" s="237"/>
      <c r="J166" s="238"/>
      <c r="K166" s="238"/>
      <c r="L166" s="239"/>
      <c r="M166" s="235" t="str">
        <f t="shared" si="2"/>
        <v/>
      </c>
      <c r="N166"/>
      <c r="O166"/>
      <c r="P166"/>
      <c r="Q166"/>
      <c r="R166"/>
      <c r="S166"/>
      <c r="T166"/>
      <c r="U166"/>
      <c r="V166"/>
      <c r="W166"/>
      <c r="X166" s="42"/>
      <c r="Y166" s="42"/>
      <c r="Z166" s="42"/>
    </row>
    <row r="167" s="26" customFormat="1" ht="23" customHeight="1" spans="1:26">
      <c r="A167" s="227" t="str">
        <f>IF(B167="","",COUNTA($B$5:B167))</f>
        <v/>
      </c>
      <c r="B167" s="18"/>
      <c r="C167" s="17"/>
      <c r="D167" s="17"/>
      <c r="E167" s="236"/>
      <c r="F167" s="237"/>
      <c r="G167" s="237"/>
      <c r="H167" s="245"/>
      <c r="I167" s="237"/>
      <c r="J167" s="238"/>
      <c r="K167" s="238"/>
      <c r="L167" s="239"/>
      <c r="M167" s="235" t="str">
        <f t="shared" si="2"/>
        <v/>
      </c>
      <c r="N167"/>
      <c r="O167"/>
      <c r="P167"/>
      <c r="Q167"/>
      <c r="R167"/>
      <c r="S167"/>
      <c r="T167"/>
      <c r="U167"/>
      <c r="V167"/>
      <c r="W167"/>
      <c r="X167" s="42"/>
      <c r="Y167" s="42"/>
      <c r="Z167" s="42"/>
    </row>
    <row r="168" s="26" customFormat="1" ht="23" customHeight="1" spans="1:26">
      <c r="A168" s="227" t="str">
        <f>IF(B168="","",COUNTA($B$5:B168))</f>
        <v/>
      </c>
      <c r="B168" s="18"/>
      <c r="C168" s="17"/>
      <c r="D168" s="17"/>
      <c r="E168" s="236"/>
      <c r="F168" s="237"/>
      <c r="G168" s="237"/>
      <c r="H168" s="245"/>
      <c r="I168" s="237"/>
      <c r="J168" s="238"/>
      <c r="K168" s="238"/>
      <c r="L168" s="239"/>
      <c r="M168" s="235" t="str">
        <f t="shared" si="2"/>
        <v/>
      </c>
      <c r="N168"/>
      <c r="O168"/>
      <c r="P168"/>
      <c r="Q168"/>
      <c r="R168"/>
      <c r="S168"/>
      <c r="T168"/>
      <c r="U168"/>
      <c r="V168"/>
      <c r="W168"/>
      <c r="X168" s="42"/>
      <c r="Y168" s="42"/>
      <c r="Z168" s="42"/>
    </row>
    <row r="169" s="26" customFormat="1" ht="23" customHeight="1" spans="1:26">
      <c r="A169" s="227" t="str">
        <f>IF(B169="","",COUNTA($B$5:B169))</f>
        <v/>
      </c>
      <c r="B169" s="18"/>
      <c r="C169" s="17"/>
      <c r="D169" s="17"/>
      <c r="E169" s="236"/>
      <c r="F169" s="237"/>
      <c r="G169" s="237"/>
      <c r="H169" s="245"/>
      <c r="I169" s="237"/>
      <c r="J169" s="238"/>
      <c r="K169" s="238"/>
      <c r="L169" s="239"/>
      <c r="M169" s="235" t="str">
        <f t="shared" si="2"/>
        <v/>
      </c>
      <c r="N169"/>
      <c r="O169"/>
      <c r="P169"/>
      <c r="Q169"/>
      <c r="R169"/>
      <c r="S169"/>
      <c r="T169"/>
      <c r="U169"/>
      <c r="V169"/>
      <c r="W169"/>
      <c r="X169" s="42"/>
      <c r="Y169" s="42"/>
      <c r="Z169" s="42"/>
    </row>
    <row r="170" s="26" customFormat="1" ht="23" customHeight="1" spans="1:26">
      <c r="A170" s="227" t="str">
        <f>IF(B170="","",COUNTA($B$5:B170))</f>
        <v/>
      </c>
      <c r="B170" s="18"/>
      <c r="C170" s="17"/>
      <c r="D170" s="17"/>
      <c r="E170" s="236"/>
      <c r="F170" s="237"/>
      <c r="G170" s="237"/>
      <c r="H170" s="245"/>
      <c r="I170" s="237"/>
      <c r="J170" s="238"/>
      <c r="K170" s="238"/>
      <c r="L170" s="239"/>
      <c r="M170" s="235" t="str">
        <f t="shared" si="2"/>
        <v/>
      </c>
      <c r="N170"/>
      <c r="O170"/>
      <c r="P170"/>
      <c r="Q170"/>
      <c r="R170"/>
      <c r="S170"/>
      <c r="T170"/>
      <c r="U170"/>
      <c r="V170"/>
      <c r="W170"/>
      <c r="X170" s="42"/>
      <c r="Y170" s="42"/>
      <c r="Z170" s="42"/>
    </row>
    <row r="171" s="26" customFormat="1" ht="23" customHeight="1" spans="1:26">
      <c r="A171" s="227" t="str">
        <f>IF(B171="","",COUNTA($B$5:B171))</f>
        <v/>
      </c>
      <c r="B171" s="18"/>
      <c r="C171" s="17"/>
      <c r="D171" s="17"/>
      <c r="E171" s="236"/>
      <c r="F171" s="237"/>
      <c r="G171" s="237"/>
      <c r="H171" s="245"/>
      <c r="I171" s="237"/>
      <c r="J171" s="238"/>
      <c r="K171" s="238"/>
      <c r="L171" s="239"/>
      <c r="M171" s="235" t="str">
        <f t="shared" si="2"/>
        <v/>
      </c>
      <c r="N171"/>
      <c r="O171"/>
      <c r="P171"/>
      <c r="Q171"/>
      <c r="R171"/>
      <c r="S171"/>
      <c r="T171"/>
      <c r="U171"/>
      <c r="V171"/>
      <c r="W171"/>
      <c r="X171" s="42"/>
      <c r="Y171" s="42"/>
      <c r="Z171" s="42"/>
    </row>
    <row r="172" s="26" customFormat="1" ht="23" customHeight="1" spans="1:26">
      <c r="A172" s="227" t="str">
        <f>IF(B172="","",COUNTA($B$5:B172))</f>
        <v/>
      </c>
      <c r="B172" s="18"/>
      <c r="C172" s="17"/>
      <c r="D172" s="17"/>
      <c r="E172" s="236"/>
      <c r="F172" s="237"/>
      <c r="G172" s="237"/>
      <c r="H172" s="245"/>
      <c r="I172" s="237"/>
      <c r="J172" s="238"/>
      <c r="K172" s="238"/>
      <c r="L172" s="239"/>
      <c r="M172" s="235" t="str">
        <f t="shared" si="2"/>
        <v/>
      </c>
      <c r="N172"/>
      <c r="O172"/>
      <c r="P172"/>
      <c r="Q172"/>
      <c r="R172"/>
      <c r="S172"/>
      <c r="T172"/>
      <c r="U172"/>
      <c r="V172"/>
      <c r="W172"/>
      <c r="X172" s="42"/>
      <c r="Y172" s="42"/>
      <c r="Z172" s="42"/>
    </row>
    <row r="173" s="26" customFormat="1" ht="23" customHeight="1" spans="1:26">
      <c r="A173" s="227" t="str">
        <f>IF(B173="","",COUNTA($B$5:B173))</f>
        <v/>
      </c>
      <c r="B173" s="18"/>
      <c r="C173" s="17"/>
      <c r="D173" s="17"/>
      <c r="E173" s="236"/>
      <c r="F173" s="237"/>
      <c r="G173" s="237"/>
      <c r="H173" s="245"/>
      <c r="I173" s="237"/>
      <c r="J173" s="238"/>
      <c r="K173" s="238"/>
      <c r="L173" s="239"/>
      <c r="M173" s="235" t="str">
        <f t="shared" si="2"/>
        <v/>
      </c>
      <c r="N173"/>
      <c r="O173"/>
      <c r="P173"/>
      <c r="Q173"/>
      <c r="R173"/>
      <c r="S173"/>
      <c r="T173"/>
      <c r="U173"/>
      <c r="V173"/>
      <c r="W173"/>
      <c r="X173" s="42"/>
      <c r="Y173" s="42"/>
      <c r="Z173" s="42"/>
    </row>
    <row r="174" s="26" customFormat="1" ht="23" customHeight="1" spans="1:26">
      <c r="A174" s="227" t="str">
        <f>IF(B174="","",COUNTA($B$5:B174))</f>
        <v/>
      </c>
      <c r="B174" s="18"/>
      <c r="C174" s="17"/>
      <c r="D174" s="17"/>
      <c r="E174" s="236"/>
      <c r="F174" s="237"/>
      <c r="G174" s="237"/>
      <c r="H174" s="245"/>
      <c r="I174" s="237"/>
      <c r="J174" s="238"/>
      <c r="K174" s="238"/>
      <c r="L174" s="239"/>
      <c r="M174" s="235" t="str">
        <f t="shared" si="2"/>
        <v/>
      </c>
      <c r="N174"/>
      <c r="O174"/>
      <c r="P174"/>
      <c r="Q174"/>
      <c r="R174"/>
      <c r="S174"/>
      <c r="T174"/>
      <c r="U174"/>
      <c r="V174"/>
      <c r="W174"/>
      <c r="X174" s="42"/>
      <c r="Y174" s="42"/>
      <c r="Z174" s="42"/>
    </row>
    <row r="175" s="26" customFormat="1" ht="23" customHeight="1" spans="1:26">
      <c r="A175" s="227" t="str">
        <f>IF(B175="","",COUNTA($B$5:B175))</f>
        <v/>
      </c>
      <c r="B175" s="18"/>
      <c r="C175" s="17"/>
      <c r="D175" s="17"/>
      <c r="E175" s="236"/>
      <c r="F175" s="237"/>
      <c r="G175" s="237"/>
      <c r="H175" s="245"/>
      <c r="I175" s="237"/>
      <c r="J175" s="238"/>
      <c r="K175" s="238"/>
      <c r="L175" s="239"/>
      <c r="M175" s="235" t="str">
        <f t="shared" si="2"/>
        <v/>
      </c>
      <c r="N175"/>
      <c r="O175"/>
      <c r="P175"/>
      <c r="Q175"/>
      <c r="R175"/>
      <c r="S175"/>
      <c r="T175"/>
      <c r="U175"/>
      <c r="V175"/>
      <c r="W175"/>
      <c r="X175" s="42"/>
      <c r="Y175" s="42"/>
      <c r="Z175" s="42"/>
    </row>
    <row r="176" s="26" customFormat="1" ht="23" customHeight="1" spans="1:26">
      <c r="A176" s="227" t="str">
        <f>IF(B176="","",COUNTA($B$5:B176))</f>
        <v/>
      </c>
      <c r="B176" s="18"/>
      <c r="C176" s="17"/>
      <c r="D176" s="17"/>
      <c r="E176" s="236"/>
      <c r="F176" s="237"/>
      <c r="G176" s="237"/>
      <c r="H176" s="245"/>
      <c r="I176" s="237"/>
      <c r="J176" s="238"/>
      <c r="K176" s="238"/>
      <c r="L176" s="239"/>
      <c r="M176" s="235" t="str">
        <f t="shared" si="2"/>
        <v/>
      </c>
      <c r="N176"/>
      <c r="O176"/>
      <c r="P176"/>
      <c r="Q176"/>
      <c r="R176"/>
      <c r="S176"/>
      <c r="T176"/>
      <c r="U176"/>
      <c r="V176"/>
      <c r="W176"/>
      <c r="X176" s="42"/>
      <c r="Y176" s="42"/>
      <c r="Z176" s="42"/>
    </row>
    <row r="177" s="26" customFormat="1" ht="23" customHeight="1" spans="1:26">
      <c r="A177" s="227" t="str">
        <f>IF(B177="","",COUNTA($B$5:B177))</f>
        <v/>
      </c>
      <c r="B177" s="18"/>
      <c r="C177" s="17"/>
      <c r="D177" s="17"/>
      <c r="E177" s="236"/>
      <c r="F177" s="237"/>
      <c r="G177" s="237"/>
      <c r="H177" s="245"/>
      <c r="I177" s="237"/>
      <c r="J177" s="238"/>
      <c r="K177" s="238"/>
      <c r="L177" s="239"/>
      <c r="M177" s="235" t="str">
        <f t="shared" si="2"/>
        <v/>
      </c>
      <c r="N177"/>
      <c r="O177"/>
      <c r="P177"/>
      <c r="Q177"/>
      <c r="R177"/>
      <c r="S177"/>
      <c r="T177"/>
      <c r="U177"/>
      <c r="V177"/>
      <c r="W177"/>
      <c r="X177" s="42"/>
      <c r="Y177" s="42"/>
      <c r="Z177" s="42"/>
    </row>
    <row r="178" s="26" customFormat="1" ht="23" customHeight="1" spans="1:26">
      <c r="A178" s="227" t="str">
        <f>IF(B178="","",COUNTA($B$5:B178))</f>
        <v/>
      </c>
      <c r="B178" s="18"/>
      <c r="C178" s="17"/>
      <c r="D178" s="17"/>
      <c r="E178" s="236"/>
      <c r="F178" s="237"/>
      <c r="G178" s="237"/>
      <c r="H178" s="245"/>
      <c r="I178" s="237"/>
      <c r="J178" s="238"/>
      <c r="K178" s="238"/>
      <c r="L178" s="239"/>
      <c r="M178" s="235" t="str">
        <f t="shared" si="2"/>
        <v/>
      </c>
      <c r="N178"/>
      <c r="O178"/>
      <c r="P178"/>
      <c r="Q178"/>
      <c r="R178"/>
      <c r="S178"/>
      <c r="T178"/>
      <c r="U178"/>
      <c r="V178"/>
      <c r="W178"/>
      <c r="X178" s="42"/>
      <c r="Y178" s="42"/>
      <c r="Z178" s="42"/>
    </row>
    <row r="179" s="26" customFormat="1" ht="23" customHeight="1" spans="1:26">
      <c r="A179" s="227" t="str">
        <f>IF(B179="","",COUNTA($B$5:B179))</f>
        <v/>
      </c>
      <c r="B179" s="18"/>
      <c r="C179" s="17"/>
      <c r="D179" s="17"/>
      <c r="E179" s="236"/>
      <c r="F179" s="237"/>
      <c r="G179" s="237"/>
      <c r="H179" s="245"/>
      <c r="I179" s="237"/>
      <c r="J179" s="238"/>
      <c r="K179" s="238"/>
      <c r="L179" s="239"/>
      <c r="M179" s="235" t="str">
        <f t="shared" si="2"/>
        <v/>
      </c>
      <c r="N179"/>
      <c r="O179"/>
      <c r="P179"/>
      <c r="Q179"/>
      <c r="R179"/>
      <c r="S179"/>
      <c r="T179"/>
      <c r="U179"/>
      <c r="V179"/>
      <c r="W179"/>
      <c r="X179" s="42"/>
      <c r="Y179" s="42"/>
      <c r="Z179" s="42"/>
    </row>
    <row r="180" s="26" customFormat="1" ht="23" customHeight="1" spans="1:26">
      <c r="A180" s="227" t="str">
        <f>IF(B180="","",COUNTA($B$5:B180))</f>
        <v/>
      </c>
      <c r="B180" s="18"/>
      <c r="C180" s="17"/>
      <c r="D180" s="17"/>
      <c r="E180" s="236"/>
      <c r="F180" s="237"/>
      <c r="G180" s="237"/>
      <c r="H180" s="245"/>
      <c r="I180" s="237"/>
      <c r="J180" s="238"/>
      <c r="K180" s="238"/>
      <c r="L180" s="239"/>
      <c r="M180" s="235" t="str">
        <f t="shared" si="2"/>
        <v/>
      </c>
      <c r="N180"/>
      <c r="O180"/>
      <c r="P180"/>
      <c r="Q180"/>
      <c r="R180"/>
      <c r="S180"/>
      <c r="T180"/>
      <c r="U180"/>
      <c r="V180"/>
      <c r="W180"/>
      <c r="X180" s="42"/>
      <c r="Y180" s="42"/>
      <c r="Z180" s="42"/>
    </row>
    <row r="181" s="26" customFormat="1" ht="23" customHeight="1" spans="1:26">
      <c r="A181" s="227" t="str">
        <f>IF(B181="","",COUNTA($B$5:B181))</f>
        <v/>
      </c>
      <c r="B181" s="18"/>
      <c r="C181" s="17"/>
      <c r="D181" s="17"/>
      <c r="E181" s="236"/>
      <c r="F181" s="237"/>
      <c r="G181" s="237"/>
      <c r="H181" s="245"/>
      <c r="I181" s="237"/>
      <c r="J181" s="238"/>
      <c r="K181" s="238"/>
      <c r="L181" s="239"/>
      <c r="M181" s="235" t="str">
        <f t="shared" si="2"/>
        <v/>
      </c>
      <c r="N181"/>
      <c r="O181"/>
      <c r="P181"/>
      <c r="Q181"/>
      <c r="R181"/>
      <c r="S181"/>
      <c r="T181"/>
      <c r="U181"/>
      <c r="V181"/>
      <c r="W181"/>
      <c r="X181" s="42"/>
      <c r="Y181" s="42"/>
      <c r="Z181" s="42"/>
    </row>
    <row r="182" s="26" customFormat="1" ht="23" customHeight="1" spans="1:26">
      <c r="A182" s="227" t="str">
        <f>IF(B182="","",COUNTA($B$5:B182))</f>
        <v/>
      </c>
      <c r="B182" s="18"/>
      <c r="C182" s="17"/>
      <c r="D182" s="17"/>
      <c r="E182" s="236"/>
      <c r="F182" s="237"/>
      <c r="G182" s="237"/>
      <c r="H182" s="245"/>
      <c r="I182" s="237"/>
      <c r="J182" s="238"/>
      <c r="K182" s="238"/>
      <c r="L182" s="239"/>
      <c r="M182" s="235" t="str">
        <f t="shared" si="2"/>
        <v/>
      </c>
      <c r="N182"/>
      <c r="O182"/>
      <c r="P182"/>
      <c r="Q182"/>
      <c r="R182"/>
      <c r="S182"/>
      <c r="T182"/>
      <c r="U182"/>
      <c r="V182"/>
      <c r="W182"/>
      <c r="X182" s="42"/>
      <c r="Y182" s="42"/>
      <c r="Z182" s="42"/>
    </row>
    <row r="183" s="26" customFormat="1" ht="23" customHeight="1" spans="1:26">
      <c r="A183" s="227" t="str">
        <f>IF(B183="","",COUNTA($B$5:B183))</f>
        <v/>
      </c>
      <c r="B183" s="18"/>
      <c r="C183" s="17"/>
      <c r="D183" s="17"/>
      <c r="E183" s="236"/>
      <c r="F183" s="237"/>
      <c r="G183" s="237"/>
      <c r="H183" s="245"/>
      <c r="I183" s="237"/>
      <c r="J183" s="238"/>
      <c r="K183" s="238"/>
      <c r="L183" s="239"/>
      <c r="M183" s="235" t="str">
        <f t="shared" si="2"/>
        <v/>
      </c>
      <c r="N183"/>
      <c r="O183"/>
      <c r="P183"/>
      <c r="Q183"/>
      <c r="R183"/>
      <c r="S183"/>
      <c r="T183"/>
      <c r="U183"/>
      <c r="V183"/>
      <c r="W183"/>
      <c r="X183" s="42"/>
      <c r="Y183" s="42"/>
      <c r="Z183" s="42"/>
    </row>
    <row r="184" s="26" customFormat="1" ht="23" customHeight="1" spans="1:26">
      <c r="A184" s="227" t="str">
        <f>IF(B184="","",COUNTA($B$5:B184))</f>
        <v/>
      </c>
      <c r="B184" s="18"/>
      <c r="C184" s="17"/>
      <c r="D184" s="17"/>
      <c r="E184" s="236"/>
      <c r="F184" s="237"/>
      <c r="G184" s="237"/>
      <c r="H184" s="245"/>
      <c r="I184" s="237"/>
      <c r="J184" s="238"/>
      <c r="K184" s="238"/>
      <c r="L184" s="239"/>
      <c r="M184" s="235" t="str">
        <f t="shared" si="2"/>
        <v/>
      </c>
      <c r="N184"/>
      <c r="O184"/>
      <c r="P184"/>
      <c r="Q184"/>
      <c r="R184"/>
      <c r="S184"/>
      <c r="T184"/>
      <c r="U184"/>
      <c r="V184"/>
      <c r="W184"/>
      <c r="X184" s="42"/>
      <c r="Y184" s="42"/>
      <c r="Z184" s="42"/>
    </row>
    <row r="185" s="26" customFormat="1" ht="23" customHeight="1" spans="1:26">
      <c r="A185" s="227" t="str">
        <f>IF(B185="","",COUNTA($B$5:B185))</f>
        <v/>
      </c>
      <c r="B185" s="18"/>
      <c r="C185" s="17"/>
      <c r="D185" s="17"/>
      <c r="E185" s="236"/>
      <c r="F185" s="237"/>
      <c r="G185" s="237"/>
      <c r="H185" s="245"/>
      <c r="I185" s="237"/>
      <c r="J185" s="238"/>
      <c r="K185" s="238"/>
      <c r="L185" s="239"/>
      <c r="M185" s="235" t="str">
        <f t="shared" si="2"/>
        <v/>
      </c>
      <c r="N185"/>
      <c r="O185"/>
      <c r="P185"/>
      <c r="Q185"/>
      <c r="R185"/>
      <c r="S185"/>
      <c r="T185"/>
      <c r="U185"/>
      <c r="V185"/>
      <c r="W185"/>
      <c r="X185" s="42"/>
      <c r="Y185" s="42"/>
      <c r="Z185" s="42"/>
    </row>
    <row r="186" s="26" customFormat="1" ht="23" customHeight="1" spans="1:26">
      <c r="A186" s="227" t="str">
        <f>IF(B186="","",COUNTA($B$5:B186))</f>
        <v/>
      </c>
      <c r="B186" s="18"/>
      <c r="C186" s="17"/>
      <c r="D186" s="17"/>
      <c r="E186" s="236"/>
      <c r="F186" s="237"/>
      <c r="G186" s="237"/>
      <c r="H186" s="245"/>
      <c r="I186" s="237"/>
      <c r="J186" s="238"/>
      <c r="K186" s="238"/>
      <c r="L186" s="239"/>
      <c r="M186" s="235" t="str">
        <f t="shared" si="2"/>
        <v/>
      </c>
      <c r="N186"/>
      <c r="O186"/>
      <c r="P186"/>
      <c r="Q186"/>
      <c r="R186"/>
      <c r="S186"/>
      <c r="T186"/>
      <c r="U186"/>
      <c r="V186"/>
      <c r="W186"/>
      <c r="X186" s="42"/>
      <c r="Y186" s="42"/>
      <c r="Z186" s="42"/>
    </row>
    <row r="187" s="26" customFormat="1" ht="23" customHeight="1" spans="1:26">
      <c r="A187" s="227" t="str">
        <f>IF(B187="","",COUNTA($B$5:B187))</f>
        <v/>
      </c>
      <c r="B187" s="18"/>
      <c r="C187" s="17"/>
      <c r="D187" s="17"/>
      <c r="E187" s="236"/>
      <c r="F187" s="237"/>
      <c r="G187" s="237"/>
      <c r="H187" s="245"/>
      <c r="I187" s="237"/>
      <c r="J187" s="238"/>
      <c r="K187" s="238"/>
      <c r="L187" s="239"/>
      <c r="M187" s="235" t="str">
        <f t="shared" si="2"/>
        <v/>
      </c>
      <c r="N187"/>
      <c r="O187"/>
      <c r="P187"/>
      <c r="Q187"/>
      <c r="R187"/>
      <c r="S187"/>
      <c r="T187"/>
      <c r="U187"/>
      <c r="V187"/>
      <c r="W187"/>
      <c r="X187" s="42"/>
      <c r="Y187" s="42"/>
      <c r="Z187" s="42"/>
    </row>
    <row r="188" s="26" customFormat="1" ht="23" customHeight="1" spans="1:26">
      <c r="A188" s="227" t="str">
        <f>IF(B188="","",COUNTA($B$5:B188))</f>
        <v/>
      </c>
      <c r="B188" s="18"/>
      <c r="C188" s="17"/>
      <c r="D188" s="17"/>
      <c r="E188" s="236"/>
      <c r="F188" s="237"/>
      <c r="G188" s="237"/>
      <c r="H188" s="245"/>
      <c r="I188" s="237"/>
      <c r="J188" s="238"/>
      <c r="K188" s="238"/>
      <c r="L188" s="239"/>
      <c r="M188" s="235" t="str">
        <f t="shared" si="2"/>
        <v/>
      </c>
      <c r="N188"/>
      <c r="O188"/>
      <c r="P188"/>
      <c r="Q188"/>
      <c r="R188"/>
      <c r="S188"/>
      <c r="T188"/>
      <c r="U188"/>
      <c r="V188"/>
      <c r="W188"/>
      <c r="X188" s="42"/>
      <c r="Y188" s="42"/>
      <c r="Z188" s="42"/>
    </row>
    <row r="189" s="26" customFormat="1" ht="23" customHeight="1" spans="1:26">
      <c r="A189" s="227" t="str">
        <f>IF(B189="","",COUNTA($B$5:B189))</f>
        <v/>
      </c>
      <c r="B189" s="18"/>
      <c r="C189" s="17"/>
      <c r="D189" s="17"/>
      <c r="E189" s="236"/>
      <c r="F189" s="237"/>
      <c r="G189" s="237"/>
      <c r="H189" s="245"/>
      <c r="I189" s="237"/>
      <c r="J189" s="238"/>
      <c r="K189" s="238"/>
      <c r="L189" s="239"/>
      <c r="M189" s="235" t="str">
        <f t="shared" si="2"/>
        <v/>
      </c>
      <c r="N189"/>
      <c r="O189"/>
      <c r="P189"/>
      <c r="Q189"/>
      <c r="R189"/>
      <c r="S189"/>
      <c r="T189"/>
      <c r="U189"/>
      <c r="V189"/>
      <c r="W189"/>
      <c r="X189" s="42"/>
      <c r="Y189" s="42"/>
      <c r="Z189" s="42"/>
    </row>
    <row r="190" s="26" customFormat="1" ht="23" customHeight="1" spans="1:26">
      <c r="A190" s="227" t="str">
        <f>IF(B190="","",COUNTA($B$5:B190))</f>
        <v/>
      </c>
      <c r="B190" s="18"/>
      <c r="C190" s="17"/>
      <c r="D190" s="17"/>
      <c r="E190" s="236"/>
      <c r="F190" s="237"/>
      <c r="G190" s="237"/>
      <c r="H190" s="245"/>
      <c r="I190" s="237"/>
      <c r="J190" s="238"/>
      <c r="K190" s="238"/>
      <c r="L190" s="239"/>
      <c r="M190" s="235" t="str">
        <f t="shared" si="2"/>
        <v/>
      </c>
      <c r="N190"/>
      <c r="O190"/>
      <c r="P190"/>
      <c r="Q190"/>
      <c r="R190"/>
      <c r="S190"/>
      <c r="T190"/>
      <c r="U190"/>
      <c r="V190"/>
      <c r="W190"/>
      <c r="X190" s="42"/>
      <c r="Y190" s="42"/>
      <c r="Z190" s="42"/>
    </row>
    <row r="191" s="26" customFormat="1" ht="23" customHeight="1" spans="1:26">
      <c r="A191" s="227" t="str">
        <f>IF(B191="","",COUNTA($B$5:B191))</f>
        <v/>
      </c>
      <c r="B191" s="18"/>
      <c r="C191" s="17"/>
      <c r="D191" s="17"/>
      <c r="E191" s="236"/>
      <c r="F191" s="237"/>
      <c r="G191" s="237"/>
      <c r="H191" s="245"/>
      <c r="I191" s="237"/>
      <c r="J191" s="238"/>
      <c r="K191" s="238"/>
      <c r="L191" s="239"/>
      <c r="M191" s="235" t="str">
        <f t="shared" si="2"/>
        <v/>
      </c>
      <c r="N191"/>
      <c r="O191"/>
      <c r="P191"/>
      <c r="Q191"/>
      <c r="R191"/>
      <c r="S191"/>
      <c r="T191"/>
      <c r="U191"/>
      <c r="V191"/>
      <c r="W191"/>
      <c r="X191" s="42"/>
      <c r="Y191" s="42"/>
      <c r="Z191" s="42"/>
    </row>
    <row r="192" s="26" customFormat="1" ht="23" customHeight="1" spans="1:26">
      <c r="A192" s="227" t="str">
        <f>IF(B192="","",COUNTA($B$5:B192))</f>
        <v/>
      </c>
      <c r="B192" s="18"/>
      <c r="C192" s="17"/>
      <c r="D192" s="17"/>
      <c r="E192" s="236"/>
      <c r="F192" s="237"/>
      <c r="G192" s="237"/>
      <c r="H192" s="245"/>
      <c r="I192" s="237"/>
      <c r="J192" s="238"/>
      <c r="K192" s="238"/>
      <c r="L192" s="239"/>
      <c r="M192" s="235" t="str">
        <f t="shared" si="2"/>
        <v/>
      </c>
      <c r="N192"/>
      <c r="O192"/>
      <c r="P192"/>
      <c r="Q192"/>
      <c r="R192"/>
      <c r="S192"/>
      <c r="T192"/>
      <c r="U192"/>
      <c r="V192"/>
      <c r="W192"/>
      <c r="X192" s="42"/>
      <c r="Y192" s="42"/>
      <c r="Z192" s="42"/>
    </row>
    <row r="193" s="26" customFormat="1" ht="23" customHeight="1" spans="1:26">
      <c r="A193" s="227" t="str">
        <f>IF(B193="","",COUNTA($B$5:B193))</f>
        <v/>
      </c>
      <c r="B193" s="18"/>
      <c r="C193" s="17"/>
      <c r="D193" s="17"/>
      <c r="E193" s="236"/>
      <c r="F193" s="237"/>
      <c r="G193" s="237"/>
      <c r="H193" s="245"/>
      <c r="I193" s="237"/>
      <c r="J193" s="238"/>
      <c r="K193" s="238"/>
      <c r="L193" s="239"/>
      <c r="M193" s="235" t="str">
        <f t="shared" si="2"/>
        <v/>
      </c>
      <c r="N193"/>
      <c r="O193"/>
      <c r="P193"/>
      <c r="Q193"/>
      <c r="R193"/>
      <c r="S193"/>
      <c r="T193"/>
      <c r="U193"/>
      <c r="V193"/>
      <c r="W193"/>
      <c r="X193" s="42"/>
      <c r="Y193" s="42"/>
      <c r="Z193" s="42"/>
    </row>
    <row r="194" s="26" customFormat="1" ht="23" customHeight="1" spans="1:26">
      <c r="A194" s="227" t="str">
        <f>IF(B194="","",COUNTA($B$5:B194))</f>
        <v/>
      </c>
      <c r="B194" s="18"/>
      <c r="C194" s="17"/>
      <c r="D194" s="17"/>
      <c r="E194" s="236"/>
      <c r="F194" s="237"/>
      <c r="G194" s="237"/>
      <c r="H194" s="245"/>
      <c r="I194" s="237"/>
      <c r="J194" s="238"/>
      <c r="K194" s="238"/>
      <c r="L194" s="239"/>
      <c r="M194" s="235" t="str">
        <f t="shared" si="2"/>
        <v/>
      </c>
      <c r="N194"/>
      <c r="O194"/>
      <c r="P194"/>
      <c r="Q194"/>
      <c r="R194"/>
      <c r="S194"/>
      <c r="T194"/>
      <c r="U194"/>
      <c r="V194"/>
      <c r="W194"/>
      <c r="X194" s="42"/>
      <c r="Y194" s="42"/>
      <c r="Z194" s="42"/>
    </row>
    <row r="195" s="26" customFormat="1" ht="23" customHeight="1" spans="1:26">
      <c r="A195" s="227" t="str">
        <f>IF(B195="","",COUNTA($B$5:B195))</f>
        <v/>
      </c>
      <c r="B195" s="18"/>
      <c r="C195" s="17"/>
      <c r="D195" s="17"/>
      <c r="E195" s="236"/>
      <c r="F195" s="237"/>
      <c r="G195" s="237"/>
      <c r="H195" s="245"/>
      <c r="I195" s="237"/>
      <c r="J195" s="238"/>
      <c r="K195" s="238"/>
      <c r="L195" s="239"/>
      <c r="M195" s="235" t="str">
        <f t="shared" si="2"/>
        <v/>
      </c>
      <c r="N195"/>
      <c r="O195"/>
      <c r="P195"/>
      <c r="Q195"/>
      <c r="R195"/>
      <c r="S195"/>
      <c r="T195"/>
      <c r="U195"/>
      <c r="V195"/>
      <c r="W195"/>
      <c r="X195" s="42"/>
      <c r="Y195" s="42"/>
      <c r="Z195" s="42"/>
    </row>
    <row r="196" s="26" customFormat="1" ht="23" customHeight="1" spans="1:26">
      <c r="A196" s="227" t="str">
        <f>IF(B196="","",COUNTA($B$5:B196))</f>
        <v/>
      </c>
      <c r="B196" s="18"/>
      <c r="C196" s="17"/>
      <c r="D196" s="17"/>
      <c r="E196" s="236"/>
      <c r="F196" s="237"/>
      <c r="G196" s="237"/>
      <c r="H196" s="245"/>
      <c r="I196" s="237"/>
      <c r="J196" s="238"/>
      <c r="K196" s="238"/>
      <c r="L196" s="239"/>
      <c r="M196" s="235" t="str">
        <f t="shared" si="2"/>
        <v/>
      </c>
      <c r="N196"/>
      <c r="O196"/>
      <c r="P196"/>
      <c r="Q196"/>
      <c r="R196"/>
      <c r="S196"/>
      <c r="T196"/>
      <c r="U196"/>
      <c r="V196"/>
      <c r="W196"/>
      <c r="X196" s="42"/>
      <c r="Y196" s="42"/>
      <c r="Z196" s="42"/>
    </row>
    <row r="197" s="26" customFormat="1" ht="23" customHeight="1" spans="1:26">
      <c r="A197" s="227" t="str">
        <f>IF(B197="","",COUNTA($B$5:B197))</f>
        <v/>
      </c>
      <c r="B197" s="18"/>
      <c r="C197" s="17"/>
      <c r="D197" s="17"/>
      <c r="E197" s="236"/>
      <c r="F197" s="237"/>
      <c r="G197" s="237"/>
      <c r="H197" s="245"/>
      <c r="I197" s="237"/>
      <c r="J197" s="238"/>
      <c r="K197" s="238"/>
      <c r="L197" s="239"/>
      <c r="M197" s="235" t="str">
        <f t="shared" ref="M197:M260" si="3">IF($B197="","",--TEXT($B197,"yyyymm"))</f>
        <v/>
      </c>
      <c r="N197"/>
      <c r="O197"/>
      <c r="P197"/>
      <c r="Q197"/>
      <c r="R197"/>
      <c r="S197"/>
      <c r="T197"/>
      <c r="U197"/>
      <c r="V197"/>
      <c r="W197"/>
      <c r="X197" s="42"/>
      <c r="Y197" s="42"/>
      <c r="Z197" s="42"/>
    </row>
    <row r="198" s="26" customFormat="1" ht="23" customHeight="1" spans="1:26">
      <c r="A198" s="227" t="str">
        <f>IF(B198="","",COUNTA($B$5:B198))</f>
        <v/>
      </c>
      <c r="B198" s="18"/>
      <c r="C198" s="17"/>
      <c r="D198" s="17"/>
      <c r="E198" s="236"/>
      <c r="F198" s="237"/>
      <c r="G198" s="237"/>
      <c r="H198" s="245"/>
      <c r="I198" s="237"/>
      <c r="J198" s="238"/>
      <c r="K198" s="238"/>
      <c r="L198" s="239"/>
      <c r="M198" s="235" t="str">
        <f t="shared" si="3"/>
        <v/>
      </c>
      <c r="N198"/>
      <c r="O198"/>
      <c r="P198"/>
      <c r="Q198"/>
      <c r="R198"/>
      <c r="S198"/>
      <c r="T198"/>
      <c r="U198"/>
      <c r="V198"/>
      <c r="W198"/>
      <c r="X198" s="42"/>
      <c r="Y198" s="42"/>
      <c r="Z198" s="42"/>
    </row>
    <row r="199" s="26" customFormat="1" ht="23" customHeight="1" spans="1:26">
      <c r="A199" s="227" t="str">
        <f>IF(B199="","",COUNTA($B$5:B199))</f>
        <v/>
      </c>
      <c r="B199" s="18"/>
      <c r="C199" s="17"/>
      <c r="D199" s="17"/>
      <c r="E199" s="236"/>
      <c r="F199" s="237"/>
      <c r="G199" s="237"/>
      <c r="H199" s="245"/>
      <c r="I199" s="237"/>
      <c r="J199" s="238"/>
      <c r="K199" s="238"/>
      <c r="L199" s="239"/>
      <c r="M199" s="235" t="str">
        <f t="shared" si="3"/>
        <v/>
      </c>
      <c r="N199"/>
      <c r="O199"/>
      <c r="P199"/>
      <c r="Q199"/>
      <c r="R199"/>
      <c r="S199"/>
      <c r="T199"/>
      <c r="U199"/>
      <c r="V199"/>
      <c r="W199"/>
      <c r="X199" s="42"/>
      <c r="Y199" s="42"/>
      <c r="Z199" s="42"/>
    </row>
    <row r="200" s="26" customFormat="1" ht="23" customHeight="1" spans="1:26">
      <c r="A200" s="227" t="str">
        <f>IF(B200="","",COUNTA($B$5:B200))</f>
        <v/>
      </c>
      <c r="B200" s="18"/>
      <c r="C200" s="17"/>
      <c r="D200" s="17"/>
      <c r="E200" s="236"/>
      <c r="F200" s="237"/>
      <c r="G200" s="237"/>
      <c r="H200" s="245"/>
      <c r="I200" s="237"/>
      <c r="J200" s="238"/>
      <c r="K200" s="238"/>
      <c r="L200" s="239"/>
      <c r="M200" s="235" t="str">
        <f t="shared" si="3"/>
        <v/>
      </c>
      <c r="N200"/>
      <c r="O200"/>
      <c r="P200"/>
      <c r="Q200"/>
      <c r="R200"/>
      <c r="S200"/>
      <c r="T200"/>
      <c r="U200"/>
      <c r="V200"/>
      <c r="W200"/>
      <c r="X200" s="42"/>
      <c r="Y200" s="42"/>
      <c r="Z200" s="42"/>
    </row>
    <row r="201" s="26" customFormat="1" ht="23" customHeight="1" spans="1:26">
      <c r="A201" s="227" t="str">
        <f>IF(B201="","",COUNTA($B$5:B201))</f>
        <v/>
      </c>
      <c r="B201" s="18"/>
      <c r="C201" s="17"/>
      <c r="D201" s="17"/>
      <c r="E201" s="236"/>
      <c r="F201" s="237"/>
      <c r="G201" s="237"/>
      <c r="H201" s="245"/>
      <c r="I201" s="237"/>
      <c r="J201" s="238"/>
      <c r="K201" s="238"/>
      <c r="L201" s="239"/>
      <c r="M201" s="235" t="str">
        <f t="shared" si="3"/>
        <v/>
      </c>
      <c r="N201"/>
      <c r="O201"/>
      <c r="P201"/>
      <c r="Q201"/>
      <c r="R201"/>
      <c r="S201"/>
      <c r="T201"/>
      <c r="U201"/>
      <c r="V201"/>
      <c r="W201"/>
      <c r="X201" s="42"/>
      <c r="Y201" s="42"/>
      <c r="Z201" s="42"/>
    </row>
    <row r="202" s="26" customFormat="1" ht="23" customHeight="1" spans="1:26">
      <c r="A202" s="227" t="str">
        <f>IF(B202="","",COUNTA($B$5:B202))</f>
        <v/>
      </c>
      <c r="B202" s="18"/>
      <c r="C202" s="17"/>
      <c r="D202" s="17"/>
      <c r="E202" s="236"/>
      <c r="F202" s="237"/>
      <c r="G202" s="237"/>
      <c r="H202" s="245"/>
      <c r="I202" s="237"/>
      <c r="J202" s="238"/>
      <c r="K202" s="238"/>
      <c r="L202" s="239"/>
      <c r="M202" s="235" t="str">
        <f t="shared" si="3"/>
        <v/>
      </c>
      <c r="N202"/>
      <c r="O202"/>
      <c r="P202"/>
      <c r="Q202"/>
      <c r="R202"/>
      <c r="S202"/>
      <c r="T202"/>
      <c r="U202"/>
      <c r="V202"/>
      <c r="W202"/>
      <c r="X202" s="42"/>
      <c r="Y202" s="42"/>
      <c r="Z202" s="42"/>
    </row>
    <row r="203" s="26" customFormat="1" ht="23" customHeight="1" spans="1:26">
      <c r="A203" s="227" t="str">
        <f>IF(B203="","",COUNTA($B$5:B203))</f>
        <v/>
      </c>
      <c r="B203" s="18"/>
      <c r="C203" s="17"/>
      <c r="D203" s="17"/>
      <c r="E203" s="236"/>
      <c r="F203" s="237"/>
      <c r="G203" s="237"/>
      <c r="H203" s="245"/>
      <c r="I203" s="237"/>
      <c r="J203" s="238"/>
      <c r="K203" s="238"/>
      <c r="L203" s="239"/>
      <c r="M203" s="235" t="str">
        <f t="shared" si="3"/>
        <v/>
      </c>
      <c r="N203"/>
      <c r="O203"/>
      <c r="P203"/>
      <c r="Q203"/>
      <c r="R203"/>
      <c r="S203"/>
      <c r="T203"/>
      <c r="U203"/>
      <c r="V203"/>
      <c r="W203"/>
      <c r="X203" s="42"/>
      <c r="Y203" s="42"/>
      <c r="Z203" s="42"/>
    </row>
    <row r="204" s="26" customFormat="1" ht="23" customHeight="1" spans="1:26">
      <c r="A204" s="227" t="str">
        <f>IF(B204="","",COUNTA($B$5:B204))</f>
        <v/>
      </c>
      <c r="B204" s="18"/>
      <c r="C204" s="17"/>
      <c r="D204" s="17"/>
      <c r="E204" s="236"/>
      <c r="F204" s="237"/>
      <c r="G204" s="237"/>
      <c r="H204" s="245"/>
      <c r="I204" s="237"/>
      <c r="J204" s="238"/>
      <c r="K204" s="238"/>
      <c r="L204" s="239"/>
      <c r="M204" s="235" t="str">
        <f t="shared" si="3"/>
        <v/>
      </c>
      <c r="N204"/>
      <c r="O204"/>
      <c r="P204"/>
      <c r="Q204"/>
      <c r="R204"/>
      <c r="S204"/>
      <c r="T204"/>
      <c r="U204"/>
      <c r="V204"/>
      <c r="W204"/>
      <c r="X204" s="42"/>
      <c r="Y204" s="42"/>
      <c r="Z204" s="42"/>
    </row>
    <row r="205" s="26" customFormat="1" ht="23" customHeight="1" spans="1:26">
      <c r="A205" s="227" t="str">
        <f>IF(B205="","",COUNTA($B$5:B205))</f>
        <v/>
      </c>
      <c r="B205" s="18"/>
      <c r="C205" s="17"/>
      <c r="D205" s="17"/>
      <c r="E205" s="236"/>
      <c r="F205" s="237"/>
      <c r="G205" s="237"/>
      <c r="H205" s="245"/>
      <c r="I205" s="237"/>
      <c r="J205" s="238"/>
      <c r="K205" s="238"/>
      <c r="L205" s="239"/>
      <c r="M205" s="235" t="str">
        <f t="shared" si="3"/>
        <v/>
      </c>
      <c r="N205"/>
      <c r="O205"/>
      <c r="P205"/>
      <c r="Q205"/>
      <c r="R205"/>
      <c r="S205"/>
      <c r="T205"/>
      <c r="U205"/>
      <c r="V205"/>
      <c r="W205"/>
      <c r="X205" s="42"/>
      <c r="Y205" s="42"/>
      <c r="Z205" s="42"/>
    </row>
    <row r="206" s="26" customFormat="1" ht="23" customHeight="1" spans="1:26">
      <c r="A206" s="227" t="str">
        <f>IF(B206="","",COUNTA($B$5:B206))</f>
        <v/>
      </c>
      <c r="B206" s="18"/>
      <c r="C206" s="17"/>
      <c r="D206" s="17"/>
      <c r="E206" s="236"/>
      <c r="F206" s="237"/>
      <c r="G206" s="237"/>
      <c r="H206" s="245"/>
      <c r="I206" s="237"/>
      <c r="J206" s="238"/>
      <c r="K206" s="238"/>
      <c r="L206" s="239"/>
      <c r="M206" s="235" t="str">
        <f t="shared" si="3"/>
        <v/>
      </c>
      <c r="N206"/>
      <c r="O206"/>
      <c r="P206"/>
      <c r="Q206"/>
      <c r="R206"/>
      <c r="S206"/>
      <c r="T206"/>
      <c r="U206"/>
      <c r="V206"/>
      <c r="W206"/>
      <c r="X206" s="42"/>
      <c r="Y206" s="42"/>
      <c r="Z206" s="42"/>
    </row>
    <row r="207" s="26" customFormat="1" ht="23" customHeight="1" spans="1:26">
      <c r="A207" s="227" t="str">
        <f>IF(B207="","",COUNTA($B$5:B207))</f>
        <v/>
      </c>
      <c r="B207" s="18"/>
      <c r="C207" s="17"/>
      <c r="D207" s="17"/>
      <c r="E207" s="236"/>
      <c r="F207" s="237"/>
      <c r="G207" s="237"/>
      <c r="H207" s="245"/>
      <c r="I207" s="237"/>
      <c r="J207" s="238"/>
      <c r="K207" s="238"/>
      <c r="L207" s="239"/>
      <c r="M207" s="235" t="str">
        <f t="shared" si="3"/>
        <v/>
      </c>
      <c r="N207"/>
      <c r="O207"/>
      <c r="P207"/>
      <c r="Q207"/>
      <c r="R207"/>
      <c r="S207"/>
      <c r="T207"/>
      <c r="U207"/>
      <c r="V207"/>
      <c r="W207"/>
      <c r="X207" s="42"/>
      <c r="Y207" s="42"/>
      <c r="Z207" s="42"/>
    </row>
    <row r="208" s="26" customFormat="1" ht="23" customHeight="1" spans="1:26">
      <c r="A208" s="227" t="str">
        <f>IF(B208="","",COUNTA($B$5:B208))</f>
        <v/>
      </c>
      <c r="B208" s="18"/>
      <c r="C208" s="17"/>
      <c r="D208" s="17"/>
      <c r="E208" s="236"/>
      <c r="F208" s="237"/>
      <c r="G208" s="237"/>
      <c r="H208" s="245"/>
      <c r="I208" s="237"/>
      <c r="J208" s="238"/>
      <c r="K208" s="238"/>
      <c r="L208" s="239"/>
      <c r="M208" s="235" t="str">
        <f t="shared" si="3"/>
        <v/>
      </c>
      <c r="N208"/>
      <c r="O208"/>
      <c r="P208"/>
      <c r="Q208"/>
      <c r="R208"/>
      <c r="S208"/>
      <c r="T208"/>
      <c r="U208"/>
      <c r="V208"/>
      <c r="W208"/>
      <c r="X208" s="42"/>
      <c r="Y208" s="42"/>
      <c r="Z208" s="42"/>
    </row>
    <row r="209" s="26" customFormat="1" ht="23" customHeight="1" spans="1:26">
      <c r="A209" s="227" t="str">
        <f>IF(B209="","",COUNTA($B$5:B209))</f>
        <v/>
      </c>
      <c r="B209" s="18"/>
      <c r="C209" s="17"/>
      <c r="D209" s="17"/>
      <c r="E209" s="236"/>
      <c r="F209" s="237"/>
      <c r="G209" s="237"/>
      <c r="H209" s="245"/>
      <c r="I209" s="237"/>
      <c r="J209" s="238"/>
      <c r="K209" s="238"/>
      <c r="L209" s="239"/>
      <c r="M209" s="235" t="str">
        <f t="shared" si="3"/>
        <v/>
      </c>
      <c r="N209"/>
      <c r="O209"/>
      <c r="P209"/>
      <c r="Q209"/>
      <c r="R209"/>
      <c r="S209"/>
      <c r="T209"/>
      <c r="U209"/>
      <c r="V209"/>
      <c r="W209"/>
      <c r="X209" s="42"/>
      <c r="Y209" s="42"/>
      <c r="Z209" s="42"/>
    </row>
    <row r="210" s="26" customFormat="1" ht="23" customHeight="1" spans="1:26">
      <c r="A210" s="227" t="str">
        <f>IF(B210="","",COUNTA($B$5:B210))</f>
        <v/>
      </c>
      <c r="B210" s="18"/>
      <c r="C210" s="17"/>
      <c r="D210" s="17"/>
      <c r="E210" s="236"/>
      <c r="F210" s="237"/>
      <c r="G210" s="237"/>
      <c r="H210" s="245"/>
      <c r="I210" s="237"/>
      <c r="J210" s="238"/>
      <c r="K210" s="238"/>
      <c r="L210" s="239"/>
      <c r="M210" s="235" t="str">
        <f t="shared" si="3"/>
        <v/>
      </c>
      <c r="N210"/>
      <c r="O210"/>
      <c r="P210"/>
      <c r="Q210"/>
      <c r="R210"/>
      <c r="S210"/>
      <c r="T210"/>
      <c r="U210"/>
      <c r="V210"/>
      <c r="W210"/>
      <c r="X210" s="42"/>
      <c r="Y210" s="42"/>
      <c r="Z210" s="42"/>
    </row>
    <row r="211" s="26" customFormat="1" ht="23" customHeight="1" spans="1:26">
      <c r="A211" s="227" t="str">
        <f>IF(B211="","",COUNTA($B$5:B211))</f>
        <v/>
      </c>
      <c r="B211" s="18"/>
      <c r="C211" s="17"/>
      <c r="D211" s="17"/>
      <c r="E211" s="236"/>
      <c r="F211" s="237"/>
      <c r="G211" s="237"/>
      <c r="H211" s="245"/>
      <c r="I211" s="237"/>
      <c r="J211" s="238"/>
      <c r="K211" s="238"/>
      <c r="L211" s="239"/>
      <c r="M211" s="235" t="str">
        <f t="shared" si="3"/>
        <v/>
      </c>
      <c r="N211"/>
      <c r="O211"/>
      <c r="P211"/>
      <c r="Q211"/>
      <c r="R211"/>
      <c r="S211"/>
      <c r="T211"/>
      <c r="U211"/>
      <c r="V211"/>
      <c r="W211"/>
      <c r="X211" s="42"/>
      <c r="Y211" s="42"/>
      <c r="Z211" s="42"/>
    </row>
    <row r="212" s="26" customFormat="1" ht="23" customHeight="1" spans="1:26">
      <c r="A212" s="227" t="str">
        <f>IF(B212="","",COUNTA($B$5:B212))</f>
        <v/>
      </c>
      <c r="B212" s="18"/>
      <c r="C212" s="17"/>
      <c r="D212" s="17"/>
      <c r="E212" s="236"/>
      <c r="F212" s="237"/>
      <c r="G212" s="237"/>
      <c r="H212" s="245"/>
      <c r="I212" s="237"/>
      <c r="J212" s="238"/>
      <c r="K212" s="238"/>
      <c r="L212" s="239"/>
      <c r="M212" s="235" t="str">
        <f t="shared" si="3"/>
        <v/>
      </c>
      <c r="N212"/>
      <c r="O212"/>
      <c r="P212"/>
      <c r="Q212"/>
      <c r="R212"/>
      <c r="S212"/>
      <c r="T212"/>
      <c r="U212"/>
      <c r="V212"/>
      <c r="W212"/>
      <c r="X212" s="42"/>
      <c r="Y212" s="42"/>
      <c r="Z212" s="42"/>
    </row>
    <row r="213" s="26" customFormat="1" ht="23" customHeight="1" spans="1:26">
      <c r="A213" s="227" t="str">
        <f>IF(B213="","",COUNTA($B$5:B213))</f>
        <v/>
      </c>
      <c r="B213" s="18"/>
      <c r="C213" s="17"/>
      <c r="D213" s="17"/>
      <c r="E213" s="236"/>
      <c r="F213" s="237"/>
      <c r="G213" s="237"/>
      <c r="H213" s="245"/>
      <c r="I213" s="237"/>
      <c r="J213" s="238"/>
      <c r="K213" s="238"/>
      <c r="L213" s="239"/>
      <c r="M213" s="235" t="str">
        <f t="shared" si="3"/>
        <v/>
      </c>
      <c r="N213"/>
      <c r="O213"/>
      <c r="P213"/>
      <c r="Q213"/>
      <c r="R213"/>
      <c r="S213"/>
      <c r="T213"/>
      <c r="U213"/>
      <c r="V213"/>
      <c r="W213"/>
      <c r="X213" s="42"/>
      <c r="Y213" s="42"/>
      <c r="Z213" s="42"/>
    </row>
    <row r="214" s="26" customFormat="1" ht="23" customHeight="1" spans="1:26">
      <c r="A214" s="227" t="str">
        <f>IF(B214="","",COUNTA($B$5:B214))</f>
        <v/>
      </c>
      <c r="B214" s="18"/>
      <c r="C214" s="17"/>
      <c r="D214" s="17"/>
      <c r="E214" s="236"/>
      <c r="F214" s="237"/>
      <c r="G214" s="237"/>
      <c r="H214" s="245"/>
      <c r="I214" s="237"/>
      <c r="J214" s="238"/>
      <c r="K214" s="238"/>
      <c r="L214" s="239"/>
      <c r="M214" s="235" t="str">
        <f t="shared" si="3"/>
        <v/>
      </c>
      <c r="N214"/>
      <c r="O214"/>
      <c r="P214"/>
      <c r="Q214"/>
      <c r="R214"/>
      <c r="S214"/>
      <c r="T214"/>
      <c r="U214"/>
      <c r="V214"/>
      <c r="W214"/>
      <c r="X214" s="42"/>
      <c r="Y214" s="42"/>
      <c r="Z214" s="42"/>
    </row>
    <row r="215" s="26" customFormat="1" ht="23" customHeight="1" spans="1:26">
      <c r="A215" s="227" t="str">
        <f>IF(B215="","",COUNTA($B$5:B215))</f>
        <v/>
      </c>
      <c r="B215" s="18"/>
      <c r="C215" s="17"/>
      <c r="D215" s="17"/>
      <c r="E215" s="236"/>
      <c r="F215" s="237"/>
      <c r="G215" s="237"/>
      <c r="H215" s="245"/>
      <c r="I215" s="237"/>
      <c r="J215" s="238"/>
      <c r="K215" s="238"/>
      <c r="L215" s="239"/>
      <c r="M215" s="235" t="str">
        <f t="shared" si="3"/>
        <v/>
      </c>
      <c r="N215"/>
      <c r="O215"/>
      <c r="P215"/>
      <c r="Q215"/>
      <c r="R215"/>
      <c r="S215"/>
      <c r="T215"/>
      <c r="U215"/>
      <c r="V215"/>
      <c r="W215"/>
      <c r="X215" s="42"/>
      <c r="Y215" s="42"/>
      <c r="Z215" s="42"/>
    </row>
    <row r="216" s="26" customFormat="1" ht="23" customHeight="1" spans="1:26">
      <c r="A216" s="227" t="str">
        <f>IF(B216="","",COUNTA($B$5:B216))</f>
        <v/>
      </c>
      <c r="B216" s="18"/>
      <c r="C216" s="17"/>
      <c r="D216" s="17"/>
      <c r="E216" s="236"/>
      <c r="F216" s="237"/>
      <c r="G216" s="237"/>
      <c r="H216" s="245"/>
      <c r="I216" s="237"/>
      <c r="J216" s="238"/>
      <c r="K216" s="238"/>
      <c r="L216" s="239"/>
      <c r="M216" s="235" t="str">
        <f t="shared" si="3"/>
        <v/>
      </c>
      <c r="N216"/>
      <c r="O216"/>
      <c r="P216"/>
      <c r="Q216"/>
      <c r="R216"/>
      <c r="S216"/>
      <c r="T216"/>
      <c r="U216"/>
      <c r="V216"/>
      <c r="W216"/>
      <c r="X216" s="42"/>
      <c r="Y216" s="42"/>
      <c r="Z216" s="42"/>
    </row>
    <row r="217" s="26" customFormat="1" ht="23" customHeight="1" spans="1:26">
      <c r="A217" s="227" t="str">
        <f>IF(B217="","",COUNTA($B$5:B217))</f>
        <v/>
      </c>
      <c r="B217" s="18"/>
      <c r="C217" s="17"/>
      <c r="D217" s="17"/>
      <c r="E217" s="236"/>
      <c r="F217" s="237"/>
      <c r="G217" s="237"/>
      <c r="H217" s="245"/>
      <c r="I217" s="237"/>
      <c r="J217" s="238"/>
      <c r="K217" s="238"/>
      <c r="L217" s="239"/>
      <c r="M217" s="235" t="str">
        <f t="shared" si="3"/>
        <v/>
      </c>
      <c r="N217"/>
      <c r="O217"/>
      <c r="P217"/>
      <c r="Q217"/>
      <c r="R217"/>
      <c r="S217"/>
      <c r="T217"/>
      <c r="U217"/>
      <c r="V217"/>
      <c r="W217"/>
      <c r="X217" s="42"/>
      <c r="Y217" s="42"/>
      <c r="Z217" s="42"/>
    </row>
    <row r="218" s="26" customFormat="1" ht="23" customHeight="1" spans="1:26">
      <c r="A218" s="227" t="str">
        <f>IF(B218="","",COUNTA($B$5:B218))</f>
        <v/>
      </c>
      <c r="B218" s="18"/>
      <c r="C218" s="17"/>
      <c r="D218" s="17"/>
      <c r="E218" s="236"/>
      <c r="F218" s="237"/>
      <c r="G218" s="237"/>
      <c r="H218" s="245"/>
      <c r="I218" s="237"/>
      <c r="J218" s="238"/>
      <c r="K218" s="238"/>
      <c r="L218" s="239"/>
      <c r="M218" s="235" t="str">
        <f t="shared" si="3"/>
        <v/>
      </c>
      <c r="N218"/>
      <c r="O218"/>
      <c r="P218"/>
      <c r="Q218"/>
      <c r="R218"/>
      <c r="S218"/>
      <c r="T218"/>
      <c r="U218"/>
      <c r="V218"/>
      <c r="W218"/>
      <c r="X218" s="42"/>
      <c r="Y218" s="42"/>
      <c r="Z218" s="42"/>
    </row>
    <row r="219" s="26" customFormat="1" ht="23" customHeight="1" spans="1:26">
      <c r="A219" s="227" t="str">
        <f>IF(B219="","",COUNTA($B$5:B219))</f>
        <v/>
      </c>
      <c r="B219" s="18"/>
      <c r="C219" s="17"/>
      <c r="D219" s="17"/>
      <c r="E219" s="236"/>
      <c r="F219" s="237"/>
      <c r="G219" s="237"/>
      <c r="H219" s="245"/>
      <c r="I219" s="237"/>
      <c r="J219" s="238"/>
      <c r="K219" s="238"/>
      <c r="L219" s="239"/>
      <c r="M219" s="235" t="str">
        <f t="shared" si="3"/>
        <v/>
      </c>
      <c r="N219"/>
      <c r="O219"/>
      <c r="P219"/>
      <c r="Q219"/>
      <c r="R219"/>
      <c r="S219"/>
      <c r="T219"/>
      <c r="U219"/>
      <c r="V219"/>
      <c r="W219"/>
      <c r="X219" s="42"/>
      <c r="Y219" s="42"/>
      <c r="Z219" s="42"/>
    </row>
    <row r="220" s="26" customFormat="1" ht="23" customHeight="1" spans="1:26">
      <c r="A220" s="227" t="str">
        <f>IF(B220="","",COUNTA($B$5:B220))</f>
        <v/>
      </c>
      <c r="B220" s="18"/>
      <c r="C220" s="17"/>
      <c r="D220" s="17"/>
      <c r="E220" s="236"/>
      <c r="F220" s="237"/>
      <c r="G220" s="237"/>
      <c r="H220" s="245"/>
      <c r="I220" s="237"/>
      <c r="J220" s="238"/>
      <c r="K220" s="238"/>
      <c r="L220" s="239"/>
      <c r="M220" s="235" t="str">
        <f t="shared" si="3"/>
        <v/>
      </c>
      <c r="N220"/>
      <c r="O220"/>
      <c r="P220"/>
      <c r="Q220"/>
      <c r="R220"/>
      <c r="S220"/>
      <c r="T220"/>
      <c r="U220"/>
      <c r="V220"/>
      <c r="W220"/>
      <c r="X220" s="42"/>
      <c r="Y220" s="42"/>
      <c r="Z220" s="42"/>
    </row>
    <row r="221" s="26" customFormat="1" ht="23" customHeight="1" spans="1:26">
      <c r="A221" s="227" t="str">
        <f>IF(B221="","",COUNTA($B$5:B221))</f>
        <v/>
      </c>
      <c r="B221" s="246"/>
      <c r="C221" s="247"/>
      <c r="D221" s="248"/>
      <c r="E221" s="249"/>
      <c r="F221" s="250"/>
      <c r="G221" s="250"/>
      <c r="H221" s="251"/>
      <c r="I221" s="250"/>
      <c r="J221" s="252"/>
      <c r="K221" s="252"/>
      <c r="L221" s="253"/>
      <c r="M221" s="254" t="str">
        <f t="shared" si="3"/>
        <v/>
      </c>
      <c r="N221"/>
      <c r="O221"/>
      <c r="P221"/>
      <c r="Q221"/>
      <c r="R221"/>
      <c r="S221"/>
      <c r="T221"/>
      <c r="U221"/>
      <c r="V221"/>
      <c r="W221"/>
      <c r="X221" s="42"/>
      <c r="Y221" s="42"/>
      <c r="Z221" s="42"/>
    </row>
    <row r="222" s="26" customFormat="1" ht="23" customHeight="1" spans="1:26">
      <c r="A222" s="227" t="str">
        <f>IF(B222="","",COUNTA($B$5:B222))</f>
        <v/>
      </c>
      <c r="B222" s="246"/>
      <c r="C222" s="247"/>
      <c r="D222" s="248"/>
      <c r="E222" s="249"/>
      <c r="F222" s="250"/>
      <c r="G222" s="250"/>
      <c r="H222" s="251"/>
      <c r="I222" s="250"/>
      <c r="J222" s="252"/>
      <c r="K222" s="252"/>
      <c r="L222" s="253"/>
      <c r="M222" s="254" t="str">
        <f t="shared" si="3"/>
        <v/>
      </c>
      <c r="N222"/>
      <c r="O222"/>
      <c r="P222"/>
      <c r="Q222"/>
      <c r="R222"/>
      <c r="S222"/>
      <c r="T222"/>
      <c r="U222"/>
      <c r="V222"/>
      <c r="W222"/>
      <c r="X222" s="42"/>
      <c r="Y222" s="42"/>
      <c r="Z222" s="42"/>
    </row>
    <row r="223" s="26" customFormat="1" ht="23" customHeight="1" spans="1:26">
      <c r="A223" s="227" t="str">
        <f>IF(B223="","",COUNTA($B$5:B223))</f>
        <v/>
      </c>
      <c r="B223" s="246"/>
      <c r="C223" s="247"/>
      <c r="D223" s="248"/>
      <c r="E223" s="249"/>
      <c r="F223" s="250"/>
      <c r="G223" s="250"/>
      <c r="H223" s="251"/>
      <c r="I223" s="250"/>
      <c r="J223" s="252"/>
      <c r="K223" s="252"/>
      <c r="L223" s="253"/>
      <c r="M223" s="254" t="str">
        <f t="shared" si="3"/>
        <v/>
      </c>
      <c r="N223"/>
      <c r="O223"/>
      <c r="P223"/>
      <c r="Q223"/>
      <c r="R223"/>
      <c r="S223"/>
      <c r="T223"/>
      <c r="U223"/>
      <c r="V223"/>
      <c r="W223"/>
      <c r="X223" s="42"/>
      <c r="Y223" s="42"/>
      <c r="Z223" s="42"/>
    </row>
    <row r="224" s="26" customFormat="1" ht="23" customHeight="1" spans="1:26">
      <c r="A224" s="227" t="str">
        <f>IF(B224="","",COUNTA($B$5:B224))</f>
        <v/>
      </c>
      <c r="B224" s="246"/>
      <c r="C224" s="247"/>
      <c r="D224" s="248"/>
      <c r="E224" s="249"/>
      <c r="F224" s="250"/>
      <c r="G224" s="250"/>
      <c r="H224" s="251"/>
      <c r="I224" s="250"/>
      <c r="J224" s="252"/>
      <c r="K224" s="252"/>
      <c r="L224" s="253"/>
      <c r="M224" s="254" t="str">
        <f t="shared" si="3"/>
        <v/>
      </c>
      <c r="N224"/>
      <c r="O224"/>
      <c r="P224"/>
      <c r="Q224"/>
      <c r="R224"/>
      <c r="S224"/>
      <c r="T224"/>
      <c r="U224"/>
      <c r="V224"/>
      <c r="W224"/>
      <c r="X224" s="42"/>
      <c r="Y224" s="42"/>
      <c r="Z224" s="42"/>
    </row>
    <row r="225" s="26" customFormat="1" ht="23" customHeight="1" spans="1:26">
      <c r="A225" s="227" t="str">
        <f>IF(B225="","",COUNTA($B$5:B225))</f>
        <v/>
      </c>
      <c r="B225" s="246"/>
      <c r="C225" s="247"/>
      <c r="D225" s="248"/>
      <c r="E225" s="249"/>
      <c r="F225" s="250"/>
      <c r="G225" s="250"/>
      <c r="H225" s="251"/>
      <c r="I225" s="250"/>
      <c r="J225" s="252"/>
      <c r="K225" s="252"/>
      <c r="L225" s="253"/>
      <c r="M225" s="254" t="str">
        <f t="shared" si="3"/>
        <v/>
      </c>
      <c r="N225"/>
      <c r="O225"/>
      <c r="P225"/>
      <c r="Q225"/>
      <c r="R225"/>
      <c r="S225"/>
      <c r="T225"/>
      <c r="U225"/>
      <c r="V225"/>
      <c r="W225"/>
      <c r="X225" s="42"/>
      <c r="Y225" s="42"/>
      <c r="Z225" s="42"/>
    </row>
    <row r="226" s="26" customFormat="1" ht="23" customHeight="1" spans="1:26">
      <c r="A226" s="227" t="str">
        <f>IF(B226="","",COUNTA($B$5:B226))</f>
        <v/>
      </c>
      <c r="B226" s="246"/>
      <c r="C226" s="247"/>
      <c r="D226" s="248"/>
      <c r="E226" s="249"/>
      <c r="F226" s="250"/>
      <c r="G226" s="250"/>
      <c r="H226" s="251"/>
      <c r="I226" s="250"/>
      <c r="J226" s="252"/>
      <c r="K226" s="252"/>
      <c r="L226" s="253"/>
      <c r="M226" s="254" t="str">
        <f t="shared" si="3"/>
        <v/>
      </c>
      <c r="N226"/>
      <c r="O226"/>
      <c r="P226"/>
      <c r="Q226"/>
      <c r="R226"/>
      <c r="S226"/>
      <c r="T226"/>
      <c r="U226"/>
      <c r="V226"/>
      <c r="W226"/>
      <c r="X226" s="42"/>
      <c r="Y226" s="42"/>
      <c r="Z226" s="42"/>
    </row>
    <row r="227" s="26" customFormat="1" ht="23" customHeight="1" spans="1:26">
      <c r="A227" s="227" t="str">
        <f>IF(B227="","",COUNTA($B$5:B227))</f>
        <v/>
      </c>
      <c r="B227" s="246"/>
      <c r="C227" s="247"/>
      <c r="D227" s="248"/>
      <c r="E227" s="249"/>
      <c r="F227" s="250"/>
      <c r="G227" s="250"/>
      <c r="H227" s="251"/>
      <c r="I227" s="250"/>
      <c r="J227" s="252"/>
      <c r="K227" s="252"/>
      <c r="L227" s="253"/>
      <c r="M227" s="254" t="str">
        <f t="shared" si="3"/>
        <v/>
      </c>
      <c r="N227"/>
      <c r="O227"/>
      <c r="P227"/>
      <c r="Q227"/>
      <c r="R227"/>
      <c r="S227"/>
      <c r="T227"/>
      <c r="U227"/>
      <c r="V227"/>
      <c r="W227"/>
      <c r="X227" s="42"/>
      <c r="Y227" s="42"/>
      <c r="Z227" s="42"/>
    </row>
    <row r="228" s="26" customFormat="1" ht="23" customHeight="1" spans="1:26">
      <c r="A228" s="227" t="str">
        <f>IF(B228="","",COUNTA($B$5:B228))</f>
        <v/>
      </c>
      <c r="B228" s="246"/>
      <c r="C228" s="247"/>
      <c r="D228" s="248"/>
      <c r="E228" s="249"/>
      <c r="F228" s="250"/>
      <c r="G228" s="250"/>
      <c r="H228" s="251"/>
      <c r="I228" s="250"/>
      <c r="J228" s="252"/>
      <c r="K228" s="252"/>
      <c r="L228" s="253"/>
      <c r="M228" s="254" t="str">
        <f t="shared" si="3"/>
        <v/>
      </c>
      <c r="N228"/>
      <c r="O228"/>
      <c r="P228"/>
      <c r="Q228"/>
      <c r="R228"/>
      <c r="S228"/>
      <c r="T228"/>
      <c r="U228"/>
      <c r="V228"/>
      <c r="W228"/>
      <c r="X228" s="42"/>
      <c r="Y228" s="42"/>
      <c r="Z228" s="42"/>
    </row>
    <row r="229" s="26" customFormat="1" ht="23" customHeight="1" spans="1:26">
      <c r="A229" s="227" t="str">
        <f>IF(B229="","",COUNTA($B$5:B229))</f>
        <v/>
      </c>
      <c r="B229" s="246"/>
      <c r="C229" s="247"/>
      <c r="D229" s="248"/>
      <c r="E229" s="249"/>
      <c r="F229" s="250"/>
      <c r="G229" s="250"/>
      <c r="H229" s="251"/>
      <c r="I229" s="250"/>
      <c r="J229" s="252"/>
      <c r="K229" s="252"/>
      <c r="L229" s="253"/>
      <c r="M229" s="254" t="str">
        <f t="shared" si="3"/>
        <v/>
      </c>
      <c r="N229"/>
      <c r="O229"/>
      <c r="P229"/>
      <c r="Q229"/>
      <c r="R229"/>
      <c r="S229"/>
      <c r="T229"/>
      <c r="U229"/>
      <c r="V229"/>
      <c r="W229"/>
      <c r="X229" s="42"/>
      <c r="Y229" s="42"/>
      <c r="Z229" s="42"/>
    </row>
    <row r="230" s="26" customFormat="1" ht="23" customHeight="1" spans="1:26">
      <c r="A230" s="227" t="str">
        <f>IF(B230="","",COUNTA($B$5:B230))</f>
        <v/>
      </c>
      <c r="B230" s="246"/>
      <c r="C230" s="247"/>
      <c r="D230" s="248"/>
      <c r="E230" s="249"/>
      <c r="F230" s="250"/>
      <c r="G230" s="250"/>
      <c r="H230" s="251"/>
      <c r="I230" s="250"/>
      <c r="J230" s="252"/>
      <c r="K230" s="252"/>
      <c r="L230" s="253"/>
      <c r="M230" s="254" t="str">
        <f t="shared" si="3"/>
        <v/>
      </c>
      <c r="N230"/>
      <c r="O230"/>
      <c r="P230"/>
      <c r="Q230"/>
      <c r="R230"/>
      <c r="S230"/>
      <c r="T230"/>
      <c r="U230"/>
      <c r="V230"/>
      <c r="W230"/>
      <c r="X230" s="42"/>
      <c r="Y230" s="42"/>
      <c r="Z230" s="42"/>
    </row>
    <row r="231" s="26" customFormat="1" ht="23" customHeight="1" spans="1:26">
      <c r="A231" s="227" t="str">
        <f>IF(B231="","",COUNTA($B$5:B231))</f>
        <v/>
      </c>
      <c r="B231" s="246"/>
      <c r="C231" s="247"/>
      <c r="D231" s="248"/>
      <c r="E231" s="249"/>
      <c r="F231" s="250"/>
      <c r="G231" s="250"/>
      <c r="H231" s="251"/>
      <c r="I231" s="250"/>
      <c r="J231" s="252"/>
      <c r="K231" s="252"/>
      <c r="L231" s="253"/>
      <c r="M231" s="254" t="str">
        <f t="shared" si="3"/>
        <v/>
      </c>
      <c r="N231"/>
      <c r="O231"/>
      <c r="P231"/>
      <c r="Q231"/>
      <c r="R231"/>
      <c r="S231"/>
      <c r="T231"/>
      <c r="U231"/>
      <c r="V231"/>
      <c r="W231"/>
      <c r="X231" s="42"/>
      <c r="Y231" s="42"/>
      <c r="Z231" s="42"/>
    </row>
    <row r="232" s="26" customFormat="1" ht="23" customHeight="1" spans="1:26">
      <c r="A232" s="227" t="str">
        <f>IF(B232="","",COUNTA($B$5:B232))</f>
        <v/>
      </c>
      <c r="B232" s="246"/>
      <c r="C232" s="247"/>
      <c r="D232" s="248"/>
      <c r="E232" s="249"/>
      <c r="F232" s="250"/>
      <c r="G232" s="250"/>
      <c r="H232" s="251"/>
      <c r="I232" s="250"/>
      <c r="J232" s="252"/>
      <c r="K232" s="252"/>
      <c r="L232" s="253"/>
      <c r="M232" s="254" t="str">
        <f t="shared" si="3"/>
        <v/>
      </c>
      <c r="N232"/>
      <c r="O232"/>
      <c r="P232"/>
      <c r="Q232"/>
      <c r="R232"/>
      <c r="S232"/>
      <c r="T232"/>
      <c r="U232"/>
      <c r="V232"/>
      <c r="W232"/>
      <c r="X232" s="42"/>
      <c r="Y232" s="42"/>
      <c r="Z232" s="42"/>
    </row>
    <row r="233" s="26" customFormat="1" ht="23" customHeight="1" spans="1:26">
      <c r="A233" s="227" t="str">
        <f>IF(B233="","",COUNTA($B$5:B233))</f>
        <v/>
      </c>
      <c r="B233" s="246"/>
      <c r="C233" s="247"/>
      <c r="D233" s="248"/>
      <c r="E233" s="249"/>
      <c r="F233" s="250"/>
      <c r="G233" s="250"/>
      <c r="H233" s="251"/>
      <c r="I233" s="250"/>
      <c r="J233" s="252"/>
      <c r="K233" s="252"/>
      <c r="L233" s="253"/>
      <c r="M233" s="254" t="str">
        <f t="shared" si="3"/>
        <v/>
      </c>
      <c r="N233"/>
      <c r="O233"/>
      <c r="P233"/>
      <c r="Q233"/>
      <c r="R233"/>
      <c r="S233"/>
      <c r="T233"/>
      <c r="U233"/>
      <c r="V233"/>
      <c r="W233"/>
      <c r="X233" s="42"/>
      <c r="Y233" s="42"/>
      <c r="Z233" s="42"/>
    </row>
    <row r="234" s="26" customFormat="1" ht="23" customHeight="1" spans="1:26">
      <c r="A234" s="227" t="str">
        <f>IF(B234="","",COUNTA($B$5:B234))</f>
        <v/>
      </c>
      <c r="B234" s="246"/>
      <c r="C234" s="247"/>
      <c r="D234" s="248"/>
      <c r="E234" s="249"/>
      <c r="F234" s="250"/>
      <c r="G234" s="250"/>
      <c r="H234" s="251"/>
      <c r="I234" s="250"/>
      <c r="J234" s="252"/>
      <c r="K234" s="252"/>
      <c r="L234" s="253"/>
      <c r="M234" s="254" t="str">
        <f t="shared" si="3"/>
        <v/>
      </c>
      <c r="N234"/>
      <c r="O234"/>
      <c r="P234"/>
      <c r="Q234"/>
      <c r="R234"/>
      <c r="S234"/>
      <c r="T234"/>
      <c r="U234"/>
      <c r="V234"/>
      <c r="W234"/>
      <c r="X234" s="42"/>
      <c r="Y234" s="42"/>
      <c r="Z234" s="42"/>
    </row>
    <row r="235" s="26" customFormat="1" ht="23" customHeight="1" spans="1:26">
      <c r="A235" s="227" t="str">
        <f>IF(B235="","",COUNTA($B$5:B235))</f>
        <v/>
      </c>
      <c r="B235" s="246"/>
      <c r="C235" s="247"/>
      <c r="D235" s="248"/>
      <c r="E235" s="249"/>
      <c r="F235" s="250"/>
      <c r="G235" s="250"/>
      <c r="H235" s="251"/>
      <c r="I235" s="250"/>
      <c r="J235" s="252"/>
      <c r="K235" s="252"/>
      <c r="L235" s="253"/>
      <c r="M235" s="254" t="str">
        <f t="shared" si="3"/>
        <v/>
      </c>
      <c r="N235"/>
      <c r="O235"/>
      <c r="P235"/>
      <c r="Q235"/>
      <c r="R235"/>
      <c r="S235"/>
      <c r="T235"/>
      <c r="U235"/>
      <c r="V235"/>
      <c r="W235"/>
      <c r="X235" s="42"/>
      <c r="Y235" s="42"/>
      <c r="Z235" s="42"/>
    </row>
    <row r="236" s="26" customFormat="1" ht="23" customHeight="1" spans="1:26">
      <c r="A236" s="227" t="str">
        <f>IF(B236="","",COUNTA($B$5:B236))</f>
        <v/>
      </c>
      <c r="B236" s="246"/>
      <c r="C236" s="247"/>
      <c r="D236" s="248"/>
      <c r="E236" s="249"/>
      <c r="F236" s="250"/>
      <c r="G236" s="250"/>
      <c r="H236" s="251"/>
      <c r="I236" s="250"/>
      <c r="J236" s="252"/>
      <c r="K236" s="252"/>
      <c r="L236" s="253"/>
      <c r="M236" s="254" t="str">
        <f t="shared" si="3"/>
        <v/>
      </c>
      <c r="N236"/>
      <c r="O236"/>
      <c r="P236"/>
      <c r="Q236"/>
      <c r="R236"/>
      <c r="S236"/>
      <c r="T236"/>
      <c r="U236"/>
      <c r="V236"/>
      <c r="W236"/>
      <c r="X236" s="42"/>
      <c r="Y236" s="42"/>
      <c r="Z236" s="42"/>
    </row>
    <row r="237" s="26" customFormat="1" ht="23" customHeight="1" spans="1:26">
      <c r="A237" s="227" t="str">
        <f>IF(B237="","",COUNTA($B$5:B237))</f>
        <v/>
      </c>
      <c r="B237" s="246"/>
      <c r="C237" s="247"/>
      <c r="D237" s="248"/>
      <c r="E237" s="249"/>
      <c r="F237" s="250"/>
      <c r="G237" s="250"/>
      <c r="H237" s="251"/>
      <c r="I237" s="250"/>
      <c r="J237" s="252"/>
      <c r="K237" s="252"/>
      <c r="L237" s="253"/>
      <c r="M237" s="254" t="str">
        <f t="shared" si="3"/>
        <v/>
      </c>
      <c r="N237"/>
      <c r="O237"/>
      <c r="P237"/>
      <c r="Q237"/>
      <c r="R237"/>
      <c r="S237"/>
      <c r="T237"/>
      <c r="U237"/>
      <c r="V237"/>
      <c r="W237"/>
      <c r="X237" s="42"/>
      <c r="Y237" s="42"/>
      <c r="Z237" s="42"/>
    </row>
    <row r="238" s="26" customFormat="1" ht="23" customHeight="1" spans="1:26">
      <c r="A238" s="227" t="str">
        <f>IF(B238="","",COUNTA($B$5:B238))</f>
        <v/>
      </c>
      <c r="B238" s="246"/>
      <c r="C238" s="247"/>
      <c r="D238" s="248"/>
      <c r="E238" s="249"/>
      <c r="F238" s="250"/>
      <c r="G238" s="250"/>
      <c r="H238" s="251"/>
      <c r="I238" s="250"/>
      <c r="J238" s="252"/>
      <c r="K238" s="252"/>
      <c r="L238" s="253"/>
      <c r="M238" s="254" t="str">
        <f t="shared" si="3"/>
        <v/>
      </c>
      <c r="N238"/>
      <c r="O238"/>
      <c r="P238"/>
      <c r="Q238"/>
      <c r="R238"/>
      <c r="S238"/>
      <c r="T238"/>
      <c r="U238"/>
      <c r="V238"/>
      <c r="W238"/>
      <c r="X238" s="42"/>
      <c r="Y238" s="42"/>
      <c r="Z238" s="42"/>
    </row>
    <row r="239" s="26" customFormat="1" ht="23" customHeight="1" spans="1:26">
      <c r="A239" s="227" t="str">
        <f>IF(B239="","",COUNTA($B$5:B239))</f>
        <v/>
      </c>
      <c r="B239" s="246"/>
      <c r="C239" s="247"/>
      <c r="D239" s="248"/>
      <c r="E239" s="249"/>
      <c r="F239" s="250"/>
      <c r="G239" s="250"/>
      <c r="H239" s="251"/>
      <c r="I239" s="250"/>
      <c r="J239" s="252"/>
      <c r="K239" s="252"/>
      <c r="L239" s="253"/>
      <c r="M239" s="254" t="str">
        <f t="shared" si="3"/>
        <v/>
      </c>
      <c r="N239"/>
      <c r="O239"/>
      <c r="P239"/>
      <c r="Q239"/>
      <c r="R239"/>
      <c r="S239"/>
      <c r="T239"/>
      <c r="U239"/>
      <c r="V239"/>
      <c r="W239"/>
      <c r="X239" s="42"/>
      <c r="Y239" s="42"/>
      <c r="Z239" s="42"/>
    </row>
    <row r="240" s="26" customFormat="1" ht="23" customHeight="1" spans="1:26">
      <c r="A240" s="227" t="str">
        <f>IF(B240="","",COUNTA($B$5:B240))</f>
        <v/>
      </c>
      <c r="B240" s="246"/>
      <c r="C240" s="247"/>
      <c r="D240" s="248"/>
      <c r="E240" s="249"/>
      <c r="F240" s="250"/>
      <c r="G240" s="250"/>
      <c r="H240" s="251"/>
      <c r="I240" s="250"/>
      <c r="J240" s="252"/>
      <c r="K240" s="252"/>
      <c r="L240" s="253"/>
      <c r="M240" s="254" t="str">
        <f t="shared" si="3"/>
        <v/>
      </c>
      <c r="N240"/>
      <c r="O240"/>
      <c r="P240"/>
      <c r="Q240"/>
      <c r="R240"/>
      <c r="S240"/>
      <c r="T240"/>
      <c r="U240"/>
      <c r="V240"/>
      <c r="W240"/>
      <c r="X240" s="42"/>
      <c r="Y240" s="42"/>
      <c r="Z240" s="42"/>
    </row>
    <row r="241" s="26" customFormat="1" ht="23" customHeight="1" spans="1:26">
      <c r="A241" s="227" t="str">
        <f>IF(B241="","",COUNTA($B$5:B241))</f>
        <v/>
      </c>
      <c r="B241" s="246"/>
      <c r="C241" s="247"/>
      <c r="D241" s="248"/>
      <c r="E241" s="249"/>
      <c r="F241" s="250"/>
      <c r="G241" s="250"/>
      <c r="H241" s="251"/>
      <c r="I241" s="250"/>
      <c r="J241" s="252"/>
      <c r="K241" s="252"/>
      <c r="L241" s="253"/>
      <c r="M241" s="254" t="str">
        <f t="shared" si="3"/>
        <v/>
      </c>
      <c r="N241"/>
      <c r="O241"/>
      <c r="P241"/>
      <c r="Q241"/>
      <c r="R241"/>
      <c r="S241"/>
      <c r="T241"/>
      <c r="U241"/>
      <c r="V241"/>
      <c r="W241"/>
      <c r="X241" s="42"/>
      <c r="Y241" s="42"/>
      <c r="Z241" s="42"/>
    </row>
    <row r="242" s="26" customFormat="1" ht="23" customHeight="1" spans="1:26">
      <c r="A242" s="227" t="str">
        <f>IF(B242="","",COUNTA($B$5:B242))</f>
        <v/>
      </c>
      <c r="B242" s="246"/>
      <c r="C242" s="247"/>
      <c r="D242" s="248"/>
      <c r="E242" s="249"/>
      <c r="F242" s="250"/>
      <c r="G242" s="250"/>
      <c r="H242" s="251"/>
      <c r="I242" s="250"/>
      <c r="J242" s="252"/>
      <c r="K242" s="252"/>
      <c r="L242" s="253"/>
      <c r="M242" s="254" t="str">
        <f t="shared" si="3"/>
        <v/>
      </c>
      <c r="N242"/>
      <c r="O242"/>
      <c r="P242"/>
      <c r="Q242"/>
      <c r="R242"/>
      <c r="S242"/>
      <c r="T242"/>
      <c r="U242"/>
      <c r="V242"/>
      <c r="W242"/>
      <c r="X242" s="42"/>
      <c r="Y242" s="42"/>
      <c r="Z242" s="42"/>
    </row>
    <row r="243" s="26" customFormat="1" ht="23" customHeight="1" spans="1:26">
      <c r="A243" s="227" t="str">
        <f>IF(B243="","",COUNTA($B$5:B243))</f>
        <v/>
      </c>
      <c r="B243" s="246"/>
      <c r="C243" s="247"/>
      <c r="D243" s="248"/>
      <c r="E243" s="249"/>
      <c r="F243" s="250"/>
      <c r="G243" s="250"/>
      <c r="H243" s="251"/>
      <c r="I243" s="250"/>
      <c r="J243" s="252"/>
      <c r="K243" s="252"/>
      <c r="L243" s="253"/>
      <c r="M243" s="254" t="str">
        <f t="shared" si="3"/>
        <v/>
      </c>
      <c r="N243"/>
      <c r="O243"/>
      <c r="P243"/>
      <c r="Q243"/>
      <c r="R243"/>
      <c r="S243"/>
      <c r="T243"/>
      <c r="U243"/>
      <c r="V243"/>
      <c r="W243"/>
      <c r="X243" s="42"/>
      <c r="Y243" s="42"/>
      <c r="Z243" s="42"/>
    </row>
    <row r="244" s="26" customFormat="1" ht="23" customHeight="1" spans="1:26">
      <c r="A244" s="227" t="str">
        <f>IF(B244="","",COUNTA($B$5:B244))</f>
        <v/>
      </c>
      <c r="B244" s="246"/>
      <c r="C244" s="247"/>
      <c r="D244" s="248"/>
      <c r="E244" s="249"/>
      <c r="F244" s="250"/>
      <c r="G244" s="250"/>
      <c r="H244" s="251"/>
      <c r="I244" s="250"/>
      <c r="J244" s="252"/>
      <c r="K244" s="252"/>
      <c r="L244" s="253"/>
      <c r="M244" s="254" t="str">
        <f t="shared" si="3"/>
        <v/>
      </c>
      <c r="N244"/>
      <c r="O244"/>
      <c r="P244"/>
      <c r="Q244"/>
      <c r="R244"/>
      <c r="S244"/>
      <c r="T244"/>
      <c r="U244"/>
      <c r="V244"/>
      <c r="W244"/>
      <c r="X244" s="42"/>
      <c r="Y244" s="42"/>
      <c r="Z244" s="42"/>
    </row>
    <row r="245" s="26" customFormat="1" ht="23" customHeight="1" spans="1:26">
      <c r="A245" s="227" t="str">
        <f>IF(B245="","",COUNTA($B$5:B245))</f>
        <v/>
      </c>
      <c r="B245" s="246"/>
      <c r="C245" s="247"/>
      <c r="D245" s="248"/>
      <c r="E245" s="249"/>
      <c r="F245" s="250"/>
      <c r="G245" s="250"/>
      <c r="H245" s="251"/>
      <c r="I245" s="250"/>
      <c r="J245" s="252"/>
      <c r="K245" s="252"/>
      <c r="L245" s="253"/>
      <c r="M245" s="254" t="str">
        <f t="shared" si="3"/>
        <v/>
      </c>
      <c r="N245"/>
      <c r="O245"/>
      <c r="P245"/>
      <c r="Q245"/>
      <c r="R245"/>
      <c r="S245"/>
      <c r="T245"/>
      <c r="U245"/>
      <c r="V245"/>
      <c r="W245"/>
      <c r="X245" s="42"/>
      <c r="Y245" s="42"/>
      <c r="Z245" s="42"/>
    </row>
    <row r="246" s="26" customFormat="1" ht="23" customHeight="1" spans="1:26">
      <c r="A246" s="227" t="str">
        <f>IF(B246="","",COUNTA($B$5:B246))</f>
        <v/>
      </c>
      <c r="B246" s="246"/>
      <c r="C246" s="247"/>
      <c r="D246" s="248"/>
      <c r="E246" s="249"/>
      <c r="F246" s="250"/>
      <c r="G246" s="250"/>
      <c r="H246" s="251"/>
      <c r="I246" s="250"/>
      <c r="J246" s="252"/>
      <c r="K246" s="252"/>
      <c r="L246" s="253"/>
      <c r="M246" s="254" t="str">
        <f t="shared" si="3"/>
        <v/>
      </c>
      <c r="N246"/>
      <c r="O246"/>
      <c r="P246"/>
      <c r="Q246"/>
      <c r="R246"/>
      <c r="S246"/>
      <c r="T246"/>
      <c r="U246"/>
      <c r="V246"/>
      <c r="W246"/>
      <c r="X246" s="42"/>
      <c r="Y246" s="42"/>
      <c r="Z246" s="42"/>
    </row>
    <row r="247" s="26" customFormat="1" ht="23" customHeight="1" spans="1:26">
      <c r="A247" s="227" t="str">
        <f>IF(B247="","",COUNTA($B$5:B247))</f>
        <v/>
      </c>
      <c r="B247" s="246"/>
      <c r="C247" s="247"/>
      <c r="D247" s="248"/>
      <c r="E247" s="249"/>
      <c r="F247" s="250"/>
      <c r="G247" s="250"/>
      <c r="H247" s="251"/>
      <c r="I247" s="250"/>
      <c r="J247" s="252"/>
      <c r="K247" s="252"/>
      <c r="L247" s="253"/>
      <c r="M247" s="254" t="str">
        <f t="shared" si="3"/>
        <v/>
      </c>
      <c r="N247"/>
      <c r="O247"/>
      <c r="P247"/>
      <c r="Q247"/>
      <c r="R247"/>
      <c r="S247"/>
      <c r="T247"/>
      <c r="U247"/>
      <c r="V247"/>
      <c r="W247"/>
      <c r="X247" s="42"/>
      <c r="Y247" s="42"/>
      <c r="Z247" s="42"/>
    </row>
    <row r="248" s="26" customFormat="1" ht="23" customHeight="1" spans="1:26">
      <c r="A248" s="227" t="str">
        <f>IF(B248="","",COUNTA($B$5:B248))</f>
        <v/>
      </c>
      <c r="B248" s="246"/>
      <c r="C248" s="247"/>
      <c r="D248" s="248"/>
      <c r="E248" s="249"/>
      <c r="F248" s="250"/>
      <c r="G248" s="250"/>
      <c r="H248" s="251"/>
      <c r="I248" s="250"/>
      <c r="J248" s="252"/>
      <c r="K248" s="252"/>
      <c r="L248" s="253"/>
      <c r="M248" s="254" t="str">
        <f t="shared" si="3"/>
        <v/>
      </c>
      <c r="N248"/>
      <c r="O248"/>
      <c r="P248"/>
      <c r="Q248"/>
      <c r="R248"/>
      <c r="S248"/>
      <c r="T248"/>
      <c r="U248"/>
      <c r="V248"/>
      <c r="W248"/>
      <c r="X248" s="42"/>
      <c r="Y248" s="42"/>
      <c r="Z248" s="42"/>
    </row>
    <row r="249" s="26" customFormat="1" ht="23" customHeight="1" spans="1:26">
      <c r="A249" s="227" t="str">
        <f>IF(B249="","",COUNTA($B$5:B249))</f>
        <v/>
      </c>
      <c r="B249" s="246"/>
      <c r="C249" s="247"/>
      <c r="D249" s="248"/>
      <c r="E249" s="249"/>
      <c r="F249" s="250"/>
      <c r="G249" s="250"/>
      <c r="H249" s="251"/>
      <c r="I249" s="250"/>
      <c r="J249" s="252"/>
      <c r="K249" s="252"/>
      <c r="L249" s="253"/>
      <c r="M249" s="254" t="str">
        <f t="shared" si="3"/>
        <v/>
      </c>
      <c r="N249"/>
      <c r="O249"/>
      <c r="P249"/>
      <c r="Q249"/>
      <c r="R249"/>
      <c r="S249"/>
      <c r="T249"/>
      <c r="U249"/>
      <c r="V249"/>
      <c r="W249"/>
      <c r="X249" s="42"/>
      <c r="Y249" s="42"/>
      <c r="Z249" s="42"/>
    </row>
    <row r="250" s="26" customFormat="1" ht="23" customHeight="1" spans="1:26">
      <c r="A250" s="255"/>
      <c r="B250" s="246"/>
      <c r="C250" s="247"/>
      <c r="D250" s="248"/>
      <c r="E250" s="249"/>
      <c r="F250" s="250"/>
      <c r="G250" s="250"/>
      <c r="H250" s="251"/>
      <c r="I250" s="250"/>
      <c r="J250" s="252"/>
      <c r="K250" s="252"/>
      <c r="L250" s="253"/>
      <c r="M250" s="254" t="str">
        <f t="shared" si="3"/>
        <v/>
      </c>
      <c r="N250"/>
      <c r="O250"/>
      <c r="P250"/>
      <c r="Q250"/>
      <c r="R250"/>
      <c r="S250"/>
      <c r="T250"/>
      <c r="U250"/>
      <c r="V250"/>
      <c r="W250"/>
      <c r="X250" s="42"/>
      <c r="Y250" s="42"/>
      <c r="Z250" s="42"/>
    </row>
    <row r="251" s="26" customFormat="1" ht="23" customHeight="1" spans="1:26">
      <c r="A251" s="255"/>
      <c r="B251" s="246"/>
      <c r="C251" s="247"/>
      <c r="D251" s="248"/>
      <c r="E251" s="249"/>
      <c r="F251" s="250"/>
      <c r="G251" s="250"/>
      <c r="H251" s="251"/>
      <c r="I251" s="250"/>
      <c r="J251" s="252"/>
      <c r="K251" s="252"/>
      <c r="L251" s="253"/>
      <c r="M251" s="254" t="str">
        <f t="shared" si="3"/>
        <v/>
      </c>
      <c r="N251"/>
      <c r="O251"/>
      <c r="P251"/>
      <c r="Q251"/>
      <c r="R251"/>
      <c r="S251"/>
      <c r="T251"/>
      <c r="U251"/>
      <c r="V251"/>
      <c r="W251"/>
      <c r="X251" s="42"/>
      <c r="Y251" s="42"/>
      <c r="Z251" s="42"/>
    </row>
    <row r="252" s="26" customFormat="1" ht="23" customHeight="1" spans="1:26">
      <c r="A252" s="255"/>
      <c r="B252" s="246"/>
      <c r="C252" s="247"/>
      <c r="D252" s="248"/>
      <c r="E252" s="249"/>
      <c r="F252" s="250"/>
      <c r="G252" s="250"/>
      <c r="H252" s="251"/>
      <c r="I252" s="250"/>
      <c r="J252" s="252"/>
      <c r="K252" s="252"/>
      <c r="L252" s="253"/>
      <c r="M252" s="254" t="str">
        <f t="shared" si="3"/>
        <v/>
      </c>
      <c r="N252"/>
      <c r="O252"/>
      <c r="P252"/>
      <c r="Q252"/>
      <c r="R252"/>
      <c r="S252"/>
      <c r="T252"/>
      <c r="U252"/>
      <c r="V252"/>
      <c r="W252"/>
      <c r="X252" s="42"/>
      <c r="Y252" s="42"/>
      <c r="Z252" s="42"/>
    </row>
    <row r="253" s="26" customFormat="1" ht="23" customHeight="1" spans="1:26">
      <c r="A253" s="255"/>
      <c r="B253" s="246"/>
      <c r="C253" s="247"/>
      <c r="D253" s="248"/>
      <c r="E253" s="249"/>
      <c r="F253" s="250"/>
      <c r="G253" s="250"/>
      <c r="H253" s="251"/>
      <c r="I253" s="250"/>
      <c r="J253" s="252"/>
      <c r="K253" s="252"/>
      <c r="L253" s="253"/>
      <c r="M253" s="254" t="str">
        <f t="shared" si="3"/>
        <v/>
      </c>
      <c r="N253"/>
      <c r="O253"/>
      <c r="P253"/>
      <c r="Q253"/>
      <c r="R253"/>
      <c r="S253"/>
      <c r="T253"/>
      <c r="U253"/>
      <c r="V253"/>
      <c r="W253"/>
      <c r="X253" s="42"/>
      <c r="Y253" s="42"/>
      <c r="Z253" s="42"/>
    </row>
    <row r="254" s="26" customFormat="1" ht="23" customHeight="1" spans="1:26">
      <c r="A254" s="255"/>
      <c r="B254" s="246"/>
      <c r="C254" s="247"/>
      <c r="D254" s="248"/>
      <c r="E254" s="249"/>
      <c r="F254" s="250"/>
      <c r="G254" s="250"/>
      <c r="H254" s="251"/>
      <c r="I254" s="250"/>
      <c r="J254" s="252"/>
      <c r="K254" s="252"/>
      <c r="L254" s="253"/>
      <c r="M254" s="254" t="str">
        <f t="shared" si="3"/>
        <v/>
      </c>
      <c r="N254"/>
      <c r="O254"/>
      <c r="P254"/>
      <c r="Q254"/>
      <c r="R254"/>
      <c r="S254"/>
      <c r="T254"/>
      <c r="U254"/>
      <c r="V254"/>
      <c r="W254"/>
      <c r="X254" s="42"/>
      <c r="Y254" s="42"/>
      <c r="Z254" s="42"/>
    </row>
    <row r="255" s="26" customFormat="1" ht="23" customHeight="1" spans="1:26">
      <c r="A255" s="255"/>
      <c r="B255" s="246"/>
      <c r="C255" s="247"/>
      <c r="D255" s="248"/>
      <c r="E255" s="249"/>
      <c r="F255" s="250"/>
      <c r="G255" s="250"/>
      <c r="H255" s="251"/>
      <c r="I255" s="250"/>
      <c r="J255" s="252"/>
      <c r="K255" s="252"/>
      <c r="L255" s="253"/>
      <c r="M255" s="254" t="str">
        <f t="shared" si="3"/>
        <v/>
      </c>
      <c r="N255"/>
      <c r="O255"/>
      <c r="P255"/>
      <c r="Q255"/>
      <c r="R255"/>
      <c r="S255"/>
      <c r="T255"/>
      <c r="U255"/>
      <c r="V255"/>
      <c r="W255"/>
      <c r="X255" s="42"/>
      <c r="Y255" s="42"/>
      <c r="Z255" s="42"/>
    </row>
    <row r="256" s="26" customFormat="1" ht="23" customHeight="1" spans="1:26">
      <c r="A256" s="255"/>
      <c r="B256" s="246"/>
      <c r="C256" s="247"/>
      <c r="D256" s="248"/>
      <c r="E256" s="249"/>
      <c r="F256" s="250"/>
      <c r="G256" s="250"/>
      <c r="H256" s="251"/>
      <c r="I256" s="250"/>
      <c r="J256" s="252"/>
      <c r="K256" s="252"/>
      <c r="L256" s="253"/>
      <c r="M256" s="254" t="str">
        <f t="shared" si="3"/>
        <v/>
      </c>
      <c r="N256"/>
      <c r="O256"/>
      <c r="P256"/>
      <c r="Q256"/>
      <c r="R256"/>
      <c r="S256"/>
      <c r="T256"/>
      <c r="U256"/>
      <c r="V256"/>
      <c r="W256"/>
      <c r="X256" s="42"/>
      <c r="Y256" s="42"/>
      <c r="Z256" s="42"/>
    </row>
    <row r="257" s="26" customFormat="1" ht="23" customHeight="1" spans="1:26">
      <c r="A257" s="255"/>
      <c r="B257" s="246"/>
      <c r="C257" s="247"/>
      <c r="D257" s="248"/>
      <c r="E257" s="249"/>
      <c r="F257" s="250"/>
      <c r="G257" s="250"/>
      <c r="H257" s="251"/>
      <c r="I257" s="250"/>
      <c r="J257" s="252"/>
      <c r="K257" s="252"/>
      <c r="L257" s="253"/>
      <c r="M257" s="254" t="str">
        <f t="shared" si="3"/>
        <v/>
      </c>
      <c r="N257"/>
      <c r="O257"/>
      <c r="P257"/>
      <c r="Q257"/>
      <c r="R257"/>
      <c r="S257"/>
      <c r="T257"/>
      <c r="U257"/>
      <c r="V257"/>
      <c r="W257"/>
      <c r="X257" s="42"/>
      <c r="Y257" s="42"/>
      <c r="Z257" s="42"/>
    </row>
    <row r="258" s="26" customFormat="1" ht="23" customHeight="1" spans="1:26">
      <c r="A258" s="255"/>
      <c r="B258" s="246"/>
      <c r="C258" s="247"/>
      <c r="D258" s="248"/>
      <c r="E258" s="249"/>
      <c r="F258" s="250"/>
      <c r="G258" s="250"/>
      <c r="H258" s="251"/>
      <c r="I258" s="250"/>
      <c r="J258" s="252"/>
      <c r="K258" s="252"/>
      <c r="L258" s="253"/>
      <c r="M258" s="254" t="str">
        <f t="shared" si="3"/>
        <v/>
      </c>
      <c r="N258"/>
      <c r="O258"/>
      <c r="P258"/>
      <c r="Q258"/>
      <c r="R258"/>
      <c r="S258"/>
      <c r="T258"/>
      <c r="U258"/>
      <c r="V258"/>
      <c r="W258"/>
      <c r="X258" s="42"/>
      <c r="Y258" s="42"/>
      <c r="Z258" s="42"/>
    </row>
    <row r="259" s="26" customFormat="1" ht="23" customHeight="1" spans="1:26">
      <c r="A259" s="255"/>
      <c r="B259" s="246"/>
      <c r="C259" s="247"/>
      <c r="D259" s="248"/>
      <c r="E259" s="249"/>
      <c r="F259" s="250"/>
      <c r="G259" s="250"/>
      <c r="H259" s="251"/>
      <c r="I259" s="250"/>
      <c r="J259" s="252"/>
      <c r="K259" s="252"/>
      <c r="L259" s="253"/>
      <c r="M259" s="254" t="str">
        <f t="shared" si="3"/>
        <v/>
      </c>
      <c r="N259"/>
      <c r="O259"/>
      <c r="P259"/>
      <c r="Q259"/>
      <c r="R259"/>
      <c r="S259"/>
      <c r="T259"/>
      <c r="U259"/>
      <c r="V259"/>
      <c r="W259"/>
      <c r="X259" s="42"/>
      <c r="Y259" s="42"/>
      <c r="Z259" s="42"/>
    </row>
    <row r="260" s="26" customFormat="1" ht="23" customHeight="1" spans="1:26">
      <c r="A260" s="255"/>
      <c r="B260" s="246"/>
      <c r="C260" s="247"/>
      <c r="D260" s="248"/>
      <c r="E260" s="249"/>
      <c r="F260" s="250"/>
      <c r="G260" s="250"/>
      <c r="H260" s="251"/>
      <c r="I260" s="250"/>
      <c r="J260" s="252"/>
      <c r="K260" s="252"/>
      <c r="L260" s="253"/>
      <c r="M260" s="254" t="str">
        <f t="shared" si="3"/>
        <v/>
      </c>
      <c r="N260"/>
      <c r="O260"/>
      <c r="P260"/>
      <c r="Q260"/>
      <c r="R260"/>
      <c r="S260"/>
      <c r="T260"/>
      <c r="U260"/>
      <c r="V260"/>
      <c r="W260"/>
      <c r="X260" s="42"/>
      <c r="Y260" s="42"/>
      <c r="Z260" s="42"/>
    </row>
    <row r="261" s="26" customFormat="1" ht="23" customHeight="1" spans="1:26">
      <c r="A261" s="255"/>
      <c r="B261" s="246"/>
      <c r="C261" s="247"/>
      <c r="D261" s="248"/>
      <c r="E261" s="249"/>
      <c r="F261" s="250"/>
      <c r="G261" s="250"/>
      <c r="H261" s="251"/>
      <c r="I261" s="250"/>
      <c r="J261" s="252"/>
      <c r="K261" s="252"/>
      <c r="L261" s="253"/>
      <c r="M261" s="254" t="str">
        <f t="shared" ref="M261:M324" si="4">IF($B261="","",--TEXT($B261,"yyyymm"))</f>
        <v/>
      </c>
      <c r="N261"/>
      <c r="O261"/>
      <c r="P261"/>
      <c r="Q261"/>
      <c r="R261"/>
      <c r="S261"/>
      <c r="T261"/>
      <c r="U261"/>
      <c r="V261"/>
      <c r="W261"/>
      <c r="X261" s="42"/>
      <c r="Y261" s="42"/>
      <c r="Z261" s="42"/>
    </row>
    <row r="262" s="26" customFormat="1" ht="23" customHeight="1" spans="1:26">
      <c r="A262" s="255"/>
      <c r="B262" s="246"/>
      <c r="C262" s="247"/>
      <c r="D262" s="248"/>
      <c r="E262" s="249"/>
      <c r="F262" s="250"/>
      <c r="G262" s="250"/>
      <c r="H262" s="251"/>
      <c r="I262" s="250"/>
      <c r="J262" s="252"/>
      <c r="K262" s="252"/>
      <c r="L262" s="253"/>
      <c r="M262" s="254" t="str">
        <f t="shared" si="4"/>
        <v/>
      </c>
      <c r="N262"/>
      <c r="O262"/>
      <c r="P262"/>
      <c r="Q262"/>
      <c r="R262"/>
      <c r="S262"/>
      <c r="T262"/>
      <c r="U262"/>
      <c r="V262"/>
      <c r="W262"/>
      <c r="X262" s="42"/>
      <c r="Y262" s="42"/>
      <c r="Z262" s="42"/>
    </row>
    <row r="263" s="26" customFormat="1" ht="23" customHeight="1" spans="1:26">
      <c r="A263" s="255"/>
      <c r="B263" s="246"/>
      <c r="C263" s="247"/>
      <c r="D263" s="248"/>
      <c r="E263" s="249"/>
      <c r="F263" s="250"/>
      <c r="G263" s="250"/>
      <c r="H263" s="251"/>
      <c r="I263" s="250"/>
      <c r="J263" s="252"/>
      <c r="K263" s="252"/>
      <c r="L263" s="253"/>
      <c r="M263" s="254" t="str">
        <f t="shared" si="4"/>
        <v/>
      </c>
      <c r="N263"/>
      <c r="O263"/>
      <c r="P263"/>
      <c r="Q263"/>
      <c r="R263"/>
      <c r="S263"/>
      <c r="T263"/>
      <c r="U263"/>
      <c r="V263"/>
      <c r="W263"/>
      <c r="X263" s="42"/>
      <c r="Y263" s="42"/>
      <c r="Z263" s="42"/>
    </row>
    <row r="264" s="26" customFormat="1" ht="23" customHeight="1" spans="1:26">
      <c r="A264" s="255"/>
      <c r="B264" s="246"/>
      <c r="C264" s="247"/>
      <c r="D264" s="248"/>
      <c r="E264" s="249"/>
      <c r="F264" s="250"/>
      <c r="G264" s="250"/>
      <c r="H264" s="251"/>
      <c r="I264" s="250"/>
      <c r="J264" s="252"/>
      <c r="K264" s="252"/>
      <c r="L264" s="253"/>
      <c r="M264" s="254" t="str">
        <f t="shared" si="4"/>
        <v/>
      </c>
      <c r="N264"/>
      <c r="O264"/>
      <c r="P264"/>
      <c r="Q264"/>
      <c r="R264"/>
      <c r="S264"/>
      <c r="T264"/>
      <c r="U264"/>
      <c r="V264"/>
      <c r="W264"/>
      <c r="X264" s="42"/>
      <c r="Y264" s="42"/>
      <c r="Z264" s="42"/>
    </row>
    <row r="265" s="26" customFormat="1" ht="23" customHeight="1" spans="1:26">
      <c r="A265" s="255"/>
      <c r="B265" s="246"/>
      <c r="C265" s="247"/>
      <c r="D265" s="248"/>
      <c r="E265" s="249"/>
      <c r="F265" s="250"/>
      <c r="G265" s="250"/>
      <c r="H265" s="251"/>
      <c r="I265" s="250"/>
      <c r="J265" s="252"/>
      <c r="K265" s="252"/>
      <c r="L265" s="253"/>
      <c r="M265" s="254" t="str">
        <f t="shared" si="4"/>
        <v/>
      </c>
      <c r="N265"/>
      <c r="O265"/>
      <c r="P265"/>
      <c r="Q265"/>
      <c r="R265"/>
      <c r="S265"/>
      <c r="T265"/>
      <c r="U265"/>
      <c r="V265"/>
      <c r="W265"/>
      <c r="X265" s="42"/>
      <c r="Y265" s="42"/>
      <c r="Z265" s="42"/>
    </row>
    <row r="266" s="26" customFormat="1" ht="23" customHeight="1" spans="1:26">
      <c r="A266" s="255"/>
      <c r="B266" s="246"/>
      <c r="C266" s="247"/>
      <c r="D266" s="248"/>
      <c r="E266" s="249"/>
      <c r="F266" s="250"/>
      <c r="G266" s="250"/>
      <c r="H266" s="251"/>
      <c r="I266" s="250"/>
      <c r="J266" s="252"/>
      <c r="K266" s="252"/>
      <c r="L266" s="253"/>
      <c r="M266" s="254" t="str">
        <f t="shared" si="4"/>
        <v/>
      </c>
      <c r="N266"/>
      <c r="O266"/>
      <c r="P266"/>
      <c r="Q266"/>
      <c r="R266"/>
      <c r="S266"/>
      <c r="T266"/>
      <c r="U266"/>
      <c r="V266"/>
      <c r="W266"/>
      <c r="X266" s="42"/>
      <c r="Y266" s="42"/>
      <c r="Z266" s="42"/>
    </row>
    <row r="267" s="26" customFormat="1" ht="23" customHeight="1" spans="1:26">
      <c r="A267" s="255"/>
      <c r="B267" s="246"/>
      <c r="C267" s="247"/>
      <c r="D267" s="248"/>
      <c r="E267" s="249"/>
      <c r="F267" s="250"/>
      <c r="G267" s="250"/>
      <c r="H267" s="251"/>
      <c r="I267" s="250"/>
      <c r="J267" s="252"/>
      <c r="K267" s="252"/>
      <c r="L267" s="253"/>
      <c r="M267" s="254" t="str">
        <f t="shared" si="4"/>
        <v/>
      </c>
      <c r="N267"/>
      <c r="O267"/>
      <c r="P267"/>
      <c r="Q267"/>
      <c r="R267"/>
      <c r="S267"/>
      <c r="T267"/>
      <c r="U267"/>
      <c r="V267"/>
      <c r="W267"/>
      <c r="X267" s="42"/>
      <c r="Y267" s="42"/>
      <c r="Z267" s="42"/>
    </row>
    <row r="268" s="26" customFormat="1" ht="23" customHeight="1" spans="1:26">
      <c r="A268" s="255"/>
      <c r="B268" s="246"/>
      <c r="C268" s="247"/>
      <c r="D268" s="248"/>
      <c r="E268" s="249"/>
      <c r="F268" s="250"/>
      <c r="G268" s="250"/>
      <c r="H268" s="251"/>
      <c r="I268" s="250"/>
      <c r="J268" s="252"/>
      <c r="K268" s="252"/>
      <c r="L268" s="253"/>
      <c r="M268" s="254" t="str">
        <f t="shared" si="4"/>
        <v/>
      </c>
      <c r="N268"/>
      <c r="O268"/>
      <c r="P268"/>
      <c r="Q268"/>
      <c r="R268"/>
      <c r="S268"/>
      <c r="T268"/>
      <c r="U268"/>
      <c r="V268"/>
      <c r="W268"/>
      <c r="X268" s="42"/>
      <c r="Y268" s="42"/>
      <c r="Z268" s="42"/>
    </row>
    <row r="269" s="26" customFormat="1" ht="23" customHeight="1" spans="1:26">
      <c r="A269" s="255"/>
      <c r="B269" s="246"/>
      <c r="C269" s="247"/>
      <c r="D269" s="248"/>
      <c r="E269" s="249"/>
      <c r="F269" s="250"/>
      <c r="G269" s="250"/>
      <c r="H269" s="251"/>
      <c r="I269" s="250"/>
      <c r="J269" s="252"/>
      <c r="K269" s="252"/>
      <c r="L269" s="253"/>
      <c r="M269" s="254" t="str">
        <f t="shared" si="4"/>
        <v/>
      </c>
      <c r="N269"/>
      <c r="O269"/>
      <c r="P269"/>
      <c r="Q269"/>
      <c r="R269"/>
      <c r="S269"/>
      <c r="T269"/>
      <c r="U269"/>
      <c r="V269"/>
      <c r="W269"/>
      <c r="X269" s="42"/>
      <c r="Y269" s="42"/>
      <c r="Z269" s="42"/>
    </row>
    <row r="270" s="26" customFormat="1" ht="23" customHeight="1" spans="1:26">
      <c r="A270" s="255"/>
      <c r="B270" s="246"/>
      <c r="C270" s="247"/>
      <c r="D270" s="248"/>
      <c r="E270" s="249"/>
      <c r="F270" s="250"/>
      <c r="G270" s="250"/>
      <c r="H270" s="251"/>
      <c r="I270" s="250"/>
      <c r="J270" s="252"/>
      <c r="K270" s="252"/>
      <c r="L270" s="253"/>
      <c r="M270" s="254" t="str">
        <f t="shared" si="4"/>
        <v/>
      </c>
      <c r="N270"/>
      <c r="O270"/>
      <c r="P270"/>
      <c r="Q270"/>
      <c r="R270"/>
      <c r="S270"/>
      <c r="T270"/>
      <c r="U270"/>
      <c r="V270"/>
      <c r="W270"/>
      <c r="X270" s="42"/>
      <c r="Y270" s="42"/>
      <c r="Z270" s="42"/>
    </row>
    <row r="271" s="26" customFormat="1" ht="23" customHeight="1" spans="1:26">
      <c r="A271" s="255"/>
      <c r="B271" s="246"/>
      <c r="C271" s="247"/>
      <c r="D271" s="248"/>
      <c r="E271" s="249"/>
      <c r="F271" s="250"/>
      <c r="G271" s="250"/>
      <c r="H271" s="251"/>
      <c r="I271" s="250"/>
      <c r="J271" s="252"/>
      <c r="K271" s="252"/>
      <c r="L271" s="253"/>
      <c r="M271" s="254" t="str">
        <f t="shared" si="4"/>
        <v/>
      </c>
      <c r="N271"/>
      <c r="O271"/>
      <c r="P271"/>
      <c r="Q271"/>
      <c r="R271"/>
      <c r="S271"/>
      <c r="T271"/>
      <c r="U271"/>
      <c r="V271"/>
      <c r="W271"/>
      <c r="X271" s="42"/>
      <c r="Y271" s="42"/>
      <c r="Z271" s="42"/>
    </row>
    <row r="272" s="26" customFormat="1" ht="23" customHeight="1" spans="1:26">
      <c r="A272" s="255"/>
      <c r="B272" s="246"/>
      <c r="C272" s="247"/>
      <c r="D272" s="248"/>
      <c r="E272" s="249"/>
      <c r="F272" s="250"/>
      <c r="G272" s="250"/>
      <c r="H272" s="251"/>
      <c r="I272" s="250"/>
      <c r="J272" s="252"/>
      <c r="K272" s="252"/>
      <c r="L272" s="253"/>
      <c r="M272" s="254" t="str">
        <f t="shared" si="4"/>
        <v/>
      </c>
      <c r="N272"/>
      <c r="O272"/>
      <c r="P272"/>
      <c r="Q272"/>
      <c r="R272"/>
      <c r="S272"/>
      <c r="T272"/>
      <c r="U272"/>
      <c r="V272"/>
      <c r="W272"/>
      <c r="X272" s="42"/>
      <c r="Y272" s="42"/>
      <c r="Z272" s="42"/>
    </row>
    <row r="273" s="26" customFormat="1" ht="23" customHeight="1" spans="1:26">
      <c r="A273" s="255"/>
      <c r="B273" s="246"/>
      <c r="C273" s="247"/>
      <c r="D273" s="248"/>
      <c r="E273" s="249"/>
      <c r="F273" s="250"/>
      <c r="G273" s="250"/>
      <c r="H273" s="251"/>
      <c r="I273" s="250"/>
      <c r="J273" s="252"/>
      <c r="K273" s="252"/>
      <c r="L273" s="253"/>
      <c r="M273" s="254" t="str">
        <f t="shared" si="4"/>
        <v/>
      </c>
      <c r="N273"/>
      <c r="O273"/>
      <c r="P273"/>
      <c r="Q273"/>
      <c r="R273"/>
      <c r="S273"/>
      <c r="T273"/>
      <c r="U273"/>
      <c r="V273"/>
      <c r="W273"/>
      <c r="X273" s="42"/>
      <c r="Y273" s="42"/>
      <c r="Z273" s="42"/>
    </row>
    <row r="274" s="26" customFormat="1" ht="23" customHeight="1" spans="1:26">
      <c r="A274" s="255"/>
      <c r="B274" s="246"/>
      <c r="C274" s="247"/>
      <c r="D274" s="248"/>
      <c r="E274" s="249"/>
      <c r="F274" s="250"/>
      <c r="G274" s="250"/>
      <c r="H274" s="251"/>
      <c r="I274" s="250"/>
      <c r="J274" s="252"/>
      <c r="K274" s="252"/>
      <c r="L274" s="253"/>
      <c r="M274" s="254" t="str">
        <f t="shared" si="4"/>
        <v/>
      </c>
      <c r="N274"/>
      <c r="O274"/>
      <c r="P274"/>
      <c r="Q274"/>
      <c r="R274"/>
      <c r="S274"/>
      <c r="T274"/>
      <c r="U274"/>
      <c r="V274"/>
      <c r="W274"/>
      <c r="X274" s="42"/>
      <c r="Y274" s="42"/>
      <c r="Z274" s="42"/>
    </row>
    <row r="275" s="26" customFormat="1" ht="23" customHeight="1" spans="1:26">
      <c r="A275" s="255"/>
      <c r="B275" s="246"/>
      <c r="C275" s="247"/>
      <c r="D275" s="248"/>
      <c r="E275" s="249"/>
      <c r="F275" s="250"/>
      <c r="G275" s="250"/>
      <c r="H275" s="251"/>
      <c r="I275" s="250"/>
      <c r="J275" s="252"/>
      <c r="K275" s="252"/>
      <c r="L275" s="253"/>
      <c r="M275" s="254" t="str">
        <f t="shared" si="4"/>
        <v/>
      </c>
      <c r="N275"/>
      <c r="O275"/>
      <c r="P275"/>
      <c r="Q275"/>
      <c r="R275"/>
      <c r="S275"/>
      <c r="T275"/>
      <c r="U275"/>
      <c r="V275"/>
      <c r="W275"/>
      <c r="X275" s="42"/>
      <c r="Y275" s="42"/>
      <c r="Z275" s="42"/>
    </row>
    <row r="276" s="26" customFormat="1" ht="23" customHeight="1" spans="1:26">
      <c r="A276" s="255"/>
      <c r="B276" s="246"/>
      <c r="C276" s="247"/>
      <c r="D276" s="248"/>
      <c r="E276" s="249"/>
      <c r="F276" s="250"/>
      <c r="G276" s="250"/>
      <c r="H276" s="251"/>
      <c r="I276" s="250"/>
      <c r="J276" s="252"/>
      <c r="K276" s="252"/>
      <c r="L276" s="253"/>
      <c r="M276" s="254" t="str">
        <f t="shared" si="4"/>
        <v/>
      </c>
      <c r="N276"/>
      <c r="O276"/>
      <c r="P276"/>
      <c r="Q276"/>
      <c r="R276"/>
      <c r="S276"/>
      <c r="T276"/>
      <c r="U276"/>
      <c r="V276"/>
      <c r="W276"/>
      <c r="X276" s="42"/>
      <c r="Y276" s="42"/>
      <c r="Z276" s="42"/>
    </row>
    <row r="277" s="26" customFormat="1" ht="23" customHeight="1" spans="1:26">
      <c r="A277" s="255"/>
      <c r="B277" s="246"/>
      <c r="C277" s="247"/>
      <c r="D277" s="248"/>
      <c r="E277" s="249"/>
      <c r="F277" s="250"/>
      <c r="G277" s="250"/>
      <c r="H277" s="251"/>
      <c r="I277" s="250"/>
      <c r="J277" s="252"/>
      <c r="K277" s="252"/>
      <c r="L277" s="253"/>
      <c r="M277" s="254" t="str">
        <f t="shared" si="4"/>
        <v/>
      </c>
      <c r="N277"/>
      <c r="O277"/>
      <c r="P277"/>
      <c r="Q277"/>
      <c r="R277"/>
      <c r="S277"/>
      <c r="T277"/>
      <c r="U277"/>
      <c r="V277"/>
      <c r="W277"/>
      <c r="X277" s="42"/>
      <c r="Y277" s="42"/>
      <c r="Z277" s="42"/>
    </row>
    <row r="278" s="26" customFormat="1" ht="23" customHeight="1" spans="1:26">
      <c r="A278" s="255"/>
      <c r="B278" s="246"/>
      <c r="C278" s="247"/>
      <c r="D278" s="248"/>
      <c r="E278" s="249"/>
      <c r="F278" s="250"/>
      <c r="G278" s="250"/>
      <c r="H278" s="251"/>
      <c r="I278" s="250"/>
      <c r="J278" s="252"/>
      <c r="K278" s="252"/>
      <c r="L278" s="253"/>
      <c r="M278" s="254" t="str">
        <f t="shared" si="4"/>
        <v/>
      </c>
      <c r="N278"/>
      <c r="O278"/>
      <c r="P278"/>
      <c r="Q278"/>
      <c r="R278"/>
      <c r="S278"/>
      <c r="T278"/>
      <c r="U278"/>
      <c r="V278"/>
      <c r="W278"/>
      <c r="X278" s="42"/>
      <c r="Y278" s="42"/>
      <c r="Z278" s="42"/>
    </row>
    <row r="279" s="26" customFormat="1" ht="23" customHeight="1" spans="1:26">
      <c r="A279" s="255"/>
      <c r="B279" s="246"/>
      <c r="C279" s="247"/>
      <c r="D279" s="248"/>
      <c r="E279" s="249"/>
      <c r="F279" s="250"/>
      <c r="G279" s="250"/>
      <c r="H279" s="251"/>
      <c r="I279" s="250"/>
      <c r="J279" s="252"/>
      <c r="K279" s="252"/>
      <c r="L279" s="253"/>
      <c r="M279" s="254" t="str">
        <f t="shared" si="4"/>
        <v/>
      </c>
      <c r="N279"/>
      <c r="O279"/>
      <c r="P279"/>
      <c r="Q279"/>
      <c r="R279"/>
      <c r="S279"/>
      <c r="T279"/>
      <c r="U279"/>
      <c r="V279"/>
      <c r="W279"/>
      <c r="X279" s="42"/>
      <c r="Y279" s="42"/>
      <c r="Z279" s="42"/>
    </row>
    <row r="280" s="26" customFormat="1" ht="23" customHeight="1" spans="1:26">
      <c r="A280" s="255"/>
      <c r="B280" s="246"/>
      <c r="C280" s="247"/>
      <c r="D280" s="248"/>
      <c r="E280" s="249"/>
      <c r="F280" s="250"/>
      <c r="G280" s="250"/>
      <c r="H280" s="251"/>
      <c r="I280" s="250"/>
      <c r="J280" s="252"/>
      <c r="K280" s="252"/>
      <c r="L280" s="253"/>
      <c r="M280" s="254" t="str">
        <f t="shared" si="4"/>
        <v/>
      </c>
      <c r="N280"/>
      <c r="O280"/>
      <c r="P280"/>
      <c r="Q280"/>
      <c r="R280"/>
      <c r="S280"/>
      <c r="T280"/>
      <c r="U280"/>
      <c r="V280"/>
      <c r="W280"/>
      <c r="X280" s="42"/>
      <c r="Y280" s="42"/>
      <c r="Z280" s="42"/>
    </row>
    <row r="281" s="26" customFormat="1" ht="23" customHeight="1" spans="1:26">
      <c r="A281" s="255"/>
      <c r="B281" s="246"/>
      <c r="C281" s="247"/>
      <c r="D281" s="248"/>
      <c r="E281" s="249"/>
      <c r="F281" s="250"/>
      <c r="G281" s="250"/>
      <c r="H281" s="251"/>
      <c r="I281" s="250"/>
      <c r="J281" s="252"/>
      <c r="K281" s="252"/>
      <c r="L281" s="253"/>
      <c r="M281" s="254" t="str">
        <f t="shared" si="4"/>
        <v/>
      </c>
      <c r="N281"/>
      <c r="O281"/>
      <c r="P281"/>
      <c r="Q281"/>
      <c r="R281"/>
      <c r="S281"/>
      <c r="T281"/>
      <c r="U281"/>
      <c r="V281"/>
      <c r="W281"/>
      <c r="X281" s="42"/>
      <c r="Y281" s="42"/>
      <c r="Z281" s="42"/>
    </row>
    <row r="282" s="26" customFormat="1" ht="23" customHeight="1" spans="1:26">
      <c r="A282" s="255"/>
      <c r="B282" s="246"/>
      <c r="C282" s="247"/>
      <c r="D282" s="248"/>
      <c r="E282" s="249"/>
      <c r="F282" s="250"/>
      <c r="G282" s="250"/>
      <c r="H282" s="251"/>
      <c r="I282" s="250"/>
      <c r="J282" s="252"/>
      <c r="K282" s="252"/>
      <c r="L282" s="253"/>
      <c r="M282" s="254" t="str">
        <f t="shared" si="4"/>
        <v/>
      </c>
      <c r="N282"/>
      <c r="O282"/>
      <c r="P282"/>
      <c r="Q282"/>
      <c r="R282"/>
      <c r="S282"/>
      <c r="T282"/>
      <c r="U282"/>
      <c r="V282"/>
      <c r="W282"/>
      <c r="X282" s="42"/>
      <c r="Y282" s="42"/>
      <c r="Z282" s="42"/>
    </row>
    <row r="283" s="26" customFormat="1" ht="23" customHeight="1" spans="1:26">
      <c r="A283" s="255"/>
      <c r="B283" s="246"/>
      <c r="C283" s="247"/>
      <c r="D283" s="248"/>
      <c r="E283" s="249"/>
      <c r="F283" s="250"/>
      <c r="G283" s="250"/>
      <c r="H283" s="251"/>
      <c r="I283" s="250"/>
      <c r="J283" s="252"/>
      <c r="K283" s="252"/>
      <c r="L283" s="253"/>
      <c r="M283" s="254" t="str">
        <f t="shared" si="4"/>
        <v/>
      </c>
      <c r="N283"/>
      <c r="O283"/>
      <c r="P283"/>
      <c r="Q283"/>
      <c r="R283"/>
      <c r="S283"/>
      <c r="T283"/>
      <c r="U283"/>
      <c r="V283"/>
      <c r="W283"/>
      <c r="X283" s="42"/>
      <c r="Y283" s="42"/>
      <c r="Z283" s="42"/>
    </row>
    <row r="284" s="26" customFormat="1" ht="23" customHeight="1" spans="1:26">
      <c r="A284" s="255"/>
      <c r="B284" s="246"/>
      <c r="C284" s="247"/>
      <c r="D284" s="248"/>
      <c r="E284" s="249"/>
      <c r="F284" s="250"/>
      <c r="G284" s="250"/>
      <c r="H284" s="251"/>
      <c r="I284" s="250"/>
      <c r="J284" s="252"/>
      <c r="K284" s="252"/>
      <c r="L284" s="253"/>
      <c r="M284" s="254" t="str">
        <f t="shared" si="4"/>
        <v/>
      </c>
      <c r="N284"/>
      <c r="O284"/>
      <c r="P284"/>
      <c r="Q284"/>
      <c r="R284"/>
      <c r="S284"/>
      <c r="T284"/>
      <c r="U284"/>
      <c r="V284"/>
      <c r="W284"/>
      <c r="X284" s="42"/>
      <c r="Y284" s="42"/>
      <c r="Z284" s="42"/>
    </row>
    <row r="285" s="26" customFormat="1" ht="23" customHeight="1" spans="1:26">
      <c r="A285" s="255"/>
      <c r="B285" s="246"/>
      <c r="C285" s="247"/>
      <c r="D285" s="248"/>
      <c r="E285" s="249"/>
      <c r="F285" s="250"/>
      <c r="G285" s="250"/>
      <c r="H285" s="251"/>
      <c r="I285" s="250"/>
      <c r="J285" s="252"/>
      <c r="K285" s="252"/>
      <c r="L285" s="253"/>
      <c r="M285" s="254" t="str">
        <f t="shared" si="4"/>
        <v/>
      </c>
      <c r="N285"/>
      <c r="O285"/>
      <c r="P285"/>
      <c r="Q285"/>
      <c r="R285"/>
      <c r="S285"/>
      <c r="T285"/>
      <c r="U285"/>
      <c r="V285"/>
      <c r="W285"/>
      <c r="X285" s="42"/>
      <c r="Y285" s="42"/>
      <c r="Z285" s="42"/>
    </row>
    <row r="286" s="26" customFormat="1" ht="23" customHeight="1" spans="1:26">
      <c r="A286" s="255"/>
      <c r="B286" s="246"/>
      <c r="C286" s="247"/>
      <c r="D286" s="248"/>
      <c r="E286" s="249"/>
      <c r="F286" s="250"/>
      <c r="G286" s="250"/>
      <c r="H286" s="251"/>
      <c r="I286" s="250"/>
      <c r="J286" s="252"/>
      <c r="K286" s="252"/>
      <c r="L286" s="253"/>
      <c r="M286" s="254" t="str">
        <f t="shared" si="4"/>
        <v/>
      </c>
      <c r="N286"/>
      <c r="O286"/>
      <c r="P286"/>
      <c r="Q286"/>
      <c r="R286"/>
      <c r="S286"/>
      <c r="T286"/>
      <c r="U286"/>
      <c r="V286"/>
      <c r="W286"/>
      <c r="X286" s="42"/>
      <c r="Y286" s="42"/>
      <c r="Z286" s="42"/>
    </row>
    <row r="287" s="26" customFormat="1" ht="23" customHeight="1" spans="1:26">
      <c r="A287" s="255"/>
      <c r="B287" s="246"/>
      <c r="C287" s="247"/>
      <c r="D287" s="248"/>
      <c r="E287" s="249"/>
      <c r="F287" s="250"/>
      <c r="G287" s="250"/>
      <c r="H287" s="251"/>
      <c r="I287" s="250"/>
      <c r="J287" s="252"/>
      <c r="K287" s="252"/>
      <c r="L287" s="253"/>
      <c r="M287" s="254" t="str">
        <f t="shared" si="4"/>
        <v/>
      </c>
      <c r="N287"/>
      <c r="O287"/>
      <c r="P287"/>
      <c r="Q287"/>
      <c r="R287"/>
      <c r="S287"/>
      <c r="T287"/>
      <c r="U287"/>
      <c r="V287"/>
      <c r="W287"/>
      <c r="X287" s="42"/>
      <c r="Y287" s="42"/>
      <c r="Z287" s="42"/>
    </row>
    <row r="288" s="26" customFormat="1" ht="23" customHeight="1" spans="1:26">
      <c r="A288" s="255"/>
      <c r="B288" s="246"/>
      <c r="C288" s="247"/>
      <c r="D288" s="248"/>
      <c r="E288" s="249"/>
      <c r="F288" s="250"/>
      <c r="G288" s="250"/>
      <c r="H288" s="251"/>
      <c r="I288" s="250"/>
      <c r="J288" s="252"/>
      <c r="K288" s="252"/>
      <c r="L288" s="253"/>
      <c r="M288" s="254" t="str">
        <f t="shared" si="4"/>
        <v/>
      </c>
      <c r="N288"/>
      <c r="O288"/>
      <c r="P288"/>
      <c r="Q288"/>
      <c r="R288"/>
      <c r="S288"/>
      <c r="T288"/>
      <c r="U288"/>
      <c r="V288"/>
      <c r="W288"/>
      <c r="X288" s="42"/>
      <c r="Y288" s="42"/>
      <c r="Z288" s="42"/>
    </row>
    <row r="289" s="26" customFormat="1" ht="23" customHeight="1" spans="1:26">
      <c r="A289" s="255"/>
      <c r="B289" s="246"/>
      <c r="C289" s="247"/>
      <c r="D289" s="248"/>
      <c r="E289" s="249"/>
      <c r="F289" s="250"/>
      <c r="G289" s="250"/>
      <c r="H289" s="251"/>
      <c r="I289" s="250"/>
      <c r="J289" s="252"/>
      <c r="K289" s="252"/>
      <c r="L289" s="253"/>
      <c r="M289" s="254" t="str">
        <f t="shared" si="4"/>
        <v/>
      </c>
      <c r="N289"/>
      <c r="O289"/>
      <c r="P289"/>
      <c r="Q289"/>
      <c r="R289"/>
      <c r="S289"/>
      <c r="T289"/>
      <c r="U289"/>
      <c r="V289"/>
      <c r="W289"/>
      <c r="X289" s="42"/>
      <c r="Y289" s="42"/>
      <c r="Z289" s="42"/>
    </row>
    <row r="290" s="26" customFormat="1" ht="23" customHeight="1" spans="1:26">
      <c r="A290" s="255"/>
      <c r="B290" s="246"/>
      <c r="C290" s="247"/>
      <c r="D290" s="248"/>
      <c r="E290" s="249"/>
      <c r="F290" s="250"/>
      <c r="G290" s="250"/>
      <c r="H290" s="251"/>
      <c r="I290" s="250"/>
      <c r="J290" s="252"/>
      <c r="K290" s="252"/>
      <c r="L290" s="253"/>
      <c r="M290" s="254" t="str">
        <f t="shared" si="4"/>
        <v/>
      </c>
      <c r="N290"/>
      <c r="O290"/>
      <c r="P290"/>
      <c r="Q290"/>
      <c r="R290"/>
      <c r="S290"/>
      <c r="T290"/>
      <c r="U290"/>
      <c r="V290"/>
      <c r="W290"/>
      <c r="X290" s="42"/>
      <c r="Y290" s="42"/>
      <c r="Z290" s="42"/>
    </row>
    <row r="291" s="26" customFormat="1" ht="23" customHeight="1" spans="1:26">
      <c r="A291" s="255"/>
      <c r="B291" s="246"/>
      <c r="C291" s="247"/>
      <c r="D291" s="248"/>
      <c r="E291" s="249"/>
      <c r="F291" s="250"/>
      <c r="G291" s="250"/>
      <c r="H291" s="251"/>
      <c r="I291" s="250"/>
      <c r="J291" s="252"/>
      <c r="K291" s="252"/>
      <c r="L291" s="253"/>
      <c r="M291" s="254" t="str">
        <f t="shared" si="4"/>
        <v/>
      </c>
      <c r="N291"/>
      <c r="O291"/>
      <c r="P291"/>
      <c r="Q291"/>
      <c r="R291"/>
      <c r="S291"/>
      <c r="T291"/>
      <c r="U291"/>
      <c r="V291"/>
      <c r="W291"/>
      <c r="X291" s="42"/>
      <c r="Y291" s="42"/>
      <c r="Z291" s="42"/>
    </row>
    <row r="292" s="26" customFormat="1" ht="23" customHeight="1" spans="1:26">
      <c r="A292" s="255"/>
      <c r="B292" s="246"/>
      <c r="C292" s="247"/>
      <c r="D292" s="248"/>
      <c r="E292" s="249"/>
      <c r="F292" s="250"/>
      <c r="G292" s="250"/>
      <c r="H292" s="251"/>
      <c r="I292" s="250"/>
      <c r="J292" s="252"/>
      <c r="K292" s="252"/>
      <c r="L292" s="253"/>
      <c r="M292" s="254" t="str">
        <f t="shared" si="4"/>
        <v/>
      </c>
      <c r="N292"/>
      <c r="O292"/>
      <c r="P292"/>
      <c r="Q292"/>
      <c r="R292"/>
      <c r="S292"/>
      <c r="T292"/>
      <c r="U292"/>
      <c r="V292"/>
      <c r="W292"/>
      <c r="X292" s="42"/>
      <c r="Y292" s="42"/>
      <c r="Z292" s="42"/>
    </row>
    <row r="293" s="26" customFormat="1" ht="23" customHeight="1" spans="1:26">
      <c r="A293" s="255"/>
      <c r="B293" s="246"/>
      <c r="C293" s="247"/>
      <c r="D293" s="248"/>
      <c r="E293" s="249"/>
      <c r="F293" s="250"/>
      <c r="G293" s="250"/>
      <c r="H293" s="251"/>
      <c r="I293" s="250"/>
      <c r="J293" s="252"/>
      <c r="K293" s="252"/>
      <c r="L293" s="253"/>
      <c r="M293" s="254" t="str">
        <f t="shared" si="4"/>
        <v/>
      </c>
      <c r="N293"/>
      <c r="O293"/>
      <c r="P293"/>
      <c r="Q293"/>
      <c r="R293"/>
      <c r="S293"/>
      <c r="T293"/>
      <c r="U293"/>
      <c r="V293"/>
      <c r="W293"/>
      <c r="X293" s="42"/>
      <c r="Y293" s="42"/>
      <c r="Z293" s="42"/>
    </row>
    <row r="294" s="26" customFormat="1" ht="23" customHeight="1" spans="1:26">
      <c r="A294" s="255"/>
      <c r="B294" s="246"/>
      <c r="C294" s="247"/>
      <c r="D294" s="248"/>
      <c r="E294" s="249"/>
      <c r="F294" s="250"/>
      <c r="G294" s="250"/>
      <c r="H294" s="251"/>
      <c r="I294" s="250"/>
      <c r="J294" s="252"/>
      <c r="K294" s="252"/>
      <c r="L294" s="253"/>
      <c r="M294" s="254" t="str">
        <f t="shared" si="4"/>
        <v/>
      </c>
      <c r="N294"/>
      <c r="O294"/>
      <c r="P294"/>
      <c r="Q294"/>
      <c r="R294"/>
      <c r="S294"/>
      <c r="T294"/>
      <c r="U294"/>
      <c r="V294"/>
      <c r="W294"/>
      <c r="X294" s="42"/>
      <c r="Y294" s="42"/>
      <c r="Z294" s="42"/>
    </row>
    <row r="295" s="26" customFormat="1" ht="23" customHeight="1" spans="1:26">
      <c r="A295" s="255"/>
      <c r="B295" s="246"/>
      <c r="C295" s="247"/>
      <c r="D295" s="248"/>
      <c r="E295" s="249"/>
      <c r="F295" s="250"/>
      <c r="G295" s="250"/>
      <c r="H295" s="251"/>
      <c r="I295" s="250"/>
      <c r="J295" s="252"/>
      <c r="K295" s="252"/>
      <c r="L295" s="253"/>
      <c r="M295" s="254" t="str">
        <f t="shared" si="4"/>
        <v/>
      </c>
      <c r="N295"/>
      <c r="O295"/>
      <c r="P295"/>
      <c r="Q295"/>
      <c r="R295"/>
      <c r="S295"/>
      <c r="T295"/>
      <c r="U295"/>
      <c r="V295"/>
      <c r="W295"/>
      <c r="X295" s="42"/>
      <c r="Y295" s="42"/>
      <c r="Z295" s="42"/>
    </row>
    <row r="296" s="26" customFormat="1" ht="23" customHeight="1" spans="1:26">
      <c r="A296" s="255"/>
      <c r="B296" s="246"/>
      <c r="C296" s="247"/>
      <c r="D296" s="248"/>
      <c r="E296" s="249"/>
      <c r="F296" s="250"/>
      <c r="G296" s="250"/>
      <c r="H296" s="251"/>
      <c r="I296" s="250"/>
      <c r="J296" s="252"/>
      <c r="K296" s="252"/>
      <c r="L296" s="253"/>
      <c r="M296" s="254" t="str">
        <f t="shared" si="4"/>
        <v/>
      </c>
      <c r="N296"/>
      <c r="O296"/>
      <c r="P296"/>
      <c r="Q296"/>
      <c r="R296"/>
      <c r="S296"/>
      <c r="T296"/>
      <c r="U296"/>
      <c r="V296"/>
      <c r="W296"/>
      <c r="X296" s="42"/>
      <c r="Y296" s="42"/>
      <c r="Z296" s="42"/>
    </row>
    <row r="297" s="26" customFormat="1" ht="23" customHeight="1" spans="1:26">
      <c r="A297" s="255"/>
      <c r="B297" s="246"/>
      <c r="C297" s="247"/>
      <c r="D297" s="248"/>
      <c r="E297" s="249"/>
      <c r="F297" s="250"/>
      <c r="G297" s="250"/>
      <c r="H297" s="251"/>
      <c r="I297" s="250"/>
      <c r="J297" s="252"/>
      <c r="K297" s="252"/>
      <c r="L297" s="253"/>
      <c r="M297" s="254" t="str">
        <f t="shared" si="4"/>
        <v/>
      </c>
      <c r="N297"/>
      <c r="O297"/>
      <c r="P297"/>
      <c r="Q297"/>
      <c r="R297"/>
      <c r="S297"/>
      <c r="T297"/>
      <c r="U297"/>
      <c r="V297"/>
      <c r="W297"/>
      <c r="X297" s="42"/>
      <c r="Y297" s="42"/>
      <c r="Z297" s="42"/>
    </row>
    <row r="298" s="26" customFormat="1" ht="23" customHeight="1" spans="1:26">
      <c r="A298" s="255"/>
      <c r="B298" s="246"/>
      <c r="C298" s="247"/>
      <c r="D298" s="248"/>
      <c r="E298" s="249"/>
      <c r="F298" s="250"/>
      <c r="G298" s="250"/>
      <c r="H298" s="251"/>
      <c r="I298" s="250"/>
      <c r="J298" s="252"/>
      <c r="K298" s="252"/>
      <c r="L298" s="253"/>
      <c r="M298" s="254" t="str">
        <f t="shared" si="4"/>
        <v/>
      </c>
      <c r="N298"/>
      <c r="O298"/>
      <c r="P298"/>
      <c r="Q298"/>
      <c r="R298"/>
      <c r="S298"/>
      <c r="T298"/>
      <c r="U298"/>
      <c r="V298"/>
      <c r="W298"/>
      <c r="X298" s="42"/>
      <c r="Y298" s="42"/>
      <c r="Z298" s="42"/>
    </row>
    <row r="299" s="26" customFormat="1" ht="23" customHeight="1" spans="1:26">
      <c r="A299" s="255"/>
      <c r="B299" s="246"/>
      <c r="C299" s="247"/>
      <c r="D299" s="248"/>
      <c r="E299" s="249"/>
      <c r="F299" s="250"/>
      <c r="G299" s="250"/>
      <c r="H299" s="251"/>
      <c r="I299" s="250"/>
      <c r="J299" s="252"/>
      <c r="K299" s="252"/>
      <c r="L299" s="253"/>
      <c r="M299" s="254" t="str">
        <f t="shared" si="4"/>
        <v/>
      </c>
      <c r="N299"/>
      <c r="O299"/>
      <c r="P299"/>
      <c r="Q299"/>
      <c r="R299"/>
      <c r="S299"/>
      <c r="T299"/>
      <c r="U299"/>
      <c r="V299"/>
      <c r="W299"/>
      <c r="X299" s="42"/>
      <c r="Y299" s="42"/>
      <c r="Z299" s="42"/>
    </row>
    <row r="300" s="26" customFormat="1" ht="23" customHeight="1" spans="1:26">
      <c r="A300" s="255"/>
      <c r="B300" s="246"/>
      <c r="C300" s="247"/>
      <c r="D300" s="248"/>
      <c r="E300" s="249"/>
      <c r="F300" s="250"/>
      <c r="G300" s="250"/>
      <c r="H300" s="251"/>
      <c r="I300" s="250"/>
      <c r="J300" s="252"/>
      <c r="K300" s="252"/>
      <c r="L300" s="253"/>
      <c r="M300" s="254" t="str">
        <f t="shared" si="4"/>
        <v/>
      </c>
      <c r="N300"/>
      <c r="O300"/>
      <c r="P300"/>
      <c r="Q300"/>
      <c r="R300"/>
      <c r="S300"/>
      <c r="T300"/>
      <c r="U300"/>
      <c r="V300"/>
      <c r="W300"/>
      <c r="X300" s="42"/>
      <c r="Y300" s="42"/>
      <c r="Z300" s="42"/>
    </row>
    <row r="301" s="26" customFormat="1" ht="23" customHeight="1" spans="1:26">
      <c r="A301" s="255"/>
      <c r="B301" s="246"/>
      <c r="C301" s="247"/>
      <c r="D301" s="248"/>
      <c r="E301" s="249"/>
      <c r="F301" s="250"/>
      <c r="G301" s="250"/>
      <c r="H301" s="251"/>
      <c r="I301" s="250"/>
      <c r="J301" s="252"/>
      <c r="K301" s="252"/>
      <c r="L301" s="253"/>
      <c r="M301" s="254" t="str">
        <f t="shared" si="4"/>
        <v/>
      </c>
      <c r="N301"/>
      <c r="O301"/>
      <c r="P301"/>
      <c r="Q301"/>
      <c r="R301"/>
      <c r="S301"/>
      <c r="T301"/>
      <c r="U301"/>
      <c r="V301"/>
      <c r="W301"/>
      <c r="X301" s="42"/>
      <c r="Y301" s="42"/>
      <c r="Z301" s="42"/>
    </row>
    <row r="302" s="26" customFormat="1" ht="23" customHeight="1" spans="1:26">
      <c r="A302" s="255"/>
      <c r="B302" s="246"/>
      <c r="C302" s="247"/>
      <c r="D302" s="248"/>
      <c r="E302" s="249"/>
      <c r="F302" s="250"/>
      <c r="G302" s="250"/>
      <c r="H302" s="251"/>
      <c r="I302" s="250"/>
      <c r="J302" s="252"/>
      <c r="K302" s="252"/>
      <c r="L302" s="253"/>
      <c r="M302" s="254" t="str">
        <f t="shared" si="4"/>
        <v/>
      </c>
      <c r="N302"/>
      <c r="O302"/>
      <c r="P302"/>
      <c r="Q302"/>
      <c r="R302"/>
      <c r="S302"/>
      <c r="T302"/>
      <c r="U302"/>
      <c r="V302"/>
      <c r="W302"/>
      <c r="X302" s="42"/>
      <c r="Y302" s="42"/>
      <c r="Z302" s="42"/>
    </row>
    <row r="303" s="26" customFormat="1" ht="23" customHeight="1" spans="1:26">
      <c r="A303" s="255"/>
      <c r="B303" s="246"/>
      <c r="C303" s="247"/>
      <c r="D303" s="248"/>
      <c r="E303" s="249"/>
      <c r="F303" s="250"/>
      <c r="G303" s="250"/>
      <c r="H303" s="251"/>
      <c r="I303" s="250"/>
      <c r="J303" s="252"/>
      <c r="K303" s="252"/>
      <c r="L303" s="253"/>
      <c r="M303" s="254" t="str">
        <f t="shared" si="4"/>
        <v/>
      </c>
      <c r="N303"/>
      <c r="O303"/>
      <c r="P303"/>
      <c r="Q303"/>
      <c r="R303"/>
      <c r="S303"/>
      <c r="T303"/>
      <c r="U303"/>
      <c r="V303"/>
      <c r="W303"/>
      <c r="X303" s="42"/>
      <c r="Y303" s="42"/>
      <c r="Z303" s="42"/>
    </row>
    <row r="304" s="26" customFormat="1" ht="23" customHeight="1" spans="1:26">
      <c r="A304" s="255"/>
      <c r="B304" s="246"/>
      <c r="C304" s="247"/>
      <c r="D304" s="248"/>
      <c r="E304" s="249"/>
      <c r="F304" s="250"/>
      <c r="G304" s="250"/>
      <c r="H304" s="251"/>
      <c r="I304" s="250"/>
      <c r="J304" s="252"/>
      <c r="K304" s="252"/>
      <c r="L304" s="253"/>
      <c r="M304" s="254" t="str">
        <f t="shared" si="4"/>
        <v/>
      </c>
      <c r="N304"/>
      <c r="O304"/>
      <c r="P304"/>
      <c r="Q304"/>
      <c r="R304"/>
      <c r="S304"/>
      <c r="T304"/>
      <c r="U304"/>
      <c r="V304"/>
      <c r="W304"/>
      <c r="X304" s="42"/>
      <c r="Y304" s="42"/>
      <c r="Z304" s="42"/>
    </row>
    <row r="305" s="26" customFormat="1" ht="23" customHeight="1" spans="1:26">
      <c r="A305" s="255"/>
      <c r="B305" s="246"/>
      <c r="C305" s="247"/>
      <c r="D305" s="248"/>
      <c r="E305" s="249"/>
      <c r="F305" s="250"/>
      <c r="G305" s="250"/>
      <c r="H305" s="251"/>
      <c r="I305" s="250"/>
      <c r="J305" s="252"/>
      <c r="K305" s="252"/>
      <c r="L305" s="253"/>
      <c r="M305" s="254" t="str">
        <f t="shared" si="4"/>
        <v/>
      </c>
      <c r="N305"/>
      <c r="O305"/>
      <c r="P305"/>
      <c r="Q305"/>
      <c r="R305"/>
      <c r="S305"/>
      <c r="T305"/>
      <c r="U305"/>
      <c r="V305"/>
      <c r="W305"/>
      <c r="X305" s="42"/>
      <c r="Y305" s="42"/>
      <c r="Z305" s="42"/>
    </row>
    <row r="306" s="26" customFormat="1" ht="23" customHeight="1" spans="1:26">
      <c r="A306" s="255"/>
      <c r="B306" s="246"/>
      <c r="C306" s="247"/>
      <c r="D306" s="248"/>
      <c r="E306" s="249"/>
      <c r="F306" s="250"/>
      <c r="G306" s="250"/>
      <c r="H306" s="251"/>
      <c r="I306" s="250"/>
      <c r="J306" s="252"/>
      <c r="K306" s="252"/>
      <c r="L306" s="253"/>
      <c r="M306" s="254" t="str">
        <f t="shared" si="4"/>
        <v/>
      </c>
      <c r="N306"/>
      <c r="O306"/>
      <c r="P306"/>
      <c r="Q306"/>
      <c r="R306"/>
      <c r="S306"/>
      <c r="T306"/>
      <c r="U306"/>
      <c r="V306"/>
      <c r="W306"/>
      <c r="X306" s="42"/>
      <c r="Y306" s="42"/>
      <c r="Z306" s="42"/>
    </row>
    <row r="307" s="26" customFormat="1" ht="23" customHeight="1" spans="1:26">
      <c r="A307" s="255"/>
      <c r="B307" s="246"/>
      <c r="C307" s="247"/>
      <c r="D307" s="248"/>
      <c r="E307" s="249"/>
      <c r="F307" s="250"/>
      <c r="G307" s="250"/>
      <c r="H307" s="251"/>
      <c r="I307" s="250"/>
      <c r="J307" s="252"/>
      <c r="K307" s="252"/>
      <c r="L307" s="253"/>
      <c r="M307" s="254" t="str">
        <f t="shared" si="4"/>
        <v/>
      </c>
      <c r="N307"/>
      <c r="O307"/>
      <c r="P307"/>
      <c r="Q307"/>
      <c r="R307"/>
      <c r="S307"/>
      <c r="T307"/>
      <c r="U307"/>
      <c r="V307"/>
      <c r="W307"/>
      <c r="X307" s="42"/>
      <c r="Y307" s="42"/>
      <c r="Z307" s="42"/>
    </row>
    <row r="308" s="26" customFormat="1" ht="23" customHeight="1" spans="1:26">
      <c r="A308" s="255"/>
      <c r="B308" s="246"/>
      <c r="C308" s="247"/>
      <c r="D308" s="248"/>
      <c r="E308" s="249"/>
      <c r="F308" s="250"/>
      <c r="G308" s="250"/>
      <c r="H308" s="251"/>
      <c r="I308" s="250"/>
      <c r="J308" s="252"/>
      <c r="K308" s="252"/>
      <c r="L308" s="253"/>
      <c r="M308" s="254" t="str">
        <f t="shared" si="4"/>
        <v/>
      </c>
      <c r="N308"/>
      <c r="O308"/>
      <c r="P308"/>
      <c r="Q308"/>
      <c r="R308"/>
      <c r="S308"/>
      <c r="T308"/>
      <c r="U308"/>
      <c r="V308"/>
      <c r="W308"/>
      <c r="X308" s="42"/>
      <c r="Y308" s="42"/>
      <c r="Z308" s="42"/>
    </row>
    <row r="309" s="26" customFormat="1" ht="23" customHeight="1" spans="1:26">
      <c r="A309" s="255"/>
      <c r="B309" s="246"/>
      <c r="C309" s="247"/>
      <c r="D309" s="248"/>
      <c r="E309" s="249"/>
      <c r="F309" s="250"/>
      <c r="G309" s="250"/>
      <c r="H309" s="251"/>
      <c r="I309" s="250"/>
      <c r="J309" s="252"/>
      <c r="K309" s="252"/>
      <c r="L309" s="253"/>
      <c r="M309" s="254" t="str">
        <f t="shared" si="4"/>
        <v/>
      </c>
      <c r="N309"/>
      <c r="O309"/>
      <c r="P309"/>
      <c r="Q309"/>
      <c r="R309"/>
      <c r="S309"/>
      <c r="T309"/>
      <c r="U309"/>
      <c r="V309"/>
      <c r="W309"/>
      <c r="X309" s="42"/>
      <c r="Y309" s="42"/>
      <c r="Z309" s="42"/>
    </row>
    <row r="310" s="26" customFormat="1" ht="23" customHeight="1" spans="1:26">
      <c r="A310" s="255"/>
      <c r="B310" s="246"/>
      <c r="C310" s="247"/>
      <c r="D310" s="248"/>
      <c r="E310" s="249"/>
      <c r="F310" s="250"/>
      <c r="G310" s="250"/>
      <c r="H310" s="251"/>
      <c r="I310" s="250"/>
      <c r="J310" s="252"/>
      <c r="K310" s="252"/>
      <c r="L310" s="253"/>
      <c r="M310" s="254" t="str">
        <f t="shared" si="4"/>
        <v/>
      </c>
      <c r="N310"/>
      <c r="O310"/>
      <c r="P310"/>
      <c r="Q310"/>
      <c r="R310"/>
      <c r="S310"/>
      <c r="T310"/>
      <c r="U310"/>
      <c r="V310"/>
      <c r="W310"/>
      <c r="X310" s="42"/>
      <c r="Y310" s="42"/>
      <c r="Z310" s="42"/>
    </row>
    <row r="311" s="26" customFormat="1" ht="23" customHeight="1" spans="1:26">
      <c r="A311" s="255"/>
      <c r="B311" s="246"/>
      <c r="C311" s="247"/>
      <c r="D311" s="248"/>
      <c r="E311" s="249"/>
      <c r="F311" s="250"/>
      <c r="G311" s="250"/>
      <c r="H311" s="251"/>
      <c r="I311" s="250"/>
      <c r="J311" s="252"/>
      <c r="K311" s="252"/>
      <c r="L311" s="253"/>
      <c r="M311" s="254" t="str">
        <f t="shared" si="4"/>
        <v/>
      </c>
      <c r="N311"/>
      <c r="O311"/>
      <c r="P311"/>
      <c r="Q311"/>
      <c r="R311"/>
      <c r="S311"/>
      <c r="T311"/>
      <c r="U311"/>
      <c r="V311"/>
      <c r="W311"/>
      <c r="X311" s="42"/>
      <c r="Y311" s="42"/>
      <c r="Z311" s="42"/>
    </row>
    <row r="312" s="26" customFormat="1" ht="23" customHeight="1" spans="1:26">
      <c r="A312" s="255"/>
      <c r="B312" s="246"/>
      <c r="C312" s="247"/>
      <c r="D312" s="248"/>
      <c r="E312" s="249"/>
      <c r="F312" s="250"/>
      <c r="G312" s="250"/>
      <c r="H312" s="251"/>
      <c r="I312" s="250"/>
      <c r="J312" s="252"/>
      <c r="K312" s="252"/>
      <c r="L312" s="253"/>
      <c r="M312" s="254" t="str">
        <f t="shared" si="4"/>
        <v/>
      </c>
      <c r="N312"/>
      <c r="O312"/>
      <c r="P312"/>
      <c r="Q312"/>
      <c r="R312"/>
      <c r="S312"/>
      <c r="T312"/>
      <c r="U312"/>
      <c r="V312"/>
      <c r="W312"/>
      <c r="X312" s="42"/>
      <c r="Y312" s="42"/>
      <c r="Z312" s="42"/>
    </row>
    <row r="313" s="26" customFormat="1" ht="23" customHeight="1" spans="1:26">
      <c r="A313" s="255"/>
      <c r="B313" s="246"/>
      <c r="C313" s="247"/>
      <c r="D313" s="248"/>
      <c r="E313" s="249"/>
      <c r="F313" s="250"/>
      <c r="G313" s="250"/>
      <c r="H313" s="251"/>
      <c r="I313" s="250"/>
      <c r="J313" s="252"/>
      <c r="K313" s="252"/>
      <c r="L313" s="253"/>
      <c r="M313" s="254" t="str">
        <f t="shared" si="4"/>
        <v/>
      </c>
      <c r="N313"/>
      <c r="O313"/>
      <c r="P313"/>
      <c r="Q313"/>
      <c r="R313"/>
      <c r="S313"/>
      <c r="T313"/>
      <c r="U313"/>
      <c r="V313"/>
      <c r="W313"/>
      <c r="X313" s="42"/>
      <c r="Y313" s="42"/>
      <c r="Z313" s="42"/>
    </row>
    <row r="314" s="26" customFormat="1" ht="23" customHeight="1" spans="1:26">
      <c r="A314" s="255"/>
      <c r="B314" s="246"/>
      <c r="C314" s="247"/>
      <c r="D314" s="248"/>
      <c r="E314" s="249"/>
      <c r="F314" s="250"/>
      <c r="G314" s="250"/>
      <c r="H314" s="251"/>
      <c r="I314" s="250"/>
      <c r="J314" s="252"/>
      <c r="K314" s="252"/>
      <c r="L314" s="253"/>
      <c r="M314" s="254" t="str">
        <f t="shared" si="4"/>
        <v/>
      </c>
      <c r="N314"/>
      <c r="O314"/>
      <c r="P314"/>
      <c r="Q314"/>
      <c r="R314"/>
      <c r="S314"/>
      <c r="T314"/>
      <c r="U314"/>
      <c r="V314"/>
      <c r="W314"/>
      <c r="X314" s="42"/>
      <c r="Y314" s="42"/>
      <c r="Z314" s="42"/>
    </row>
    <row r="315" s="26" customFormat="1" ht="23" customHeight="1" spans="1:26">
      <c r="A315" s="255"/>
      <c r="B315" s="246"/>
      <c r="C315" s="247"/>
      <c r="D315" s="248"/>
      <c r="E315" s="249"/>
      <c r="F315" s="250"/>
      <c r="G315" s="250"/>
      <c r="H315" s="251"/>
      <c r="I315" s="250"/>
      <c r="J315" s="252"/>
      <c r="K315" s="252"/>
      <c r="L315" s="253"/>
      <c r="M315" s="254" t="str">
        <f t="shared" si="4"/>
        <v/>
      </c>
      <c r="N315"/>
      <c r="O315"/>
      <c r="P315"/>
      <c r="Q315"/>
      <c r="R315"/>
      <c r="S315"/>
      <c r="T315"/>
      <c r="U315"/>
      <c r="V315"/>
      <c r="W315"/>
      <c r="X315" s="42"/>
      <c r="Y315" s="42"/>
      <c r="Z315" s="42"/>
    </row>
    <row r="316" s="26" customFormat="1" ht="23" customHeight="1" spans="1:26">
      <c r="A316" s="255"/>
      <c r="B316" s="246"/>
      <c r="C316" s="247"/>
      <c r="D316" s="248"/>
      <c r="E316" s="249"/>
      <c r="F316" s="250"/>
      <c r="G316" s="250"/>
      <c r="H316" s="251"/>
      <c r="I316" s="250"/>
      <c r="J316" s="252"/>
      <c r="K316" s="252"/>
      <c r="L316" s="253"/>
      <c r="M316" s="254" t="str">
        <f t="shared" si="4"/>
        <v/>
      </c>
      <c r="N316"/>
      <c r="O316"/>
      <c r="P316"/>
      <c r="Q316"/>
      <c r="R316"/>
      <c r="S316"/>
      <c r="T316"/>
      <c r="U316"/>
      <c r="V316"/>
      <c r="W316"/>
      <c r="X316" s="42"/>
      <c r="Y316" s="42"/>
      <c r="Z316" s="42"/>
    </row>
    <row r="317" s="26" customFormat="1" ht="23" customHeight="1" spans="1:26">
      <c r="A317" s="255"/>
      <c r="B317" s="246"/>
      <c r="C317" s="247"/>
      <c r="D317" s="248"/>
      <c r="E317" s="249"/>
      <c r="F317" s="250"/>
      <c r="G317" s="250"/>
      <c r="H317" s="251"/>
      <c r="I317" s="250"/>
      <c r="J317" s="252"/>
      <c r="K317" s="252"/>
      <c r="L317" s="253"/>
      <c r="M317" s="254" t="str">
        <f t="shared" si="4"/>
        <v/>
      </c>
      <c r="N317"/>
      <c r="O317"/>
      <c r="P317"/>
      <c r="Q317"/>
      <c r="R317"/>
      <c r="S317"/>
      <c r="T317"/>
      <c r="U317"/>
      <c r="V317"/>
      <c r="W317"/>
      <c r="X317" s="42"/>
      <c r="Y317" s="42"/>
      <c r="Z317" s="42"/>
    </row>
    <row r="318" s="26" customFormat="1" ht="23" customHeight="1" spans="1:26">
      <c r="A318" s="255"/>
      <c r="B318" s="246"/>
      <c r="C318" s="247"/>
      <c r="D318" s="248"/>
      <c r="E318" s="249"/>
      <c r="F318" s="250"/>
      <c r="G318" s="250"/>
      <c r="H318" s="251"/>
      <c r="I318" s="250"/>
      <c r="J318" s="252"/>
      <c r="K318" s="252"/>
      <c r="L318" s="253"/>
      <c r="M318" s="254" t="str">
        <f t="shared" si="4"/>
        <v/>
      </c>
      <c r="N318"/>
      <c r="O318"/>
      <c r="P318"/>
      <c r="Q318"/>
      <c r="R318"/>
      <c r="S318"/>
      <c r="T318"/>
      <c r="U318"/>
      <c r="V318"/>
      <c r="W318"/>
      <c r="X318" s="42"/>
      <c r="Y318" s="42"/>
      <c r="Z318" s="42"/>
    </row>
    <row r="319" s="26" customFormat="1" ht="23" customHeight="1" spans="1:26">
      <c r="A319" s="255"/>
      <c r="B319" s="246"/>
      <c r="C319" s="247"/>
      <c r="D319" s="248"/>
      <c r="E319" s="249"/>
      <c r="F319" s="250"/>
      <c r="G319" s="250"/>
      <c r="H319" s="251"/>
      <c r="I319" s="250"/>
      <c r="J319" s="252"/>
      <c r="K319" s="252"/>
      <c r="L319" s="253"/>
      <c r="M319" s="254" t="str">
        <f t="shared" si="4"/>
        <v/>
      </c>
      <c r="N319"/>
      <c r="O319"/>
      <c r="P319"/>
      <c r="Q319"/>
      <c r="R319"/>
      <c r="S319"/>
      <c r="T319"/>
      <c r="U319"/>
      <c r="V319"/>
      <c r="W319"/>
      <c r="X319" s="42"/>
      <c r="Y319" s="42"/>
      <c r="Z319" s="42"/>
    </row>
    <row r="320" s="26" customFormat="1" ht="23" customHeight="1" spans="1:26">
      <c r="A320" s="255"/>
      <c r="B320" s="246"/>
      <c r="C320" s="247"/>
      <c r="D320" s="248"/>
      <c r="E320" s="249"/>
      <c r="F320" s="250"/>
      <c r="G320" s="250"/>
      <c r="H320" s="251"/>
      <c r="I320" s="250"/>
      <c r="J320" s="252"/>
      <c r="K320" s="252"/>
      <c r="L320" s="253"/>
      <c r="M320" s="254" t="str">
        <f t="shared" si="4"/>
        <v/>
      </c>
      <c r="N320"/>
      <c r="O320"/>
      <c r="P320"/>
      <c r="Q320"/>
      <c r="R320"/>
      <c r="S320"/>
      <c r="T320"/>
      <c r="U320"/>
      <c r="V320"/>
      <c r="W320"/>
      <c r="X320" s="42"/>
      <c r="Y320" s="42"/>
      <c r="Z320" s="42"/>
    </row>
    <row r="321" s="26" customFormat="1" ht="23" customHeight="1" spans="1:26">
      <c r="A321" s="255"/>
      <c r="B321" s="246"/>
      <c r="C321" s="247"/>
      <c r="D321" s="248"/>
      <c r="E321" s="249"/>
      <c r="F321" s="250"/>
      <c r="G321" s="250"/>
      <c r="H321" s="251"/>
      <c r="I321" s="250"/>
      <c r="J321" s="252"/>
      <c r="K321" s="252"/>
      <c r="L321" s="253"/>
      <c r="M321" s="254" t="str">
        <f t="shared" si="4"/>
        <v/>
      </c>
      <c r="N321"/>
      <c r="O321"/>
      <c r="P321"/>
      <c r="Q321"/>
      <c r="R321"/>
      <c r="S321"/>
      <c r="T321"/>
      <c r="U321"/>
      <c r="V321"/>
      <c r="W321"/>
      <c r="X321" s="42"/>
      <c r="Y321" s="42"/>
      <c r="Z321" s="42"/>
    </row>
    <row r="322" s="26" customFormat="1" ht="23" customHeight="1" spans="1:26">
      <c r="A322" s="255"/>
      <c r="B322" s="246"/>
      <c r="C322" s="247"/>
      <c r="D322" s="248"/>
      <c r="E322" s="249"/>
      <c r="F322" s="250"/>
      <c r="G322" s="250"/>
      <c r="H322" s="251"/>
      <c r="I322" s="250"/>
      <c r="J322" s="252"/>
      <c r="K322" s="252"/>
      <c r="L322" s="253"/>
      <c r="M322" s="254" t="str">
        <f t="shared" si="4"/>
        <v/>
      </c>
      <c r="N322"/>
      <c r="O322"/>
      <c r="P322"/>
      <c r="Q322"/>
      <c r="R322"/>
      <c r="S322"/>
      <c r="T322"/>
      <c r="U322"/>
      <c r="V322"/>
      <c r="W322"/>
      <c r="X322" s="42"/>
      <c r="Y322" s="42"/>
      <c r="Z322" s="42"/>
    </row>
    <row r="323" s="26" customFormat="1" ht="23" customHeight="1" spans="1:26">
      <c r="A323" s="255"/>
      <c r="B323" s="246"/>
      <c r="C323" s="247"/>
      <c r="D323" s="248"/>
      <c r="E323" s="249"/>
      <c r="F323" s="250"/>
      <c r="G323" s="250"/>
      <c r="H323" s="251"/>
      <c r="I323" s="250"/>
      <c r="J323" s="252"/>
      <c r="K323" s="252"/>
      <c r="L323" s="253"/>
      <c r="M323" s="254" t="str">
        <f t="shared" si="4"/>
        <v/>
      </c>
      <c r="N323"/>
      <c r="O323"/>
      <c r="P323"/>
      <c r="Q323"/>
      <c r="R323"/>
      <c r="S323"/>
      <c r="T323"/>
      <c r="U323"/>
      <c r="V323"/>
      <c r="W323"/>
      <c r="X323" s="42"/>
      <c r="Y323" s="42"/>
      <c r="Z323" s="42"/>
    </row>
    <row r="324" s="26" customFormat="1" ht="23" customHeight="1" spans="1:26">
      <c r="A324" s="255"/>
      <c r="B324" s="246"/>
      <c r="C324" s="247"/>
      <c r="D324" s="248"/>
      <c r="E324" s="249"/>
      <c r="F324" s="250"/>
      <c r="G324" s="250"/>
      <c r="H324" s="251"/>
      <c r="I324" s="250"/>
      <c r="J324" s="252"/>
      <c r="K324" s="252"/>
      <c r="L324" s="253"/>
      <c r="M324" s="254" t="str">
        <f t="shared" si="4"/>
        <v/>
      </c>
      <c r="N324"/>
      <c r="O324"/>
      <c r="P324"/>
      <c r="Q324"/>
      <c r="R324"/>
      <c r="S324"/>
      <c r="T324"/>
      <c r="U324"/>
      <c r="V324"/>
      <c r="W324"/>
      <c r="X324" s="42"/>
      <c r="Y324" s="42"/>
      <c r="Z324" s="42"/>
    </row>
    <row r="325" s="26" customFormat="1" ht="23" customHeight="1" spans="1:26">
      <c r="A325" s="255"/>
      <c r="B325" s="246"/>
      <c r="C325" s="247"/>
      <c r="D325" s="248"/>
      <c r="E325" s="249"/>
      <c r="F325" s="250"/>
      <c r="G325" s="250"/>
      <c r="H325" s="251"/>
      <c r="I325" s="250"/>
      <c r="J325" s="252"/>
      <c r="K325" s="252"/>
      <c r="L325" s="253"/>
      <c r="M325" s="254" t="str">
        <f t="shared" ref="M325:M388" si="5">IF($B325="","",--TEXT($B325,"yyyymm"))</f>
        <v/>
      </c>
      <c r="N325"/>
      <c r="O325"/>
      <c r="P325"/>
      <c r="Q325"/>
      <c r="R325"/>
      <c r="S325"/>
      <c r="T325"/>
      <c r="U325"/>
      <c r="V325"/>
      <c r="W325"/>
      <c r="X325" s="42"/>
      <c r="Y325" s="42"/>
      <c r="Z325" s="42"/>
    </row>
    <row r="326" s="26" customFormat="1" ht="23" customHeight="1" spans="1:26">
      <c r="A326" s="255"/>
      <c r="B326" s="246"/>
      <c r="C326" s="247"/>
      <c r="D326" s="248"/>
      <c r="E326" s="249"/>
      <c r="F326" s="250"/>
      <c r="G326" s="250"/>
      <c r="H326" s="251"/>
      <c r="I326" s="250"/>
      <c r="J326" s="252"/>
      <c r="K326" s="252"/>
      <c r="L326" s="253"/>
      <c r="M326" s="254" t="str">
        <f t="shared" si="5"/>
        <v/>
      </c>
      <c r="N326"/>
      <c r="O326"/>
      <c r="P326"/>
      <c r="Q326"/>
      <c r="R326"/>
      <c r="S326"/>
      <c r="T326"/>
      <c r="U326"/>
      <c r="V326"/>
      <c r="W326"/>
      <c r="X326" s="42"/>
      <c r="Y326" s="42"/>
      <c r="Z326" s="42"/>
    </row>
    <row r="327" s="26" customFormat="1" ht="23" customHeight="1" spans="1:26">
      <c r="A327" s="255"/>
      <c r="B327" s="246"/>
      <c r="C327" s="247"/>
      <c r="D327" s="248"/>
      <c r="E327" s="249"/>
      <c r="F327" s="250"/>
      <c r="G327" s="250"/>
      <c r="H327" s="251"/>
      <c r="I327" s="250"/>
      <c r="J327" s="252"/>
      <c r="K327" s="252"/>
      <c r="L327" s="253"/>
      <c r="M327" s="254" t="str">
        <f t="shared" si="5"/>
        <v/>
      </c>
      <c r="N327"/>
      <c r="O327"/>
      <c r="P327"/>
      <c r="Q327"/>
      <c r="R327"/>
      <c r="S327"/>
      <c r="T327"/>
      <c r="U327"/>
      <c r="V327"/>
      <c r="W327"/>
      <c r="X327" s="42"/>
      <c r="Y327" s="42"/>
      <c r="Z327" s="42"/>
    </row>
    <row r="328" s="26" customFormat="1" ht="23" customHeight="1" spans="1:26">
      <c r="A328" s="255"/>
      <c r="B328" s="246"/>
      <c r="C328" s="247"/>
      <c r="D328" s="248"/>
      <c r="E328" s="249"/>
      <c r="F328" s="250"/>
      <c r="G328" s="250"/>
      <c r="H328" s="251"/>
      <c r="I328" s="250"/>
      <c r="J328" s="252"/>
      <c r="K328" s="252"/>
      <c r="L328" s="253"/>
      <c r="M328" s="254" t="str">
        <f t="shared" si="5"/>
        <v/>
      </c>
      <c r="N328"/>
      <c r="O328"/>
      <c r="P328"/>
      <c r="Q328"/>
      <c r="R328"/>
      <c r="S328"/>
      <c r="T328"/>
      <c r="U328"/>
      <c r="V328"/>
      <c r="W328"/>
      <c r="X328" s="42"/>
      <c r="Y328" s="42"/>
      <c r="Z328" s="42"/>
    </row>
    <row r="329" s="26" customFormat="1" ht="23" customHeight="1" spans="1:26">
      <c r="A329" s="255"/>
      <c r="B329" s="246"/>
      <c r="C329" s="247"/>
      <c r="D329" s="248"/>
      <c r="E329" s="249"/>
      <c r="F329" s="250"/>
      <c r="G329" s="250"/>
      <c r="H329" s="251"/>
      <c r="I329" s="250"/>
      <c r="J329" s="252"/>
      <c r="K329" s="252"/>
      <c r="L329" s="253"/>
      <c r="M329" s="254" t="str">
        <f t="shared" si="5"/>
        <v/>
      </c>
      <c r="N329"/>
      <c r="O329"/>
      <c r="P329"/>
      <c r="Q329"/>
      <c r="R329"/>
      <c r="S329"/>
      <c r="T329"/>
      <c r="U329"/>
      <c r="V329"/>
      <c r="W329"/>
      <c r="X329" s="42"/>
      <c r="Y329" s="42"/>
      <c r="Z329" s="42"/>
    </row>
    <row r="330" s="26" customFormat="1" ht="23" customHeight="1" spans="1:26">
      <c r="A330" s="255"/>
      <c r="B330" s="246"/>
      <c r="C330" s="247"/>
      <c r="D330" s="248"/>
      <c r="E330" s="249"/>
      <c r="F330" s="250"/>
      <c r="G330" s="250"/>
      <c r="H330" s="251"/>
      <c r="I330" s="250"/>
      <c r="J330" s="252"/>
      <c r="K330" s="252"/>
      <c r="L330" s="253"/>
      <c r="M330" s="254" t="str">
        <f t="shared" si="5"/>
        <v/>
      </c>
      <c r="N330"/>
      <c r="O330"/>
      <c r="P330"/>
      <c r="Q330"/>
      <c r="R330"/>
      <c r="S330"/>
      <c r="T330"/>
      <c r="U330"/>
      <c r="V330"/>
      <c r="W330"/>
      <c r="X330" s="42"/>
      <c r="Y330" s="42"/>
      <c r="Z330" s="42"/>
    </row>
    <row r="331" s="26" customFormat="1" ht="23" customHeight="1" spans="1:26">
      <c r="A331" s="255"/>
      <c r="B331" s="246"/>
      <c r="C331" s="247"/>
      <c r="D331" s="248"/>
      <c r="E331" s="249"/>
      <c r="F331" s="250"/>
      <c r="G331" s="250"/>
      <c r="H331" s="251"/>
      <c r="I331" s="250"/>
      <c r="J331" s="252"/>
      <c r="K331" s="252"/>
      <c r="L331" s="253"/>
      <c r="M331" s="254" t="str">
        <f t="shared" si="5"/>
        <v/>
      </c>
      <c r="N331"/>
      <c r="O331"/>
      <c r="P331"/>
      <c r="Q331"/>
      <c r="R331"/>
      <c r="S331"/>
      <c r="T331"/>
      <c r="U331"/>
      <c r="V331"/>
      <c r="W331"/>
      <c r="X331" s="42"/>
      <c r="Y331" s="42"/>
      <c r="Z331" s="42"/>
    </row>
    <row r="332" s="26" customFormat="1" ht="23" customHeight="1" spans="1:26">
      <c r="A332" s="255"/>
      <c r="B332" s="246"/>
      <c r="C332" s="247"/>
      <c r="D332" s="248"/>
      <c r="E332" s="249"/>
      <c r="F332" s="250"/>
      <c r="G332" s="250"/>
      <c r="H332" s="251"/>
      <c r="I332" s="250"/>
      <c r="J332" s="252"/>
      <c r="K332" s="252"/>
      <c r="L332" s="253"/>
      <c r="M332" s="254" t="str">
        <f t="shared" si="5"/>
        <v/>
      </c>
      <c r="N332"/>
      <c r="O332"/>
      <c r="P332"/>
      <c r="Q332"/>
      <c r="R332"/>
      <c r="S332"/>
      <c r="T332"/>
      <c r="U332"/>
      <c r="V332"/>
      <c r="W332"/>
      <c r="X332" s="42"/>
      <c r="Y332" s="42"/>
      <c r="Z332" s="42"/>
    </row>
    <row r="333" s="26" customFormat="1" ht="23" customHeight="1" spans="1:26">
      <c r="A333" s="255"/>
      <c r="B333" s="246"/>
      <c r="C333" s="247"/>
      <c r="D333" s="248"/>
      <c r="E333" s="249"/>
      <c r="F333" s="250"/>
      <c r="G333" s="250"/>
      <c r="H333" s="251"/>
      <c r="I333" s="250"/>
      <c r="J333" s="252"/>
      <c r="K333" s="252"/>
      <c r="L333" s="253"/>
      <c r="M333" s="254" t="str">
        <f t="shared" si="5"/>
        <v/>
      </c>
      <c r="N333"/>
      <c r="O333"/>
      <c r="P333"/>
      <c r="Q333"/>
      <c r="R333"/>
      <c r="S333"/>
      <c r="T333"/>
      <c r="U333"/>
      <c r="V333"/>
      <c r="W333"/>
      <c r="X333" s="42"/>
      <c r="Y333" s="42"/>
      <c r="Z333" s="42"/>
    </row>
    <row r="334" s="26" customFormat="1" ht="23" customHeight="1" spans="1:26">
      <c r="A334" s="255"/>
      <c r="B334" s="246"/>
      <c r="C334" s="247"/>
      <c r="D334" s="248"/>
      <c r="E334" s="249"/>
      <c r="F334" s="250"/>
      <c r="G334" s="250"/>
      <c r="H334" s="251"/>
      <c r="I334" s="250"/>
      <c r="J334" s="252"/>
      <c r="K334" s="252"/>
      <c r="L334" s="253"/>
      <c r="M334" s="254" t="str">
        <f t="shared" si="5"/>
        <v/>
      </c>
      <c r="N334"/>
      <c r="O334"/>
      <c r="P334"/>
      <c r="Q334"/>
      <c r="R334"/>
      <c r="S334"/>
      <c r="T334"/>
      <c r="U334"/>
      <c r="V334"/>
      <c r="W334"/>
      <c r="X334" s="42"/>
      <c r="Y334" s="42"/>
      <c r="Z334" s="42"/>
    </row>
    <row r="335" s="26" customFormat="1" ht="23" customHeight="1" spans="1:26">
      <c r="A335" s="255"/>
      <c r="B335" s="246"/>
      <c r="C335" s="247"/>
      <c r="D335" s="248"/>
      <c r="E335" s="249"/>
      <c r="F335" s="250"/>
      <c r="G335" s="250"/>
      <c r="H335" s="251"/>
      <c r="I335" s="250"/>
      <c r="J335" s="252"/>
      <c r="K335" s="252"/>
      <c r="L335" s="253"/>
      <c r="M335" s="254" t="str">
        <f t="shared" si="5"/>
        <v/>
      </c>
      <c r="N335"/>
      <c r="O335"/>
      <c r="P335"/>
      <c r="Q335"/>
      <c r="R335"/>
      <c r="S335"/>
      <c r="T335"/>
      <c r="U335"/>
      <c r="V335"/>
      <c r="W335"/>
      <c r="X335" s="42"/>
      <c r="Y335" s="42"/>
      <c r="Z335" s="42"/>
    </row>
    <row r="336" s="26" customFormat="1" ht="23" customHeight="1" spans="1:26">
      <c r="A336" s="255"/>
      <c r="B336" s="246"/>
      <c r="C336" s="247"/>
      <c r="D336" s="248"/>
      <c r="E336" s="249"/>
      <c r="F336" s="250"/>
      <c r="G336" s="250"/>
      <c r="H336" s="251"/>
      <c r="I336" s="250"/>
      <c r="J336" s="252"/>
      <c r="K336" s="252"/>
      <c r="L336" s="253"/>
      <c r="M336" s="254" t="str">
        <f t="shared" si="5"/>
        <v/>
      </c>
      <c r="N336"/>
      <c r="O336"/>
      <c r="P336"/>
      <c r="Q336"/>
      <c r="R336"/>
      <c r="S336"/>
      <c r="T336"/>
      <c r="U336"/>
      <c r="V336"/>
      <c r="W336"/>
      <c r="X336" s="42"/>
      <c r="Y336" s="42"/>
      <c r="Z336" s="42"/>
    </row>
    <row r="337" s="26" customFormat="1" ht="23" customHeight="1" spans="1:26">
      <c r="A337" s="255"/>
      <c r="B337" s="246"/>
      <c r="C337" s="247"/>
      <c r="D337" s="248"/>
      <c r="E337" s="249"/>
      <c r="F337" s="250"/>
      <c r="G337" s="250"/>
      <c r="H337" s="251"/>
      <c r="I337" s="250"/>
      <c r="J337" s="252"/>
      <c r="K337" s="252"/>
      <c r="L337" s="253"/>
      <c r="M337" s="254" t="str">
        <f t="shared" si="5"/>
        <v/>
      </c>
      <c r="N337"/>
      <c r="O337"/>
      <c r="P337"/>
      <c r="Q337"/>
      <c r="R337"/>
      <c r="S337"/>
      <c r="T337"/>
      <c r="U337"/>
      <c r="V337"/>
      <c r="W337"/>
      <c r="X337" s="42"/>
      <c r="Y337" s="42"/>
      <c r="Z337" s="42"/>
    </row>
    <row r="338" s="26" customFormat="1" ht="23" customHeight="1" spans="1:26">
      <c r="A338" s="255"/>
      <c r="B338" s="246"/>
      <c r="C338" s="247"/>
      <c r="D338" s="248"/>
      <c r="E338" s="249"/>
      <c r="F338" s="250"/>
      <c r="G338" s="250"/>
      <c r="H338" s="251"/>
      <c r="I338" s="250"/>
      <c r="J338" s="252"/>
      <c r="K338" s="252"/>
      <c r="L338" s="253"/>
      <c r="M338" s="254" t="str">
        <f t="shared" si="5"/>
        <v/>
      </c>
      <c r="N338"/>
      <c r="O338"/>
      <c r="P338"/>
      <c r="Q338"/>
      <c r="R338"/>
      <c r="S338"/>
      <c r="T338"/>
      <c r="U338"/>
      <c r="V338"/>
      <c r="W338"/>
      <c r="X338" s="42"/>
      <c r="Y338" s="42"/>
      <c r="Z338" s="42"/>
    </row>
    <row r="339" s="26" customFormat="1" ht="23" customHeight="1" spans="1:26">
      <c r="A339" s="255"/>
      <c r="B339" s="246"/>
      <c r="C339" s="247"/>
      <c r="D339" s="248"/>
      <c r="E339" s="249"/>
      <c r="F339" s="250"/>
      <c r="G339" s="250"/>
      <c r="H339" s="251"/>
      <c r="I339" s="250"/>
      <c r="J339" s="252"/>
      <c r="K339" s="252"/>
      <c r="L339" s="253"/>
      <c r="M339" s="254" t="str">
        <f t="shared" si="5"/>
        <v/>
      </c>
      <c r="N339"/>
      <c r="O339"/>
      <c r="P339"/>
      <c r="Q339"/>
      <c r="R339"/>
      <c r="S339"/>
      <c r="T339"/>
      <c r="U339"/>
      <c r="V339"/>
      <c r="W339"/>
      <c r="X339" s="42"/>
      <c r="Y339" s="42"/>
      <c r="Z339" s="42"/>
    </row>
    <row r="340" s="26" customFormat="1" ht="23" customHeight="1" spans="1:26">
      <c r="A340" s="255"/>
      <c r="B340" s="246"/>
      <c r="C340" s="247"/>
      <c r="D340" s="248"/>
      <c r="E340" s="249"/>
      <c r="F340" s="250"/>
      <c r="G340" s="250"/>
      <c r="H340" s="251"/>
      <c r="I340" s="250"/>
      <c r="J340" s="252"/>
      <c r="K340" s="252"/>
      <c r="L340" s="253"/>
      <c r="M340" s="254" t="str">
        <f t="shared" si="5"/>
        <v/>
      </c>
      <c r="N340"/>
      <c r="O340"/>
      <c r="P340"/>
      <c r="Q340"/>
      <c r="R340"/>
      <c r="S340"/>
      <c r="T340"/>
      <c r="U340"/>
      <c r="V340"/>
      <c r="W340"/>
      <c r="X340" s="42"/>
      <c r="Y340" s="42"/>
      <c r="Z340" s="42"/>
    </row>
    <row r="341" s="26" customFormat="1" ht="23" customHeight="1" spans="1:26">
      <c r="A341" s="255"/>
      <c r="B341" s="246"/>
      <c r="C341" s="247"/>
      <c r="D341" s="248"/>
      <c r="E341" s="249"/>
      <c r="F341" s="250"/>
      <c r="G341" s="250"/>
      <c r="H341" s="251"/>
      <c r="I341" s="250"/>
      <c r="J341" s="252"/>
      <c r="K341" s="252"/>
      <c r="L341" s="253"/>
      <c r="M341" s="254" t="str">
        <f t="shared" si="5"/>
        <v/>
      </c>
      <c r="N341"/>
      <c r="O341"/>
      <c r="P341"/>
      <c r="Q341"/>
      <c r="R341"/>
      <c r="S341"/>
      <c r="T341"/>
      <c r="U341"/>
      <c r="V341"/>
      <c r="W341"/>
      <c r="X341" s="42"/>
      <c r="Y341" s="42"/>
      <c r="Z341" s="42"/>
    </row>
    <row r="342" s="26" customFormat="1" ht="23" customHeight="1" spans="1:26">
      <c r="A342" s="255"/>
      <c r="B342" s="246"/>
      <c r="C342" s="247"/>
      <c r="D342" s="248"/>
      <c r="E342" s="249"/>
      <c r="F342" s="250"/>
      <c r="G342" s="250"/>
      <c r="H342" s="251"/>
      <c r="I342" s="250"/>
      <c r="J342" s="252"/>
      <c r="K342" s="252"/>
      <c r="L342" s="253"/>
      <c r="M342" s="254" t="str">
        <f t="shared" si="5"/>
        <v/>
      </c>
      <c r="N342"/>
      <c r="O342"/>
      <c r="P342"/>
      <c r="Q342"/>
      <c r="R342"/>
      <c r="S342"/>
      <c r="T342"/>
      <c r="U342"/>
      <c r="V342"/>
      <c r="W342"/>
      <c r="X342" s="42"/>
      <c r="Y342" s="42"/>
      <c r="Z342" s="42"/>
    </row>
    <row r="343" s="26" customFormat="1" ht="23" customHeight="1" spans="1:26">
      <c r="A343" s="255"/>
      <c r="B343" s="246"/>
      <c r="C343" s="247"/>
      <c r="D343" s="248"/>
      <c r="E343" s="249"/>
      <c r="F343" s="250"/>
      <c r="G343" s="250"/>
      <c r="H343" s="251"/>
      <c r="I343" s="250"/>
      <c r="J343" s="252"/>
      <c r="K343" s="252"/>
      <c r="L343" s="253"/>
      <c r="M343" s="254" t="str">
        <f t="shared" si="5"/>
        <v/>
      </c>
      <c r="N343"/>
      <c r="O343"/>
      <c r="P343"/>
      <c r="Q343"/>
      <c r="R343"/>
      <c r="S343"/>
      <c r="T343"/>
      <c r="U343"/>
      <c r="V343"/>
      <c r="W343"/>
      <c r="X343" s="42"/>
      <c r="Y343" s="42"/>
      <c r="Z343" s="42"/>
    </row>
    <row r="344" s="26" customFormat="1" ht="23" customHeight="1" spans="1:26">
      <c r="A344" s="255"/>
      <c r="B344" s="246"/>
      <c r="C344" s="247"/>
      <c r="D344" s="248"/>
      <c r="E344" s="249"/>
      <c r="F344" s="250"/>
      <c r="G344" s="250"/>
      <c r="H344" s="251"/>
      <c r="I344" s="250"/>
      <c r="J344" s="252"/>
      <c r="K344" s="252"/>
      <c r="L344" s="253"/>
      <c r="M344" s="254" t="str">
        <f t="shared" si="5"/>
        <v/>
      </c>
      <c r="N344"/>
      <c r="O344"/>
      <c r="P344"/>
      <c r="Q344"/>
      <c r="R344"/>
      <c r="S344"/>
      <c r="T344"/>
      <c r="U344"/>
      <c r="V344"/>
      <c r="W344"/>
      <c r="X344" s="42"/>
      <c r="Y344" s="42"/>
      <c r="Z344" s="42"/>
    </row>
    <row r="345" s="26" customFormat="1" ht="23" customHeight="1" spans="1:26">
      <c r="A345" s="255"/>
      <c r="B345" s="246"/>
      <c r="C345" s="247"/>
      <c r="D345" s="248"/>
      <c r="E345" s="249"/>
      <c r="F345" s="250"/>
      <c r="G345" s="250"/>
      <c r="H345" s="251"/>
      <c r="I345" s="250"/>
      <c r="J345" s="252"/>
      <c r="K345" s="252"/>
      <c r="L345" s="253"/>
      <c r="M345" s="254" t="str">
        <f t="shared" si="5"/>
        <v/>
      </c>
      <c r="N345"/>
      <c r="O345"/>
      <c r="P345"/>
      <c r="Q345"/>
      <c r="R345"/>
      <c r="S345"/>
      <c r="T345"/>
      <c r="U345"/>
      <c r="V345"/>
      <c r="W345"/>
      <c r="X345" s="42"/>
      <c r="Y345" s="42"/>
      <c r="Z345" s="42"/>
    </row>
    <row r="346" s="26" customFormat="1" ht="23" customHeight="1" spans="1:26">
      <c r="A346" s="255"/>
      <c r="B346" s="246"/>
      <c r="C346" s="247"/>
      <c r="D346" s="248"/>
      <c r="E346" s="249"/>
      <c r="F346" s="250"/>
      <c r="G346" s="250"/>
      <c r="H346" s="251"/>
      <c r="I346" s="250"/>
      <c r="J346" s="252"/>
      <c r="K346" s="252"/>
      <c r="L346" s="253"/>
      <c r="M346" s="254" t="str">
        <f t="shared" si="5"/>
        <v/>
      </c>
      <c r="N346"/>
      <c r="O346"/>
      <c r="P346"/>
      <c r="Q346"/>
      <c r="R346"/>
      <c r="S346"/>
      <c r="T346"/>
      <c r="U346"/>
      <c r="V346"/>
      <c r="W346"/>
      <c r="X346" s="42"/>
      <c r="Y346" s="42"/>
      <c r="Z346" s="42"/>
    </row>
    <row r="347" s="26" customFormat="1" ht="23" customHeight="1" spans="1:26">
      <c r="A347" s="255"/>
      <c r="B347" s="246"/>
      <c r="C347" s="247"/>
      <c r="D347" s="248"/>
      <c r="E347" s="249"/>
      <c r="F347" s="250"/>
      <c r="G347" s="250"/>
      <c r="H347" s="251"/>
      <c r="I347" s="250"/>
      <c r="J347" s="252"/>
      <c r="K347" s="252"/>
      <c r="L347" s="253"/>
      <c r="M347" s="254" t="str">
        <f t="shared" si="5"/>
        <v/>
      </c>
      <c r="N347"/>
      <c r="O347"/>
      <c r="P347"/>
      <c r="Q347"/>
      <c r="R347"/>
      <c r="S347"/>
      <c r="T347"/>
      <c r="U347"/>
      <c r="V347"/>
      <c r="W347"/>
      <c r="X347" s="42"/>
      <c r="Y347" s="42"/>
      <c r="Z347" s="42"/>
    </row>
    <row r="348" s="26" customFormat="1" ht="23" customHeight="1" spans="1:26">
      <c r="A348" s="255"/>
      <c r="B348" s="246"/>
      <c r="C348" s="247"/>
      <c r="D348" s="248"/>
      <c r="E348" s="249"/>
      <c r="F348" s="250"/>
      <c r="G348" s="250"/>
      <c r="H348" s="251"/>
      <c r="I348" s="250"/>
      <c r="J348" s="252"/>
      <c r="K348" s="252"/>
      <c r="L348" s="253"/>
      <c r="M348" s="254" t="str">
        <f t="shared" si="5"/>
        <v/>
      </c>
      <c r="N348"/>
      <c r="O348"/>
      <c r="P348"/>
      <c r="Q348"/>
      <c r="R348"/>
      <c r="S348"/>
      <c r="T348"/>
      <c r="U348"/>
      <c r="V348"/>
      <c r="W348"/>
      <c r="X348" s="42"/>
      <c r="Y348" s="42"/>
      <c r="Z348" s="42"/>
    </row>
    <row r="349" s="26" customFormat="1" ht="23" customHeight="1" spans="1:26">
      <c r="A349" s="255"/>
      <c r="B349" s="246"/>
      <c r="C349" s="247"/>
      <c r="D349" s="248"/>
      <c r="E349" s="249"/>
      <c r="F349" s="250"/>
      <c r="G349" s="250"/>
      <c r="H349" s="251"/>
      <c r="I349" s="250"/>
      <c r="J349" s="252"/>
      <c r="K349" s="252"/>
      <c r="L349" s="253"/>
      <c r="M349" s="254" t="str">
        <f t="shared" si="5"/>
        <v/>
      </c>
      <c r="N349"/>
      <c r="O349"/>
      <c r="P349"/>
      <c r="Q349"/>
      <c r="R349"/>
      <c r="S349"/>
      <c r="T349"/>
      <c r="U349"/>
      <c r="V349"/>
      <c r="W349"/>
      <c r="X349" s="42"/>
      <c r="Y349" s="42"/>
      <c r="Z349" s="42"/>
    </row>
    <row r="350" s="26" customFormat="1" ht="23" customHeight="1" spans="1:26">
      <c r="A350" s="255"/>
      <c r="B350" s="246"/>
      <c r="C350" s="247"/>
      <c r="D350" s="248"/>
      <c r="E350" s="249"/>
      <c r="F350" s="250"/>
      <c r="G350" s="250"/>
      <c r="H350" s="251"/>
      <c r="I350" s="250"/>
      <c r="J350" s="252"/>
      <c r="K350" s="252"/>
      <c r="L350" s="253"/>
      <c r="M350" s="254" t="str">
        <f t="shared" si="5"/>
        <v/>
      </c>
      <c r="N350"/>
      <c r="O350"/>
      <c r="P350"/>
      <c r="Q350"/>
      <c r="R350"/>
      <c r="S350"/>
      <c r="T350"/>
      <c r="U350"/>
      <c r="V350"/>
      <c r="W350"/>
      <c r="X350" s="42"/>
      <c r="Y350" s="42"/>
      <c r="Z350" s="42"/>
    </row>
    <row r="351" s="26" customFormat="1" ht="23" customHeight="1" spans="1:26">
      <c r="A351" s="255"/>
      <c r="B351" s="246"/>
      <c r="C351" s="247"/>
      <c r="D351" s="248"/>
      <c r="E351" s="249"/>
      <c r="F351" s="250"/>
      <c r="G351" s="250"/>
      <c r="H351" s="251"/>
      <c r="I351" s="250"/>
      <c r="J351" s="252"/>
      <c r="K351" s="252"/>
      <c r="L351" s="253"/>
      <c r="M351" s="254" t="str">
        <f t="shared" si="5"/>
        <v/>
      </c>
      <c r="N351"/>
      <c r="O351"/>
      <c r="P351"/>
      <c r="Q351"/>
      <c r="R351"/>
      <c r="S351"/>
      <c r="T351"/>
      <c r="U351"/>
      <c r="V351"/>
      <c r="W351"/>
      <c r="X351" s="42"/>
      <c r="Y351" s="42"/>
      <c r="Z351" s="42"/>
    </row>
    <row r="352" s="26" customFormat="1" ht="23" customHeight="1" spans="1:26">
      <c r="A352" s="255"/>
      <c r="B352" s="246"/>
      <c r="C352" s="247"/>
      <c r="D352" s="248"/>
      <c r="E352" s="249"/>
      <c r="F352" s="250"/>
      <c r="G352" s="250"/>
      <c r="H352" s="251"/>
      <c r="I352" s="250"/>
      <c r="J352" s="252"/>
      <c r="K352" s="252"/>
      <c r="L352" s="253"/>
      <c r="M352" s="254" t="str">
        <f t="shared" si="5"/>
        <v/>
      </c>
      <c r="N352"/>
      <c r="O352"/>
      <c r="P352"/>
      <c r="Q352"/>
      <c r="R352"/>
      <c r="S352"/>
      <c r="T352"/>
      <c r="U352"/>
      <c r="V352"/>
      <c r="W352"/>
      <c r="X352" s="42"/>
      <c r="Y352" s="42"/>
      <c r="Z352" s="42"/>
    </row>
    <row r="353" s="26" customFormat="1" ht="23" customHeight="1" spans="1:26">
      <c r="A353" s="255"/>
      <c r="B353" s="246"/>
      <c r="C353" s="247"/>
      <c r="D353" s="248"/>
      <c r="E353" s="249"/>
      <c r="F353" s="250"/>
      <c r="G353" s="250"/>
      <c r="H353" s="251"/>
      <c r="I353" s="250"/>
      <c r="J353" s="252"/>
      <c r="K353" s="252"/>
      <c r="L353" s="253"/>
      <c r="M353" s="254" t="str">
        <f t="shared" si="5"/>
        <v/>
      </c>
      <c r="N353"/>
      <c r="O353"/>
      <c r="P353"/>
      <c r="Q353"/>
      <c r="R353"/>
      <c r="S353"/>
      <c r="T353"/>
      <c r="U353"/>
      <c r="V353"/>
      <c r="W353"/>
      <c r="X353" s="42"/>
      <c r="Y353" s="42"/>
      <c r="Z353" s="42"/>
    </row>
    <row r="354" s="26" customFormat="1" ht="23" customHeight="1" spans="1:26">
      <c r="A354" s="255"/>
      <c r="B354" s="246"/>
      <c r="C354" s="247"/>
      <c r="D354" s="248"/>
      <c r="E354" s="249"/>
      <c r="F354" s="250"/>
      <c r="G354" s="250"/>
      <c r="H354" s="251"/>
      <c r="I354" s="250"/>
      <c r="J354" s="252"/>
      <c r="K354" s="252"/>
      <c r="L354" s="253"/>
      <c r="M354" s="254" t="str">
        <f t="shared" si="5"/>
        <v/>
      </c>
      <c r="N354"/>
      <c r="O354"/>
      <c r="P354"/>
      <c r="Q354"/>
      <c r="R354"/>
      <c r="S354"/>
      <c r="T354"/>
      <c r="U354"/>
      <c r="V354"/>
      <c r="W354"/>
      <c r="X354" s="42"/>
      <c r="Y354" s="42"/>
      <c r="Z354" s="42"/>
    </row>
    <row r="355" s="26" customFormat="1" ht="23" customHeight="1" spans="1:26">
      <c r="A355" s="255"/>
      <c r="B355" s="246"/>
      <c r="C355" s="247"/>
      <c r="D355" s="248"/>
      <c r="E355" s="249"/>
      <c r="F355" s="250"/>
      <c r="G355" s="250"/>
      <c r="H355" s="251"/>
      <c r="I355" s="250"/>
      <c r="J355" s="252"/>
      <c r="K355" s="252"/>
      <c r="L355" s="253"/>
      <c r="M355" s="254" t="str">
        <f t="shared" si="5"/>
        <v/>
      </c>
      <c r="N355"/>
      <c r="O355"/>
      <c r="P355"/>
      <c r="Q355"/>
      <c r="R355"/>
      <c r="S355"/>
      <c r="T355"/>
      <c r="U355"/>
      <c r="V355"/>
      <c r="W355"/>
      <c r="X355" s="42"/>
      <c r="Y355" s="42"/>
      <c r="Z355" s="42"/>
    </row>
    <row r="356" s="26" customFormat="1" ht="23" customHeight="1" spans="1:26">
      <c r="A356" s="255"/>
      <c r="B356" s="246"/>
      <c r="C356" s="247"/>
      <c r="D356" s="248"/>
      <c r="E356" s="249"/>
      <c r="F356" s="250"/>
      <c r="G356" s="250"/>
      <c r="H356" s="251"/>
      <c r="I356" s="250"/>
      <c r="J356" s="252"/>
      <c r="K356" s="252"/>
      <c r="L356" s="253"/>
      <c r="M356" s="254" t="str">
        <f t="shared" si="5"/>
        <v/>
      </c>
      <c r="N356"/>
      <c r="O356"/>
      <c r="P356"/>
      <c r="Q356"/>
      <c r="R356"/>
      <c r="S356"/>
      <c r="T356"/>
      <c r="U356"/>
      <c r="V356"/>
      <c r="W356"/>
      <c r="X356" s="42"/>
      <c r="Y356" s="42"/>
      <c r="Z356" s="42"/>
    </row>
    <row r="357" s="26" customFormat="1" ht="23" customHeight="1" spans="1:26">
      <c r="A357" s="255"/>
      <c r="B357" s="246"/>
      <c r="C357" s="247"/>
      <c r="D357" s="248"/>
      <c r="E357" s="249"/>
      <c r="F357" s="250"/>
      <c r="G357" s="250"/>
      <c r="H357" s="251"/>
      <c r="I357" s="250"/>
      <c r="J357" s="252"/>
      <c r="K357" s="252"/>
      <c r="L357" s="253"/>
      <c r="M357" s="254" t="str">
        <f t="shared" si="5"/>
        <v/>
      </c>
      <c r="N357"/>
      <c r="O357"/>
      <c r="P357"/>
      <c r="Q357"/>
      <c r="R357"/>
      <c r="S357"/>
      <c r="T357"/>
      <c r="U357"/>
      <c r="V357"/>
      <c r="W357"/>
      <c r="X357" s="42"/>
      <c r="Y357" s="42"/>
      <c r="Z357" s="42"/>
    </row>
    <row r="358" s="26" customFormat="1" ht="23" customHeight="1" spans="1:26">
      <c r="A358" s="255"/>
      <c r="B358" s="246"/>
      <c r="C358" s="247"/>
      <c r="D358" s="248"/>
      <c r="E358" s="249"/>
      <c r="F358" s="250"/>
      <c r="G358" s="250"/>
      <c r="H358" s="251"/>
      <c r="I358" s="250"/>
      <c r="J358" s="252"/>
      <c r="K358" s="252"/>
      <c r="L358" s="253"/>
      <c r="M358" s="254" t="str">
        <f t="shared" si="5"/>
        <v/>
      </c>
      <c r="N358"/>
      <c r="O358"/>
      <c r="P358"/>
      <c r="Q358"/>
      <c r="R358"/>
      <c r="S358"/>
      <c r="T358"/>
      <c r="U358"/>
      <c r="V358"/>
      <c r="W358"/>
      <c r="X358" s="42"/>
      <c r="Y358" s="42"/>
      <c r="Z358" s="42"/>
    </row>
    <row r="359" s="26" customFormat="1" ht="23" customHeight="1" spans="1:26">
      <c r="A359" s="255"/>
      <c r="B359" s="246"/>
      <c r="C359" s="247"/>
      <c r="D359" s="248"/>
      <c r="E359" s="249"/>
      <c r="F359" s="250"/>
      <c r="G359" s="250"/>
      <c r="H359" s="251"/>
      <c r="I359" s="250"/>
      <c r="J359" s="252"/>
      <c r="K359" s="252"/>
      <c r="L359" s="253"/>
      <c r="M359" s="254" t="str">
        <f t="shared" si="5"/>
        <v/>
      </c>
      <c r="N359"/>
      <c r="O359"/>
      <c r="P359"/>
      <c r="Q359"/>
      <c r="R359"/>
      <c r="S359"/>
      <c r="T359"/>
      <c r="U359"/>
      <c r="V359"/>
      <c r="W359"/>
      <c r="X359" s="42"/>
      <c r="Y359" s="42"/>
      <c r="Z359" s="42"/>
    </row>
    <row r="360" s="26" customFormat="1" ht="23" customHeight="1" spans="1:26">
      <c r="A360" s="255"/>
      <c r="B360" s="246"/>
      <c r="C360" s="247"/>
      <c r="D360" s="248"/>
      <c r="E360" s="249"/>
      <c r="F360" s="250"/>
      <c r="G360" s="250"/>
      <c r="H360" s="251"/>
      <c r="I360" s="250"/>
      <c r="J360" s="252"/>
      <c r="K360" s="252"/>
      <c r="L360" s="253"/>
      <c r="M360" s="254" t="str">
        <f t="shared" si="5"/>
        <v/>
      </c>
      <c r="N360"/>
      <c r="O360"/>
      <c r="P360"/>
      <c r="Q360"/>
      <c r="R360"/>
      <c r="S360"/>
      <c r="T360"/>
      <c r="U360"/>
      <c r="V360"/>
      <c r="W360"/>
      <c r="X360" s="42"/>
      <c r="Y360" s="42"/>
      <c r="Z360" s="42"/>
    </row>
    <row r="361" s="26" customFormat="1" ht="23" customHeight="1" spans="1:26">
      <c r="A361" s="255"/>
      <c r="B361" s="246"/>
      <c r="C361" s="247"/>
      <c r="D361" s="248"/>
      <c r="E361" s="249"/>
      <c r="F361" s="250"/>
      <c r="G361" s="250"/>
      <c r="H361" s="251"/>
      <c r="I361" s="250"/>
      <c r="J361" s="252"/>
      <c r="K361" s="252"/>
      <c r="L361" s="253"/>
      <c r="M361" s="254" t="str">
        <f t="shared" si="5"/>
        <v/>
      </c>
      <c r="N361"/>
      <c r="O361"/>
      <c r="P361"/>
      <c r="Q361"/>
      <c r="R361"/>
      <c r="S361"/>
      <c r="T361"/>
      <c r="U361"/>
      <c r="V361"/>
      <c r="W361"/>
      <c r="X361" s="42"/>
      <c r="Y361" s="42"/>
      <c r="Z361" s="42"/>
    </row>
    <row r="362" s="26" customFormat="1" ht="23" customHeight="1" spans="1:26">
      <c r="A362" s="255"/>
      <c r="B362" s="246"/>
      <c r="C362" s="247"/>
      <c r="D362" s="248"/>
      <c r="E362" s="249"/>
      <c r="F362" s="250"/>
      <c r="G362" s="250"/>
      <c r="H362" s="251"/>
      <c r="I362" s="250"/>
      <c r="J362" s="252"/>
      <c r="K362" s="252"/>
      <c r="L362" s="253"/>
      <c r="M362" s="254" t="str">
        <f t="shared" si="5"/>
        <v/>
      </c>
      <c r="N362"/>
      <c r="O362"/>
      <c r="P362"/>
      <c r="Q362"/>
      <c r="R362"/>
      <c r="S362"/>
      <c r="T362"/>
      <c r="U362"/>
      <c r="V362"/>
      <c r="W362"/>
      <c r="X362" s="42"/>
      <c r="Y362" s="42"/>
      <c r="Z362" s="42"/>
    </row>
    <row r="363" s="26" customFormat="1" ht="23" customHeight="1" spans="1:26">
      <c r="A363" s="255"/>
      <c r="B363" s="246"/>
      <c r="C363" s="247"/>
      <c r="D363" s="248"/>
      <c r="E363" s="249"/>
      <c r="F363" s="250"/>
      <c r="G363" s="250"/>
      <c r="H363" s="251"/>
      <c r="I363" s="250"/>
      <c r="J363" s="252"/>
      <c r="K363" s="252"/>
      <c r="L363" s="253"/>
      <c r="M363" s="254" t="str">
        <f t="shared" si="5"/>
        <v/>
      </c>
      <c r="N363"/>
      <c r="O363"/>
      <c r="P363"/>
      <c r="Q363"/>
      <c r="R363"/>
      <c r="S363"/>
      <c r="T363"/>
      <c r="U363"/>
      <c r="V363"/>
      <c r="W363"/>
      <c r="X363" s="42"/>
      <c r="Y363" s="42"/>
      <c r="Z363" s="42"/>
    </row>
    <row r="364" s="26" customFormat="1" ht="23" customHeight="1" spans="1:26">
      <c r="A364" s="255"/>
      <c r="B364" s="246"/>
      <c r="C364" s="247"/>
      <c r="D364" s="248"/>
      <c r="E364" s="249"/>
      <c r="F364" s="250"/>
      <c r="G364" s="250"/>
      <c r="H364" s="251"/>
      <c r="I364" s="250"/>
      <c r="J364" s="252"/>
      <c r="K364" s="252"/>
      <c r="L364" s="253"/>
      <c r="M364" s="254" t="str">
        <f t="shared" si="5"/>
        <v/>
      </c>
      <c r="N364"/>
      <c r="O364"/>
      <c r="P364"/>
      <c r="Q364"/>
      <c r="R364"/>
      <c r="S364"/>
      <c r="T364"/>
      <c r="U364"/>
      <c r="V364"/>
      <c r="W364"/>
      <c r="X364" s="42"/>
      <c r="Y364" s="42"/>
      <c r="Z364" s="42"/>
    </row>
    <row r="365" s="26" customFormat="1" ht="23" customHeight="1" spans="1:26">
      <c r="A365" s="255"/>
      <c r="B365" s="246"/>
      <c r="C365" s="247"/>
      <c r="D365" s="248"/>
      <c r="E365" s="249"/>
      <c r="F365" s="250"/>
      <c r="G365" s="250"/>
      <c r="H365" s="251"/>
      <c r="I365" s="250"/>
      <c r="J365" s="252"/>
      <c r="K365" s="252"/>
      <c r="L365" s="253"/>
      <c r="M365" s="254" t="str">
        <f t="shared" si="5"/>
        <v/>
      </c>
      <c r="N365"/>
      <c r="O365"/>
      <c r="P365"/>
      <c r="Q365"/>
      <c r="R365"/>
      <c r="S365"/>
      <c r="T365"/>
      <c r="U365"/>
      <c r="V365"/>
      <c r="W365"/>
      <c r="X365" s="42"/>
      <c r="Y365" s="42"/>
      <c r="Z365" s="42"/>
    </row>
    <row r="366" s="26" customFormat="1" ht="23" customHeight="1" spans="1:26">
      <c r="A366" s="255"/>
      <c r="B366" s="246"/>
      <c r="C366" s="247"/>
      <c r="D366" s="248"/>
      <c r="E366" s="249"/>
      <c r="F366" s="250"/>
      <c r="G366" s="250"/>
      <c r="H366" s="251"/>
      <c r="I366" s="250"/>
      <c r="J366" s="252"/>
      <c r="K366" s="252"/>
      <c r="L366" s="253"/>
      <c r="M366" s="254" t="str">
        <f t="shared" si="5"/>
        <v/>
      </c>
      <c r="N366"/>
      <c r="O366"/>
      <c r="P366"/>
      <c r="Q366"/>
      <c r="R366"/>
      <c r="S366"/>
      <c r="T366"/>
      <c r="U366"/>
      <c r="V366"/>
      <c r="W366"/>
      <c r="X366" s="42"/>
      <c r="Y366" s="42"/>
      <c r="Z366" s="42"/>
    </row>
    <row r="367" s="26" customFormat="1" ht="23" customHeight="1" spans="1:26">
      <c r="A367" s="255"/>
      <c r="B367" s="246"/>
      <c r="C367" s="247"/>
      <c r="D367" s="248"/>
      <c r="E367" s="249"/>
      <c r="F367" s="250"/>
      <c r="G367" s="250"/>
      <c r="H367" s="251"/>
      <c r="I367" s="250"/>
      <c r="J367" s="252"/>
      <c r="K367" s="252"/>
      <c r="L367" s="253"/>
      <c r="M367" s="254" t="str">
        <f t="shared" si="5"/>
        <v/>
      </c>
      <c r="N367"/>
      <c r="O367"/>
      <c r="P367"/>
      <c r="Q367"/>
      <c r="R367"/>
      <c r="S367"/>
      <c r="T367"/>
      <c r="U367"/>
      <c r="V367"/>
      <c r="W367"/>
      <c r="X367" s="42"/>
      <c r="Y367" s="42"/>
      <c r="Z367" s="42"/>
    </row>
    <row r="368" s="26" customFormat="1" ht="23" customHeight="1" spans="1:26">
      <c r="A368" s="255"/>
      <c r="B368" s="246"/>
      <c r="C368" s="247"/>
      <c r="D368" s="248"/>
      <c r="E368" s="249"/>
      <c r="F368" s="250"/>
      <c r="G368" s="250"/>
      <c r="H368" s="251"/>
      <c r="I368" s="250"/>
      <c r="J368" s="252"/>
      <c r="K368" s="252"/>
      <c r="L368" s="253"/>
      <c r="M368" s="254" t="str">
        <f t="shared" si="5"/>
        <v/>
      </c>
      <c r="N368"/>
      <c r="O368"/>
      <c r="P368"/>
      <c r="Q368"/>
      <c r="R368"/>
      <c r="S368"/>
      <c r="T368"/>
      <c r="U368"/>
      <c r="V368"/>
      <c r="W368"/>
      <c r="X368" s="42"/>
      <c r="Y368" s="42"/>
      <c r="Z368" s="42"/>
    </row>
    <row r="369" s="26" customFormat="1" ht="23" customHeight="1" spans="1:26">
      <c r="A369" s="255"/>
      <c r="B369" s="246"/>
      <c r="C369" s="247"/>
      <c r="D369" s="248"/>
      <c r="E369" s="249"/>
      <c r="F369" s="250"/>
      <c r="G369" s="250"/>
      <c r="H369" s="251"/>
      <c r="I369" s="250"/>
      <c r="J369" s="252"/>
      <c r="K369" s="252"/>
      <c r="L369" s="253"/>
      <c r="M369" s="254" t="str">
        <f t="shared" si="5"/>
        <v/>
      </c>
      <c r="N369"/>
      <c r="O369"/>
      <c r="P369"/>
      <c r="Q369"/>
      <c r="R369"/>
      <c r="S369"/>
      <c r="T369"/>
      <c r="U369"/>
      <c r="V369"/>
      <c r="W369"/>
      <c r="X369" s="42"/>
      <c r="Y369" s="42"/>
      <c r="Z369" s="42"/>
    </row>
    <row r="370" s="26" customFormat="1" ht="23" customHeight="1" spans="1:26">
      <c r="A370" s="255"/>
      <c r="B370" s="246"/>
      <c r="C370" s="247"/>
      <c r="D370" s="248"/>
      <c r="E370" s="249"/>
      <c r="F370" s="250"/>
      <c r="G370" s="250"/>
      <c r="H370" s="251"/>
      <c r="I370" s="250"/>
      <c r="J370" s="252"/>
      <c r="K370" s="252"/>
      <c r="L370" s="253"/>
      <c r="M370" s="254" t="str">
        <f t="shared" si="5"/>
        <v/>
      </c>
      <c r="N370"/>
      <c r="O370"/>
      <c r="P370"/>
      <c r="Q370"/>
      <c r="R370"/>
      <c r="S370"/>
      <c r="T370"/>
      <c r="U370"/>
      <c r="V370"/>
      <c r="W370"/>
      <c r="X370" s="42"/>
      <c r="Y370" s="42"/>
      <c r="Z370" s="42"/>
    </row>
    <row r="371" s="26" customFormat="1" ht="23" customHeight="1" spans="1:26">
      <c r="A371" s="255"/>
      <c r="B371" s="246"/>
      <c r="C371" s="247"/>
      <c r="D371" s="248"/>
      <c r="E371" s="249"/>
      <c r="F371" s="250"/>
      <c r="G371" s="250"/>
      <c r="H371" s="251"/>
      <c r="I371" s="250"/>
      <c r="J371" s="252"/>
      <c r="K371" s="252"/>
      <c r="L371" s="253"/>
      <c r="M371" s="254" t="str">
        <f t="shared" si="5"/>
        <v/>
      </c>
      <c r="N371"/>
      <c r="O371"/>
      <c r="P371"/>
      <c r="Q371"/>
      <c r="R371"/>
      <c r="S371"/>
      <c r="T371"/>
      <c r="U371"/>
      <c r="V371"/>
      <c r="W371"/>
      <c r="X371" s="42"/>
      <c r="Y371" s="42"/>
      <c r="Z371" s="42"/>
    </row>
    <row r="372" s="26" customFormat="1" ht="23" customHeight="1" spans="1:26">
      <c r="A372" s="255"/>
      <c r="B372" s="246"/>
      <c r="C372" s="247"/>
      <c r="D372" s="248"/>
      <c r="E372" s="249"/>
      <c r="F372" s="250"/>
      <c r="G372" s="250"/>
      <c r="H372" s="251"/>
      <c r="I372" s="250"/>
      <c r="J372" s="252"/>
      <c r="K372" s="252"/>
      <c r="L372" s="253"/>
      <c r="M372" s="254" t="str">
        <f t="shared" si="5"/>
        <v/>
      </c>
      <c r="N372"/>
      <c r="O372"/>
      <c r="P372"/>
      <c r="Q372"/>
      <c r="R372"/>
      <c r="S372"/>
      <c r="T372"/>
      <c r="U372"/>
      <c r="V372"/>
      <c r="W372"/>
      <c r="X372" s="42"/>
      <c r="Y372" s="42"/>
      <c r="Z372" s="42"/>
    </row>
    <row r="373" s="26" customFormat="1" ht="23" customHeight="1" spans="1:26">
      <c r="A373" s="255"/>
      <c r="B373" s="246"/>
      <c r="C373" s="247"/>
      <c r="D373" s="248"/>
      <c r="E373" s="249"/>
      <c r="F373" s="250"/>
      <c r="G373" s="250"/>
      <c r="H373" s="251"/>
      <c r="I373" s="250"/>
      <c r="J373" s="252"/>
      <c r="K373" s="252"/>
      <c r="L373" s="253"/>
      <c r="M373" s="254" t="str">
        <f t="shared" si="5"/>
        <v/>
      </c>
      <c r="N373"/>
      <c r="O373"/>
      <c r="P373"/>
      <c r="Q373"/>
      <c r="R373"/>
      <c r="S373"/>
      <c r="T373"/>
      <c r="U373"/>
      <c r="V373"/>
      <c r="W373"/>
      <c r="X373" s="42"/>
      <c r="Y373" s="42"/>
      <c r="Z373" s="42"/>
    </row>
    <row r="374" s="26" customFormat="1" ht="23" customHeight="1" spans="1:26">
      <c r="A374" s="255"/>
      <c r="B374" s="246"/>
      <c r="C374" s="247"/>
      <c r="D374" s="248"/>
      <c r="E374" s="249"/>
      <c r="F374" s="250"/>
      <c r="G374" s="250"/>
      <c r="H374" s="251"/>
      <c r="I374" s="250"/>
      <c r="J374" s="252"/>
      <c r="K374" s="252"/>
      <c r="L374" s="253"/>
      <c r="M374" s="254" t="str">
        <f t="shared" si="5"/>
        <v/>
      </c>
      <c r="N374"/>
      <c r="O374"/>
      <c r="P374"/>
      <c r="Q374"/>
      <c r="R374"/>
      <c r="S374"/>
      <c r="T374"/>
      <c r="U374"/>
      <c r="V374"/>
      <c r="W374"/>
      <c r="X374" s="42"/>
      <c r="Y374" s="42"/>
      <c r="Z374" s="42"/>
    </row>
    <row r="375" s="26" customFormat="1" ht="23" customHeight="1" spans="1:26">
      <c r="A375" s="255"/>
      <c r="B375" s="246"/>
      <c r="C375" s="247"/>
      <c r="D375" s="248"/>
      <c r="E375" s="249"/>
      <c r="F375" s="250"/>
      <c r="G375" s="250"/>
      <c r="H375" s="251"/>
      <c r="I375" s="250"/>
      <c r="J375" s="252"/>
      <c r="K375" s="252"/>
      <c r="L375" s="253"/>
      <c r="M375" s="254" t="str">
        <f t="shared" si="5"/>
        <v/>
      </c>
      <c r="N375"/>
      <c r="O375"/>
      <c r="P375"/>
      <c r="Q375"/>
      <c r="R375"/>
      <c r="S375"/>
      <c r="T375"/>
      <c r="U375"/>
      <c r="V375"/>
      <c r="W375"/>
      <c r="X375" s="42"/>
      <c r="Y375" s="42"/>
      <c r="Z375" s="42"/>
    </row>
    <row r="376" s="26" customFormat="1" ht="23" customHeight="1" spans="1:26">
      <c r="A376" s="255"/>
      <c r="B376" s="246"/>
      <c r="C376" s="247"/>
      <c r="D376" s="248"/>
      <c r="E376" s="249"/>
      <c r="F376" s="250"/>
      <c r="G376" s="250"/>
      <c r="H376" s="251"/>
      <c r="I376" s="250"/>
      <c r="J376" s="252"/>
      <c r="K376" s="252"/>
      <c r="L376" s="253"/>
      <c r="M376" s="254" t="str">
        <f t="shared" si="5"/>
        <v/>
      </c>
      <c r="N376"/>
      <c r="O376"/>
      <c r="P376"/>
      <c r="Q376"/>
      <c r="R376"/>
      <c r="S376"/>
      <c r="T376"/>
      <c r="U376"/>
      <c r="V376"/>
      <c r="W376"/>
      <c r="X376" s="42"/>
      <c r="Y376" s="42"/>
      <c r="Z376" s="42"/>
    </row>
    <row r="377" s="26" customFormat="1" ht="23" customHeight="1" spans="1:26">
      <c r="A377" s="255"/>
      <c r="B377" s="246"/>
      <c r="C377" s="247"/>
      <c r="D377" s="248"/>
      <c r="E377" s="249"/>
      <c r="F377" s="250"/>
      <c r="G377" s="250"/>
      <c r="H377" s="251"/>
      <c r="I377" s="250"/>
      <c r="J377" s="252"/>
      <c r="K377" s="252"/>
      <c r="L377" s="253"/>
      <c r="M377" s="254" t="str">
        <f t="shared" si="5"/>
        <v/>
      </c>
      <c r="N377"/>
      <c r="O377"/>
      <c r="P377"/>
      <c r="Q377"/>
      <c r="R377"/>
      <c r="S377"/>
      <c r="T377"/>
      <c r="U377"/>
      <c r="V377"/>
      <c r="W377"/>
      <c r="X377" s="42"/>
      <c r="Y377" s="42"/>
      <c r="Z377" s="42"/>
    </row>
    <row r="378" s="26" customFormat="1" ht="23" customHeight="1" spans="1:26">
      <c r="A378" s="255"/>
      <c r="B378" s="246"/>
      <c r="C378" s="247"/>
      <c r="D378" s="248"/>
      <c r="E378" s="249"/>
      <c r="F378" s="250"/>
      <c r="G378" s="250"/>
      <c r="H378" s="251"/>
      <c r="I378" s="250"/>
      <c r="J378" s="252"/>
      <c r="K378" s="252"/>
      <c r="L378" s="253"/>
      <c r="M378" s="254" t="str">
        <f t="shared" si="5"/>
        <v/>
      </c>
      <c r="N378"/>
      <c r="O378"/>
      <c r="P378"/>
      <c r="Q378"/>
      <c r="R378"/>
      <c r="S378"/>
      <c r="T378"/>
      <c r="U378"/>
      <c r="V378"/>
      <c r="W378"/>
      <c r="X378" s="42"/>
      <c r="Y378" s="42"/>
      <c r="Z378" s="42"/>
    </row>
    <row r="379" s="26" customFormat="1" ht="23" customHeight="1" spans="1:26">
      <c r="A379" s="255"/>
      <c r="B379" s="246"/>
      <c r="C379" s="247"/>
      <c r="D379" s="248"/>
      <c r="E379" s="249"/>
      <c r="F379" s="250"/>
      <c r="G379" s="250"/>
      <c r="H379" s="251"/>
      <c r="I379" s="250"/>
      <c r="J379" s="252"/>
      <c r="K379" s="252"/>
      <c r="L379" s="253"/>
      <c r="M379" s="254" t="str">
        <f t="shared" si="5"/>
        <v/>
      </c>
      <c r="N379"/>
      <c r="O379"/>
      <c r="P379"/>
      <c r="Q379"/>
      <c r="R379"/>
      <c r="S379"/>
      <c r="T379"/>
      <c r="U379"/>
      <c r="V379"/>
      <c r="W379"/>
      <c r="X379" s="42"/>
      <c r="Y379" s="42"/>
      <c r="Z379" s="42"/>
    </row>
    <row r="380" s="26" customFormat="1" ht="23" customHeight="1" spans="1:26">
      <c r="A380" s="255"/>
      <c r="B380" s="246"/>
      <c r="C380" s="247"/>
      <c r="D380" s="248"/>
      <c r="E380" s="249"/>
      <c r="F380" s="250"/>
      <c r="G380" s="250"/>
      <c r="H380" s="251"/>
      <c r="I380" s="250"/>
      <c r="J380" s="252"/>
      <c r="K380" s="252"/>
      <c r="L380" s="253"/>
      <c r="M380" s="254" t="str">
        <f t="shared" si="5"/>
        <v/>
      </c>
      <c r="N380"/>
      <c r="O380"/>
      <c r="P380"/>
      <c r="Q380"/>
      <c r="R380"/>
      <c r="S380"/>
      <c r="T380"/>
      <c r="U380"/>
      <c r="V380"/>
      <c r="W380"/>
      <c r="X380" s="42"/>
      <c r="Y380" s="42"/>
      <c r="Z380" s="42"/>
    </row>
    <row r="381" s="26" customFormat="1" ht="23" customHeight="1" spans="1:26">
      <c r="A381" s="255"/>
      <c r="B381" s="246"/>
      <c r="C381" s="247"/>
      <c r="D381" s="248"/>
      <c r="E381" s="249"/>
      <c r="F381" s="250"/>
      <c r="G381" s="250"/>
      <c r="H381" s="251"/>
      <c r="I381" s="250"/>
      <c r="J381" s="252"/>
      <c r="K381" s="252"/>
      <c r="L381" s="253"/>
      <c r="M381" s="254" t="str">
        <f t="shared" si="5"/>
        <v/>
      </c>
      <c r="N381"/>
      <c r="O381"/>
      <c r="P381"/>
      <c r="Q381"/>
      <c r="R381"/>
      <c r="S381"/>
      <c r="T381"/>
      <c r="U381"/>
      <c r="V381"/>
      <c r="W381"/>
      <c r="X381" s="42"/>
      <c r="Y381" s="42"/>
      <c r="Z381" s="42"/>
    </row>
    <row r="382" s="26" customFormat="1" ht="23" customHeight="1" spans="1:26">
      <c r="A382" s="255"/>
      <c r="B382" s="246"/>
      <c r="C382" s="247"/>
      <c r="D382" s="248"/>
      <c r="E382" s="249"/>
      <c r="F382" s="250"/>
      <c r="G382" s="250"/>
      <c r="H382" s="251"/>
      <c r="I382" s="250"/>
      <c r="J382" s="252"/>
      <c r="K382" s="252"/>
      <c r="L382" s="253"/>
      <c r="M382" s="254" t="str">
        <f t="shared" si="5"/>
        <v/>
      </c>
      <c r="N382"/>
      <c r="O382"/>
      <c r="P382"/>
      <c r="Q382"/>
      <c r="R382"/>
      <c r="S382"/>
      <c r="T382"/>
      <c r="U382"/>
      <c r="V382"/>
      <c r="W382"/>
      <c r="X382" s="42"/>
      <c r="Y382" s="42"/>
      <c r="Z382" s="42"/>
    </row>
    <row r="383" s="26" customFormat="1" ht="23" customHeight="1" spans="1:26">
      <c r="A383" s="255"/>
      <c r="B383" s="246"/>
      <c r="C383" s="247"/>
      <c r="D383" s="248"/>
      <c r="E383" s="249"/>
      <c r="F383" s="250"/>
      <c r="G383" s="250"/>
      <c r="H383" s="251"/>
      <c r="I383" s="250"/>
      <c r="J383" s="252"/>
      <c r="K383" s="252"/>
      <c r="L383" s="253"/>
      <c r="M383" s="254" t="str">
        <f t="shared" si="5"/>
        <v/>
      </c>
      <c r="N383"/>
      <c r="O383"/>
      <c r="P383"/>
      <c r="Q383"/>
      <c r="R383"/>
      <c r="S383"/>
      <c r="T383"/>
      <c r="U383"/>
      <c r="V383"/>
      <c r="W383"/>
      <c r="X383" s="42"/>
      <c r="Y383" s="42"/>
      <c r="Z383" s="42"/>
    </row>
    <row r="384" s="26" customFormat="1" ht="23" customHeight="1" spans="1:26">
      <c r="A384" s="255"/>
      <c r="B384" s="246"/>
      <c r="C384" s="247"/>
      <c r="D384" s="248"/>
      <c r="E384" s="249"/>
      <c r="F384" s="250"/>
      <c r="G384" s="250"/>
      <c r="H384" s="251"/>
      <c r="I384" s="250"/>
      <c r="J384" s="252"/>
      <c r="K384" s="252"/>
      <c r="L384" s="253"/>
      <c r="M384" s="254" t="str">
        <f t="shared" si="5"/>
        <v/>
      </c>
      <c r="N384"/>
      <c r="O384"/>
      <c r="P384"/>
      <c r="Q384"/>
      <c r="R384"/>
      <c r="S384"/>
      <c r="T384"/>
      <c r="U384"/>
      <c r="V384"/>
      <c r="W384"/>
      <c r="X384" s="42"/>
      <c r="Y384" s="42"/>
      <c r="Z384" s="42"/>
    </row>
    <row r="385" s="26" customFormat="1" ht="23" customHeight="1" spans="1:26">
      <c r="A385" s="255"/>
      <c r="B385" s="246"/>
      <c r="C385" s="247"/>
      <c r="D385" s="248"/>
      <c r="E385" s="249"/>
      <c r="F385" s="250"/>
      <c r="G385" s="250"/>
      <c r="H385" s="251"/>
      <c r="I385" s="250"/>
      <c r="J385" s="252"/>
      <c r="K385" s="252"/>
      <c r="L385" s="253"/>
      <c r="M385" s="254" t="str">
        <f t="shared" si="5"/>
        <v/>
      </c>
      <c r="N385"/>
      <c r="O385"/>
      <c r="P385"/>
      <c r="Q385"/>
      <c r="R385"/>
      <c r="S385"/>
      <c r="T385"/>
      <c r="U385"/>
      <c r="V385"/>
      <c r="W385"/>
      <c r="X385" s="42"/>
      <c r="Y385" s="42"/>
      <c r="Z385" s="42"/>
    </row>
    <row r="386" s="26" customFormat="1" ht="23" customHeight="1" spans="1:26">
      <c r="A386" s="255"/>
      <c r="B386" s="246"/>
      <c r="C386" s="247"/>
      <c r="D386" s="248"/>
      <c r="E386" s="249"/>
      <c r="F386" s="250"/>
      <c r="G386" s="250"/>
      <c r="H386" s="251"/>
      <c r="I386" s="250"/>
      <c r="J386" s="252"/>
      <c r="K386" s="252"/>
      <c r="L386" s="253"/>
      <c r="M386" s="254" t="str">
        <f t="shared" si="5"/>
        <v/>
      </c>
      <c r="N386"/>
      <c r="O386"/>
      <c r="P386"/>
      <c r="Q386"/>
      <c r="R386"/>
      <c r="S386"/>
      <c r="T386"/>
      <c r="U386"/>
      <c r="V386"/>
      <c r="W386"/>
      <c r="X386" s="42"/>
      <c r="Y386" s="42"/>
      <c r="Z386" s="42"/>
    </row>
    <row r="387" s="26" customFormat="1" ht="23" customHeight="1" spans="1:26">
      <c r="A387" s="255"/>
      <c r="B387" s="246"/>
      <c r="C387" s="247"/>
      <c r="D387" s="248"/>
      <c r="E387" s="249"/>
      <c r="F387" s="250"/>
      <c r="G387" s="250"/>
      <c r="H387" s="251"/>
      <c r="I387" s="250"/>
      <c r="J387" s="252"/>
      <c r="K387" s="252"/>
      <c r="L387" s="253"/>
      <c r="M387" s="254" t="str">
        <f t="shared" si="5"/>
        <v/>
      </c>
      <c r="N387"/>
      <c r="O387"/>
      <c r="P387"/>
      <c r="Q387"/>
      <c r="R387"/>
      <c r="S387"/>
      <c r="T387"/>
      <c r="U387"/>
      <c r="V387"/>
      <c r="W387"/>
      <c r="X387" s="42"/>
      <c r="Y387" s="42"/>
      <c r="Z387" s="42"/>
    </row>
    <row r="388" s="26" customFormat="1" ht="23" customHeight="1" spans="1:26">
      <c r="A388" s="255"/>
      <c r="B388" s="246"/>
      <c r="C388" s="247"/>
      <c r="D388" s="248"/>
      <c r="E388" s="249"/>
      <c r="F388" s="250"/>
      <c r="G388" s="250"/>
      <c r="H388" s="251"/>
      <c r="I388" s="250"/>
      <c r="J388" s="252"/>
      <c r="K388" s="252"/>
      <c r="L388" s="253"/>
      <c r="M388" s="254" t="str">
        <f t="shared" si="5"/>
        <v/>
      </c>
      <c r="N388"/>
      <c r="O388"/>
      <c r="P388"/>
      <c r="Q388"/>
      <c r="R388"/>
      <c r="S388"/>
      <c r="T388"/>
      <c r="U388"/>
      <c r="V388"/>
      <c r="W388"/>
      <c r="X388" s="42"/>
      <c r="Y388" s="42"/>
      <c r="Z388" s="42"/>
    </row>
    <row r="389" s="26" customFormat="1" ht="23" customHeight="1" spans="1:26">
      <c r="A389" s="255"/>
      <c r="B389" s="246"/>
      <c r="C389" s="247"/>
      <c r="D389" s="248"/>
      <c r="E389" s="249"/>
      <c r="F389" s="250"/>
      <c r="G389" s="250"/>
      <c r="H389" s="251"/>
      <c r="I389" s="250"/>
      <c r="J389" s="252"/>
      <c r="K389" s="252"/>
      <c r="L389" s="253"/>
      <c r="M389" s="254" t="str">
        <f t="shared" ref="M389:M452" si="6">IF($B389="","",--TEXT($B389,"yyyymm"))</f>
        <v/>
      </c>
      <c r="N389"/>
      <c r="O389"/>
      <c r="P389"/>
      <c r="Q389"/>
      <c r="R389"/>
      <c r="S389"/>
      <c r="T389"/>
      <c r="U389"/>
      <c r="V389"/>
      <c r="W389"/>
      <c r="X389" s="42"/>
      <c r="Y389" s="42"/>
      <c r="Z389" s="42"/>
    </row>
    <row r="390" s="26" customFormat="1" ht="23" customHeight="1" spans="1:26">
      <c r="A390" s="255"/>
      <c r="B390" s="246"/>
      <c r="C390" s="247"/>
      <c r="D390" s="248"/>
      <c r="E390" s="249"/>
      <c r="F390" s="250"/>
      <c r="G390" s="250"/>
      <c r="H390" s="251"/>
      <c r="I390" s="250"/>
      <c r="J390" s="252"/>
      <c r="K390" s="252"/>
      <c r="L390" s="253"/>
      <c r="M390" s="254" t="str">
        <f t="shared" si="6"/>
        <v/>
      </c>
      <c r="N390"/>
      <c r="O390"/>
      <c r="P390"/>
      <c r="Q390"/>
      <c r="R390"/>
      <c r="S390"/>
      <c r="T390"/>
      <c r="U390"/>
      <c r="V390"/>
      <c r="W390"/>
      <c r="X390" s="42"/>
      <c r="Y390" s="42"/>
      <c r="Z390" s="42"/>
    </row>
    <row r="391" s="26" customFormat="1" ht="23" customHeight="1" spans="1:26">
      <c r="A391" s="255"/>
      <c r="B391" s="246"/>
      <c r="C391" s="247"/>
      <c r="D391" s="248"/>
      <c r="E391" s="249"/>
      <c r="F391" s="250"/>
      <c r="G391" s="250"/>
      <c r="H391" s="251"/>
      <c r="I391" s="250"/>
      <c r="J391" s="252"/>
      <c r="K391" s="252"/>
      <c r="L391" s="253"/>
      <c r="M391" s="254" t="str">
        <f t="shared" si="6"/>
        <v/>
      </c>
      <c r="N391"/>
      <c r="O391"/>
      <c r="P391"/>
      <c r="Q391"/>
      <c r="R391"/>
      <c r="S391"/>
      <c r="T391"/>
      <c r="U391"/>
      <c r="V391"/>
      <c r="W391"/>
      <c r="X391" s="42"/>
      <c r="Y391" s="42"/>
      <c r="Z391" s="42"/>
    </row>
    <row r="392" s="26" customFormat="1" ht="23" customHeight="1" spans="1:26">
      <c r="A392" s="255"/>
      <c r="B392" s="246"/>
      <c r="C392" s="247"/>
      <c r="D392" s="248"/>
      <c r="E392" s="249"/>
      <c r="F392" s="250"/>
      <c r="G392" s="250"/>
      <c r="H392" s="251"/>
      <c r="I392" s="250"/>
      <c r="J392" s="252"/>
      <c r="K392" s="252"/>
      <c r="L392" s="253"/>
      <c r="M392" s="254" t="str">
        <f t="shared" si="6"/>
        <v/>
      </c>
      <c r="N392"/>
      <c r="O392"/>
      <c r="P392"/>
      <c r="Q392"/>
      <c r="R392"/>
      <c r="S392"/>
      <c r="T392"/>
      <c r="U392"/>
      <c r="V392"/>
      <c r="W392"/>
      <c r="X392" s="42"/>
      <c r="Y392" s="42"/>
      <c r="Z392" s="42"/>
    </row>
    <row r="393" s="26" customFormat="1" ht="23" customHeight="1" spans="1:26">
      <c r="A393" s="255"/>
      <c r="B393" s="246"/>
      <c r="C393" s="247"/>
      <c r="D393" s="248"/>
      <c r="E393" s="249"/>
      <c r="F393" s="250"/>
      <c r="G393" s="250"/>
      <c r="H393" s="251"/>
      <c r="I393" s="250"/>
      <c r="J393" s="252"/>
      <c r="K393" s="252"/>
      <c r="L393" s="253"/>
      <c r="M393" s="254" t="str">
        <f t="shared" si="6"/>
        <v/>
      </c>
      <c r="N393"/>
      <c r="O393"/>
      <c r="P393"/>
      <c r="Q393"/>
      <c r="R393"/>
      <c r="S393"/>
      <c r="T393"/>
      <c r="U393"/>
      <c r="V393"/>
      <c r="W393"/>
      <c r="X393" s="42"/>
      <c r="Y393" s="42"/>
      <c r="Z393" s="42"/>
    </row>
    <row r="394" s="26" customFormat="1" ht="23" customHeight="1" spans="1:26">
      <c r="A394" s="255"/>
      <c r="B394" s="246"/>
      <c r="C394" s="247"/>
      <c r="D394" s="248"/>
      <c r="E394" s="249"/>
      <c r="F394" s="250"/>
      <c r="G394" s="250"/>
      <c r="H394" s="251"/>
      <c r="I394" s="250"/>
      <c r="J394" s="252"/>
      <c r="K394" s="252"/>
      <c r="L394" s="253"/>
      <c r="M394" s="254" t="str">
        <f t="shared" si="6"/>
        <v/>
      </c>
      <c r="N394"/>
      <c r="O394"/>
      <c r="P394"/>
      <c r="Q394"/>
      <c r="R394"/>
      <c r="S394"/>
      <c r="T394"/>
      <c r="U394"/>
      <c r="V394"/>
      <c r="W394"/>
      <c r="X394" s="42"/>
      <c r="Y394" s="42"/>
      <c r="Z394" s="42"/>
    </row>
    <row r="395" s="26" customFormat="1" ht="23" customHeight="1" spans="1:26">
      <c r="A395" s="255"/>
      <c r="B395" s="246"/>
      <c r="C395" s="247"/>
      <c r="D395" s="248"/>
      <c r="E395" s="249"/>
      <c r="F395" s="250"/>
      <c r="G395" s="250"/>
      <c r="H395" s="251"/>
      <c r="I395" s="250"/>
      <c r="J395" s="252"/>
      <c r="K395" s="252"/>
      <c r="L395" s="253"/>
      <c r="M395" s="254" t="str">
        <f t="shared" si="6"/>
        <v/>
      </c>
      <c r="N395"/>
      <c r="O395"/>
      <c r="P395"/>
      <c r="Q395"/>
      <c r="R395"/>
      <c r="S395"/>
      <c r="T395"/>
      <c r="U395"/>
      <c r="V395"/>
      <c r="W395"/>
      <c r="X395" s="42"/>
      <c r="Y395" s="42"/>
      <c r="Z395" s="42"/>
    </row>
    <row r="396" s="26" customFormat="1" ht="23" customHeight="1" spans="1:26">
      <c r="A396" s="255"/>
      <c r="B396" s="246"/>
      <c r="C396" s="247"/>
      <c r="D396" s="248"/>
      <c r="E396" s="249"/>
      <c r="F396" s="250"/>
      <c r="G396" s="250"/>
      <c r="H396" s="251"/>
      <c r="I396" s="250"/>
      <c r="J396" s="252"/>
      <c r="K396" s="252"/>
      <c r="L396" s="253"/>
      <c r="M396" s="254" t="str">
        <f t="shared" si="6"/>
        <v/>
      </c>
      <c r="N396"/>
      <c r="O396"/>
      <c r="P396"/>
      <c r="Q396"/>
      <c r="R396"/>
      <c r="S396"/>
      <c r="T396"/>
      <c r="U396"/>
      <c r="V396"/>
      <c r="W396"/>
      <c r="X396" s="42"/>
      <c r="Y396" s="42"/>
      <c r="Z396" s="42"/>
    </row>
    <row r="397" s="26" customFormat="1" ht="23" customHeight="1" spans="1:26">
      <c r="A397" s="255"/>
      <c r="B397" s="246"/>
      <c r="C397" s="247"/>
      <c r="D397" s="248"/>
      <c r="E397" s="249"/>
      <c r="F397" s="250"/>
      <c r="G397" s="250"/>
      <c r="H397" s="251"/>
      <c r="I397" s="250"/>
      <c r="J397" s="252"/>
      <c r="K397" s="252"/>
      <c r="L397" s="253"/>
      <c r="M397" s="254" t="str">
        <f t="shared" si="6"/>
        <v/>
      </c>
      <c r="N397"/>
      <c r="O397"/>
      <c r="P397"/>
      <c r="Q397"/>
      <c r="R397"/>
      <c r="S397"/>
      <c r="T397"/>
      <c r="U397"/>
      <c r="V397"/>
      <c r="W397"/>
      <c r="X397" s="42"/>
      <c r="Y397" s="42"/>
      <c r="Z397" s="42"/>
    </row>
    <row r="398" s="26" customFormat="1" ht="23" customHeight="1" spans="1:26">
      <c r="A398" s="255"/>
      <c r="B398" s="246"/>
      <c r="C398" s="247"/>
      <c r="D398" s="248"/>
      <c r="E398" s="249"/>
      <c r="F398" s="250"/>
      <c r="G398" s="250"/>
      <c r="H398" s="251"/>
      <c r="I398" s="250"/>
      <c r="J398" s="252"/>
      <c r="K398" s="252"/>
      <c r="L398" s="253"/>
      <c r="M398" s="254" t="str">
        <f t="shared" si="6"/>
        <v/>
      </c>
      <c r="N398"/>
      <c r="O398"/>
      <c r="P398"/>
      <c r="Q398"/>
      <c r="R398"/>
      <c r="S398"/>
      <c r="T398"/>
      <c r="U398"/>
      <c r="V398"/>
      <c r="W398"/>
      <c r="X398" s="42"/>
      <c r="Y398" s="42"/>
      <c r="Z398" s="42"/>
    </row>
    <row r="399" s="26" customFormat="1" ht="23" customHeight="1" spans="1:26">
      <c r="A399" s="255"/>
      <c r="B399" s="246"/>
      <c r="C399" s="247"/>
      <c r="D399" s="248"/>
      <c r="E399" s="249"/>
      <c r="F399" s="250"/>
      <c r="G399" s="250"/>
      <c r="H399" s="251"/>
      <c r="I399" s="250"/>
      <c r="J399" s="252"/>
      <c r="K399" s="252"/>
      <c r="L399" s="253"/>
      <c r="M399" s="254" t="str">
        <f t="shared" si="6"/>
        <v/>
      </c>
      <c r="N399"/>
      <c r="O399"/>
      <c r="P399"/>
      <c r="Q399"/>
      <c r="R399"/>
      <c r="S399"/>
      <c r="T399"/>
      <c r="U399"/>
      <c r="V399"/>
      <c r="W399"/>
      <c r="X399" s="42"/>
      <c r="Y399" s="42"/>
      <c r="Z399" s="42"/>
    </row>
    <row r="400" s="26" customFormat="1" ht="23" customHeight="1" spans="1:26">
      <c r="A400" s="255"/>
      <c r="B400" s="246"/>
      <c r="C400" s="247"/>
      <c r="D400" s="248"/>
      <c r="E400" s="249"/>
      <c r="F400" s="250"/>
      <c r="G400" s="250"/>
      <c r="H400" s="251"/>
      <c r="I400" s="250"/>
      <c r="J400" s="252"/>
      <c r="K400" s="252"/>
      <c r="L400" s="253"/>
      <c r="M400" s="254" t="str">
        <f t="shared" si="6"/>
        <v/>
      </c>
      <c r="N400"/>
      <c r="O400"/>
      <c r="P400"/>
      <c r="Q400"/>
      <c r="R400"/>
      <c r="S400"/>
      <c r="T400"/>
      <c r="U400"/>
      <c r="V400"/>
      <c r="W400"/>
      <c r="X400" s="42"/>
      <c r="Y400" s="42"/>
      <c r="Z400" s="42"/>
    </row>
    <row r="401" s="26" customFormat="1" ht="23" customHeight="1" spans="1:26">
      <c r="A401" s="255"/>
      <c r="B401" s="246"/>
      <c r="C401" s="247"/>
      <c r="D401" s="248"/>
      <c r="E401" s="249"/>
      <c r="F401" s="250"/>
      <c r="G401" s="250"/>
      <c r="H401" s="251"/>
      <c r="I401" s="250"/>
      <c r="J401" s="252"/>
      <c r="K401" s="252"/>
      <c r="L401" s="253"/>
      <c r="M401" s="254" t="str">
        <f t="shared" si="6"/>
        <v/>
      </c>
      <c r="N401"/>
      <c r="O401"/>
      <c r="P401"/>
      <c r="Q401"/>
      <c r="R401"/>
      <c r="S401"/>
      <c r="T401"/>
      <c r="U401"/>
      <c r="V401"/>
      <c r="W401"/>
      <c r="X401" s="42"/>
      <c r="Y401" s="42"/>
      <c r="Z401" s="42"/>
    </row>
    <row r="402" s="26" customFormat="1" ht="23" customHeight="1" spans="1:26">
      <c r="A402" s="255"/>
      <c r="B402" s="246"/>
      <c r="C402" s="247"/>
      <c r="D402" s="248"/>
      <c r="E402" s="249"/>
      <c r="F402" s="250"/>
      <c r="G402" s="250"/>
      <c r="H402" s="251"/>
      <c r="I402" s="250"/>
      <c r="J402" s="252"/>
      <c r="K402" s="252"/>
      <c r="L402" s="253"/>
      <c r="M402" s="254" t="str">
        <f t="shared" si="6"/>
        <v/>
      </c>
      <c r="N402"/>
      <c r="O402"/>
      <c r="P402"/>
      <c r="Q402"/>
      <c r="R402"/>
      <c r="S402"/>
      <c r="T402"/>
      <c r="U402"/>
      <c r="V402"/>
      <c r="W402"/>
      <c r="X402" s="42"/>
      <c r="Y402" s="42"/>
      <c r="Z402" s="42"/>
    </row>
    <row r="403" s="26" customFormat="1" ht="23" customHeight="1" spans="1:26">
      <c r="A403" s="255"/>
      <c r="B403" s="246"/>
      <c r="C403" s="247"/>
      <c r="D403" s="248"/>
      <c r="E403" s="249"/>
      <c r="F403" s="250"/>
      <c r="G403" s="250"/>
      <c r="H403" s="251"/>
      <c r="I403" s="250"/>
      <c r="J403" s="252"/>
      <c r="K403" s="252"/>
      <c r="L403" s="253"/>
      <c r="M403" s="254" t="str">
        <f t="shared" si="6"/>
        <v/>
      </c>
      <c r="N403"/>
      <c r="O403"/>
      <c r="P403"/>
      <c r="Q403"/>
      <c r="R403"/>
      <c r="S403"/>
      <c r="T403"/>
      <c r="U403"/>
      <c r="V403"/>
      <c r="W403"/>
      <c r="X403" s="42"/>
      <c r="Y403" s="42"/>
      <c r="Z403" s="42"/>
    </row>
    <row r="404" s="26" customFormat="1" ht="23" customHeight="1" spans="1:26">
      <c r="A404" s="255"/>
      <c r="B404" s="246"/>
      <c r="C404" s="247"/>
      <c r="D404" s="248"/>
      <c r="E404" s="249"/>
      <c r="F404" s="250"/>
      <c r="G404" s="250"/>
      <c r="H404" s="251"/>
      <c r="I404" s="250"/>
      <c r="J404" s="252"/>
      <c r="K404" s="252"/>
      <c r="L404" s="253"/>
      <c r="M404" s="254" t="str">
        <f t="shared" si="6"/>
        <v/>
      </c>
      <c r="N404"/>
      <c r="O404"/>
      <c r="P404"/>
      <c r="Q404"/>
      <c r="R404"/>
      <c r="S404"/>
      <c r="T404"/>
      <c r="U404"/>
      <c r="V404"/>
      <c r="W404"/>
      <c r="X404" s="42"/>
      <c r="Y404" s="42"/>
      <c r="Z404" s="42"/>
    </row>
    <row r="405" s="26" customFormat="1" ht="23" customHeight="1" spans="1:26">
      <c r="A405" s="255"/>
      <c r="B405" s="246"/>
      <c r="C405" s="247"/>
      <c r="D405" s="248"/>
      <c r="E405" s="249"/>
      <c r="F405" s="250"/>
      <c r="G405" s="250"/>
      <c r="H405" s="251"/>
      <c r="I405" s="250"/>
      <c r="J405" s="252"/>
      <c r="K405" s="252"/>
      <c r="L405" s="253"/>
      <c r="M405" s="254" t="str">
        <f t="shared" si="6"/>
        <v/>
      </c>
      <c r="N405"/>
      <c r="O405"/>
      <c r="P405"/>
      <c r="Q405"/>
      <c r="R405"/>
      <c r="S405"/>
      <c r="T405"/>
      <c r="U405"/>
      <c r="V405"/>
      <c r="W405"/>
      <c r="X405" s="42"/>
      <c r="Y405" s="42"/>
      <c r="Z405" s="42"/>
    </row>
    <row r="406" s="26" customFormat="1" ht="23" customHeight="1" spans="1:26">
      <c r="A406" s="255"/>
      <c r="B406" s="246"/>
      <c r="C406" s="247"/>
      <c r="D406" s="248"/>
      <c r="E406" s="249"/>
      <c r="F406" s="250"/>
      <c r="G406" s="250"/>
      <c r="H406" s="251"/>
      <c r="I406" s="250"/>
      <c r="J406" s="252"/>
      <c r="K406" s="252"/>
      <c r="L406" s="253"/>
      <c r="M406" s="254" t="str">
        <f t="shared" si="6"/>
        <v/>
      </c>
      <c r="N406"/>
      <c r="O406"/>
      <c r="P406"/>
      <c r="Q406"/>
      <c r="R406"/>
      <c r="S406"/>
      <c r="T406"/>
      <c r="U406"/>
      <c r="V406"/>
      <c r="W406"/>
      <c r="X406" s="42"/>
      <c r="Y406" s="42"/>
      <c r="Z406" s="42"/>
    </row>
    <row r="407" s="26" customFormat="1" ht="23" customHeight="1" spans="1:26">
      <c r="A407" s="255"/>
      <c r="B407" s="246"/>
      <c r="C407" s="247"/>
      <c r="D407" s="248"/>
      <c r="E407" s="249"/>
      <c r="F407" s="250"/>
      <c r="G407" s="250"/>
      <c r="H407" s="251"/>
      <c r="I407" s="250"/>
      <c r="J407" s="252"/>
      <c r="K407" s="252"/>
      <c r="L407" s="253"/>
      <c r="M407" s="254" t="str">
        <f t="shared" si="6"/>
        <v/>
      </c>
      <c r="N407"/>
      <c r="O407"/>
      <c r="P407"/>
      <c r="Q407"/>
      <c r="R407"/>
      <c r="S407"/>
      <c r="T407"/>
      <c r="U407"/>
      <c r="V407"/>
      <c r="W407"/>
      <c r="X407" s="42"/>
      <c r="Y407" s="42"/>
      <c r="Z407" s="42"/>
    </row>
    <row r="408" s="26" customFormat="1" ht="23" customHeight="1" spans="1:26">
      <c r="A408" s="255"/>
      <c r="B408" s="246"/>
      <c r="C408" s="247"/>
      <c r="D408" s="248"/>
      <c r="E408" s="249"/>
      <c r="F408" s="250"/>
      <c r="G408" s="250"/>
      <c r="H408" s="251"/>
      <c r="I408" s="250"/>
      <c r="J408" s="252"/>
      <c r="K408" s="252"/>
      <c r="L408" s="253"/>
      <c r="M408" s="254" t="str">
        <f t="shared" si="6"/>
        <v/>
      </c>
      <c r="N408"/>
      <c r="O408"/>
      <c r="P408"/>
      <c r="Q408"/>
      <c r="R408"/>
      <c r="S408"/>
      <c r="T408"/>
      <c r="U408"/>
      <c r="V408"/>
      <c r="W408"/>
      <c r="X408" s="42"/>
      <c r="Y408" s="42"/>
      <c r="Z408" s="42"/>
    </row>
    <row r="409" s="26" customFormat="1" ht="23" customHeight="1" spans="1:26">
      <c r="A409" s="255"/>
      <c r="B409" s="246"/>
      <c r="C409" s="247"/>
      <c r="D409" s="248"/>
      <c r="E409" s="249"/>
      <c r="F409" s="250"/>
      <c r="G409" s="250"/>
      <c r="H409" s="251"/>
      <c r="I409" s="250"/>
      <c r="J409" s="252"/>
      <c r="K409" s="252"/>
      <c r="L409" s="253"/>
      <c r="M409" s="254" t="str">
        <f t="shared" si="6"/>
        <v/>
      </c>
      <c r="N409"/>
      <c r="O409"/>
      <c r="P409"/>
      <c r="Q409"/>
      <c r="R409"/>
      <c r="S409"/>
      <c r="T409"/>
      <c r="U409"/>
      <c r="V409"/>
      <c r="W409"/>
      <c r="X409" s="42"/>
      <c r="Y409" s="42"/>
      <c r="Z409" s="42"/>
    </row>
    <row r="410" s="26" customFormat="1" ht="23" customHeight="1" spans="1:26">
      <c r="A410" s="255"/>
      <c r="B410" s="246"/>
      <c r="C410" s="247"/>
      <c r="D410" s="248"/>
      <c r="E410" s="249"/>
      <c r="F410" s="250"/>
      <c r="G410" s="250"/>
      <c r="H410" s="251"/>
      <c r="I410" s="250"/>
      <c r="J410" s="252"/>
      <c r="K410" s="252"/>
      <c r="L410" s="253"/>
      <c r="M410" s="254" t="str">
        <f t="shared" si="6"/>
        <v/>
      </c>
      <c r="N410"/>
      <c r="O410"/>
      <c r="P410"/>
      <c r="Q410"/>
      <c r="R410"/>
      <c r="S410"/>
      <c r="T410"/>
      <c r="U410"/>
      <c r="V410"/>
      <c r="W410"/>
      <c r="X410" s="42"/>
      <c r="Y410" s="42"/>
      <c r="Z410" s="42"/>
    </row>
    <row r="411" s="26" customFormat="1" ht="23" customHeight="1" spans="1:26">
      <c r="A411" s="255"/>
      <c r="B411" s="246"/>
      <c r="C411" s="247"/>
      <c r="D411" s="248"/>
      <c r="E411" s="249"/>
      <c r="F411" s="250"/>
      <c r="G411" s="250"/>
      <c r="H411" s="251"/>
      <c r="I411" s="250"/>
      <c r="J411" s="252"/>
      <c r="K411" s="252"/>
      <c r="L411" s="253"/>
      <c r="M411" s="254" t="str">
        <f t="shared" si="6"/>
        <v/>
      </c>
      <c r="N411"/>
      <c r="O411"/>
      <c r="P411"/>
      <c r="Q411"/>
      <c r="R411"/>
      <c r="S411"/>
      <c r="T411"/>
      <c r="U411"/>
      <c r="V411"/>
      <c r="W411"/>
      <c r="X411" s="42"/>
      <c r="Y411" s="42"/>
      <c r="Z411" s="42"/>
    </row>
    <row r="412" s="26" customFormat="1" ht="23" customHeight="1" spans="1:26">
      <c r="A412" s="255"/>
      <c r="B412" s="246"/>
      <c r="C412" s="247"/>
      <c r="D412" s="248"/>
      <c r="E412" s="249"/>
      <c r="F412" s="250"/>
      <c r="G412" s="250"/>
      <c r="H412" s="251"/>
      <c r="I412" s="250"/>
      <c r="J412" s="252"/>
      <c r="K412" s="252"/>
      <c r="L412" s="253"/>
      <c r="M412" s="254" t="str">
        <f t="shared" si="6"/>
        <v/>
      </c>
      <c r="N412"/>
      <c r="O412"/>
      <c r="P412"/>
      <c r="Q412"/>
      <c r="R412"/>
      <c r="S412"/>
      <c r="T412"/>
      <c r="U412"/>
      <c r="V412"/>
      <c r="W412"/>
      <c r="X412" s="42"/>
      <c r="Y412" s="42"/>
      <c r="Z412" s="42"/>
    </row>
    <row r="413" s="26" customFormat="1" ht="23" customHeight="1" spans="1:26">
      <c r="A413" s="255"/>
      <c r="B413" s="246"/>
      <c r="C413" s="247"/>
      <c r="D413" s="248"/>
      <c r="E413" s="249"/>
      <c r="F413" s="250"/>
      <c r="G413" s="250"/>
      <c r="H413" s="251"/>
      <c r="I413" s="250"/>
      <c r="J413" s="252"/>
      <c r="K413" s="252"/>
      <c r="L413" s="253"/>
      <c r="M413" s="254" t="str">
        <f t="shared" si="6"/>
        <v/>
      </c>
      <c r="N413"/>
      <c r="O413"/>
      <c r="P413"/>
      <c r="Q413"/>
      <c r="R413"/>
      <c r="S413"/>
      <c r="T413"/>
      <c r="U413"/>
      <c r="V413"/>
      <c r="W413"/>
      <c r="X413" s="42"/>
      <c r="Y413" s="42"/>
      <c r="Z413" s="42"/>
    </row>
    <row r="414" s="26" customFormat="1" ht="23" customHeight="1" spans="1:26">
      <c r="A414" s="255"/>
      <c r="B414" s="246"/>
      <c r="C414" s="247"/>
      <c r="D414" s="248"/>
      <c r="E414" s="249"/>
      <c r="F414" s="250"/>
      <c r="G414" s="250"/>
      <c r="H414" s="251"/>
      <c r="I414" s="250"/>
      <c r="J414" s="252"/>
      <c r="K414" s="252"/>
      <c r="L414" s="253"/>
      <c r="M414" s="254" t="str">
        <f t="shared" si="6"/>
        <v/>
      </c>
      <c r="N414"/>
      <c r="O414"/>
      <c r="P414"/>
      <c r="Q414"/>
      <c r="R414"/>
      <c r="S414"/>
      <c r="T414"/>
      <c r="U414"/>
      <c r="V414"/>
      <c r="W414"/>
      <c r="X414" s="42"/>
      <c r="Y414" s="42"/>
      <c r="Z414" s="42"/>
    </row>
    <row r="415" s="26" customFormat="1" ht="23" customHeight="1" spans="1:26">
      <c r="A415" s="255"/>
      <c r="B415" s="246"/>
      <c r="C415" s="247"/>
      <c r="D415" s="248"/>
      <c r="E415" s="249"/>
      <c r="F415" s="250"/>
      <c r="G415" s="250"/>
      <c r="H415" s="251"/>
      <c r="I415" s="250"/>
      <c r="J415" s="252"/>
      <c r="K415" s="252"/>
      <c r="L415" s="253"/>
      <c r="M415" s="254" t="str">
        <f t="shared" si="6"/>
        <v/>
      </c>
      <c r="N415"/>
      <c r="O415"/>
      <c r="P415"/>
      <c r="Q415"/>
      <c r="R415"/>
      <c r="S415"/>
      <c r="T415"/>
      <c r="U415"/>
      <c r="V415"/>
      <c r="W415"/>
      <c r="X415" s="42"/>
      <c r="Y415" s="42"/>
      <c r="Z415" s="42"/>
    </row>
    <row r="416" s="26" customFormat="1" ht="23" customHeight="1" spans="1:26">
      <c r="A416" s="255"/>
      <c r="B416" s="246"/>
      <c r="C416" s="247"/>
      <c r="D416" s="248"/>
      <c r="E416" s="249"/>
      <c r="F416" s="250"/>
      <c r="G416" s="250"/>
      <c r="H416" s="251"/>
      <c r="I416" s="250"/>
      <c r="J416" s="252"/>
      <c r="K416" s="252"/>
      <c r="L416" s="253"/>
      <c r="M416" s="254" t="str">
        <f t="shared" si="6"/>
        <v/>
      </c>
      <c r="N416"/>
      <c r="O416"/>
      <c r="P416"/>
      <c r="Q416"/>
      <c r="R416"/>
      <c r="S416"/>
      <c r="T416"/>
      <c r="U416"/>
      <c r="V416"/>
      <c r="W416"/>
      <c r="X416" s="42"/>
      <c r="Y416" s="42"/>
      <c r="Z416" s="42"/>
    </row>
    <row r="417" s="26" customFormat="1" ht="23" customHeight="1" spans="1:26">
      <c r="A417" s="255"/>
      <c r="B417" s="246"/>
      <c r="C417" s="247"/>
      <c r="D417" s="248"/>
      <c r="E417" s="249"/>
      <c r="F417" s="250"/>
      <c r="G417" s="250"/>
      <c r="H417" s="251"/>
      <c r="I417" s="250"/>
      <c r="J417" s="252"/>
      <c r="K417" s="252"/>
      <c r="L417" s="253"/>
      <c r="M417" s="254" t="str">
        <f t="shared" si="6"/>
        <v/>
      </c>
      <c r="N417"/>
      <c r="O417"/>
      <c r="P417"/>
      <c r="Q417"/>
      <c r="R417"/>
      <c r="S417"/>
      <c r="T417"/>
      <c r="U417"/>
      <c r="V417"/>
      <c r="W417"/>
      <c r="X417" s="42"/>
      <c r="Y417" s="42"/>
      <c r="Z417" s="42"/>
    </row>
    <row r="418" s="26" customFormat="1" ht="23" customHeight="1" spans="1:26">
      <c r="A418" s="255"/>
      <c r="B418" s="246"/>
      <c r="C418" s="247"/>
      <c r="D418" s="248"/>
      <c r="E418" s="249"/>
      <c r="F418" s="250"/>
      <c r="G418" s="250"/>
      <c r="H418" s="251"/>
      <c r="I418" s="250"/>
      <c r="J418" s="252"/>
      <c r="K418" s="252"/>
      <c r="L418" s="253"/>
      <c r="M418" s="254" t="str">
        <f t="shared" si="6"/>
        <v/>
      </c>
      <c r="N418"/>
      <c r="O418"/>
      <c r="P418"/>
      <c r="Q418"/>
      <c r="R418"/>
      <c r="S418"/>
      <c r="T418"/>
      <c r="U418"/>
      <c r="V418"/>
      <c r="W418"/>
      <c r="X418" s="42"/>
      <c r="Y418" s="42"/>
      <c r="Z418" s="42"/>
    </row>
    <row r="419" s="26" customFormat="1" ht="23" customHeight="1" spans="1:26">
      <c r="A419" s="255"/>
      <c r="B419" s="246"/>
      <c r="C419" s="247"/>
      <c r="D419" s="248"/>
      <c r="E419" s="249"/>
      <c r="F419" s="250"/>
      <c r="G419" s="250"/>
      <c r="H419" s="251"/>
      <c r="I419" s="250"/>
      <c r="J419" s="252"/>
      <c r="K419" s="252"/>
      <c r="L419" s="253"/>
      <c r="M419" s="254" t="str">
        <f t="shared" si="6"/>
        <v/>
      </c>
      <c r="N419"/>
      <c r="O419"/>
      <c r="P419"/>
      <c r="Q419"/>
      <c r="R419"/>
      <c r="S419"/>
      <c r="T419"/>
      <c r="U419"/>
      <c r="V419"/>
      <c r="W419"/>
      <c r="X419" s="42"/>
      <c r="Y419" s="42"/>
      <c r="Z419" s="42"/>
    </row>
    <row r="420" s="26" customFormat="1" ht="23" customHeight="1" spans="1:26">
      <c r="A420" s="255"/>
      <c r="B420" s="246"/>
      <c r="C420" s="247"/>
      <c r="D420" s="248"/>
      <c r="E420" s="249"/>
      <c r="F420" s="250"/>
      <c r="G420" s="250"/>
      <c r="H420" s="251"/>
      <c r="I420" s="250"/>
      <c r="J420" s="252"/>
      <c r="K420" s="252"/>
      <c r="L420" s="253"/>
      <c r="M420" s="254" t="str">
        <f t="shared" si="6"/>
        <v/>
      </c>
      <c r="N420"/>
      <c r="O420"/>
      <c r="P420"/>
      <c r="Q420"/>
      <c r="R420"/>
      <c r="S420"/>
      <c r="T420"/>
      <c r="U420"/>
      <c r="V420"/>
      <c r="W420"/>
      <c r="X420" s="42"/>
      <c r="Y420" s="42"/>
      <c r="Z420" s="42"/>
    </row>
    <row r="421" s="26" customFormat="1" ht="23" customHeight="1" spans="1:26">
      <c r="A421" s="255"/>
      <c r="B421" s="246"/>
      <c r="C421" s="247"/>
      <c r="D421" s="248"/>
      <c r="E421" s="249"/>
      <c r="F421" s="250"/>
      <c r="G421" s="250"/>
      <c r="H421" s="251"/>
      <c r="I421" s="250"/>
      <c r="J421" s="252"/>
      <c r="K421" s="252"/>
      <c r="L421" s="253"/>
      <c r="M421" s="254" t="str">
        <f t="shared" si="6"/>
        <v/>
      </c>
      <c r="N421"/>
      <c r="O421"/>
      <c r="P421"/>
      <c r="Q421"/>
      <c r="R421"/>
      <c r="S421"/>
      <c r="T421"/>
      <c r="U421"/>
      <c r="V421"/>
      <c r="W421"/>
      <c r="X421" s="42"/>
      <c r="Y421" s="42"/>
      <c r="Z421" s="42"/>
    </row>
    <row r="422" s="26" customFormat="1" ht="23" customHeight="1" spans="1:26">
      <c r="A422" s="255"/>
      <c r="B422" s="246"/>
      <c r="C422" s="247"/>
      <c r="D422" s="248"/>
      <c r="E422" s="249"/>
      <c r="F422" s="250"/>
      <c r="G422" s="250"/>
      <c r="H422" s="251"/>
      <c r="I422" s="250"/>
      <c r="J422" s="252"/>
      <c r="K422" s="252"/>
      <c r="L422" s="253"/>
      <c r="M422" s="254" t="str">
        <f t="shared" si="6"/>
        <v/>
      </c>
      <c r="N422"/>
      <c r="O422"/>
      <c r="P422"/>
      <c r="Q422"/>
      <c r="R422"/>
      <c r="S422"/>
      <c r="T422"/>
      <c r="U422"/>
      <c r="V422"/>
      <c r="W422"/>
      <c r="X422" s="42"/>
      <c r="Y422" s="42"/>
      <c r="Z422" s="42"/>
    </row>
    <row r="423" s="26" customFormat="1" ht="23" customHeight="1" spans="1:26">
      <c r="A423" s="255"/>
      <c r="B423" s="246"/>
      <c r="C423" s="247"/>
      <c r="D423" s="248"/>
      <c r="E423" s="249"/>
      <c r="F423" s="250"/>
      <c r="G423" s="250"/>
      <c r="H423" s="251"/>
      <c r="I423" s="250"/>
      <c r="J423" s="252"/>
      <c r="K423" s="252"/>
      <c r="L423" s="253"/>
      <c r="M423" s="254" t="str">
        <f t="shared" si="6"/>
        <v/>
      </c>
      <c r="N423"/>
      <c r="O423"/>
      <c r="P423"/>
      <c r="Q423"/>
      <c r="R423"/>
      <c r="S423"/>
      <c r="T423"/>
      <c r="U423"/>
      <c r="V423"/>
      <c r="W423"/>
      <c r="X423" s="42"/>
      <c r="Y423" s="42"/>
      <c r="Z423" s="42"/>
    </row>
    <row r="424" s="26" customFormat="1" ht="23" customHeight="1" spans="1:26">
      <c r="A424" s="255"/>
      <c r="B424" s="246"/>
      <c r="C424" s="247"/>
      <c r="D424" s="248"/>
      <c r="E424" s="249"/>
      <c r="F424" s="250"/>
      <c r="G424" s="250"/>
      <c r="H424" s="251"/>
      <c r="I424" s="250"/>
      <c r="J424" s="252"/>
      <c r="K424" s="252"/>
      <c r="L424" s="253"/>
      <c r="M424" s="254" t="str">
        <f t="shared" si="6"/>
        <v/>
      </c>
      <c r="N424"/>
      <c r="O424"/>
      <c r="P424"/>
      <c r="Q424"/>
      <c r="R424"/>
      <c r="S424"/>
      <c r="T424"/>
      <c r="U424"/>
      <c r="V424"/>
      <c r="W424"/>
      <c r="X424" s="42"/>
      <c r="Y424" s="42"/>
      <c r="Z424" s="42"/>
    </row>
    <row r="425" s="26" customFormat="1" ht="23" customHeight="1" spans="1:26">
      <c r="A425" s="255"/>
      <c r="B425" s="246"/>
      <c r="C425" s="247"/>
      <c r="D425" s="248"/>
      <c r="E425" s="249"/>
      <c r="F425" s="250"/>
      <c r="G425" s="250"/>
      <c r="H425" s="251"/>
      <c r="I425" s="250"/>
      <c r="J425" s="252"/>
      <c r="K425" s="252"/>
      <c r="L425" s="253"/>
      <c r="M425" s="254" t="str">
        <f t="shared" si="6"/>
        <v/>
      </c>
      <c r="N425"/>
      <c r="O425"/>
      <c r="P425"/>
      <c r="Q425"/>
      <c r="R425"/>
      <c r="S425"/>
      <c r="T425"/>
      <c r="U425"/>
      <c r="V425"/>
      <c r="W425"/>
      <c r="X425" s="42"/>
      <c r="Y425" s="42"/>
      <c r="Z425" s="42"/>
    </row>
    <row r="426" s="26" customFormat="1" ht="23" customHeight="1" spans="1:26">
      <c r="A426" s="255"/>
      <c r="B426" s="246"/>
      <c r="C426" s="247"/>
      <c r="D426" s="248"/>
      <c r="E426" s="249"/>
      <c r="F426" s="250"/>
      <c r="G426" s="250"/>
      <c r="H426" s="251"/>
      <c r="I426" s="250"/>
      <c r="J426" s="252"/>
      <c r="K426" s="252"/>
      <c r="L426" s="253"/>
      <c r="M426" s="254" t="str">
        <f t="shared" si="6"/>
        <v/>
      </c>
      <c r="N426"/>
      <c r="O426"/>
      <c r="P426"/>
      <c r="Q426"/>
      <c r="R426"/>
      <c r="S426"/>
      <c r="T426"/>
      <c r="U426"/>
      <c r="V426"/>
      <c r="W426"/>
      <c r="X426" s="42"/>
      <c r="Y426" s="42"/>
      <c r="Z426" s="42"/>
    </row>
    <row r="427" s="26" customFormat="1" ht="23" customHeight="1" spans="1:26">
      <c r="A427" s="255"/>
      <c r="B427" s="246"/>
      <c r="C427" s="247"/>
      <c r="D427" s="248"/>
      <c r="E427" s="249"/>
      <c r="F427" s="250"/>
      <c r="G427" s="250"/>
      <c r="H427" s="251"/>
      <c r="I427" s="250"/>
      <c r="J427" s="252"/>
      <c r="K427" s="252"/>
      <c r="L427" s="253"/>
      <c r="M427" s="254" t="str">
        <f t="shared" si="6"/>
        <v/>
      </c>
      <c r="N427"/>
      <c r="O427"/>
      <c r="P427"/>
      <c r="Q427"/>
      <c r="R427"/>
      <c r="S427"/>
      <c r="T427"/>
      <c r="U427"/>
      <c r="V427"/>
      <c r="W427"/>
      <c r="X427" s="42"/>
      <c r="Y427" s="42"/>
      <c r="Z427" s="42"/>
    </row>
    <row r="428" s="26" customFormat="1" ht="23" customHeight="1" spans="1:26">
      <c r="A428" s="255"/>
      <c r="B428" s="246"/>
      <c r="C428" s="247"/>
      <c r="D428" s="248"/>
      <c r="E428" s="249"/>
      <c r="F428" s="250"/>
      <c r="G428" s="250"/>
      <c r="H428" s="251"/>
      <c r="I428" s="250"/>
      <c r="J428" s="252"/>
      <c r="K428" s="252"/>
      <c r="L428" s="253"/>
      <c r="M428" s="254" t="str">
        <f t="shared" si="6"/>
        <v/>
      </c>
      <c r="N428"/>
      <c r="O428"/>
      <c r="P428"/>
      <c r="Q428"/>
      <c r="R428"/>
      <c r="S428"/>
      <c r="T428"/>
      <c r="U428"/>
      <c r="V428"/>
      <c r="W428"/>
      <c r="X428" s="42"/>
      <c r="Y428" s="42"/>
      <c r="Z428" s="42"/>
    </row>
    <row r="429" s="26" customFormat="1" ht="23" customHeight="1" spans="1:26">
      <c r="A429" s="255"/>
      <c r="B429" s="246"/>
      <c r="C429" s="247"/>
      <c r="D429" s="248"/>
      <c r="E429" s="249"/>
      <c r="F429" s="250"/>
      <c r="G429" s="250"/>
      <c r="H429" s="251"/>
      <c r="I429" s="250"/>
      <c r="J429" s="252"/>
      <c r="K429" s="252"/>
      <c r="L429" s="253"/>
      <c r="M429" s="254" t="str">
        <f t="shared" si="6"/>
        <v/>
      </c>
      <c r="N429"/>
      <c r="O429"/>
      <c r="P429"/>
      <c r="Q429"/>
      <c r="R429"/>
      <c r="S429"/>
      <c r="T429"/>
      <c r="U429"/>
      <c r="V429"/>
      <c r="W429"/>
      <c r="X429" s="42"/>
      <c r="Y429" s="42"/>
      <c r="Z429" s="42"/>
    </row>
    <row r="430" s="26" customFormat="1" ht="23" customHeight="1" spans="1:26">
      <c r="A430" s="255"/>
      <c r="B430" s="246"/>
      <c r="C430" s="247"/>
      <c r="D430" s="248"/>
      <c r="E430" s="249"/>
      <c r="F430" s="250"/>
      <c r="G430" s="250"/>
      <c r="H430" s="251"/>
      <c r="I430" s="250"/>
      <c r="J430" s="252"/>
      <c r="K430" s="252"/>
      <c r="L430" s="253"/>
      <c r="M430" s="254" t="str">
        <f t="shared" si="6"/>
        <v/>
      </c>
      <c r="N430"/>
      <c r="O430"/>
      <c r="P430"/>
      <c r="Q430"/>
      <c r="R430"/>
      <c r="S430"/>
      <c r="T430"/>
      <c r="U430"/>
      <c r="V430"/>
      <c r="W430"/>
      <c r="X430" s="42"/>
      <c r="Y430" s="42"/>
      <c r="Z430" s="42"/>
    </row>
    <row r="431" s="26" customFormat="1" ht="23" customHeight="1" spans="1:26">
      <c r="A431" s="255"/>
      <c r="B431" s="246"/>
      <c r="C431" s="247"/>
      <c r="D431" s="248"/>
      <c r="E431" s="249"/>
      <c r="F431" s="250"/>
      <c r="G431" s="250"/>
      <c r="H431" s="251"/>
      <c r="I431" s="250"/>
      <c r="J431" s="252"/>
      <c r="K431" s="252"/>
      <c r="L431" s="253"/>
      <c r="M431" s="254" t="str">
        <f t="shared" si="6"/>
        <v/>
      </c>
      <c r="N431"/>
      <c r="O431"/>
      <c r="P431"/>
      <c r="Q431"/>
      <c r="R431"/>
      <c r="S431"/>
      <c r="T431"/>
      <c r="U431"/>
      <c r="V431"/>
      <c r="W431"/>
      <c r="X431" s="42"/>
      <c r="Y431" s="42"/>
      <c r="Z431" s="42"/>
    </row>
    <row r="432" s="26" customFormat="1" ht="23" customHeight="1" spans="1:26">
      <c r="A432" s="255"/>
      <c r="B432" s="246"/>
      <c r="C432" s="247"/>
      <c r="D432" s="248"/>
      <c r="E432" s="249"/>
      <c r="F432" s="250"/>
      <c r="G432" s="250"/>
      <c r="H432" s="251"/>
      <c r="I432" s="250"/>
      <c r="J432" s="252"/>
      <c r="K432" s="252"/>
      <c r="L432" s="253"/>
      <c r="M432" s="254" t="str">
        <f t="shared" si="6"/>
        <v/>
      </c>
      <c r="N432"/>
      <c r="O432"/>
      <c r="P432"/>
      <c r="Q432"/>
      <c r="R432"/>
      <c r="S432"/>
      <c r="T432"/>
      <c r="U432"/>
      <c r="V432"/>
      <c r="W432"/>
      <c r="X432" s="42"/>
      <c r="Y432" s="42"/>
      <c r="Z432" s="42"/>
    </row>
    <row r="433" s="26" customFormat="1" ht="23" customHeight="1" spans="1:26">
      <c r="A433" s="255"/>
      <c r="B433" s="246"/>
      <c r="C433" s="247"/>
      <c r="D433" s="248"/>
      <c r="E433" s="249"/>
      <c r="F433" s="250"/>
      <c r="G433" s="250"/>
      <c r="H433" s="251"/>
      <c r="I433" s="250"/>
      <c r="J433" s="252"/>
      <c r="K433" s="252"/>
      <c r="L433" s="253"/>
      <c r="M433" s="254" t="str">
        <f t="shared" si="6"/>
        <v/>
      </c>
      <c r="N433"/>
      <c r="O433"/>
      <c r="P433"/>
      <c r="Q433"/>
      <c r="R433"/>
      <c r="S433"/>
      <c r="T433"/>
      <c r="U433"/>
      <c r="V433"/>
      <c r="W433"/>
      <c r="X433" s="42"/>
      <c r="Y433" s="42"/>
      <c r="Z433" s="42"/>
    </row>
    <row r="434" s="26" customFormat="1" ht="23" customHeight="1" spans="1:26">
      <c r="A434" s="255"/>
      <c r="B434" s="246"/>
      <c r="C434" s="247"/>
      <c r="D434" s="248"/>
      <c r="E434" s="249"/>
      <c r="F434" s="250"/>
      <c r="G434" s="250"/>
      <c r="H434" s="251"/>
      <c r="I434" s="250"/>
      <c r="J434" s="252"/>
      <c r="K434" s="252"/>
      <c r="L434" s="253"/>
      <c r="M434" s="254" t="str">
        <f t="shared" si="6"/>
        <v/>
      </c>
      <c r="N434"/>
      <c r="O434"/>
      <c r="P434"/>
      <c r="Q434"/>
      <c r="R434"/>
      <c r="S434"/>
      <c r="T434"/>
      <c r="U434"/>
      <c r="V434"/>
      <c r="W434"/>
      <c r="X434" s="42"/>
      <c r="Y434" s="42"/>
      <c r="Z434" s="42"/>
    </row>
    <row r="435" s="26" customFormat="1" ht="23" customHeight="1" spans="1:26">
      <c r="A435" s="255"/>
      <c r="B435" s="246"/>
      <c r="C435" s="247"/>
      <c r="D435" s="248"/>
      <c r="E435" s="249"/>
      <c r="F435" s="250"/>
      <c r="G435" s="250"/>
      <c r="H435" s="251"/>
      <c r="I435" s="250"/>
      <c r="J435" s="252"/>
      <c r="K435" s="252"/>
      <c r="L435" s="253"/>
      <c r="M435" s="254" t="str">
        <f t="shared" si="6"/>
        <v/>
      </c>
      <c r="N435"/>
      <c r="O435"/>
      <c r="P435"/>
      <c r="Q435"/>
      <c r="R435"/>
      <c r="S435"/>
      <c r="T435"/>
      <c r="U435"/>
      <c r="V435"/>
      <c r="W435"/>
      <c r="X435" s="42"/>
      <c r="Y435" s="42"/>
      <c r="Z435" s="42"/>
    </row>
    <row r="436" s="26" customFormat="1" ht="23" customHeight="1" spans="1:26">
      <c r="A436" s="255"/>
      <c r="B436" s="246"/>
      <c r="C436" s="247"/>
      <c r="D436" s="248"/>
      <c r="E436" s="249"/>
      <c r="F436" s="250"/>
      <c r="G436" s="250"/>
      <c r="H436" s="251"/>
      <c r="I436" s="250"/>
      <c r="J436" s="252"/>
      <c r="K436" s="252"/>
      <c r="L436" s="253"/>
      <c r="M436" s="254" t="str">
        <f t="shared" si="6"/>
        <v/>
      </c>
      <c r="N436"/>
      <c r="O436"/>
      <c r="P436"/>
      <c r="Q436"/>
      <c r="R436"/>
      <c r="S436"/>
      <c r="T436"/>
      <c r="U436"/>
      <c r="V436"/>
      <c r="W436"/>
      <c r="X436" s="42"/>
      <c r="Y436" s="42"/>
      <c r="Z436" s="42"/>
    </row>
    <row r="437" s="26" customFormat="1" ht="23" customHeight="1" spans="1:26">
      <c r="A437" s="255"/>
      <c r="B437" s="246"/>
      <c r="C437" s="247"/>
      <c r="D437" s="248"/>
      <c r="E437" s="249"/>
      <c r="F437" s="250"/>
      <c r="G437" s="250"/>
      <c r="H437" s="251"/>
      <c r="I437" s="250"/>
      <c r="J437" s="252"/>
      <c r="K437" s="252"/>
      <c r="L437" s="253"/>
      <c r="M437" s="254" t="str">
        <f t="shared" si="6"/>
        <v/>
      </c>
      <c r="N437"/>
      <c r="O437"/>
      <c r="P437"/>
      <c r="Q437"/>
      <c r="R437"/>
      <c r="S437"/>
      <c r="T437"/>
      <c r="U437"/>
      <c r="V437"/>
      <c r="W437"/>
      <c r="X437" s="42"/>
      <c r="Y437" s="42"/>
      <c r="Z437" s="42"/>
    </row>
    <row r="438" s="26" customFormat="1" ht="23" customHeight="1" spans="1:26">
      <c r="A438" s="255"/>
      <c r="B438" s="246"/>
      <c r="C438" s="247"/>
      <c r="D438" s="248"/>
      <c r="E438" s="249"/>
      <c r="F438" s="250"/>
      <c r="G438" s="250"/>
      <c r="H438" s="251"/>
      <c r="I438" s="250"/>
      <c r="J438" s="252"/>
      <c r="K438" s="252"/>
      <c r="L438" s="253"/>
      <c r="M438" s="254" t="str">
        <f t="shared" si="6"/>
        <v/>
      </c>
      <c r="N438"/>
      <c r="O438"/>
      <c r="P438"/>
      <c r="Q438"/>
      <c r="R438"/>
      <c r="S438"/>
      <c r="T438"/>
      <c r="U438"/>
      <c r="V438"/>
      <c r="W438"/>
      <c r="X438" s="42"/>
      <c r="Y438" s="42"/>
      <c r="Z438" s="42"/>
    </row>
    <row r="439" s="26" customFormat="1" ht="23" customHeight="1" spans="1:26">
      <c r="A439" s="255"/>
      <c r="B439" s="246"/>
      <c r="C439" s="247"/>
      <c r="D439" s="248"/>
      <c r="E439" s="249"/>
      <c r="F439" s="250"/>
      <c r="G439" s="250"/>
      <c r="H439" s="251"/>
      <c r="I439" s="250"/>
      <c r="J439" s="252"/>
      <c r="K439" s="252"/>
      <c r="L439" s="253"/>
      <c r="M439" s="254" t="str">
        <f t="shared" si="6"/>
        <v/>
      </c>
      <c r="N439"/>
      <c r="O439"/>
      <c r="P439"/>
      <c r="Q439"/>
      <c r="R439"/>
      <c r="S439"/>
      <c r="T439"/>
      <c r="U439"/>
      <c r="V439"/>
      <c r="W439"/>
      <c r="X439" s="42"/>
      <c r="Y439" s="42"/>
      <c r="Z439" s="42"/>
    </row>
    <row r="440" s="26" customFormat="1" ht="23" customHeight="1" spans="1:26">
      <c r="A440" s="255"/>
      <c r="B440" s="246"/>
      <c r="C440" s="247"/>
      <c r="D440" s="248"/>
      <c r="E440" s="249"/>
      <c r="F440" s="250"/>
      <c r="G440" s="250"/>
      <c r="H440" s="251"/>
      <c r="I440" s="250"/>
      <c r="J440" s="252"/>
      <c r="K440" s="252"/>
      <c r="L440" s="253"/>
      <c r="M440" s="254" t="str">
        <f t="shared" si="6"/>
        <v/>
      </c>
      <c r="N440"/>
      <c r="O440"/>
      <c r="P440"/>
      <c r="Q440"/>
      <c r="R440"/>
      <c r="S440"/>
      <c r="T440"/>
      <c r="U440"/>
      <c r="V440"/>
      <c r="W440"/>
      <c r="X440" s="42"/>
      <c r="Y440" s="42"/>
      <c r="Z440" s="42"/>
    </row>
    <row r="441" s="26" customFormat="1" ht="23" customHeight="1" spans="1:26">
      <c r="A441" s="255"/>
      <c r="B441" s="246"/>
      <c r="C441" s="247"/>
      <c r="D441" s="248"/>
      <c r="E441" s="249"/>
      <c r="F441" s="250"/>
      <c r="G441" s="250"/>
      <c r="H441" s="251"/>
      <c r="I441" s="250"/>
      <c r="J441" s="252"/>
      <c r="K441" s="252"/>
      <c r="L441" s="253"/>
      <c r="M441" s="254" t="str">
        <f t="shared" si="6"/>
        <v/>
      </c>
      <c r="N441"/>
      <c r="O441"/>
      <c r="P441"/>
      <c r="Q441"/>
      <c r="R441"/>
      <c r="S441"/>
      <c r="T441"/>
      <c r="U441"/>
      <c r="V441"/>
      <c r="W441"/>
      <c r="X441" s="42"/>
      <c r="Y441" s="42"/>
      <c r="Z441" s="42"/>
    </row>
    <row r="442" s="26" customFormat="1" ht="23" customHeight="1" spans="1:26">
      <c r="A442" s="255"/>
      <c r="B442" s="246"/>
      <c r="C442" s="247"/>
      <c r="D442" s="248"/>
      <c r="E442" s="249"/>
      <c r="F442" s="250"/>
      <c r="G442" s="250"/>
      <c r="H442" s="251"/>
      <c r="I442" s="250"/>
      <c r="J442" s="252"/>
      <c r="K442" s="252"/>
      <c r="L442" s="253"/>
      <c r="M442" s="254" t="str">
        <f t="shared" si="6"/>
        <v/>
      </c>
      <c r="N442"/>
      <c r="O442"/>
      <c r="P442"/>
      <c r="Q442"/>
      <c r="R442"/>
      <c r="S442"/>
      <c r="T442"/>
      <c r="U442"/>
      <c r="V442"/>
      <c r="W442"/>
      <c r="X442" s="42"/>
      <c r="Y442" s="42"/>
      <c r="Z442" s="42"/>
    </row>
    <row r="443" s="26" customFormat="1" ht="23" customHeight="1" spans="1:26">
      <c r="A443" s="255"/>
      <c r="B443" s="246"/>
      <c r="C443" s="247"/>
      <c r="D443" s="248"/>
      <c r="E443" s="249"/>
      <c r="F443" s="250"/>
      <c r="G443" s="250"/>
      <c r="H443" s="251"/>
      <c r="I443" s="250"/>
      <c r="J443" s="252"/>
      <c r="K443" s="252"/>
      <c r="L443" s="253"/>
      <c r="M443" s="254" t="str">
        <f t="shared" si="6"/>
        <v/>
      </c>
      <c r="N443"/>
      <c r="O443"/>
      <c r="P443"/>
      <c r="Q443"/>
      <c r="R443"/>
      <c r="S443"/>
      <c r="T443"/>
      <c r="U443"/>
      <c r="V443"/>
      <c r="W443"/>
      <c r="X443" s="42"/>
      <c r="Y443" s="42"/>
      <c r="Z443" s="42"/>
    </row>
    <row r="444" s="26" customFormat="1" ht="23" customHeight="1" spans="1:26">
      <c r="A444" s="255"/>
      <c r="B444" s="246"/>
      <c r="C444" s="247"/>
      <c r="D444" s="248"/>
      <c r="E444" s="249"/>
      <c r="F444" s="250"/>
      <c r="G444" s="250"/>
      <c r="H444" s="251"/>
      <c r="I444" s="250"/>
      <c r="J444" s="252"/>
      <c r="K444" s="252"/>
      <c r="L444" s="253"/>
      <c r="M444" s="254" t="str">
        <f t="shared" si="6"/>
        <v/>
      </c>
      <c r="N444"/>
      <c r="O444"/>
      <c r="P444"/>
      <c r="Q444"/>
      <c r="R444"/>
      <c r="S444"/>
      <c r="T444"/>
      <c r="U444"/>
      <c r="V444"/>
      <c r="W444"/>
      <c r="X444" s="42"/>
      <c r="Y444" s="42"/>
      <c r="Z444" s="42"/>
    </row>
    <row r="445" s="26" customFormat="1" ht="23" customHeight="1" spans="1:26">
      <c r="A445" s="255"/>
      <c r="B445" s="246"/>
      <c r="C445" s="247"/>
      <c r="D445" s="248"/>
      <c r="E445" s="249"/>
      <c r="F445" s="250"/>
      <c r="G445" s="250"/>
      <c r="H445" s="251"/>
      <c r="I445" s="250"/>
      <c r="J445" s="252"/>
      <c r="K445" s="252"/>
      <c r="L445" s="253"/>
      <c r="M445" s="254" t="str">
        <f t="shared" si="6"/>
        <v/>
      </c>
      <c r="N445"/>
      <c r="O445"/>
      <c r="P445"/>
      <c r="Q445"/>
      <c r="R445"/>
      <c r="S445"/>
      <c r="T445"/>
      <c r="U445"/>
      <c r="V445"/>
      <c r="W445"/>
      <c r="X445" s="42"/>
      <c r="Y445" s="42"/>
      <c r="Z445" s="42"/>
    </row>
    <row r="446" s="26" customFormat="1" ht="23" customHeight="1" spans="1:26">
      <c r="A446" s="255"/>
      <c r="B446" s="246"/>
      <c r="C446" s="247"/>
      <c r="D446" s="248"/>
      <c r="E446" s="249"/>
      <c r="F446" s="250"/>
      <c r="G446" s="250"/>
      <c r="H446" s="251"/>
      <c r="I446" s="250"/>
      <c r="J446" s="252"/>
      <c r="K446" s="252"/>
      <c r="L446" s="253"/>
      <c r="M446" s="254" t="str">
        <f t="shared" si="6"/>
        <v/>
      </c>
      <c r="N446"/>
      <c r="O446"/>
      <c r="P446"/>
      <c r="Q446"/>
      <c r="R446"/>
      <c r="S446"/>
      <c r="T446"/>
      <c r="U446"/>
      <c r="V446"/>
      <c r="W446"/>
      <c r="X446" s="42"/>
      <c r="Y446" s="42"/>
      <c r="Z446" s="42"/>
    </row>
    <row r="447" s="26" customFormat="1" ht="23" customHeight="1" spans="1:26">
      <c r="A447" s="255"/>
      <c r="B447" s="246"/>
      <c r="C447" s="247"/>
      <c r="D447" s="248"/>
      <c r="E447" s="249"/>
      <c r="F447" s="250"/>
      <c r="G447" s="250"/>
      <c r="H447" s="251"/>
      <c r="I447" s="250"/>
      <c r="J447" s="252"/>
      <c r="K447" s="252"/>
      <c r="L447" s="253"/>
      <c r="M447" s="254" t="str">
        <f t="shared" si="6"/>
        <v/>
      </c>
      <c r="N447"/>
      <c r="O447"/>
      <c r="P447"/>
      <c r="Q447"/>
      <c r="R447"/>
      <c r="S447"/>
      <c r="T447"/>
      <c r="U447"/>
      <c r="V447"/>
      <c r="W447"/>
      <c r="X447" s="42"/>
      <c r="Y447" s="42"/>
      <c r="Z447" s="42"/>
    </row>
    <row r="448" s="26" customFormat="1" ht="23" customHeight="1" spans="1:26">
      <c r="A448" s="255"/>
      <c r="B448" s="246"/>
      <c r="C448" s="247"/>
      <c r="D448" s="248"/>
      <c r="E448" s="249"/>
      <c r="F448" s="250"/>
      <c r="G448" s="250"/>
      <c r="H448" s="251"/>
      <c r="I448" s="250"/>
      <c r="J448" s="252"/>
      <c r="K448" s="252"/>
      <c r="L448" s="253"/>
      <c r="M448" s="254" t="str">
        <f t="shared" si="6"/>
        <v/>
      </c>
      <c r="N448"/>
      <c r="O448"/>
      <c r="P448"/>
      <c r="Q448"/>
      <c r="R448"/>
      <c r="S448"/>
      <c r="T448"/>
      <c r="U448"/>
      <c r="V448"/>
      <c r="W448"/>
      <c r="X448" s="42"/>
      <c r="Y448" s="42"/>
      <c r="Z448" s="42"/>
    </row>
    <row r="449" s="26" customFormat="1" ht="23" customHeight="1" spans="1:26">
      <c r="A449" s="255"/>
      <c r="B449" s="246"/>
      <c r="C449" s="247"/>
      <c r="D449" s="248"/>
      <c r="E449" s="249"/>
      <c r="F449" s="250"/>
      <c r="G449" s="250"/>
      <c r="H449" s="251"/>
      <c r="I449" s="250"/>
      <c r="J449" s="252"/>
      <c r="K449" s="252"/>
      <c r="L449" s="253"/>
      <c r="M449" s="254" t="str">
        <f t="shared" si="6"/>
        <v/>
      </c>
      <c r="N449"/>
      <c r="O449"/>
      <c r="P449"/>
      <c r="Q449"/>
      <c r="R449"/>
      <c r="S449"/>
      <c r="T449"/>
      <c r="U449"/>
      <c r="V449"/>
      <c r="W449"/>
      <c r="X449" s="42"/>
      <c r="Y449" s="42"/>
      <c r="Z449" s="42"/>
    </row>
    <row r="450" s="26" customFormat="1" ht="23" customHeight="1" spans="1:26">
      <c r="A450" s="255"/>
      <c r="B450" s="246"/>
      <c r="C450" s="247"/>
      <c r="D450" s="248"/>
      <c r="E450" s="249"/>
      <c r="F450" s="250"/>
      <c r="G450" s="250"/>
      <c r="H450" s="251"/>
      <c r="I450" s="250"/>
      <c r="J450" s="252"/>
      <c r="K450" s="252"/>
      <c r="L450" s="253"/>
      <c r="M450" s="254" t="str">
        <f t="shared" si="6"/>
        <v/>
      </c>
      <c r="N450"/>
      <c r="O450"/>
      <c r="P450"/>
      <c r="Q450"/>
      <c r="R450"/>
      <c r="S450"/>
      <c r="T450"/>
      <c r="U450"/>
      <c r="V450"/>
      <c r="W450"/>
      <c r="X450" s="42"/>
      <c r="Y450" s="42"/>
      <c r="Z450" s="42"/>
    </row>
    <row r="451" s="26" customFormat="1" ht="23" customHeight="1" spans="1:26">
      <c r="A451" s="255"/>
      <c r="B451" s="246"/>
      <c r="C451" s="247"/>
      <c r="D451" s="248"/>
      <c r="E451" s="249"/>
      <c r="F451" s="250"/>
      <c r="G451" s="250"/>
      <c r="H451" s="251"/>
      <c r="I451" s="250"/>
      <c r="J451" s="252"/>
      <c r="K451" s="252"/>
      <c r="L451" s="253"/>
      <c r="M451" s="254" t="str">
        <f t="shared" si="6"/>
        <v/>
      </c>
      <c r="N451"/>
      <c r="O451"/>
      <c r="P451"/>
      <c r="Q451"/>
      <c r="R451"/>
      <c r="S451"/>
      <c r="T451"/>
      <c r="U451"/>
      <c r="V451"/>
      <c r="W451"/>
      <c r="X451" s="42"/>
      <c r="Y451" s="42"/>
      <c r="Z451" s="42"/>
    </row>
    <row r="452" s="26" customFormat="1" ht="23" customHeight="1" spans="1:26">
      <c r="A452" s="255"/>
      <c r="B452" s="246"/>
      <c r="C452" s="247"/>
      <c r="D452" s="248"/>
      <c r="E452" s="249"/>
      <c r="F452" s="250"/>
      <c r="G452" s="250"/>
      <c r="H452" s="251"/>
      <c r="I452" s="250"/>
      <c r="J452" s="252"/>
      <c r="K452" s="252"/>
      <c r="L452" s="253"/>
      <c r="M452" s="254" t="str">
        <f t="shared" si="6"/>
        <v/>
      </c>
      <c r="N452"/>
      <c r="O452"/>
      <c r="P452"/>
      <c r="Q452"/>
      <c r="R452"/>
      <c r="S452"/>
      <c r="T452"/>
      <c r="U452"/>
      <c r="V452"/>
      <c r="W452"/>
      <c r="X452" s="42"/>
      <c r="Y452" s="42"/>
      <c r="Z452" s="42"/>
    </row>
    <row r="453" s="26" customFormat="1" ht="23" customHeight="1" spans="1:26">
      <c r="A453" s="255"/>
      <c r="B453" s="246"/>
      <c r="C453" s="247"/>
      <c r="D453" s="248"/>
      <c r="E453" s="249"/>
      <c r="F453" s="250"/>
      <c r="G453" s="250"/>
      <c r="H453" s="251"/>
      <c r="I453" s="250"/>
      <c r="J453" s="252"/>
      <c r="K453" s="252"/>
      <c r="L453" s="253"/>
      <c r="M453" s="254" t="str">
        <f t="shared" ref="M453:M516" si="7">IF($B453="","",--TEXT($B453,"yyyymm"))</f>
        <v/>
      </c>
      <c r="N453"/>
      <c r="O453"/>
      <c r="P453"/>
      <c r="Q453"/>
      <c r="R453"/>
      <c r="S453"/>
      <c r="T453"/>
      <c r="U453"/>
      <c r="V453"/>
      <c r="W453"/>
      <c r="X453" s="42"/>
      <c r="Y453" s="42"/>
      <c r="Z453" s="42"/>
    </row>
    <row r="454" s="26" customFormat="1" ht="23" customHeight="1" spans="1:26">
      <c r="A454" s="255"/>
      <c r="B454" s="246"/>
      <c r="C454" s="247"/>
      <c r="D454" s="248"/>
      <c r="E454" s="249"/>
      <c r="F454" s="250"/>
      <c r="G454" s="250"/>
      <c r="H454" s="251"/>
      <c r="I454" s="250"/>
      <c r="J454" s="252"/>
      <c r="K454" s="252"/>
      <c r="L454" s="253"/>
      <c r="M454" s="254" t="str">
        <f t="shared" si="7"/>
        <v/>
      </c>
      <c r="N454"/>
      <c r="O454"/>
      <c r="P454"/>
      <c r="Q454"/>
      <c r="R454"/>
      <c r="S454"/>
      <c r="T454"/>
      <c r="U454"/>
      <c r="V454"/>
      <c r="W454"/>
      <c r="X454" s="42"/>
      <c r="Y454" s="42"/>
      <c r="Z454" s="42"/>
    </row>
    <row r="455" s="26" customFormat="1" ht="23" customHeight="1" spans="1:26">
      <c r="A455" s="255"/>
      <c r="B455" s="246"/>
      <c r="C455" s="247"/>
      <c r="D455" s="248"/>
      <c r="E455" s="249"/>
      <c r="F455" s="250"/>
      <c r="G455" s="250"/>
      <c r="H455" s="251"/>
      <c r="I455" s="250"/>
      <c r="J455" s="252"/>
      <c r="K455" s="252"/>
      <c r="L455" s="253"/>
      <c r="M455" s="254" t="str">
        <f t="shared" si="7"/>
        <v/>
      </c>
      <c r="N455"/>
      <c r="O455"/>
      <c r="P455"/>
      <c r="Q455"/>
      <c r="R455"/>
      <c r="S455"/>
      <c r="T455"/>
      <c r="U455"/>
      <c r="V455"/>
      <c r="W455"/>
      <c r="X455" s="42"/>
      <c r="Y455" s="42"/>
      <c r="Z455" s="42"/>
    </row>
    <row r="456" s="26" customFormat="1" ht="23" customHeight="1" spans="1:26">
      <c r="A456" s="255"/>
      <c r="B456" s="246"/>
      <c r="C456" s="247"/>
      <c r="D456" s="248"/>
      <c r="E456" s="249"/>
      <c r="F456" s="250"/>
      <c r="G456" s="250"/>
      <c r="H456" s="251"/>
      <c r="I456" s="250"/>
      <c r="J456" s="252"/>
      <c r="K456" s="252"/>
      <c r="L456" s="253"/>
      <c r="M456" s="254" t="str">
        <f t="shared" si="7"/>
        <v/>
      </c>
      <c r="N456"/>
      <c r="O456"/>
      <c r="P456"/>
      <c r="Q456"/>
      <c r="R456"/>
      <c r="S456"/>
      <c r="T456"/>
      <c r="U456"/>
      <c r="V456"/>
      <c r="W456"/>
      <c r="X456" s="42"/>
      <c r="Y456" s="42"/>
      <c r="Z456" s="42"/>
    </row>
    <row r="457" s="26" customFormat="1" ht="23" customHeight="1" spans="1:26">
      <c r="A457" s="255"/>
      <c r="B457" s="246"/>
      <c r="C457" s="247"/>
      <c r="D457" s="248"/>
      <c r="E457" s="249"/>
      <c r="F457" s="250"/>
      <c r="G457" s="250"/>
      <c r="H457" s="251"/>
      <c r="I457" s="250"/>
      <c r="J457" s="252"/>
      <c r="K457" s="252"/>
      <c r="L457" s="253"/>
      <c r="M457" s="254" t="str">
        <f t="shared" si="7"/>
        <v/>
      </c>
      <c r="N457"/>
      <c r="O457"/>
      <c r="P457"/>
      <c r="Q457"/>
      <c r="R457"/>
      <c r="S457"/>
      <c r="T457"/>
      <c r="U457"/>
      <c r="V457"/>
      <c r="W457"/>
      <c r="X457" s="42"/>
      <c r="Y457" s="42"/>
      <c r="Z457" s="42"/>
    </row>
    <row r="458" s="26" customFormat="1" ht="23" customHeight="1" spans="1:26">
      <c r="A458" s="255"/>
      <c r="B458" s="246"/>
      <c r="C458" s="247"/>
      <c r="D458" s="248"/>
      <c r="E458" s="249"/>
      <c r="F458" s="250"/>
      <c r="G458" s="250"/>
      <c r="H458" s="251"/>
      <c r="I458" s="250"/>
      <c r="J458" s="252"/>
      <c r="K458" s="252"/>
      <c r="L458" s="253"/>
      <c r="M458" s="254" t="str">
        <f t="shared" si="7"/>
        <v/>
      </c>
      <c r="N458"/>
      <c r="O458"/>
      <c r="P458"/>
      <c r="Q458"/>
      <c r="R458"/>
      <c r="S458"/>
      <c r="T458"/>
      <c r="U458"/>
      <c r="V458"/>
      <c r="W458"/>
      <c r="X458" s="42"/>
      <c r="Y458" s="42"/>
      <c r="Z458" s="42"/>
    </row>
    <row r="459" s="26" customFormat="1" ht="23" customHeight="1" spans="1:26">
      <c r="A459" s="255"/>
      <c r="B459" s="246"/>
      <c r="C459" s="247"/>
      <c r="D459" s="248"/>
      <c r="E459" s="249"/>
      <c r="F459" s="250"/>
      <c r="G459" s="250"/>
      <c r="H459" s="251"/>
      <c r="I459" s="250"/>
      <c r="J459" s="252"/>
      <c r="K459" s="252"/>
      <c r="L459" s="253"/>
      <c r="M459" s="254" t="str">
        <f t="shared" si="7"/>
        <v/>
      </c>
      <c r="N459"/>
      <c r="O459"/>
      <c r="P459"/>
      <c r="Q459"/>
      <c r="R459"/>
      <c r="S459"/>
      <c r="T459"/>
      <c r="U459"/>
      <c r="V459"/>
      <c r="W459"/>
      <c r="X459" s="42"/>
      <c r="Y459" s="42"/>
      <c r="Z459" s="42"/>
    </row>
    <row r="460" s="26" customFormat="1" ht="23" customHeight="1" spans="1:26">
      <c r="A460" s="255"/>
      <c r="B460" s="246"/>
      <c r="C460" s="247"/>
      <c r="D460" s="248"/>
      <c r="E460" s="249"/>
      <c r="F460" s="250"/>
      <c r="G460" s="250"/>
      <c r="H460" s="251"/>
      <c r="I460" s="250"/>
      <c r="J460" s="252"/>
      <c r="K460" s="252"/>
      <c r="L460" s="253"/>
      <c r="M460" s="254" t="str">
        <f t="shared" si="7"/>
        <v/>
      </c>
      <c r="N460"/>
      <c r="O460"/>
      <c r="P460"/>
      <c r="Q460"/>
      <c r="R460"/>
      <c r="S460"/>
      <c r="T460"/>
      <c r="U460"/>
      <c r="V460"/>
      <c r="W460"/>
      <c r="X460" s="42"/>
      <c r="Y460" s="42"/>
      <c r="Z460" s="42"/>
    </row>
    <row r="461" s="26" customFormat="1" ht="23" customHeight="1" spans="1:26">
      <c r="A461" s="255"/>
      <c r="B461" s="246"/>
      <c r="C461" s="247"/>
      <c r="D461" s="248"/>
      <c r="E461" s="249"/>
      <c r="F461" s="250"/>
      <c r="G461" s="250"/>
      <c r="H461" s="251"/>
      <c r="I461" s="250"/>
      <c r="J461" s="252"/>
      <c r="K461" s="252"/>
      <c r="L461" s="253"/>
      <c r="M461" s="254" t="str">
        <f t="shared" si="7"/>
        <v/>
      </c>
      <c r="N461"/>
      <c r="O461"/>
      <c r="P461"/>
      <c r="Q461"/>
      <c r="R461"/>
      <c r="S461"/>
      <c r="T461"/>
      <c r="U461"/>
      <c r="V461"/>
      <c r="W461"/>
      <c r="X461" s="42"/>
      <c r="Y461" s="42"/>
      <c r="Z461" s="42"/>
    </row>
    <row r="462" s="26" customFormat="1" ht="23" customHeight="1" spans="1:26">
      <c r="A462" s="255"/>
      <c r="B462" s="246"/>
      <c r="C462" s="247"/>
      <c r="D462" s="248"/>
      <c r="E462" s="249"/>
      <c r="F462" s="250"/>
      <c r="G462" s="250"/>
      <c r="H462" s="251"/>
      <c r="I462" s="250"/>
      <c r="J462" s="252"/>
      <c r="K462" s="252"/>
      <c r="L462" s="253"/>
      <c r="M462" s="254" t="str">
        <f t="shared" si="7"/>
        <v/>
      </c>
      <c r="N462"/>
      <c r="O462"/>
      <c r="P462"/>
      <c r="Q462"/>
      <c r="R462"/>
      <c r="S462"/>
      <c r="T462"/>
      <c r="U462"/>
      <c r="V462"/>
      <c r="W462"/>
      <c r="X462" s="42"/>
      <c r="Y462" s="42"/>
      <c r="Z462" s="42"/>
    </row>
    <row r="463" s="26" customFormat="1" ht="23" customHeight="1" spans="1:26">
      <c r="A463" s="255"/>
      <c r="B463" s="246"/>
      <c r="C463" s="247"/>
      <c r="D463" s="248"/>
      <c r="E463" s="249"/>
      <c r="F463" s="250"/>
      <c r="G463" s="250"/>
      <c r="H463" s="251"/>
      <c r="I463" s="250"/>
      <c r="J463" s="252"/>
      <c r="K463" s="252"/>
      <c r="L463" s="253"/>
      <c r="M463" s="254" t="str">
        <f t="shared" si="7"/>
        <v/>
      </c>
      <c r="N463"/>
      <c r="O463"/>
      <c r="P463"/>
      <c r="Q463"/>
      <c r="R463"/>
      <c r="S463"/>
      <c r="T463"/>
      <c r="U463"/>
      <c r="V463"/>
      <c r="W463"/>
      <c r="X463" s="42"/>
      <c r="Y463" s="42"/>
      <c r="Z463" s="42"/>
    </row>
    <row r="464" s="26" customFormat="1" ht="23" customHeight="1" spans="1:26">
      <c r="A464" s="255"/>
      <c r="B464" s="246"/>
      <c r="C464" s="247"/>
      <c r="D464" s="248"/>
      <c r="E464" s="249"/>
      <c r="F464" s="250"/>
      <c r="G464" s="250"/>
      <c r="H464" s="251"/>
      <c r="I464" s="250"/>
      <c r="J464" s="252"/>
      <c r="K464" s="252"/>
      <c r="L464" s="253"/>
      <c r="M464" s="254" t="str">
        <f t="shared" si="7"/>
        <v/>
      </c>
      <c r="N464"/>
      <c r="O464"/>
      <c r="P464"/>
      <c r="Q464"/>
      <c r="R464"/>
      <c r="S464"/>
      <c r="T464"/>
      <c r="U464"/>
      <c r="V464"/>
      <c r="W464"/>
      <c r="X464" s="42"/>
      <c r="Y464" s="42"/>
      <c r="Z464" s="42"/>
    </row>
    <row r="465" s="26" customFormat="1" ht="23" customHeight="1" spans="1:26">
      <c r="A465" s="255"/>
      <c r="B465" s="246"/>
      <c r="C465" s="247"/>
      <c r="D465" s="248"/>
      <c r="E465" s="249"/>
      <c r="F465" s="250"/>
      <c r="G465" s="250"/>
      <c r="H465" s="251"/>
      <c r="I465" s="250"/>
      <c r="J465" s="252"/>
      <c r="K465" s="252"/>
      <c r="L465" s="253"/>
      <c r="M465" s="254" t="str">
        <f t="shared" si="7"/>
        <v/>
      </c>
      <c r="N465"/>
      <c r="O465"/>
      <c r="P465"/>
      <c r="Q465"/>
      <c r="R465"/>
      <c r="S465"/>
      <c r="T465"/>
      <c r="U465"/>
      <c r="V465"/>
      <c r="W465"/>
      <c r="X465" s="42"/>
      <c r="Y465" s="42"/>
      <c r="Z465" s="42"/>
    </row>
    <row r="466" s="26" customFormat="1" ht="23" customHeight="1" spans="1:26">
      <c r="A466" s="255"/>
      <c r="B466" s="246"/>
      <c r="C466" s="247"/>
      <c r="D466" s="248"/>
      <c r="E466" s="249"/>
      <c r="F466" s="250"/>
      <c r="G466" s="250"/>
      <c r="H466" s="251"/>
      <c r="I466" s="250"/>
      <c r="J466" s="252"/>
      <c r="K466" s="252"/>
      <c r="L466" s="253"/>
      <c r="M466" s="254" t="str">
        <f t="shared" si="7"/>
        <v/>
      </c>
      <c r="N466"/>
      <c r="O466"/>
      <c r="P466"/>
      <c r="Q466"/>
      <c r="R466"/>
      <c r="S466"/>
      <c r="T466"/>
      <c r="U466"/>
      <c r="V466"/>
      <c r="W466"/>
      <c r="X466" s="42"/>
      <c r="Y466" s="42"/>
      <c r="Z466" s="42"/>
    </row>
    <row r="467" s="26" customFormat="1" ht="23" customHeight="1" spans="1:26">
      <c r="A467" s="255"/>
      <c r="B467" s="246"/>
      <c r="C467" s="247"/>
      <c r="D467" s="248"/>
      <c r="E467" s="249"/>
      <c r="F467" s="250"/>
      <c r="G467" s="250"/>
      <c r="H467" s="251"/>
      <c r="I467" s="250"/>
      <c r="J467" s="252"/>
      <c r="K467" s="252"/>
      <c r="L467" s="253"/>
      <c r="M467" s="254" t="str">
        <f t="shared" si="7"/>
        <v/>
      </c>
      <c r="N467"/>
      <c r="O467"/>
      <c r="P467"/>
      <c r="Q467"/>
      <c r="R467"/>
      <c r="S467"/>
      <c r="T467"/>
      <c r="U467"/>
      <c r="V467"/>
      <c r="W467"/>
      <c r="X467" s="42"/>
      <c r="Y467" s="42"/>
      <c r="Z467" s="42"/>
    </row>
    <row r="468" s="26" customFormat="1" ht="23" customHeight="1" spans="1:26">
      <c r="A468" s="255"/>
      <c r="B468" s="246"/>
      <c r="C468" s="247"/>
      <c r="D468" s="248"/>
      <c r="E468" s="249"/>
      <c r="F468" s="250"/>
      <c r="G468" s="250"/>
      <c r="H468" s="251"/>
      <c r="I468" s="250"/>
      <c r="J468" s="252"/>
      <c r="K468" s="252"/>
      <c r="L468" s="253"/>
      <c r="M468" s="254" t="str">
        <f t="shared" si="7"/>
        <v/>
      </c>
      <c r="N468"/>
      <c r="O468"/>
      <c r="P468"/>
      <c r="Q468"/>
      <c r="R468"/>
      <c r="S468"/>
      <c r="T468"/>
      <c r="U468"/>
      <c r="V468"/>
      <c r="W468"/>
      <c r="X468" s="42"/>
      <c r="Y468" s="42"/>
      <c r="Z468" s="42"/>
    </row>
    <row r="469" s="26" customFormat="1" ht="23" customHeight="1" spans="1:26">
      <c r="A469" s="255"/>
      <c r="B469" s="246"/>
      <c r="C469" s="247"/>
      <c r="D469" s="248"/>
      <c r="E469" s="249"/>
      <c r="F469" s="250"/>
      <c r="G469" s="250"/>
      <c r="H469" s="251"/>
      <c r="I469" s="250"/>
      <c r="J469" s="252"/>
      <c r="K469" s="252"/>
      <c r="L469" s="253"/>
      <c r="M469" s="254" t="str">
        <f t="shared" si="7"/>
        <v/>
      </c>
      <c r="N469"/>
      <c r="O469"/>
      <c r="P469"/>
      <c r="Q469"/>
      <c r="R469"/>
      <c r="S469"/>
      <c r="T469"/>
      <c r="U469"/>
      <c r="V469"/>
      <c r="W469"/>
      <c r="X469" s="42"/>
      <c r="Y469" s="42"/>
      <c r="Z469" s="42"/>
    </row>
    <row r="470" s="26" customFormat="1" ht="23" customHeight="1" spans="1:26">
      <c r="A470" s="255"/>
      <c r="B470" s="246"/>
      <c r="C470" s="247"/>
      <c r="D470" s="248"/>
      <c r="E470" s="249"/>
      <c r="F470" s="250"/>
      <c r="G470" s="250"/>
      <c r="H470" s="251"/>
      <c r="I470" s="250"/>
      <c r="J470" s="252"/>
      <c r="K470" s="252"/>
      <c r="L470" s="253"/>
      <c r="M470" s="254" t="str">
        <f t="shared" si="7"/>
        <v/>
      </c>
      <c r="N470"/>
      <c r="O470"/>
      <c r="P470"/>
      <c r="Q470"/>
      <c r="R470"/>
      <c r="S470"/>
      <c r="T470"/>
      <c r="U470"/>
      <c r="V470"/>
      <c r="W470"/>
      <c r="X470" s="42"/>
      <c r="Y470" s="42"/>
      <c r="Z470" s="42"/>
    </row>
    <row r="471" s="26" customFormat="1" ht="23" customHeight="1" spans="1:26">
      <c r="A471" s="255"/>
      <c r="B471" s="246"/>
      <c r="C471" s="247"/>
      <c r="D471" s="248"/>
      <c r="E471" s="249"/>
      <c r="F471" s="250"/>
      <c r="G471" s="250"/>
      <c r="H471" s="251"/>
      <c r="I471" s="250"/>
      <c r="J471" s="252"/>
      <c r="K471" s="252"/>
      <c r="L471" s="253"/>
      <c r="M471" s="254" t="str">
        <f t="shared" si="7"/>
        <v/>
      </c>
      <c r="N471"/>
      <c r="O471"/>
      <c r="P471"/>
      <c r="Q471"/>
      <c r="R471"/>
      <c r="S471"/>
      <c r="T471"/>
      <c r="U471"/>
      <c r="V471"/>
      <c r="W471"/>
      <c r="X471" s="42"/>
      <c r="Y471" s="42"/>
      <c r="Z471" s="42"/>
    </row>
    <row r="472" s="26" customFormat="1" ht="23" customHeight="1" spans="1:26">
      <c r="A472" s="255"/>
      <c r="B472" s="246"/>
      <c r="C472" s="247"/>
      <c r="D472" s="248"/>
      <c r="E472" s="249"/>
      <c r="F472" s="250"/>
      <c r="G472" s="250"/>
      <c r="H472" s="251"/>
      <c r="I472" s="250"/>
      <c r="J472" s="252"/>
      <c r="K472" s="252"/>
      <c r="L472" s="253"/>
      <c r="M472" s="254" t="str">
        <f t="shared" si="7"/>
        <v/>
      </c>
      <c r="N472"/>
      <c r="O472"/>
      <c r="P472"/>
      <c r="Q472"/>
      <c r="R472"/>
      <c r="S472"/>
      <c r="T472"/>
      <c r="U472"/>
      <c r="V472"/>
      <c r="W472"/>
      <c r="X472" s="42"/>
      <c r="Y472" s="42"/>
      <c r="Z472" s="42"/>
    </row>
    <row r="473" s="26" customFormat="1" ht="23" customHeight="1" spans="1:26">
      <c r="A473" s="255"/>
      <c r="B473" s="246"/>
      <c r="C473" s="247"/>
      <c r="D473" s="248"/>
      <c r="E473" s="249"/>
      <c r="F473" s="250"/>
      <c r="G473" s="250"/>
      <c r="H473" s="251"/>
      <c r="I473" s="250"/>
      <c r="J473" s="252"/>
      <c r="K473" s="252"/>
      <c r="L473" s="253"/>
      <c r="M473" s="254" t="str">
        <f t="shared" si="7"/>
        <v/>
      </c>
      <c r="N473"/>
      <c r="O473"/>
      <c r="P473"/>
      <c r="Q473"/>
      <c r="R473"/>
      <c r="S473"/>
      <c r="T473"/>
      <c r="U473"/>
      <c r="V473"/>
      <c r="W473"/>
      <c r="X473" s="42"/>
      <c r="Y473" s="42"/>
      <c r="Z473" s="42"/>
    </row>
    <row r="474" s="26" customFormat="1" ht="23" customHeight="1" spans="1:26">
      <c r="A474" s="255"/>
      <c r="B474" s="246"/>
      <c r="C474" s="247"/>
      <c r="D474" s="248"/>
      <c r="E474" s="249"/>
      <c r="F474" s="250"/>
      <c r="G474" s="250"/>
      <c r="H474" s="251"/>
      <c r="I474" s="250"/>
      <c r="J474" s="252"/>
      <c r="K474" s="252"/>
      <c r="L474" s="253"/>
      <c r="M474" s="254" t="str">
        <f t="shared" si="7"/>
        <v/>
      </c>
      <c r="N474"/>
      <c r="O474"/>
      <c r="P474"/>
      <c r="Q474"/>
      <c r="R474"/>
      <c r="S474"/>
      <c r="T474"/>
      <c r="U474"/>
      <c r="V474"/>
      <c r="W474"/>
      <c r="X474" s="42"/>
      <c r="Y474" s="42"/>
      <c r="Z474" s="42"/>
    </row>
    <row r="475" s="26" customFormat="1" ht="23" customHeight="1" spans="1:26">
      <c r="A475" s="255"/>
      <c r="B475" s="246"/>
      <c r="C475" s="247"/>
      <c r="D475" s="248"/>
      <c r="E475" s="249"/>
      <c r="F475" s="250"/>
      <c r="G475" s="250"/>
      <c r="H475" s="251"/>
      <c r="I475" s="250"/>
      <c r="J475" s="252"/>
      <c r="K475" s="252"/>
      <c r="L475" s="253"/>
      <c r="M475" s="254" t="str">
        <f t="shared" si="7"/>
        <v/>
      </c>
      <c r="N475"/>
      <c r="O475"/>
      <c r="P475"/>
      <c r="Q475"/>
      <c r="R475"/>
      <c r="S475"/>
      <c r="T475"/>
      <c r="U475"/>
      <c r="V475"/>
      <c r="W475"/>
      <c r="X475" s="42"/>
      <c r="Y475" s="42"/>
      <c r="Z475" s="42"/>
    </row>
    <row r="476" s="26" customFormat="1" ht="23" customHeight="1" spans="1:26">
      <c r="A476" s="255"/>
      <c r="B476" s="246"/>
      <c r="C476" s="247"/>
      <c r="D476" s="248"/>
      <c r="E476" s="249"/>
      <c r="F476" s="250"/>
      <c r="G476" s="250"/>
      <c r="H476" s="251"/>
      <c r="I476" s="250"/>
      <c r="J476" s="252"/>
      <c r="K476" s="252"/>
      <c r="L476" s="253"/>
      <c r="M476" s="254" t="str">
        <f t="shared" si="7"/>
        <v/>
      </c>
      <c r="N476"/>
      <c r="O476"/>
      <c r="P476"/>
      <c r="Q476"/>
      <c r="R476"/>
      <c r="S476"/>
      <c r="T476"/>
      <c r="U476"/>
      <c r="V476"/>
      <c r="W476"/>
      <c r="X476" s="42"/>
      <c r="Y476" s="42"/>
      <c r="Z476" s="42"/>
    </row>
    <row r="477" s="26" customFormat="1" ht="23" customHeight="1" spans="1:26">
      <c r="A477" s="255"/>
      <c r="B477" s="246"/>
      <c r="C477" s="247"/>
      <c r="D477" s="248"/>
      <c r="E477" s="249"/>
      <c r="F477" s="250"/>
      <c r="G477" s="250"/>
      <c r="H477" s="251"/>
      <c r="I477" s="250"/>
      <c r="J477" s="252"/>
      <c r="K477" s="252"/>
      <c r="L477" s="253"/>
      <c r="M477" s="254" t="str">
        <f t="shared" si="7"/>
        <v/>
      </c>
      <c r="N477"/>
      <c r="O477"/>
      <c r="P477"/>
      <c r="Q477"/>
      <c r="R477"/>
      <c r="S477"/>
      <c r="T477"/>
      <c r="U477"/>
      <c r="V477"/>
      <c r="W477"/>
      <c r="X477" s="42"/>
      <c r="Y477" s="42"/>
      <c r="Z477" s="42"/>
    </row>
    <row r="478" s="26" customFormat="1" ht="23" customHeight="1" spans="1:26">
      <c r="A478" s="255"/>
      <c r="B478" s="246"/>
      <c r="C478" s="247"/>
      <c r="D478" s="248"/>
      <c r="E478" s="249"/>
      <c r="F478" s="250"/>
      <c r="G478" s="250"/>
      <c r="H478" s="251"/>
      <c r="I478" s="250"/>
      <c r="J478" s="252"/>
      <c r="K478" s="252"/>
      <c r="L478" s="253"/>
      <c r="M478" s="254" t="str">
        <f t="shared" si="7"/>
        <v/>
      </c>
      <c r="N478"/>
      <c r="O478"/>
      <c r="P478"/>
      <c r="Q478"/>
      <c r="R478"/>
      <c r="S478"/>
      <c r="T478"/>
      <c r="U478"/>
      <c r="V478"/>
      <c r="W478"/>
      <c r="X478" s="42"/>
      <c r="Y478" s="42"/>
      <c r="Z478" s="42"/>
    </row>
    <row r="479" s="26" customFormat="1" ht="23" customHeight="1" spans="1:26">
      <c r="A479" s="255"/>
      <c r="B479" s="246"/>
      <c r="C479" s="247"/>
      <c r="D479" s="248"/>
      <c r="E479" s="249"/>
      <c r="F479" s="250"/>
      <c r="G479" s="250"/>
      <c r="H479" s="251"/>
      <c r="I479" s="250"/>
      <c r="J479" s="252"/>
      <c r="K479" s="252"/>
      <c r="L479" s="253"/>
      <c r="M479" s="254" t="str">
        <f t="shared" si="7"/>
        <v/>
      </c>
      <c r="N479"/>
      <c r="O479"/>
      <c r="P479"/>
      <c r="Q479"/>
      <c r="R479"/>
      <c r="S479"/>
      <c r="T479"/>
      <c r="U479"/>
      <c r="V479"/>
      <c r="W479"/>
      <c r="X479" s="42"/>
      <c r="Y479" s="42"/>
      <c r="Z479" s="42"/>
    </row>
    <row r="480" s="26" customFormat="1" ht="23" customHeight="1" spans="1:26">
      <c r="A480" s="255"/>
      <c r="B480" s="246"/>
      <c r="C480" s="247"/>
      <c r="D480" s="248"/>
      <c r="E480" s="249"/>
      <c r="F480" s="250"/>
      <c r="G480" s="250"/>
      <c r="H480" s="251"/>
      <c r="I480" s="250"/>
      <c r="J480" s="252"/>
      <c r="K480" s="252"/>
      <c r="L480" s="253"/>
      <c r="M480" s="254" t="str">
        <f t="shared" si="7"/>
        <v/>
      </c>
      <c r="N480"/>
      <c r="O480"/>
      <c r="P480"/>
      <c r="Q480"/>
      <c r="R480"/>
      <c r="S480"/>
      <c r="T480"/>
      <c r="U480"/>
      <c r="V480"/>
      <c r="W480"/>
      <c r="X480" s="42"/>
      <c r="Y480" s="42"/>
      <c r="Z480" s="42"/>
    </row>
    <row r="481" s="26" customFormat="1" ht="23" customHeight="1" spans="1:26">
      <c r="A481" s="255"/>
      <c r="B481" s="246"/>
      <c r="C481" s="247"/>
      <c r="D481" s="248"/>
      <c r="E481" s="249"/>
      <c r="F481" s="250"/>
      <c r="G481" s="250"/>
      <c r="H481" s="251"/>
      <c r="I481" s="250"/>
      <c r="J481" s="252"/>
      <c r="K481" s="252"/>
      <c r="L481" s="253"/>
      <c r="M481" s="254" t="str">
        <f t="shared" si="7"/>
        <v/>
      </c>
      <c r="N481"/>
      <c r="O481"/>
      <c r="P481"/>
      <c r="Q481"/>
      <c r="R481"/>
      <c r="S481"/>
      <c r="T481"/>
      <c r="U481"/>
      <c r="V481"/>
      <c r="W481"/>
      <c r="X481" s="42"/>
      <c r="Y481" s="42"/>
      <c r="Z481" s="42"/>
    </row>
    <row r="482" s="26" customFormat="1" ht="23" customHeight="1" spans="1:26">
      <c r="A482" s="255"/>
      <c r="B482" s="246"/>
      <c r="C482" s="247"/>
      <c r="D482" s="248"/>
      <c r="E482" s="249"/>
      <c r="F482" s="250"/>
      <c r="G482" s="250"/>
      <c r="H482" s="251"/>
      <c r="I482" s="250"/>
      <c r="J482" s="252"/>
      <c r="K482" s="252"/>
      <c r="L482" s="253"/>
      <c r="M482" s="254" t="str">
        <f t="shared" si="7"/>
        <v/>
      </c>
      <c r="N482"/>
      <c r="O482"/>
      <c r="P482"/>
      <c r="Q482"/>
      <c r="R482"/>
      <c r="S482"/>
      <c r="T482"/>
      <c r="U482"/>
      <c r="V482"/>
      <c r="W482"/>
      <c r="X482" s="42"/>
      <c r="Y482" s="42"/>
      <c r="Z482" s="42"/>
    </row>
    <row r="483" s="26" customFormat="1" ht="23" customHeight="1" spans="1:26">
      <c r="A483" s="255"/>
      <c r="B483" s="246"/>
      <c r="C483" s="247"/>
      <c r="D483" s="248"/>
      <c r="E483" s="249"/>
      <c r="F483" s="250"/>
      <c r="G483" s="250"/>
      <c r="H483" s="251"/>
      <c r="I483" s="250"/>
      <c r="J483" s="252"/>
      <c r="K483" s="252"/>
      <c r="L483" s="253"/>
      <c r="M483" s="254" t="str">
        <f t="shared" si="7"/>
        <v/>
      </c>
      <c r="N483"/>
      <c r="O483"/>
      <c r="P483"/>
      <c r="Q483"/>
      <c r="R483"/>
      <c r="S483"/>
      <c r="T483"/>
      <c r="U483"/>
      <c r="V483"/>
      <c r="W483"/>
      <c r="X483" s="42"/>
      <c r="Y483" s="42"/>
      <c r="Z483" s="42"/>
    </row>
    <row r="484" s="26" customFormat="1" ht="23" customHeight="1" spans="1:26">
      <c r="A484" s="255"/>
      <c r="B484" s="246"/>
      <c r="C484" s="247"/>
      <c r="D484" s="248"/>
      <c r="E484" s="249"/>
      <c r="F484" s="250"/>
      <c r="G484" s="250"/>
      <c r="H484" s="251"/>
      <c r="I484" s="250"/>
      <c r="J484" s="252"/>
      <c r="K484" s="252"/>
      <c r="L484" s="253"/>
      <c r="M484" s="254" t="str">
        <f t="shared" si="7"/>
        <v/>
      </c>
      <c r="N484"/>
      <c r="O484"/>
      <c r="P484"/>
      <c r="Q484"/>
      <c r="R484"/>
      <c r="S484"/>
      <c r="T484"/>
      <c r="U484"/>
      <c r="V484"/>
      <c r="W484"/>
      <c r="X484" s="42"/>
      <c r="Y484" s="42"/>
      <c r="Z484" s="42"/>
    </row>
    <row r="485" s="26" customFormat="1" ht="23" customHeight="1" spans="1:26">
      <c r="A485" s="255"/>
      <c r="B485" s="246"/>
      <c r="C485" s="247"/>
      <c r="D485" s="248"/>
      <c r="E485" s="249"/>
      <c r="F485" s="250"/>
      <c r="G485" s="250"/>
      <c r="H485" s="251"/>
      <c r="I485" s="250"/>
      <c r="J485" s="252"/>
      <c r="K485" s="252"/>
      <c r="L485" s="253"/>
      <c r="M485" s="254" t="str">
        <f t="shared" si="7"/>
        <v/>
      </c>
      <c r="N485"/>
      <c r="O485"/>
      <c r="P485"/>
      <c r="Q485"/>
      <c r="R485"/>
      <c r="S485"/>
      <c r="T485"/>
      <c r="U485"/>
      <c r="V485"/>
      <c r="W485"/>
      <c r="X485" s="42"/>
      <c r="Y485" s="42"/>
      <c r="Z485" s="42"/>
    </row>
    <row r="486" s="26" customFormat="1" ht="23" customHeight="1" spans="1:26">
      <c r="A486" s="255"/>
      <c r="B486" s="246"/>
      <c r="C486" s="247"/>
      <c r="D486" s="248"/>
      <c r="E486" s="249"/>
      <c r="F486" s="250"/>
      <c r="G486" s="250"/>
      <c r="H486" s="251"/>
      <c r="I486" s="250"/>
      <c r="J486" s="252"/>
      <c r="K486" s="252"/>
      <c r="L486" s="253"/>
      <c r="M486" s="254" t="str">
        <f t="shared" si="7"/>
        <v/>
      </c>
      <c r="N486"/>
      <c r="O486"/>
      <c r="P486"/>
      <c r="Q486"/>
      <c r="R486"/>
      <c r="S486"/>
      <c r="T486"/>
      <c r="U486"/>
      <c r="V486"/>
      <c r="W486"/>
      <c r="X486" s="42"/>
      <c r="Y486" s="42"/>
      <c r="Z486" s="42"/>
    </row>
    <row r="487" s="26" customFormat="1" ht="23" customHeight="1" spans="1:26">
      <c r="A487" s="255"/>
      <c r="B487" s="246"/>
      <c r="C487" s="247"/>
      <c r="D487" s="248"/>
      <c r="E487" s="249"/>
      <c r="F487" s="250"/>
      <c r="G487" s="250"/>
      <c r="H487" s="251"/>
      <c r="I487" s="250"/>
      <c r="J487" s="252"/>
      <c r="K487" s="252"/>
      <c r="L487" s="253"/>
      <c r="M487" s="254" t="str">
        <f t="shared" si="7"/>
        <v/>
      </c>
      <c r="N487"/>
      <c r="O487"/>
      <c r="P487"/>
      <c r="Q487"/>
      <c r="R487"/>
      <c r="S487"/>
      <c r="T487"/>
      <c r="U487"/>
      <c r="V487"/>
      <c r="W487"/>
      <c r="X487" s="42"/>
      <c r="Y487" s="42"/>
      <c r="Z487" s="42"/>
    </row>
    <row r="488" s="26" customFormat="1" ht="23" customHeight="1" spans="1:26">
      <c r="A488" s="255"/>
      <c r="B488" s="246"/>
      <c r="C488" s="247"/>
      <c r="D488" s="248"/>
      <c r="E488" s="249"/>
      <c r="F488" s="250"/>
      <c r="G488" s="250"/>
      <c r="H488" s="251"/>
      <c r="I488" s="250"/>
      <c r="J488" s="252"/>
      <c r="K488" s="252"/>
      <c r="L488" s="253"/>
      <c r="M488" s="254" t="str">
        <f t="shared" si="7"/>
        <v/>
      </c>
      <c r="N488"/>
      <c r="O488"/>
      <c r="P488"/>
      <c r="Q488"/>
      <c r="R488"/>
      <c r="S488"/>
      <c r="T488"/>
      <c r="U488"/>
      <c r="V488"/>
      <c r="W488"/>
      <c r="X488" s="42"/>
      <c r="Y488" s="42"/>
      <c r="Z488" s="42"/>
    </row>
    <row r="489" s="26" customFormat="1" ht="23" customHeight="1" spans="1:26">
      <c r="A489" s="255"/>
      <c r="B489" s="246"/>
      <c r="C489" s="247"/>
      <c r="D489" s="248"/>
      <c r="E489" s="249"/>
      <c r="F489" s="250"/>
      <c r="G489" s="250"/>
      <c r="H489" s="251"/>
      <c r="I489" s="250"/>
      <c r="J489" s="252"/>
      <c r="K489" s="252"/>
      <c r="L489" s="253"/>
      <c r="M489" s="254" t="str">
        <f t="shared" si="7"/>
        <v/>
      </c>
      <c r="N489"/>
      <c r="O489"/>
      <c r="P489"/>
      <c r="Q489"/>
      <c r="R489"/>
      <c r="S489"/>
      <c r="T489"/>
      <c r="U489"/>
      <c r="V489"/>
      <c r="W489"/>
      <c r="X489" s="42"/>
      <c r="Y489" s="42"/>
      <c r="Z489" s="42"/>
    </row>
    <row r="490" s="26" customFormat="1" ht="23" customHeight="1" spans="1:26">
      <c r="A490" s="255"/>
      <c r="B490" s="246"/>
      <c r="C490" s="247"/>
      <c r="D490" s="248"/>
      <c r="E490" s="249"/>
      <c r="F490" s="250"/>
      <c r="G490" s="250"/>
      <c r="H490" s="251"/>
      <c r="I490" s="250"/>
      <c r="J490" s="252"/>
      <c r="K490" s="252"/>
      <c r="L490" s="253"/>
      <c r="M490" s="254" t="str">
        <f t="shared" si="7"/>
        <v/>
      </c>
      <c r="N490"/>
      <c r="O490"/>
      <c r="P490"/>
      <c r="Q490"/>
      <c r="R490"/>
      <c r="S490"/>
      <c r="T490"/>
      <c r="U490"/>
      <c r="V490"/>
      <c r="W490"/>
      <c r="X490" s="42"/>
      <c r="Y490" s="42"/>
      <c r="Z490" s="42"/>
    </row>
    <row r="491" s="26" customFormat="1" ht="23" customHeight="1" spans="1:26">
      <c r="A491" s="255"/>
      <c r="B491" s="246"/>
      <c r="C491" s="247"/>
      <c r="D491" s="248"/>
      <c r="E491" s="249"/>
      <c r="F491" s="250"/>
      <c r="G491" s="250"/>
      <c r="H491" s="251"/>
      <c r="I491" s="250"/>
      <c r="J491" s="252"/>
      <c r="K491" s="252"/>
      <c r="L491" s="253"/>
      <c r="M491" s="254" t="str">
        <f t="shared" si="7"/>
        <v/>
      </c>
      <c r="N491"/>
      <c r="O491"/>
      <c r="P491"/>
      <c r="Q491"/>
      <c r="R491"/>
      <c r="S491"/>
      <c r="T491"/>
      <c r="U491"/>
      <c r="V491"/>
      <c r="W491"/>
      <c r="X491" s="42"/>
      <c r="Y491" s="42"/>
      <c r="Z491" s="42"/>
    </row>
    <row r="492" s="26" customFormat="1" ht="23" customHeight="1" spans="1:26">
      <c r="A492" s="255"/>
      <c r="B492" s="246"/>
      <c r="C492" s="247"/>
      <c r="D492" s="248"/>
      <c r="E492" s="249"/>
      <c r="F492" s="250"/>
      <c r="G492" s="250"/>
      <c r="H492" s="251"/>
      <c r="I492" s="250"/>
      <c r="J492" s="252"/>
      <c r="K492" s="252"/>
      <c r="L492" s="253"/>
      <c r="M492" s="254" t="str">
        <f t="shared" si="7"/>
        <v/>
      </c>
      <c r="N492"/>
      <c r="O492"/>
      <c r="P492"/>
      <c r="Q492"/>
      <c r="R492"/>
      <c r="S492"/>
      <c r="T492"/>
      <c r="U492"/>
      <c r="V492"/>
      <c r="W492"/>
      <c r="X492" s="42"/>
      <c r="Y492" s="42"/>
      <c r="Z492" s="42"/>
    </row>
    <row r="493" s="26" customFormat="1" ht="23" customHeight="1" spans="1:26">
      <c r="A493" s="255"/>
      <c r="B493" s="246"/>
      <c r="C493" s="247"/>
      <c r="D493" s="248"/>
      <c r="E493" s="249"/>
      <c r="F493" s="250"/>
      <c r="G493" s="250"/>
      <c r="H493" s="251"/>
      <c r="I493" s="250"/>
      <c r="J493" s="252"/>
      <c r="K493" s="252"/>
      <c r="L493" s="253"/>
      <c r="M493" s="254" t="str">
        <f t="shared" si="7"/>
        <v/>
      </c>
      <c r="N493"/>
      <c r="O493"/>
      <c r="P493"/>
      <c r="Q493"/>
      <c r="R493"/>
      <c r="S493"/>
      <c r="T493"/>
      <c r="U493"/>
      <c r="V493"/>
      <c r="W493"/>
      <c r="X493" s="42"/>
      <c r="Y493" s="42"/>
      <c r="Z493" s="42"/>
    </row>
    <row r="494" s="26" customFormat="1" ht="23" customHeight="1" spans="1:26">
      <c r="A494" s="255"/>
      <c r="B494" s="246"/>
      <c r="C494" s="247"/>
      <c r="D494" s="248"/>
      <c r="E494" s="249"/>
      <c r="F494" s="250"/>
      <c r="G494" s="250"/>
      <c r="H494" s="251"/>
      <c r="I494" s="250"/>
      <c r="J494" s="252"/>
      <c r="K494" s="252"/>
      <c r="L494" s="253"/>
      <c r="M494" s="254" t="str">
        <f t="shared" si="7"/>
        <v/>
      </c>
      <c r="N494"/>
      <c r="O494"/>
      <c r="P494"/>
      <c r="Q494"/>
      <c r="R494"/>
      <c r="S494"/>
      <c r="T494"/>
      <c r="U494"/>
      <c r="V494"/>
      <c r="W494"/>
      <c r="X494" s="42"/>
      <c r="Y494" s="42"/>
      <c r="Z494" s="42"/>
    </row>
    <row r="495" s="26" customFormat="1" ht="23" customHeight="1" spans="1:26">
      <c r="A495" s="255"/>
      <c r="B495" s="246"/>
      <c r="C495" s="247"/>
      <c r="D495" s="248"/>
      <c r="E495" s="249"/>
      <c r="F495" s="250"/>
      <c r="G495" s="250"/>
      <c r="H495" s="251"/>
      <c r="I495" s="250"/>
      <c r="J495" s="252"/>
      <c r="K495" s="252"/>
      <c r="L495" s="253"/>
      <c r="M495" s="254" t="str">
        <f t="shared" si="7"/>
        <v/>
      </c>
      <c r="N495"/>
      <c r="O495"/>
      <c r="P495"/>
      <c r="Q495"/>
      <c r="R495"/>
      <c r="S495"/>
      <c r="T495"/>
      <c r="U495"/>
      <c r="V495"/>
      <c r="W495"/>
      <c r="X495" s="42"/>
      <c r="Y495" s="42"/>
      <c r="Z495" s="42"/>
    </row>
    <row r="496" s="26" customFormat="1" ht="23" customHeight="1" spans="1:26">
      <c r="A496" s="255"/>
      <c r="B496" s="246"/>
      <c r="C496" s="247"/>
      <c r="D496" s="248"/>
      <c r="E496" s="249"/>
      <c r="F496" s="250"/>
      <c r="G496" s="250"/>
      <c r="H496" s="251"/>
      <c r="I496" s="250"/>
      <c r="J496" s="252"/>
      <c r="K496" s="252"/>
      <c r="L496" s="253"/>
      <c r="M496" s="254" t="str">
        <f t="shared" si="7"/>
        <v/>
      </c>
      <c r="N496"/>
      <c r="O496"/>
      <c r="P496"/>
      <c r="Q496"/>
      <c r="R496"/>
      <c r="S496"/>
      <c r="T496"/>
      <c r="U496"/>
      <c r="V496"/>
      <c r="W496"/>
      <c r="X496" s="42"/>
      <c r="Y496" s="42"/>
      <c r="Z496" s="42"/>
    </row>
    <row r="497" s="26" customFormat="1" ht="23" customHeight="1" spans="1:26">
      <c r="A497" s="255"/>
      <c r="B497" s="246"/>
      <c r="C497" s="247"/>
      <c r="D497" s="248"/>
      <c r="E497" s="249"/>
      <c r="F497" s="250"/>
      <c r="G497" s="250"/>
      <c r="H497" s="251"/>
      <c r="I497" s="250"/>
      <c r="J497" s="252"/>
      <c r="K497" s="252"/>
      <c r="L497" s="253"/>
      <c r="M497" s="254" t="str">
        <f t="shared" si="7"/>
        <v/>
      </c>
      <c r="N497"/>
      <c r="O497"/>
      <c r="P497"/>
      <c r="Q497"/>
      <c r="R497"/>
      <c r="S497"/>
      <c r="T497"/>
      <c r="U497"/>
      <c r="V497"/>
      <c r="W497"/>
      <c r="X497" s="42"/>
      <c r="Y497" s="42"/>
      <c r="Z497" s="42"/>
    </row>
    <row r="498" s="26" customFormat="1" ht="23" customHeight="1" spans="1:26">
      <c r="A498" s="255"/>
      <c r="B498" s="246"/>
      <c r="C498" s="247"/>
      <c r="D498" s="248"/>
      <c r="E498" s="249"/>
      <c r="F498" s="250"/>
      <c r="G498" s="250"/>
      <c r="H498" s="251"/>
      <c r="I498" s="250"/>
      <c r="J498" s="252"/>
      <c r="K498" s="252"/>
      <c r="L498" s="253"/>
      <c r="M498" s="254" t="str">
        <f t="shared" si="7"/>
        <v/>
      </c>
      <c r="N498"/>
      <c r="O498"/>
      <c r="P498"/>
      <c r="Q498"/>
      <c r="R498"/>
      <c r="S498"/>
      <c r="T498"/>
      <c r="U498"/>
      <c r="V498"/>
      <c r="W498"/>
      <c r="X498" s="42"/>
      <c r="Y498" s="42"/>
      <c r="Z498" s="42"/>
    </row>
    <row r="499" s="26" customFormat="1" ht="23" customHeight="1" spans="1:26">
      <c r="A499" s="255"/>
      <c r="B499" s="246"/>
      <c r="C499" s="247"/>
      <c r="D499" s="248"/>
      <c r="E499" s="249"/>
      <c r="F499" s="250"/>
      <c r="G499" s="250"/>
      <c r="H499" s="251"/>
      <c r="I499" s="250"/>
      <c r="J499" s="252"/>
      <c r="K499" s="252"/>
      <c r="L499" s="253"/>
      <c r="M499" s="254" t="str">
        <f t="shared" si="7"/>
        <v/>
      </c>
      <c r="N499"/>
      <c r="O499"/>
      <c r="P499"/>
      <c r="Q499"/>
      <c r="R499"/>
      <c r="S499"/>
      <c r="T499"/>
      <c r="U499"/>
      <c r="V499"/>
      <c r="W499"/>
      <c r="X499" s="42"/>
      <c r="Y499" s="42"/>
      <c r="Z499" s="42"/>
    </row>
    <row r="500" s="26" customFormat="1" ht="23" customHeight="1" spans="1:26">
      <c r="A500" s="255"/>
      <c r="B500" s="246"/>
      <c r="C500" s="247"/>
      <c r="D500" s="248"/>
      <c r="E500" s="249"/>
      <c r="F500" s="250"/>
      <c r="G500" s="250"/>
      <c r="H500" s="251"/>
      <c r="I500" s="250"/>
      <c r="J500" s="252"/>
      <c r="K500" s="252"/>
      <c r="L500" s="253"/>
      <c r="M500" s="254" t="str">
        <f t="shared" si="7"/>
        <v/>
      </c>
      <c r="N500"/>
      <c r="O500"/>
      <c r="P500"/>
      <c r="Q500"/>
      <c r="R500"/>
      <c r="S500"/>
      <c r="T500"/>
      <c r="U500"/>
      <c r="V500"/>
      <c r="W500"/>
      <c r="X500" s="42"/>
      <c r="Y500" s="42"/>
      <c r="Z500" s="42"/>
    </row>
    <row r="501" s="26" customFormat="1" ht="23" customHeight="1" spans="1:26">
      <c r="A501" s="255"/>
      <c r="B501" s="246"/>
      <c r="C501" s="247"/>
      <c r="D501" s="248"/>
      <c r="E501" s="249"/>
      <c r="F501" s="250"/>
      <c r="G501" s="250"/>
      <c r="H501" s="251"/>
      <c r="I501" s="250"/>
      <c r="J501" s="252"/>
      <c r="K501" s="252"/>
      <c r="L501" s="253"/>
      <c r="M501" s="254" t="str">
        <f t="shared" si="7"/>
        <v/>
      </c>
      <c r="N501"/>
      <c r="O501"/>
      <c r="P501"/>
      <c r="Q501"/>
      <c r="R501"/>
      <c r="S501"/>
      <c r="T501"/>
      <c r="U501"/>
      <c r="V501"/>
      <c r="W501"/>
      <c r="X501" s="42"/>
      <c r="Y501" s="42"/>
      <c r="Z501" s="42"/>
    </row>
    <row r="502" s="26" customFormat="1" ht="23" customHeight="1" spans="1:26">
      <c r="A502" s="255"/>
      <c r="B502" s="246"/>
      <c r="C502" s="247"/>
      <c r="D502" s="248"/>
      <c r="E502" s="249"/>
      <c r="F502" s="250"/>
      <c r="G502" s="250"/>
      <c r="H502" s="251"/>
      <c r="I502" s="250"/>
      <c r="J502" s="252"/>
      <c r="K502" s="252"/>
      <c r="L502" s="253"/>
      <c r="M502" s="254" t="str">
        <f t="shared" si="7"/>
        <v/>
      </c>
      <c r="N502"/>
      <c r="O502"/>
      <c r="P502"/>
      <c r="Q502"/>
      <c r="R502"/>
      <c r="S502"/>
      <c r="T502"/>
      <c r="U502"/>
      <c r="V502"/>
      <c r="W502"/>
      <c r="X502" s="42"/>
      <c r="Y502" s="42"/>
      <c r="Z502" s="42"/>
    </row>
    <row r="503" s="26" customFormat="1" ht="23" customHeight="1" spans="1:26">
      <c r="A503" s="255"/>
      <c r="B503" s="246"/>
      <c r="C503" s="247"/>
      <c r="D503" s="248"/>
      <c r="E503" s="249"/>
      <c r="F503" s="250"/>
      <c r="G503" s="250"/>
      <c r="H503" s="251"/>
      <c r="I503" s="250"/>
      <c r="J503" s="252"/>
      <c r="K503" s="252"/>
      <c r="L503" s="253"/>
      <c r="M503" s="254" t="str">
        <f t="shared" si="7"/>
        <v/>
      </c>
      <c r="N503"/>
      <c r="O503"/>
      <c r="P503"/>
      <c r="Q503"/>
      <c r="R503"/>
      <c r="S503"/>
      <c r="T503"/>
      <c r="U503"/>
      <c r="V503"/>
      <c r="W503"/>
      <c r="X503" s="42"/>
      <c r="Y503" s="42"/>
      <c r="Z503" s="42"/>
    </row>
    <row r="504" s="26" customFormat="1" ht="23" customHeight="1" spans="1:26">
      <c r="A504" s="255"/>
      <c r="B504" s="246"/>
      <c r="C504" s="247"/>
      <c r="D504" s="248"/>
      <c r="E504" s="249"/>
      <c r="F504" s="250"/>
      <c r="G504" s="250"/>
      <c r="H504" s="251"/>
      <c r="I504" s="250"/>
      <c r="J504" s="252"/>
      <c r="K504" s="252"/>
      <c r="L504" s="253"/>
      <c r="M504" s="254" t="str">
        <f t="shared" si="7"/>
        <v/>
      </c>
      <c r="N504"/>
      <c r="O504"/>
      <c r="P504"/>
      <c r="Q504"/>
      <c r="R504"/>
      <c r="S504"/>
      <c r="T504"/>
      <c r="U504"/>
      <c r="V504"/>
      <c r="W504"/>
      <c r="X504" s="42"/>
      <c r="Y504" s="42"/>
      <c r="Z504" s="42"/>
    </row>
    <row r="505" s="26" customFormat="1" ht="23" customHeight="1" spans="1:26">
      <c r="A505" s="255"/>
      <c r="B505" s="246"/>
      <c r="C505" s="247"/>
      <c r="D505" s="248"/>
      <c r="E505" s="249"/>
      <c r="F505" s="250"/>
      <c r="G505" s="250"/>
      <c r="H505" s="251"/>
      <c r="I505" s="250"/>
      <c r="J505" s="252"/>
      <c r="K505" s="252"/>
      <c r="L505" s="253"/>
      <c r="M505" s="254" t="str">
        <f t="shared" si="7"/>
        <v/>
      </c>
      <c r="N505"/>
      <c r="O505"/>
      <c r="P505"/>
      <c r="Q505"/>
      <c r="R505"/>
      <c r="S505"/>
      <c r="T505"/>
      <c r="U505"/>
      <c r="V505"/>
      <c r="W505"/>
      <c r="X505" s="42"/>
      <c r="Y505" s="42"/>
      <c r="Z505" s="42"/>
    </row>
    <row r="506" s="26" customFormat="1" ht="23" customHeight="1" spans="1:26">
      <c r="A506" s="255"/>
      <c r="B506" s="246"/>
      <c r="C506" s="247"/>
      <c r="D506" s="248"/>
      <c r="E506" s="249"/>
      <c r="F506" s="250"/>
      <c r="G506" s="250"/>
      <c r="H506" s="251"/>
      <c r="I506" s="250"/>
      <c r="J506" s="252"/>
      <c r="K506" s="252"/>
      <c r="L506" s="253"/>
      <c r="M506" s="254" t="str">
        <f t="shared" si="7"/>
        <v/>
      </c>
      <c r="N506"/>
      <c r="O506"/>
      <c r="P506"/>
      <c r="Q506"/>
      <c r="R506"/>
      <c r="S506"/>
      <c r="T506"/>
      <c r="U506"/>
      <c r="V506"/>
      <c r="W506"/>
      <c r="X506" s="42"/>
      <c r="Y506" s="42"/>
      <c r="Z506" s="42"/>
    </row>
    <row r="507" s="26" customFormat="1" ht="23" customHeight="1" spans="1:26">
      <c r="A507" s="255"/>
      <c r="B507" s="246"/>
      <c r="C507" s="247"/>
      <c r="D507" s="248"/>
      <c r="E507" s="249"/>
      <c r="F507" s="250"/>
      <c r="G507" s="250"/>
      <c r="H507" s="251"/>
      <c r="I507" s="250"/>
      <c r="J507" s="252"/>
      <c r="K507" s="252"/>
      <c r="L507" s="253"/>
      <c r="M507" s="254" t="str">
        <f t="shared" si="7"/>
        <v/>
      </c>
      <c r="N507"/>
      <c r="O507"/>
      <c r="P507"/>
      <c r="Q507"/>
      <c r="R507"/>
      <c r="S507"/>
      <c r="T507"/>
      <c r="U507"/>
      <c r="V507"/>
      <c r="W507"/>
      <c r="X507" s="42"/>
      <c r="Y507" s="42"/>
      <c r="Z507" s="42"/>
    </row>
    <row r="508" s="26" customFormat="1" ht="23" customHeight="1" spans="1:26">
      <c r="A508" s="255"/>
      <c r="B508" s="246"/>
      <c r="C508" s="247"/>
      <c r="D508" s="248"/>
      <c r="E508" s="249"/>
      <c r="F508" s="250"/>
      <c r="G508" s="250"/>
      <c r="H508" s="251"/>
      <c r="I508" s="250"/>
      <c r="J508" s="252"/>
      <c r="K508" s="252"/>
      <c r="L508" s="253"/>
      <c r="M508" s="254" t="str">
        <f t="shared" si="7"/>
        <v/>
      </c>
      <c r="N508"/>
      <c r="O508"/>
      <c r="P508"/>
      <c r="Q508"/>
      <c r="R508"/>
      <c r="S508"/>
      <c r="T508"/>
      <c r="U508"/>
      <c r="V508"/>
      <c r="W508"/>
      <c r="X508" s="42"/>
      <c r="Y508" s="42"/>
      <c r="Z508" s="42"/>
    </row>
    <row r="509" s="26" customFormat="1" ht="23" customHeight="1" spans="1:26">
      <c r="A509" s="255"/>
      <c r="B509" s="246"/>
      <c r="C509" s="247"/>
      <c r="D509" s="248"/>
      <c r="E509" s="249"/>
      <c r="F509" s="250"/>
      <c r="G509" s="250"/>
      <c r="H509" s="251"/>
      <c r="I509" s="250"/>
      <c r="J509" s="252"/>
      <c r="K509" s="252"/>
      <c r="L509" s="253"/>
      <c r="M509" s="254" t="str">
        <f t="shared" si="7"/>
        <v/>
      </c>
      <c r="N509"/>
      <c r="O509"/>
      <c r="P509"/>
      <c r="Q509"/>
      <c r="R509"/>
      <c r="S509"/>
      <c r="T509"/>
      <c r="U509"/>
      <c r="V509"/>
      <c r="W509"/>
      <c r="X509" s="42"/>
      <c r="Y509" s="42"/>
      <c r="Z509" s="42"/>
    </row>
    <row r="510" s="26" customFormat="1" ht="23" customHeight="1" spans="1:26">
      <c r="A510" s="255"/>
      <c r="B510" s="246"/>
      <c r="C510" s="247"/>
      <c r="D510" s="248"/>
      <c r="E510" s="249"/>
      <c r="F510" s="250"/>
      <c r="G510" s="250"/>
      <c r="H510" s="251"/>
      <c r="I510" s="250"/>
      <c r="J510" s="252"/>
      <c r="K510" s="252"/>
      <c r="L510" s="253"/>
      <c r="M510" s="254" t="str">
        <f t="shared" si="7"/>
        <v/>
      </c>
      <c r="N510"/>
      <c r="O510"/>
      <c r="P510"/>
      <c r="Q510"/>
      <c r="R510"/>
      <c r="S510"/>
      <c r="T510"/>
      <c r="U510"/>
      <c r="V510"/>
      <c r="W510"/>
      <c r="X510" s="42"/>
      <c r="Y510" s="42"/>
      <c r="Z510" s="42"/>
    </row>
    <row r="511" s="26" customFormat="1" ht="23" customHeight="1" spans="1:26">
      <c r="A511" s="255"/>
      <c r="B511" s="246"/>
      <c r="C511" s="247"/>
      <c r="D511" s="248"/>
      <c r="E511" s="249"/>
      <c r="F511" s="250"/>
      <c r="G511" s="250"/>
      <c r="H511" s="251"/>
      <c r="I511" s="250"/>
      <c r="J511" s="252"/>
      <c r="K511" s="252"/>
      <c r="L511" s="253"/>
      <c r="M511" s="254" t="str">
        <f t="shared" si="7"/>
        <v/>
      </c>
      <c r="N511"/>
      <c r="O511"/>
      <c r="P511"/>
      <c r="Q511"/>
      <c r="R511"/>
      <c r="S511"/>
      <c r="T511"/>
      <c r="U511"/>
      <c r="V511"/>
      <c r="W511"/>
      <c r="X511" s="42"/>
      <c r="Y511" s="42"/>
      <c r="Z511" s="42"/>
    </row>
    <row r="512" s="26" customFormat="1" ht="23" customHeight="1" spans="1:26">
      <c r="A512" s="255"/>
      <c r="B512" s="246"/>
      <c r="C512" s="247"/>
      <c r="D512" s="248"/>
      <c r="E512" s="249"/>
      <c r="F512" s="250"/>
      <c r="G512" s="250"/>
      <c r="H512" s="251"/>
      <c r="I512" s="250"/>
      <c r="J512" s="252"/>
      <c r="K512" s="252"/>
      <c r="L512" s="253"/>
      <c r="M512" s="254" t="str">
        <f t="shared" si="7"/>
        <v/>
      </c>
      <c r="N512"/>
      <c r="O512"/>
      <c r="P512"/>
      <c r="Q512"/>
      <c r="R512"/>
      <c r="S512"/>
      <c r="T512"/>
      <c r="U512"/>
      <c r="V512"/>
      <c r="W512"/>
      <c r="X512" s="42"/>
      <c r="Y512" s="42"/>
      <c r="Z512" s="42"/>
    </row>
    <row r="513" s="26" customFormat="1" ht="23" customHeight="1" spans="1:26">
      <c r="A513" s="255"/>
      <c r="B513" s="246"/>
      <c r="C513" s="247"/>
      <c r="D513" s="248"/>
      <c r="E513" s="249"/>
      <c r="F513" s="250"/>
      <c r="G513" s="250"/>
      <c r="H513" s="251"/>
      <c r="I513" s="250"/>
      <c r="J513" s="252"/>
      <c r="K513" s="252"/>
      <c r="L513" s="253"/>
      <c r="M513" s="254" t="str">
        <f t="shared" si="7"/>
        <v/>
      </c>
      <c r="N513"/>
      <c r="O513"/>
      <c r="P513"/>
      <c r="Q513"/>
      <c r="R513"/>
      <c r="S513"/>
      <c r="T513"/>
      <c r="U513"/>
      <c r="V513"/>
      <c r="W513"/>
      <c r="X513" s="42"/>
      <c r="Y513" s="42"/>
      <c r="Z513" s="42"/>
    </row>
    <row r="514" s="26" customFormat="1" ht="23" customHeight="1" spans="1:26">
      <c r="A514" s="255"/>
      <c r="B514" s="246"/>
      <c r="C514" s="247"/>
      <c r="D514" s="248"/>
      <c r="E514" s="249"/>
      <c r="F514" s="250"/>
      <c r="G514" s="250"/>
      <c r="H514" s="251"/>
      <c r="I514" s="250"/>
      <c r="J514" s="252"/>
      <c r="K514" s="252"/>
      <c r="L514" s="253"/>
      <c r="M514" s="254" t="str">
        <f t="shared" si="7"/>
        <v/>
      </c>
      <c r="N514"/>
      <c r="O514"/>
      <c r="P514"/>
      <c r="Q514"/>
      <c r="R514"/>
      <c r="S514"/>
      <c r="T514"/>
      <c r="U514"/>
      <c r="V514"/>
      <c r="W514"/>
      <c r="X514" s="42"/>
      <c r="Y514" s="42"/>
      <c r="Z514" s="42"/>
    </row>
    <row r="515" s="26" customFormat="1" ht="23" customHeight="1" spans="1:26">
      <c r="A515" s="255"/>
      <c r="B515" s="246"/>
      <c r="C515" s="247"/>
      <c r="D515" s="248"/>
      <c r="E515" s="249"/>
      <c r="F515" s="250"/>
      <c r="G515" s="250"/>
      <c r="H515" s="251"/>
      <c r="I515" s="250"/>
      <c r="J515" s="252"/>
      <c r="K515" s="252"/>
      <c r="L515" s="253"/>
      <c r="M515" s="254" t="str">
        <f t="shared" si="7"/>
        <v/>
      </c>
      <c r="N515"/>
      <c r="O515"/>
      <c r="P515"/>
      <c r="Q515"/>
      <c r="R515"/>
      <c r="S515"/>
      <c r="T515"/>
      <c r="U515"/>
      <c r="V515"/>
      <c r="W515"/>
      <c r="X515" s="42"/>
      <c r="Y515" s="42"/>
      <c r="Z515" s="42"/>
    </row>
    <row r="516" s="26" customFormat="1" ht="23" customHeight="1" spans="1:26">
      <c r="A516" s="255"/>
      <c r="B516" s="246"/>
      <c r="C516" s="247"/>
      <c r="D516" s="248"/>
      <c r="E516" s="249"/>
      <c r="F516" s="250"/>
      <c r="G516" s="250"/>
      <c r="H516" s="251"/>
      <c r="I516" s="250"/>
      <c r="J516" s="252"/>
      <c r="K516" s="252"/>
      <c r="L516" s="253"/>
      <c r="M516" s="254" t="str">
        <f t="shared" si="7"/>
        <v/>
      </c>
      <c r="N516"/>
      <c r="O516"/>
      <c r="P516"/>
      <c r="Q516"/>
      <c r="R516"/>
      <c r="S516"/>
      <c r="T516"/>
      <c r="U516"/>
      <c r="V516"/>
      <c r="W516"/>
      <c r="X516" s="42"/>
      <c r="Y516" s="42"/>
      <c r="Z516" s="42"/>
    </row>
    <row r="517" s="26" customFormat="1" ht="23" customHeight="1" spans="1:26">
      <c r="A517" s="255"/>
      <c r="B517" s="246"/>
      <c r="C517" s="247"/>
      <c r="D517" s="248"/>
      <c r="E517" s="249"/>
      <c r="F517" s="250"/>
      <c r="G517" s="250"/>
      <c r="H517" s="251"/>
      <c r="I517" s="250"/>
      <c r="J517" s="252"/>
      <c r="K517" s="252"/>
      <c r="L517" s="253"/>
      <c r="M517" s="254" t="str">
        <f t="shared" ref="M517:M580" si="8">IF($B517="","",--TEXT($B517,"yyyymm"))</f>
        <v/>
      </c>
      <c r="N517"/>
      <c r="O517"/>
      <c r="P517"/>
      <c r="Q517"/>
      <c r="R517"/>
      <c r="S517"/>
      <c r="T517"/>
      <c r="U517"/>
      <c r="V517"/>
      <c r="W517"/>
      <c r="X517" s="42"/>
      <c r="Y517" s="42"/>
      <c r="Z517" s="42"/>
    </row>
    <row r="518" s="26" customFormat="1" ht="23" customHeight="1" spans="1:26">
      <c r="A518" s="255"/>
      <c r="B518" s="246"/>
      <c r="C518" s="247"/>
      <c r="D518" s="248"/>
      <c r="E518" s="249"/>
      <c r="F518" s="250"/>
      <c r="G518" s="250"/>
      <c r="H518" s="251"/>
      <c r="I518" s="250"/>
      <c r="J518" s="252"/>
      <c r="K518" s="252"/>
      <c r="L518" s="253"/>
      <c r="M518" s="254" t="str">
        <f t="shared" si="8"/>
        <v/>
      </c>
      <c r="N518"/>
      <c r="O518"/>
      <c r="P518"/>
      <c r="Q518"/>
      <c r="R518"/>
      <c r="S518"/>
      <c r="T518"/>
      <c r="U518"/>
      <c r="V518"/>
      <c r="W518"/>
      <c r="X518" s="42"/>
      <c r="Y518" s="42"/>
      <c r="Z518" s="42"/>
    </row>
    <row r="519" s="26" customFormat="1" ht="23" customHeight="1" spans="1:26">
      <c r="A519" s="255"/>
      <c r="B519" s="246"/>
      <c r="C519" s="247"/>
      <c r="D519" s="248"/>
      <c r="E519" s="249"/>
      <c r="F519" s="250"/>
      <c r="G519" s="250"/>
      <c r="H519" s="251"/>
      <c r="I519" s="250"/>
      <c r="J519" s="252"/>
      <c r="K519" s="252"/>
      <c r="L519" s="253"/>
      <c r="M519" s="254" t="str">
        <f t="shared" si="8"/>
        <v/>
      </c>
      <c r="N519"/>
      <c r="O519"/>
      <c r="P519"/>
      <c r="Q519"/>
      <c r="R519"/>
      <c r="S519"/>
      <c r="T519"/>
      <c r="U519"/>
      <c r="V519"/>
      <c r="W519"/>
      <c r="X519" s="42"/>
      <c r="Y519" s="42"/>
      <c r="Z519" s="42"/>
    </row>
    <row r="520" s="26" customFormat="1" ht="23" customHeight="1" spans="1:26">
      <c r="A520" s="255"/>
      <c r="B520" s="246"/>
      <c r="C520" s="247"/>
      <c r="D520" s="248"/>
      <c r="E520" s="249"/>
      <c r="F520" s="250"/>
      <c r="G520" s="250"/>
      <c r="H520" s="251"/>
      <c r="I520" s="250"/>
      <c r="J520" s="252"/>
      <c r="K520" s="252"/>
      <c r="L520" s="253"/>
      <c r="M520" s="254" t="str">
        <f t="shared" si="8"/>
        <v/>
      </c>
      <c r="N520"/>
      <c r="O520"/>
      <c r="P520"/>
      <c r="Q520"/>
      <c r="R520"/>
      <c r="S520"/>
      <c r="T520"/>
      <c r="U520"/>
      <c r="V520"/>
      <c r="W520"/>
      <c r="X520" s="42"/>
      <c r="Y520" s="42"/>
      <c r="Z520" s="42"/>
    </row>
    <row r="521" s="26" customFormat="1" ht="23" customHeight="1" spans="1:26">
      <c r="A521" s="255"/>
      <c r="B521" s="246"/>
      <c r="C521" s="247"/>
      <c r="D521" s="248"/>
      <c r="E521" s="249"/>
      <c r="F521" s="250"/>
      <c r="G521" s="250"/>
      <c r="H521" s="251"/>
      <c r="I521" s="250"/>
      <c r="J521" s="252"/>
      <c r="K521" s="252"/>
      <c r="L521" s="253"/>
      <c r="M521" s="254" t="str">
        <f t="shared" si="8"/>
        <v/>
      </c>
      <c r="N521"/>
      <c r="O521"/>
      <c r="P521"/>
      <c r="Q521"/>
      <c r="R521"/>
      <c r="S521"/>
      <c r="T521"/>
      <c r="U521"/>
      <c r="V521"/>
      <c r="W521"/>
      <c r="X521" s="42"/>
      <c r="Y521" s="42"/>
      <c r="Z521" s="42"/>
    </row>
    <row r="522" s="26" customFormat="1" ht="23" customHeight="1" spans="1:26">
      <c r="A522" s="255"/>
      <c r="B522" s="246"/>
      <c r="C522" s="247"/>
      <c r="D522" s="248"/>
      <c r="E522" s="249"/>
      <c r="F522" s="250"/>
      <c r="G522" s="250"/>
      <c r="H522" s="251"/>
      <c r="I522" s="250"/>
      <c r="J522" s="252"/>
      <c r="K522" s="252"/>
      <c r="L522" s="253"/>
      <c r="M522" s="254" t="str">
        <f t="shared" si="8"/>
        <v/>
      </c>
      <c r="N522"/>
      <c r="O522"/>
      <c r="P522"/>
      <c r="Q522"/>
      <c r="R522"/>
      <c r="S522"/>
      <c r="T522"/>
      <c r="U522"/>
      <c r="V522"/>
      <c r="W522"/>
      <c r="X522" s="42"/>
      <c r="Y522" s="42"/>
      <c r="Z522" s="42"/>
    </row>
    <row r="523" s="26" customFormat="1" ht="23" customHeight="1" spans="1:26">
      <c r="A523" s="255"/>
      <c r="B523" s="246"/>
      <c r="C523" s="247"/>
      <c r="D523" s="248"/>
      <c r="E523" s="249"/>
      <c r="F523" s="250"/>
      <c r="G523" s="250"/>
      <c r="H523" s="251"/>
      <c r="I523" s="250"/>
      <c r="J523" s="252"/>
      <c r="K523" s="252"/>
      <c r="L523" s="253"/>
      <c r="M523" s="254" t="str">
        <f t="shared" si="8"/>
        <v/>
      </c>
      <c r="N523"/>
      <c r="O523"/>
      <c r="P523"/>
      <c r="Q523"/>
      <c r="R523"/>
      <c r="S523"/>
      <c r="T523"/>
      <c r="U523"/>
      <c r="V523"/>
      <c r="W523"/>
      <c r="X523" s="42"/>
      <c r="Y523" s="42"/>
      <c r="Z523" s="42"/>
    </row>
    <row r="524" s="26" customFormat="1" ht="23" customHeight="1" spans="1:26">
      <c r="A524" s="255"/>
      <c r="B524" s="246"/>
      <c r="C524" s="247"/>
      <c r="D524" s="248"/>
      <c r="E524" s="249"/>
      <c r="F524" s="250"/>
      <c r="G524" s="250"/>
      <c r="H524" s="251"/>
      <c r="I524" s="250"/>
      <c r="J524" s="252"/>
      <c r="K524" s="252"/>
      <c r="L524" s="253"/>
      <c r="M524" s="254" t="str">
        <f t="shared" si="8"/>
        <v/>
      </c>
      <c r="N524"/>
      <c r="O524"/>
      <c r="P524"/>
      <c r="Q524"/>
      <c r="R524"/>
      <c r="S524"/>
      <c r="T524"/>
      <c r="U524"/>
      <c r="V524"/>
      <c r="W524"/>
      <c r="X524" s="42"/>
      <c r="Y524" s="42"/>
      <c r="Z524" s="42"/>
    </row>
    <row r="525" s="26" customFormat="1" ht="23" customHeight="1" spans="1:26">
      <c r="A525" s="255"/>
      <c r="B525" s="246"/>
      <c r="C525" s="247"/>
      <c r="D525" s="248"/>
      <c r="E525" s="249"/>
      <c r="F525" s="250"/>
      <c r="G525" s="250"/>
      <c r="H525" s="251"/>
      <c r="I525" s="250"/>
      <c r="J525" s="252"/>
      <c r="K525" s="252"/>
      <c r="L525" s="253"/>
      <c r="M525" s="254" t="str">
        <f t="shared" si="8"/>
        <v/>
      </c>
      <c r="N525"/>
      <c r="O525"/>
      <c r="P525"/>
      <c r="Q525"/>
      <c r="R525"/>
      <c r="S525"/>
      <c r="T525"/>
      <c r="U525"/>
      <c r="V525"/>
      <c r="W525"/>
      <c r="X525" s="42"/>
      <c r="Y525" s="42"/>
      <c r="Z525" s="42"/>
    </row>
    <row r="526" s="26" customFormat="1" ht="23" customHeight="1" spans="1:26">
      <c r="A526" s="255"/>
      <c r="B526" s="246"/>
      <c r="C526" s="247"/>
      <c r="D526" s="248"/>
      <c r="E526" s="249"/>
      <c r="F526" s="250"/>
      <c r="G526" s="250"/>
      <c r="H526" s="251"/>
      <c r="I526" s="250"/>
      <c r="J526" s="252"/>
      <c r="K526" s="252"/>
      <c r="L526" s="253"/>
      <c r="M526" s="254" t="str">
        <f t="shared" si="8"/>
        <v/>
      </c>
      <c r="N526"/>
      <c r="O526"/>
      <c r="P526"/>
      <c r="Q526"/>
      <c r="R526"/>
      <c r="S526"/>
      <c r="T526"/>
      <c r="U526"/>
      <c r="V526"/>
      <c r="W526"/>
      <c r="X526" s="42"/>
      <c r="Y526" s="42"/>
      <c r="Z526" s="42"/>
    </row>
    <row r="527" s="26" customFormat="1" ht="23" customHeight="1" spans="1:26">
      <c r="A527" s="255"/>
      <c r="B527" s="246"/>
      <c r="C527" s="247"/>
      <c r="D527" s="248"/>
      <c r="E527" s="249"/>
      <c r="F527" s="250"/>
      <c r="G527" s="250"/>
      <c r="H527" s="251"/>
      <c r="I527" s="250"/>
      <c r="J527" s="252"/>
      <c r="K527" s="252"/>
      <c r="L527" s="253"/>
      <c r="M527" s="254" t="str">
        <f t="shared" si="8"/>
        <v/>
      </c>
      <c r="N527"/>
      <c r="O527"/>
      <c r="P527"/>
      <c r="Q527"/>
      <c r="R527"/>
      <c r="S527"/>
      <c r="T527"/>
      <c r="U527"/>
      <c r="V527"/>
      <c r="W527"/>
      <c r="X527" s="42"/>
      <c r="Y527" s="42"/>
      <c r="Z527" s="42"/>
    </row>
    <row r="528" s="26" customFormat="1" ht="23" customHeight="1" spans="1:26">
      <c r="A528" s="255"/>
      <c r="B528" s="246"/>
      <c r="C528" s="247"/>
      <c r="D528" s="248"/>
      <c r="E528" s="249"/>
      <c r="F528" s="250"/>
      <c r="G528" s="250"/>
      <c r="H528" s="251"/>
      <c r="I528" s="250"/>
      <c r="J528" s="252"/>
      <c r="K528" s="252"/>
      <c r="L528" s="253"/>
      <c r="M528" s="254" t="str">
        <f t="shared" si="8"/>
        <v/>
      </c>
      <c r="N528"/>
      <c r="O528"/>
      <c r="P528"/>
      <c r="Q528"/>
      <c r="R528"/>
      <c r="S528"/>
      <c r="T528"/>
      <c r="U528"/>
      <c r="V528"/>
      <c r="W528"/>
      <c r="X528" s="42"/>
      <c r="Y528" s="42"/>
      <c r="Z528" s="42"/>
    </row>
    <row r="529" s="26" customFormat="1" ht="23" customHeight="1" spans="1:26">
      <c r="A529" s="255"/>
      <c r="B529" s="246"/>
      <c r="C529" s="247"/>
      <c r="D529" s="248"/>
      <c r="E529" s="249"/>
      <c r="F529" s="250"/>
      <c r="G529" s="250"/>
      <c r="H529" s="251"/>
      <c r="I529" s="250"/>
      <c r="J529" s="252"/>
      <c r="K529" s="252"/>
      <c r="L529" s="253"/>
      <c r="M529" s="254" t="str">
        <f t="shared" si="8"/>
        <v/>
      </c>
      <c r="N529"/>
      <c r="O529"/>
      <c r="P529"/>
      <c r="Q529"/>
      <c r="R529"/>
      <c r="S529"/>
      <c r="T529"/>
      <c r="U529"/>
      <c r="V529"/>
      <c r="W529"/>
      <c r="X529" s="42"/>
      <c r="Y529" s="42"/>
      <c r="Z529" s="42"/>
    </row>
    <row r="530" s="26" customFormat="1" ht="23" customHeight="1" spans="1:26">
      <c r="A530" s="255"/>
      <c r="B530" s="246"/>
      <c r="C530" s="247"/>
      <c r="D530" s="248"/>
      <c r="E530" s="249"/>
      <c r="F530" s="250"/>
      <c r="G530" s="250"/>
      <c r="H530" s="251"/>
      <c r="I530" s="250"/>
      <c r="J530" s="252"/>
      <c r="K530" s="252"/>
      <c r="L530" s="253"/>
      <c r="M530" s="254" t="str">
        <f t="shared" si="8"/>
        <v/>
      </c>
      <c r="N530"/>
      <c r="O530"/>
      <c r="P530"/>
      <c r="Q530"/>
      <c r="R530"/>
      <c r="S530"/>
      <c r="T530"/>
      <c r="U530"/>
      <c r="V530"/>
      <c r="W530"/>
      <c r="X530" s="42"/>
      <c r="Y530" s="42"/>
      <c r="Z530" s="42"/>
    </row>
    <row r="531" s="26" customFormat="1" ht="23" customHeight="1" spans="1:26">
      <c r="A531" s="255"/>
      <c r="B531" s="246"/>
      <c r="C531" s="247"/>
      <c r="D531" s="248"/>
      <c r="E531" s="249"/>
      <c r="F531" s="250"/>
      <c r="G531" s="250"/>
      <c r="H531" s="251"/>
      <c r="I531" s="250"/>
      <c r="J531" s="252"/>
      <c r="K531" s="252"/>
      <c r="L531" s="253"/>
      <c r="M531" s="254" t="str">
        <f t="shared" si="8"/>
        <v/>
      </c>
      <c r="N531"/>
      <c r="O531"/>
      <c r="P531"/>
      <c r="Q531"/>
      <c r="R531"/>
      <c r="S531"/>
      <c r="T531"/>
      <c r="U531"/>
      <c r="V531"/>
      <c r="W531"/>
      <c r="X531" s="42"/>
      <c r="Y531" s="42"/>
      <c r="Z531" s="42"/>
    </row>
    <row r="532" s="26" customFormat="1" ht="23" customHeight="1" spans="1:26">
      <c r="A532" s="255"/>
      <c r="B532" s="246"/>
      <c r="C532" s="247"/>
      <c r="D532" s="248"/>
      <c r="E532" s="249"/>
      <c r="F532" s="250"/>
      <c r="G532" s="250"/>
      <c r="H532" s="251"/>
      <c r="I532" s="250"/>
      <c r="J532" s="252"/>
      <c r="K532" s="252"/>
      <c r="L532" s="253"/>
      <c r="M532" s="254" t="str">
        <f t="shared" si="8"/>
        <v/>
      </c>
      <c r="N532"/>
      <c r="O532"/>
      <c r="P532"/>
      <c r="Q532"/>
      <c r="R532"/>
      <c r="S532"/>
      <c r="T532"/>
      <c r="U532"/>
      <c r="V532"/>
      <c r="W532"/>
      <c r="X532" s="42"/>
      <c r="Y532" s="42"/>
      <c r="Z532" s="42"/>
    </row>
    <row r="533" s="26" customFormat="1" ht="23" customHeight="1" spans="1:26">
      <c r="A533" s="255"/>
      <c r="B533" s="246"/>
      <c r="C533" s="247"/>
      <c r="D533" s="248"/>
      <c r="E533" s="249"/>
      <c r="F533" s="250"/>
      <c r="G533" s="250"/>
      <c r="H533" s="251"/>
      <c r="I533" s="250"/>
      <c r="J533" s="252"/>
      <c r="K533" s="252"/>
      <c r="L533" s="253"/>
      <c r="M533" s="254" t="str">
        <f t="shared" si="8"/>
        <v/>
      </c>
      <c r="N533"/>
      <c r="O533"/>
      <c r="P533"/>
      <c r="Q533"/>
      <c r="R533"/>
      <c r="S533"/>
      <c r="T533"/>
      <c r="U533"/>
      <c r="V533"/>
      <c r="W533"/>
      <c r="X533" s="42"/>
      <c r="Y533" s="42"/>
      <c r="Z533" s="42"/>
    </row>
    <row r="534" s="26" customFormat="1" ht="23" customHeight="1" spans="1:26">
      <c r="A534" s="255"/>
      <c r="B534" s="246"/>
      <c r="C534" s="247"/>
      <c r="D534" s="248"/>
      <c r="E534" s="249"/>
      <c r="F534" s="250"/>
      <c r="G534" s="250"/>
      <c r="H534" s="251"/>
      <c r="I534" s="250"/>
      <c r="J534" s="252"/>
      <c r="K534" s="252"/>
      <c r="L534" s="253"/>
      <c r="M534" s="254" t="str">
        <f t="shared" si="8"/>
        <v/>
      </c>
      <c r="N534"/>
      <c r="O534"/>
      <c r="P534"/>
      <c r="Q534"/>
      <c r="R534"/>
      <c r="S534"/>
      <c r="T534"/>
      <c r="U534"/>
      <c r="V534"/>
      <c r="W534"/>
      <c r="X534" s="42"/>
      <c r="Y534" s="42"/>
      <c r="Z534" s="42"/>
    </row>
    <row r="535" s="26" customFormat="1" ht="23" customHeight="1" spans="1:26">
      <c r="A535" s="255"/>
      <c r="B535" s="246"/>
      <c r="C535" s="247"/>
      <c r="D535" s="248"/>
      <c r="E535" s="249"/>
      <c r="F535" s="250"/>
      <c r="G535" s="250"/>
      <c r="H535" s="251"/>
      <c r="I535" s="250"/>
      <c r="J535" s="252"/>
      <c r="K535" s="252"/>
      <c r="L535" s="253"/>
      <c r="M535" s="254" t="str">
        <f t="shared" si="8"/>
        <v/>
      </c>
      <c r="N535"/>
      <c r="O535"/>
      <c r="P535"/>
      <c r="Q535"/>
      <c r="R535"/>
      <c r="S535"/>
      <c r="T535"/>
      <c r="U535"/>
      <c r="V535"/>
      <c r="W535"/>
      <c r="X535" s="42"/>
      <c r="Y535" s="42"/>
      <c r="Z535" s="42"/>
    </row>
    <row r="536" s="26" customFormat="1" ht="23" customHeight="1" spans="1:26">
      <c r="A536" s="255"/>
      <c r="B536" s="246"/>
      <c r="C536" s="247"/>
      <c r="D536" s="248"/>
      <c r="E536" s="249"/>
      <c r="F536" s="250"/>
      <c r="G536" s="250"/>
      <c r="H536" s="251"/>
      <c r="I536" s="250"/>
      <c r="J536" s="252"/>
      <c r="K536" s="252"/>
      <c r="L536" s="253"/>
      <c r="M536" s="254" t="str">
        <f t="shared" si="8"/>
        <v/>
      </c>
      <c r="N536"/>
      <c r="O536"/>
      <c r="P536"/>
      <c r="Q536"/>
      <c r="R536"/>
      <c r="S536"/>
      <c r="T536"/>
      <c r="U536"/>
      <c r="V536"/>
      <c r="W536"/>
      <c r="X536" s="42"/>
      <c r="Y536" s="42"/>
      <c r="Z536" s="42"/>
    </row>
    <row r="537" s="26" customFormat="1" ht="23" customHeight="1" spans="1:26">
      <c r="A537" s="255"/>
      <c r="B537" s="246"/>
      <c r="C537" s="247"/>
      <c r="D537" s="248"/>
      <c r="E537" s="249"/>
      <c r="F537" s="250"/>
      <c r="G537" s="250"/>
      <c r="H537" s="251"/>
      <c r="I537" s="250"/>
      <c r="J537" s="252"/>
      <c r="K537" s="252"/>
      <c r="L537" s="253"/>
      <c r="M537" s="254" t="str">
        <f t="shared" si="8"/>
        <v/>
      </c>
      <c r="N537"/>
      <c r="O537"/>
      <c r="P537"/>
      <c r="Q537"/>
      <c r="R537"/>
      <c r="S537"/>
      <c r="T537"/>
      <c r="U537"/>
      <c r="V537"/>
      <c r="W537"/>
      <c r="X537" s="42"/>
      <c r="Y537" s="42"/>
      <c r="Z537" s="42"/>
    </row>
    <row r="538" s="26" customFormat="1" ht="23" customHeight="1" spans="1:26">
      <c r="A538" s="255"/>
      <c r="B538" s="246"/>
      <c r="C538" s="247"/>
      <c r="D538" s="248"/>
      <c r="E538" s="249"/>
      <c r="F538" s="250"/>
      <c r="G538" s="250"/>
      <c r="H538" s="251"/>
      <c r="I538" s="250"/>
      <c r="J538" s="252"/>
      <c r="K538" s="252"/>
      <c r="L538" s="253"/>
      <c r="M538" s="254" t="str">
        <f t="shared" si="8"/>
        <v/>
      </c>
      <c r="N538"/>
      <c r="O538"/>
      <c r="P538"/>
      <c r="Q538"/>
      <c r="R538"/>
      <c r="S538"/>
      <c r="T538"/>
      <c r="U538"/>
      <c r="V538"/>
      <c r="W538"/>
      <c r="X538" s="42"/>
      <c r="Y538" s="42"/>
      <c r="Z538" s="42"/>
    </row>
    <row r="539" s="26" customFormat="1" ht="23" customHeight="1" spans="1:26">
      <c r="A539" s="255"/>
      <c r="B539" s="246"/>
      <c r="C539" s="247"/>
      <c r="D539" s="248"/>
      <c r="E539" s="249"/>
      <c r="F539" s="250"/>
      <c r="G539" s="250"/>
      <c r="H539" s="251"/>
      <c r="I539" s="250"/>
      <c r="J539" s="252"/>
      <c r="K539" s="252"/>
      <c r="L539" s="253"/>
      <c r="M539" s="254" t="str">
        <f t="shared" si="8"/>
        <v/>
      </c>
      <c r="N539"/>
      <c r="O539"/>
      <c r="P539"/>
      <c r="Q539"/>
      <c r="R539"/>
      <c r="S539"/>
      <c r="T539"/>
      <c r="U539"/>
      <c r="V539"/>
      <c r="W539"/>
      <c r="X539" s="42"/>
      <c r="Y539" s="42"/>
      <c r="Z539" s="42"/>
    </row>
    <row r="540" s="26" customFormat="1" ht="23" customHeight="1" spans="1:26">
      <c r="A540" s="255"/>
      <c r="B540" s="246"/>
      <c r="C540" s="247"/>
      <c r="D540" s="248"/>
      <c r="E540" s="249"/>
      <c r="F540" s="250"/>
      <c r="G540" s="250"/>
      <c r="H540" s="251"/>
      <c r="I540" s="250"/>
      <c r="J540" s="252"/>
      <c r="K540" s="252"/>
      <c r="L540" s="253"/>
      <c r="M540" s="254" t="str">
        <f t="shared" si="8"/>
        <v/>
      </c>
      <c r="N540"/>
      <c r="O540"/>
      <c r="P540"/>
      <c r="Q540"/>
      <c r="R540"/>
      <c r="S540"/>
      <c r="T540"/>
      <c r="U540"/>
      <c r="V540"/>
      <c r="W540"/>
      <c r="X540" s="42"/>
      <c r="Y540" s="42"/>
      <c r="Z540" s="42"/>
    </row>
    <row r="541" s="26" customFormat="1" ht="23" customHeight="1" spans="1:26">
      <c r="A541" s="255"/>
      <c r="B541" s="246"/>
      <c r="C541" s="247"/>
      <c r="D541" s="248"/>
      <c r="E541" s="249"/>
      <c r="F541" s="250"/>
      <c r="G541" s="250"/>
      <c r="H541" s="251"/>
      <c r="I541" s="250"/>
      <c r="J541" s="252"/>
      <c r="K541" s="252"/>
      <c r="L541" s="253"/>
      <c r="M541" s="254" t="str">
        <f t="shared" si="8"/>
        <v/>
      </c>
      <c r="N541"/>
      <c r="O541"/>
      <c r="P541"/>
      <c r="Q541"/>
      <c r="R541"/>
      <c r="S541"/>
      <c r="T541"/>
      <c r="U541"/>
      <c r="V541"/>
      <c r="W541"/>
      <c r="X541" s="42"/>
      <c r="Y541" s="42"/>
      <c r="Z541" s="42"/>
    </row>
    <row r="542" s="26" customFormat="1" ht="23" customHeight="1" spans="1:26">
      <c r="A542" s="255"/>
      <c r="B542" s="246"/>
      <c r="C542" s="247"/>
      <c r="D542" s="248"/>
      <c r="E542" s="249"/>
      <c r="F542" s="250"/>
      <c r="G542" s="250"/>
      <c r="H542" s="251"/>
      <c r="I542" s="250"/>
      <c r="J542" s="252"/>
      <c r="K542" s="252"/>
      <c r="L542" s="253"/>
      <c r="M542" s="254" t="str">
        <f t="shared" si="8"/>
        <v/>
      </c>
      <c r="N542"/>
      <c r="O542"/>
      <c r="P542"/>
      <c r="Q542"/>
      <c r="R542"/>
      <c r="S542"/>
      <c r="T542"/>
      <c r="U542"/>
      <c r="V542"/>
      <c r="W542"/>
      <c r="X542" s="42"/>
      <c r="Y542" s="42"/>
      <c r="Z542" s="42"/>
    </row>
    <row r="543" s="26" customFormat="1" ht="23" customHeight="1" spans="1:26">
      <c r="A543" s="255"/>
      <c r="B543" s="246"/>
      <c r="C543" s="247"/>
      <c r="D543" s="248"/>
      <c r="E543" s="249"/>
      <c r="F543" s="250"/>
      <c r="G543" s="250"/>
      <c r="H543" s="251"/>
      <c r="I543" s="250"/>
      <c r="J543" s="252"/>
      <c r="K543" s="252"/>
      <c r="L543" s="253"/>
      <c r="M543" s="254" t="str">
        <f t="shared" si="8"/>
        <v/>
      </c>
      <c r="N543"/>
      <c r="O543"/>
      <c r="P543"/>
      <c r="Q543"/>
      <c r="R543"/>
      <c r="S543"/>
      <c r="T543"/>
      <c r="U543"/>
      <c r="V543"/>
      <c r="W543"/>
      <c r="X543" s="42"/>
      <c r="Y543" s="42"/>
      <c r="Z543" s="42"/>
    </row>
    <row r="544" s="26" customFormat="1" ht="23" customHeight="1" spans="1:26">
      <c r="A544" s="255"/>
      <c r="B544" s="246"/>
      <c r="C544" s="247"/>
      <c r="D544" s="248"/>
      <c r="E544" s="249"/>
      <c r="F544" s="250"/>
      <c r="G544" s="250"/>
      <c r="H544" s="251"/>
      <c r="I544" s="250"/>
      <c r="J544" s="252"/>
      <c r="K544" s="252"/>
      <c r="L544" s="253"/>
      <c r="M544" s="254" t="str">
        <f t="shared" si="8"/>
        <v/>
      </c>
      <c r="N544"/>
      <c r="O544"/>
      <c r="P544"/>
      <c r="Q544"/>
      <c r="R544"/>
      <c r="S544"/>
      <c r="T544"/>
      <c r="U544"/>
      <c r="V544"/>
      <c r="W544"/>
      <c r="X544" s="42"/>
      <c r="Y544" s="42"/>
      <c r="Z544" s="42"/>
    </row>
    <row r="545" s="26" customFormat="1" ht="23" customHeight="1" spans="1:26">
      <c r="A545" s="255"/>
      <c r="B545" s="246"/>
      <c r="C545" s="247"/>
      <c r="D545" s="248"/>
      <c r="E545" s="249"/>
      <c r="F545" s="250"/>
      <c r="G545" s="250"/>
      <c r="H545" s="251"/>
      <c r="I545" s="250"/>
      <c r="J545" s="252"/>
      <c r="K545" s="252"/>
      <c r="L545" s="253"/>
      <c r="M545" s="254" t="str">
        <f t="shared" si="8"/>
        <v/>
      </c>
      <c r="N545"/>
      <c r="O545"/>
      <c r="P545"/>
      <c r="Q545"/>
      <c r="R545"/>
      <c r="S545"/>
      <c r="T545"/>
      <c r="U545"/>
      <c r="V545"/>
      <c r="W545"/>
      <c r="X545" s="42"/>
      <c r="Y545" s="42"/>
      <c r="Z545" s="42"/>
    </row>
    <row r="546" s="26" customFormat="1" ht="23" customHeight="1" spans="1:26">
      <c r="A546" s="255"/>
      <c r="B546" s="246"/>
      <c r="C546" s="247"/>
      <c r="D546" s="248"/>
      <c r="E546" s="249"/>
      <c r="F546" s="250"/>
      <c r="G546" s="250"/>
      <c r="H546" s="251"/>
      <c r="I546" s="250"/>
      <c r="J546" s="252"/>
      <c r="K546" s="252"/>
      <c r="L546" s="253"/>
      <c r="M546" s="254" t="str">
        <f t="shared" si="8"/>
        <v/>
      </c>
      <c r="N546"/>
      <c r="O546"/>
      <c r="P546"/>
      <c r="Q546"/>
      <c r="R546"/>
      <c r="S546"/>
      <c r="T546"/>
      <c r="U546"/>
      <c r="V546"/>
      <c r="W546"/>
      <c r="X546" s="42"/>
      <c r="Y546" s="42"/>
      <c r="Z546" s="42"/>
    </row>
    <row r="547" s="26" customFormat="1" ht="23" customHeight="1" spans="1:26">
      <c r="A547" s="255"/>
      <c r="B547" s="246"/>
      <c r="C547" s="247"/>
      <c r="D547" s="248"/>
      <c r="E547" s="249"/>
      <c r="F547" s="250"/>
      <c r="G547" s="250"/>
      <c r="H547" s="251"/>
      <c r="I547" s="250"/>
      <c r="J547" s="252"/>
      <c r="K547" s="252"/>
      <c r="L547" s="253"/>
      <c r="M547" s="254" t="str">
        <f t="shared" si="8"/>
        <v/>
      </c>
      <c r="N547"/>
      <c r="O547"/>
      <c r="P547"/>
      <c r="Q547"/>
      <c r="R547"/>
      <c r="S547"/>
      <c r="T547"/>
      <c r="U547"/>
      <c r="V547"/>
      <c r="W547"/>
      <c r="X547" s="42"/>
      <c r="Y547" s="42"/>
      <c r="Z547" s="42"/>
    </row>
    <row r="548" s="26" customFormat="1" ht="23" customHeight="1" spans="1:26">
      <c r="A548" s="255"/>
      <c r="B548" s="246"/>
      <c r="C548" s="247"/>
      <c r="D548" s="248"/>
      <c r="E548" s="249"/>
      <c r="F548" s="250"/>
      <c r="G548" s="250"/>
      <c r="H548" s="251"/>
      <c r="I548" s="250"/>
      <c r="J548" s="252"/>
      <c r="K548" s="252"/>
      <c r="L548" s="253"/>
      <c r="M548" s="254" t="str">
        <f t="shared" si="8"/>
        <v/>
      </c>
      <c r="N548"/>
      <c r="O548"/>
      <c r="P548"/>
      <c r="Q548"/>
      <c r="R548"/>
      <c r="S548"/>
      <c r="T548"/>
      <c r="U548"/>
      <c r="V548"/>
      <c r="W548"/>
      <c r="X548" s="42"/>
      <c r="Y548" s="42"/>
      <c r="Z548" s="42"/>
    </row>
    <row r="549" s="26" customFormat="1" ht="23" customHeight="1" spans="1:26">
      <c r="A549" s="255"/>
      <c r="B549" s="246"/>
      <c r="C549" s="247"/>
      <c r="D549" s="248"/>
      <c r="E549" s="249"/>
      <c r="F549" s="250"/>
      <c r="G549" s="250"/>
      <c r="H549" s="251"/>
      <c r="I549" s="250"/>
      <c r="J549" s="252"/>
      <c r="K549" s="252"/>
      <c r="L549" s="253"/>
      <c r="M549" s="254" t="str">
        <f t="shared" si="8"/>
        <v/>
      </c>
      <c r="N549"/>
      <c r="O549"/>
      <c r="P549"/>
      <c r="Q549"/>
      <c r="R549"/>
      <c r="S549"/>
      <c r="T549"/>
      <c r="U549"/>
      <c r="V549"/>
      <c r="W549"/>
      <c r="X549" s="42"/>
      <c r="Y549" s="42"/>
      <c r="Z549" s="42"/>
    </row>
    <row r="550" s="26" customFormat="1" ht="23" customHeight="1" spans="1:26">
      <c r="A550" s="255"/>
      <c r="B550" s="246"/>
      <c r="C550" s="247"/>
      <c r="D550" s="248"/>
      <c r="E550" s="249"/>
      <c r="F550" s="250"/>
      <c r="G550" s="250"/>
      <c r="H550" s="251"/>
      <c r="I550" s="250"/>
      <c r="J550" s="252"/>
      <c r="K550" s="252"/>
      <c r="L550" s="253"/>
      <c r="M550" s="254" t="str">
        <f t="shared" si="8"/>
        <v/>
      </c>
      <c r="N550"/>
      <c r="O550"/>
      <c r="P550"/>
      <c r="Q550"/>
      <c r="R550"/>
      <c r="S550"/>
      <c r="T550"/>
      <c r="U550"/>
      <c r="V550"/>
      <c r="W550"/>
      <c r="X550" s="42"/>
      <c r="Y550" s="42"/>
      <c r="Z550" s="42"/>
    </row>
    <row r="551" s="26" customFormat="1" ht="23" customHeight="1" spans="1:26">
      <c r="A551" s="255"/>
      <c r="B551" s="246"/>
      <c r="C551" s="247"/>
      <c r="D551" s="248"/>
      <c r="E551" s="249"/>
      <c r="F551" s="250"/>
      <c r="G551" s="250"/>
      <c r="H551" s="251"/>
      <c r="I551" s="250"/>
      <c r="J551" s="252"/>
      <c r="K551" s="252"/>
      <c r="L551" s="253"/>
      <c r="M551" s="254" t="str">
        <f t="shared" si="8"/>
        <v/>
      </c>
      <c r="N551"/>
      <c r="O551"/>
      <c r="P551"/>
      <c r="Q551"/>
      <c r="R551"/>
      <c r="S551"/>
      <c r="T551"/>
      <c r="U551"/>
      <c r="V551"/>
      <c r="W551"/>
      <c r="X551" s="42"/>
      <c r="Y551" s="42"/>
      <c r="Z551" s="42"/>
    </row>
    <row r="552" s="26" customFormat="1" ht="23" customHeight="1" spans="1:26">
      <c r="A552" s="255"/>
      <c r="B552" s="246"/>
      <c r="C552" s="247"/>
      <c r="D552" s="248"/>
      <c r="E552" s="249"/>
      <c r="F552" s="250"/>
      <c r="G552" s="250"/>
      <c r="H552" s="251"/>
      <c r="I552" s="250"/>
      <c r="J552" s="252"/>
      <c r="K552" s="252"/>
      <c r="L552" s="253"/>
      <c r="M552" s="254" t="str">
        <f t="shared" si="8"/>
        <v/>
      </c>
      <c r="N552"/>
      <c r="O552"/>
      <c r="P552"/>
      <c r="Q552"/>
      <c r="R552"/>
      <c r="S552"/>
      <c r="T552"/>
      <c r="U552"/>
      <c r="V552"/>
      <c r="W552"/>
      <c r="X552" s="42"/>
      <c r="Y552" s="42"/>
      <c r="Z552" s="42"/>
    </row>
    <row r="553" s="26" customFormat="1" ht="23" customHeight="1" spans="1:26">
      <c r="A553" s="255"/>
      <c r="B553" s="246"/>
      <c r="C553" s="247"/>
      <c r="D553" s="248"/>
      <c r="E553" s="249"/>
      <c r="F553" s="250"/>
      <c r="G553" s="250"/>
      <c r="H553" s="251"/>
      <c r="I553" s="250"/>
      <c r="J553" s="252"/>
      <c r="K553" s="252"/>
      <c r="L553" s="253"/>
      <c r="M553" s="254" t="str">
        <f t="shared" si="8"/>
        <v/>
      </c>
      <c r="N553"/>
      <c r="O553"/>
      <c r="P553"/>
      <c r="Q553"/>
      <c r="R553"/>
      <c r="S553"/>
      <c r="T553"/>
      <c r="U553"/>
      <c r="V553"/>
      <c r="W553"/>
      <c r="X553" s="42"/>
      <c r="Y553" s="42"/>
      <c r="Z553" s="42"/>
    </row>
    <row r="554" s="26" customFormat="1" ht="23" customHeight="1" spans="1:26">
      <c r="A554" s="255"/>
      <c r="B554" s="246"/>
      <c r="C554" s="247"/>
      <c r="D554" s="248"/>
      <c r="E554" s="249"/>
      <c r="F554" s="250"/>
      <c r="G554" s="250"/>
      <c r="H554" s="251"/>
      <c r="I554" s="250"/>
      <c r="J554" s="252"/>
      <c r="K554" s="252"/>
      <c r="L554" s="253"/>
      <c r="M554" s="254" t="str">
        <f t="shared" si="8"/>
        <v/>
      </c>
      <c r="N554"/>
      <c r="O554"/>
      <c r="P554"/>
      <c r="Q554"/>
      <c r="R554"/>
      <c r="S554"/>
      <c r="T554"/>
      <c r="U554"/>
      <c r="V554"/>
      <c r="W554"/>
      <c r="X554" s="42"/>
      <c r="Y554" s="42"/>
      <c r="Z554" s="42"/>
    </row>
    <row r="555" s="26" customFormat="1" ht="23" customHeight="1" spans="1:26">
      <c r="A555" s="255"/>
      <c r="B555" s="246"/>
      <c r="C555" s="247"/>
      <c r="D555" s="248"/>
      <c r="E555" s="249"/>
      <c r="F555" s="250"/>
      <c r="G555" s="250"/>
      <c r="H555" s="251"/>
      <c r="I555" s="250"/>
      <c r="J555" s="252"/>
      <c r="K555" s="252"/>
      <c r="L555" s="253"/>
      <c r="M555" s="254" t="str">
        <f t="shared" si="8"/>
        <v/>
      </c>
      <c r="N555"/>
      <c r="O555"/>
      <c r="P555"/>
      <c r="Q555"/>
      <c r="R555"/>
      <c r="S555"/>
      <c r="T555"/>
      <c r="U555"/>
      <c r="V555"/>
      <c r="W555"/>
      <c r="X555" s="42"/>
      <c r="Y555" s="42"/>
      <c r="Z555" s="42"/>
    </row>
    <row r="556" s="26" customFormat="1" ht="23" customHeight="1" spans="1:26">
      <c r="A556" s="255"/>
      <c r="B556" s="246"/>
      <c r="C556" s="247"/>
      <c r="D556" s="248"/>
      <c r="E556" s="249"/>
      <c r="F556" s="250"/>
      <c r="G556" s="250"/>
      <c r="H556" s="251"/>
      <c r="I556" s="250"/>
      <c r="J556" s="252"/>
      <c r="K556" s="252"/>
      <c r="L556" s="253"/>
      <c r="M556" s="254" t="str">
        <f t="shared" si="8"/>
        <v/>
      </c>
      <c r="N556"/>
      <c r="O556"/>
      <c r="P556"/>
      <c r="Q556"/>
      <c r="R556"/>
      <c r="S556"/>
      <c r="T556"/>
      <c r="U556"/>
      <c r="V556"/>
      <c r="W556"/>
      <c r="X556" s="42"/>
      <c r="Y556" s="42"/>
      <c r="Z556" s="42"/>
    </row>
    <row r="557" s="26" customFormat="1" ht="23" customHeight="1" spans="1:26">
      <c r="A557" s="255"/>
      <c r="B557" s="246"/>
      <c r="C557" s="247"/>
      <c r="D557" s="248"/>
      <c r="E557" s="249"/>
      <c r="F557" s="250"/>
      <c r="G557" s="250"/>
      <c r="H557" s="251"/>
      <c r="I557" s="250"/>
      <c r="J557" s="252"/>
      <c r="K557" s="252"/>
      <c r="L557" s="253"/>
      <c r="M557" s="254" t="str">
        <f t="shared" si="8"/>
        <v/>
      </c>
      <c r="N557"/>
      <c r="O557"/>
      <c r="P557"/>
      <c r="Q557"/>
      <c r="R557"/>
      <c r="S557"/>
      <c r="T557"/>
      <c r="U557"/>
      <c r="V557"/>
      <c r="W557"/>
      <c r="X557" s="42"/>
      <c r="Y557" s="42"/>
      <c r="Z557" s="42"/>
    </row>
    <row r="558" s="26" customFormat="1" ht="23" customHeight="1" spans="1:26">
      <c r="A558" s="255"/>
      <c r="B558" s="246"/>
      <c r="C558" s="247"/>
      <c r="D558" s="248"/>
      <c r="E558" s="249"/>
      <c r="F558" s="250"/>
      <c r="G558" s="250"/>
      <c r="H558" s="251"/>
      <c r="I558" s="250"/>
      <c r="J558" s="252"/>
      <c r="K558" s="252"/>
      <c r="L558" s="253"/>
      <c r="M558" s="254" t="str">
        <f t="shared" si="8"/>
        <v/>
      </c>
      <c r="N558"/>
      <c r="O558"/>
      <c r="P558"/>
      <c r="Q558"/>
      <c r="R558"/>
      <c r="S558"/>
      <c r="T558"/>
      <c r="U558"/>
      <c r="V558"/>
      <c r="W558"/>
      <c r="X558" s="42"/>
      <c r="Y558" s="42"/>
      <c r="Z558" s="42"/>
    </row>
    <row r="559" s="26" customFormat="1" ht="23" customHeight="1" spans="1:26">
      <c r="A559" s="255"/>
      <c r="B559" s="246"/>
      <c r="C559" s="247"/>
      <c r="D559" s="248"/>
      <c r="E559" s="249"/>
      <c r="F559" s="250"/>
      <c r="G559" s="250"/>
      <c r="H559" s="251"/>
      <c r="I559" s="250"/>
      <c r="J559" s="252"/>
      <c r="K559" s="252"/>
      <c r="L559" s="253"/>
      <c r="M559" s="254" t="str">
        <f t="shared" si="8"/>
        <v/>
      </c>
      <c r="N559"/>
      <c r="O559"/>
      <c r="P559"/>
      <c r="Q559"/>
      <c r="R559"/>
      <c r="S559"/>
      <c r="T559"/>
      <c r="U559"/>
      <c r="V559"/>
      <c r="W559"/>
      <c r="X559" s="42"/>
      <c r="Y559" s="42"/>
      <c r="Z559" s="42"/>
    </row>
    <row r="560" s="26" customFormat="1" ht="23" customHeight="1" spans="1:26">
      <c r="A560" s="255"/>
      <c r="B560" s="246"/>
      <c r="C560" s="247"/>
      <c r="D560" s="248"/>
      <c r="E560" s="249"/>
      <c r="F560" s="250"/>
      <c r="G560" s="250"/>
      <c r="H560" s="251"/>
      <c r="I560" s="250"/>
      <c r="J560" s="252"/>
      <c r="K560" s="252"/>
      <c r="L560" s="253"/>
      <c r="M560" s="254" t="str">
        <f t="shared" si="8"/>
        <v/>
      </c>
      <c r="N560"/>
      <c r="O560"/>
      <c r="P560"/>
      <c r="Q560"/>
      <c r="R560"/>
      <c r="S560"/>
      <c r="T560"/>
      <c r="U560"/>
      <c r="V560"/>
      <c r="W560"/>
      <c r="X560" s="42"/>
      <c r="Y560" s="42"/>
      <c r="Z560" s="42"/>
    </row>
    <row r="561" s="26" customFormat="1" ht="23" customHeight="1" spans="1:26">
      <c r="A561" s="255"/>
      <c r="B561" s="246"/>
      <c r="C561" s="247"/>
      <c r="D561" s="248"/>
      <c r="E561" s="249"/>
      <c r="F561" s="250"/>
      <c r="G561" s="250"/>
      <c r="H561" s="251"/>
      <c r="I561" s="250"/>
      <c r="J561" s="252"/>
      <c r="K561" s="252"/>
      <c r="L561" s="253"/>
      <c r="M561" s="254" t="str">
        <f t="shared" si="8"/>
        <v/>
      </c>
      <c r="N561"/>
      <c r="O561"/>
      <c r="P561"/>
      <c r="Q561"/>
      <c r="R561"/>
      <c r="S561"/>
      <c r="T561"/>
      <c r="U561"/>
      <c r="V561"/>
      <c r="W561"/>
      <c r="X561" s="42"/>
      <c r="Y561" s="42"/>
      <c r="Z561" s="42"/>
    </row>
    <row r="562" s="26" customFormat="1" ht="23" customHeight="1" spans="1:26">
      <c r="A562" s="255"/>
      <c r="B562" s="246"/>
      <c r="C562" s="247"/>
      <c r="D562" s="248"/>
      <c r="E562" s="249"/>
      <c r="F562" s="250"/>
      <c r="G562" s="250"/>
      <c r="H562" s="251"/>
      <c r="I562" s="250"/>
      <c r="J562" s="252"/>
      <c r="K562" s="252"/>
      <c r="L562" s="253"/>
      <c r="M562" s="254" t="str">
        <f t="shared" si="8"/>
        <v/>
      </c>
      <c r="N562"/>
      <c r="O562"/>
      <c r="P562"/>
      <c r="Q562"/>
      <c r="R562"/>
      <c r="S562"/>
      <c r="T562"/>
      <c r="U562"/>
      <c r="V562"/>
      <c r="W562"/>
      <c r="X562" s="42"/>
      <c r="Y562" s="42"/>
      <c r="Z562" s="42"/>
    </row>
    <row r="563" s="26" customFormat="1" ht="23" customHeight="1" spans="1:26">
      <c r="A563" s="255"/>
      <c r="B563" s="246"/>
      <c r="C563" s="247"/>
      <c r="D563" s="248"/>
      <c r="E563" s="249"/>
      <c r="F563" s="250"/>
      <c r="G563" s="250"/>
      <c r="H563" s="251"/>
      <c r="I563" s="250"/>
      <c r="J563" s="252"/>
      <c r="K563" s="252"/>
      <c r="L563" s="253"/>
      <c r="M563" s="254" t="str">
        <f t="shared" si="8"/>
        <v/>
      </c>
      <c r="N563"/>
      <c r="O563"/>
      <c r="P563"/>
      <c r="Q563"/>
      <c r="R563"/>
      <c r="S563"/>
      <c r="T563"/>
      <c r="U563"/>
      <c r="V563"/>
      <c r="W563"/>
      <c r="X563" s="42"/>
      <c r="Y563" s="42"/>
      <c r="Z563" s="42"/>
    </row>
    <row r="564" s="26" customFormat="1" ht="23" customHeight="1" spans="1:26">
      <c r="A564" s="255"/>
      <c r="B564" s="246"/>
      <c r="C564" s="247"/>
      <c r="D564" s="248"/>
      <c r="E564" s="249"/>
      <c r="F564" s="250"/>
      <c r="G564" s="250"/>
      <c r="H564" s="251"/>
      <c r="I564" s="250"/>
      <c r="J564" s="252"/>
      <c r="K564" s="252"/>
      <c r="L564" s="253"/>
      <c r="M564" s="254" t="str">
        <f t="shared" si="8"/>
        <v/>
      </c>
      <c r="N564"/>
      <c r="O564"/>
      <c r="P564"/>
      <c r="Q564"/>
      <c r="R564"/>
      <c r="S564"/>
      <c r="T564"/>
      <c r="U564"/>
      <c r="V564"/>
      <c r="W564"/>
      <c r="X564" s="42"/>
      <c r="Y564" s="42"/>
      <c r="Z564" s="42"/>
    </row>
    <row r="565" s="26" customFormat="1" ht="23" customHeight="1" spans="1:26">
      <c r="A565" s="255"/>
      <c r="B565" s="246"/>
      <c r="C565" s="247"/>
      <c r="D565" s="248"/>
      <c r="E565" s="249"/>
      <c r="F565" s="250"/>
      <c r="G565" s="250"/>
      <c r="H565" s="251"/>
      <c r="I565" s="250"/>
      <c r="J565" s="252"/>
      <c r="K565" s="252"/>
      <c r="L565" s="253"/>
      <c r="M565" s="254" t="str">
        <f t="shared" si="8"/>
        <v/>
      </c>
      <c r="N565"/>
      <c r="O565"/>
      <c r="P565"/>
      <c r="Q565"/>
      <c r="R565"/>
      <c r="S565"/>
      <c r="T565"/>
      <c r="U565"/>
      <c r="V565"/>
      <c r="W565"/>
      <c r="X565" s="42"/>
      <c r="Y565" s="42"/>
      <c r="Z565" s="42"/>
    </row>
    <row r="566" s="26" customFormat="1" ht="23" customHeight="1" spans="1:26">
      <c r="A566" s="255"/>
      <c r="B566" s="246"/>
      <c r="C566" s="247"/>
      <c r="D566" s="248"/>
      <c r="E566" s="249"/>
      <c r="F566" s="250"/>
      <c r="G566" s="250"/>
      <c r="H566" s="251"/>
      <c r="I566" s="250"/>
      <c r="J566" s="252"/>
      <c r="K566" s="252"/>
      <c r="L566" s="253"/>
      <c r="M566" s="254" t="str">
        <f t="shared" si="8"/>
        <v/>
      </c>
      <c r="N566"/>
      <c r="O566"/>
      <c r="P566"/>
      <c r="Q566"/>
      <c r="R566"/>
      <c r="S566"/>
      <c r="T566"/>
      <c r="U566"/>
      <c r="V566"/>
      <c r="W566"/>
      <c r="X566" s="42"/>
      <c r="Y566" s="42"/>
      <c r="Z566" s="42"/>
    </row>
    <row r="567" s="26" customFormat="1" ht="23" customHeight="1" spans="1:26">
      <c r="A567" s="255"/>
      <c r="B567" s="246"/>
      <c r="C567" s="247"/>
      <c r="D567" s="248"/>
      <c r="E567" s="249"/>
      <c r="F567" s="250"/>
      <c r="G567" s="250"/>
      <c r="H567" s="251"/>
      <c r="I567" s="250"/>
      <c r="J567" s="252"/>
      <c r="K567" s="252"/>
      <c r="L567" s="253"/>
      <c r="M567" s="254" t="str">
        <f t="shared" si="8"/>
        <v/>
      </c>
      <c r="N567"/>
      <c r="O567"/>
      <c r="P567"/>
      <c r="Q567"/>
      <c r="R567"/>
      <c r="S567"/>
      <c r="T567"/>
      <c r="U567"/>
      <c r="V567"/>
      <c r="W567"/>
      <c r="X567" s="42"/>
      <c r="Y567" s="42"/>
      <c r="Z567" s="42"/>
    </row>
    <row r="568" s="26" customFormat="1" ht="23" customHeight="1" spans="1:26">
      <c r="A568" s="255"/>
      <c r="B568" s="246"/>
      <c r="C568" s="247"/>
      <c r="D568" s="248"/>
      <c r="E568" s="249"/>
      <c r="F568" s="250"/>
      <c r="G568" s="250"/>
      <c r="H568" s="251"/>
      <c r="I568" s="250"/>
      <c r="J568" s="252"/>
      <c r="K568" s="252"/>
      <c r="L568" s="253"/>
      <c r="M568" s="254" t="str">
        <f t="shared" si="8"/>
        <v/>
      </c>
      <c r="N568"/>
      <c r="O568"/>
      <c r="P568"/>
      <c r="Q568"/>
      <c r="R568"/>
      <c r="S568"/>
      <c r="T568"/>
      <c r="U568"/>
      <c r="V568"/>
      <c r="W568"/>
      <c r="X568" s="42"/>
      <c r="Y568" s="42"/>
      <c r="Z568" s="42"/>
    </row>
    <row r="569" s="26" customFormat="1" ht="23" customHeight="1" spans="1:26">
      <c r="A569" s="255"/>
      <c r="B569" s="246"/>
      <c r="C569" s="247"/>
      <c r="D569" s="248"/>
      <c r="E569" s="249"/>
      <c r="F569" s="250"/>
      <c r="G569" s="250"/>
      <c r="H569" s="251"/>
      <c r="I569" s="250"/>
      <c r="J569" s="252"/>
      <c r="K569" s="252"/>
      <c r="L569" s="253"/>
      <c r="M569" s="254" t="str">
        <f t="shared" si="8"/>
        <v/>
      </c>
      <c r="N569"/>
      <c r="O569"/>
      <c r="P569"/>
      <c r="Q569"/>
      <c r="R569"/>
      <c r="S569"/>
      <c r="T569"/>
      <c r="U569"/>
      <c r="V569"/>
      <c r="W569"/>
      <c r="X569" s="42"/>
      <c r="Y569" s="42"/>
      <c r="Z569" s="42"/>
    </row>
    <row r="570" s="26" customFormat="1" ht="23" customHeight="1" spans="1:26">
      <c r="A570" s="255"/>
      <c r="B570" s="246"/>
      <c r="C570" s="247"/>
      <c r="D570" s="248"/>
      <c r="E570" s="249"/>
      <c r="F570" s="250"/>
      <c r="G570" s="250"/>
      <c r="H570" s="251"/>
      <c r="I570" s="250"/>
      <c r="J570" s="252"/>
      <c r="K570" s="252"/>
      <c r="L570" s="253"/>
      <c r="M570" s="254" t="str">
        <f t="shared" si="8"/>
        <v/>
      </c>
      <c r="N570"/>
      <c r="O570"/>
      <c r="P570"/>
      <c r="Q570"/>
      <c r="R570"/>
      <c r="S570"/>
      <c r="T570"/>
      <c r="U570"/>
      <c r="V570"/>
      <c r="W570"/>
      <c r="X570" s="42"/>
      <c r="Y570" s="42"/>
      <c r="Z570" s="42"/>
    </row>
    <row r="571" s="26" customFormat="1" ht="23" customHeight="1" spans="1:26">
      <c r="A571" s="255"/>
      <c r="B571" s="246"/>
      <c r="C571" s="247"/>
      <c r="D571" s="248"/>
      <c r="E571" s="249"/>
      <c r="F571" s="250"/>
      <c r="G571" s="250"/>
      <c r="H571" s="251"/>
      <c r="I571" s="250"/>
      <c r="J571" s="252"/>
      <c r="K571" s="252"/>
      <c r="L571" s="253"/>
      <c r="M571" s="254" t="str">
        <f t="shared" si="8"/>
        <v/>
      </c>
      <c r="N571"/>
      <c r="O571"/>
      <c r="P571"/>
      <c r="Q571"/>
      <c r="R571"/>
      <c r="S571"/>
      <c r="T571"/>
      <c r="U571"/>
      <c r="V571"/>
      <c r="W571"/>
      <c r="X571" s="42"/>
      <c r="Y571" s="42"/>
      <c r="Z571" s="42"/>
    </row>
    <row r="572" s="26" customFormat="1" ht="23" customHeight="1" spans="1:26">
      <c r="A572" s="255"/>
      <c r="B572" s="246"/>
      <c r="C572" s="247"/>
      <c r="D572" s="248"/>
      <c r="E572" s="249"/>
      <c r="F572" s="250"/>
      <c r="G572" s="250"/>
      <c r="H572" s="251"/>
      <c r="I572" s="250"/>
      <c r="J572" s="252"/>
      <c r="K572" s="252"/>
      <c r="L572" s="253"/>
      <c r="M572" s="254" t="str">
        <f t="shared" si="8"/>
        <v/>
      </c>
      <c r="N572"/>
      <c r="O572"/>
      <c r="P572"/>
      <c r="Q572"/>
      <c r="R572"/>
      <c r="S572"/>
      <c r="T572"/>
      <c r="U572"/>
      <c r="V572"/>
      <c r="W572"/>
      <c r="X572" s="42"/>
      <c r="Y572" s="42"/>
      <c r="Z572" s="42"/>
    </row>
    <row r="573" s="26" customFormat="1" ht="23" customHeight="1" spans="1:26">
      <c r="A573" s="255"/>
      <c r="B573" s="246"/>
      <c r="C573" s="247"/>
      <c r="D573" s="248"/>
      <c r="E573" s="249"/>
      <c r="F573" s="250"/>
      <c r="G573" s="250"/>
      <c r="H573" s="251"/>
      <c r="I573" s="250"/>
      <c r="J573" s="252"/>
      <c r="K573" s="252"/>
      <c r="L573" s="253"/>
      <c r="M573" s="254" t="str">
        <f t="shared" si="8"/>
        <v/>
      </c>
      <c r="N573"/>
      <c r="O573"/>
      <c r="P573"/>
      <c r="Q573"/>
      <c r="R573"/>
      <c r="S573"/>
      <c r="T573"/>
      <c r="U573"/>
      <c r="V573"/>
      <c r="W573"/>
      <c r="X573" s="42"/>
      <c r="Y573" s="42"/>
      <c r="Z573" s="42"/>
    </row>
    <row r="574" s="26" customFormat="1" ht="23" customHeight="1" spans="1:26">
      <c r="A574" s="255"/>
      <c r="B574" s="246"/>
      <c r="C574" s="247"/>
      <c r="D574" s="248"/>
      <c r="E574" s="249"/>
      <c r="F574" s="250"/>
      <c r="G574" s="250"/>
      <c r="H574" s="251"/>
      <c r="I574" s="250"/>
      <c r="J574" s="252"/>
      <c r="K574" s="252"/>
      <c r="L574" s="253"/>
      <c r="M574" s="254" t="str">
        <f t="shared" si="8"/>
        <v/>
      </c>
      <c r="N574"/>
      <c r="O574"/>
      <c r="P574"/>
      <c r="Q574"/>
      <c r="R574"/>
      <c r="S574"/>
      <c r="T574"/>
      <c r="U574"/>
      <c r="V574"/>
      <c r="W574"/>
      <c r="X574" s="42"/>
      <c r="Y574" s="42"/>
      <c r="Z574" s="42"/>
    </row>
    <row r="575" s="26" customFormat="1" ht="23" customHeight="1" spans="1:26">
      <c r="A575" s="255"/>
      <c r="B575" s="246"/>
      <c r="C575" s="247"/>
      <c r="D575" s="248"/>
      <c r="E575" s="249"/>
      <c r="F575" s="250"/>
      <c r="G575" s="250"/>
      <c r="H575" s="251"/>
      <c r="I575" s="250"/>
      <c r="J575" s="252"/>
      <c r="K575" s="252"/>
      <c r="L575" s="253"/>
      <c r="M575" s="254" t="str">
        <f t="shared" si="8"/>
        <v/>
      </c>
      <c r="N575"/>
      <c r="O575"/>
      <c r="P575"/>
      <c r="Q575"/>
      <c r="R575"/>
      <c r="S575"/>
      <c r="T575"/>
      <c r="U575"/>
      <c r="V575"/>
      <c r="W575"/>
      <c r="X575" s="42"/>
      <c r="Y575" s="42"/>
      <c r="Z575" s="42"/>
    </row>
    <row r="576" s="26" customFormat="1" ht="23" customHeight="1" spans="1:26">
      <c r="A576" s="255"/>
      <c r="B576" s="246"/>
      <c r="C576" s="247"/>
      <c r="D576" s="248"/>
      <c r="E576" s="249"/>
      <c r="F576" s="250"/>
      <c r="G576" s="250"/>
      <c r="H576" s="251"/>
      <c r="I576" s="250"/>
      <c r="J576" s="252"/>
      <c r="K576" s="252"/>
      <c r="L576" s="253"/>
      <c r="M576" s="254" t="str">
        <f t="shared" si="8"/>
        <v/>
      </c>
      <c r="N576"/>
      <c r="O576"/>
      <c r="P576"/>
      <c r="Q576"/>
      <c r="R576"/>
      <c r="S576"/>
      <c r="T576"/>
      <c r="U576"/>
      <c r="V576"/>
      <c r="W576"/>
      <c r="X576" s="42"/>
      <c r="Y576" s="42"/>
      <c r="Z576" s="42"/>
    </row>
    <row r="577" s="26" customFormat="1" ht="23" customHeight="1" spans="1:26">
      <c r="A577" s="255"/>
      <c r="B577" s="246"/>
      <c r="C577" s="247"/>
      <c r="D577" s="248"/>
      <c r="E577" s="249"/>
      <c r="F577" s="250"/>
      <c r="G577" s="250"/>
      <c r="H577" s="251"/>
      <c r="I577" s="250"/>
      <c r="J577" s="252"/>
      <c r="K577" s="252"/>
      <c r="L577" s="253"/>
      <c r="M577" s="254" t="str">
        <f t="shared" si="8"/>
        <v/>
      </c>
      <c r="N577"/>
      <c r="O577"/>
      <c r="P577"/>
      <c r="Q577"/>
      <c r="R577"/>
      <c r="S577"/>
      <c r="T577"/>
      <c r="U577"/>
      <c r="V577"/>
      <c r="W577"/>
      <c r="X577" s="42"/>
      <c r="Y577" s="42"/>
      <c r="Z577" s="42"/>
    </row>
    <row r="578" s="26" customFormat="1" ht="23" customHeight="1" spans="1:26">
      <c r="A578" s="255"/>
      <c r="B578" s="246"/>
      <c r="C578" s="247"/>
      <c r="D578" s="248"/>
      <c r="E578" s="249"/>
      <c r="F578" s="250"/>
      <c r="G578" s="250"/>
      <c r="H578" s="251"/>
      <c r="I578" s="250"/>
      <c r="J578" s="252"/>
      <c r="K578" s="252"/>
      <c r="L578" s="253"/>
      <c r="M578" s="254" t="str">
        <f t="shared" si="8"/>
        <v/>
      </c>
      <c r="N578"/>
      <c r="O578"/>
      <c r="P578"/>
      <c r="Q578"/>
      <c r="R578"/>
      <c r="S578"/>
      <c r="T578"/>
      <c r="U578"/>
      <c r="V578"/>
      <c r="W578"/>
      <c r="X578" s="42"/>
      <c r="Y578" s="42"/>
      <c r="Z578" s="42"/>
    </row>
    <row r="579" s="26" customFormat="1" ht="23" customHeight="1" spans="1:26">
      <c r="A579" s="255"/>
      <c r="B579" s="246"/>
      <c r="C579" s="247"/>
      <c r="D579" s="248"/>
      <c r="E579" s="249"/>
      <c r="F579" s="250"/>
      <c r="G579" s="250"/>
      <c r="H579" s="251"/>
      <c r="I579" s="250"/>
      <c r="J579" s="252"/>
      <c r="K579" s="252"/>
      <c r="L579" s="253"/>
      <c r="M579" s="254" t="str">
        <f t="shared" si="8"/>
        <v/>
      </c>
      <c r="N579"/>
      <c r="O579"/>
      <c r="P579"/>
      <c r="Q579"/>
      <c r="R579"/>
      <c r="S579"/>
      <c r="T579"/>
      <c r="U579"/>
      <c r="V579"/>
      <c r="W579"/>
      <c r="X579" s="42"/>
      <c r="Y579" s="42"/>
      <c r="Z579" s="42"/>
    </row>
    <row r="580" s="26" customFormat="1" ht="23" customHeight="1" spans="1:26">
      <c r="A580" s="255"/>
      <c r="B580" s="246"/>
      <c r="C580" s="247"/>
      <c r="D580" s="248"/>
      <c r="E580" s="249"/>
      <c r="F580" s="250"/>
      <c r="G580" s="250"/>
      <c r="H580" s="251"/>
      <c r="I580" s="250"/>
      <c r="J580" s="252"/>
      <c r="K580" s="252"/>
      <c r="L580" s="253"/>
      <c r="M580" s="254" t="str">
        <f t="shared" si="8"/>
        <v/>
      </c>
      <c r="N580"/>
      <c r="O580"/>
      <c r="P580"/>
      <c r="Q580"/>
      <c r="R580"/>
      <c r="S580"/>
      <c r="T580"/>
      <c r="U580"/>
      <c r="V580"/>
      <c r="W580"/>
      <c r="X580" s="42"/>
      <c r="Y580" s="42"/>
      <c r="Z580" s="42"/>
    </row>
    <row r="581" s="26" customFormat="1" ht="23" customHeight="1" spans="1:26">
      <c r="A581" s="255"/>
      <c r="B581" s="246"/>
      <c r="C581" s="247"/>
      <c r="D581" s="248"/>
      <c r="E581" s="249"/>
      <c r="F581" s="250"/>
      <c r="G581" s="250"/>
      <c r="H581" s="251"/>
      <c r="I581" s="250"/>
      <c r="J581" s="252"/>
      <c r="K581" s="252"/>
      <c r="L581" s="253"/>
      <c r="M581" s="254" t="str">
        <f t="shared" ref="M581:M644" si="9">IF($B581="","",--TEXT($B581,"yyyymm"))</f>
        <v/>
      </c>
      <c r="N581"/>
      <c r="O581"/>
      <c r="P581"/>
      <c r="Q581"/>
      <c r="R581"/>
      <c r="S581"/>
      <c r="T581"/>
      <c r="U581"/>
      <c r="V581"/>
      <c r="W581"/>
      <c r="X581" s="42"/>
      <c r="Y581" s="42"/>
      <c r="Z581" s="42"/>
    </row>
    <row r="582" s="26" customFormat="1" ht="23" customHeight="1" spans="1:26">
      <c r="A582" s="255"/>
      <c r="B582" s="246"/>
      <c r="C582" s="247"/>
      <c r="D582" s="248"/>
      <c r="E582" s="249"/>
      <c r="F582" s="250"/>
      <c r="G582" s="250"/>
      <c r="H582" s="251"/>
      <c r="I582" s="250"/>
      <c r="J582" s="252"/>
      <c r="K582" s="252"/>
      <c r="L582" s="253"/>
      <c r="M582" s="254" t="str">
        <f t="shared" si="9"/>
        <v/>
      </c>
      <c r="N582"/>
      <c r="O582"/>
      <c r="P582"/>
      <c r="Q582"/>
      <c r="R582"/>
      <c r="S582"/>
      <c r="T582"/>
      <c r="U582"/>
      <c r="V582"/>
      <c r="W582"/>
      <c r="X582" s="42"/>
      <c r="Y582" s="42"/>
      <c r="Z582" s="42"/>
    </row>
    <row r="583" s="26" customFormat="1" ht="23" customHeight="1" spans="1:26">
      <c r="A583" s="255"/>
      <c r="B583" s="246"/>
      <c r="C583" s="247"/>
      <c r="D583" s="248"/>
      <c r="E583" s="249"/>
      <c r="F583" s="250"/>
      <c r="G583" s="250"/>
      <c r="H583" s="251"/>
      <c r="I583" s="250"/>
      <c r="J583" s="252"/>
      <c r="K583" s="252"/>
      <c r="L583" s="253"/>
      <c r="M583" s="254" t="str">
        <f t="shared" si="9"/>
        <v/>
      </c>
      <c r="N583"/>
      <c r="O583"/>
      <c r="P583"/>
      <c r="Q583"/>
      <c r="R583"/>
      <c r="S583"/>
      <c r="T583"/>
      <c r="U583"/>
      <c r="V583"/>
      <c r="W583"/>
      <c r="X583" s="42"/>
      <c r="Y583" s="42"/>
      <c r="Z583" s="42"/>
    </row>
    <row r="584" s="26" customFormat="1" ht="23" customHeight="1" spans="1:26">
      <c r="A584" s="255"/>
      <c r="B584" s="246"/>
      <c r="C584" s="247"/>
      <c r="D584" s="248"/>
      <c r="E584" s="249"/>
      <c r="F584" s="250"/>
      <c r="G584" s="250"/>
      <c r="H584" s="251"/>
      <c r="I584" s="250"/>
      <c r="J584" s="252"/>
      <c r="K584" s="252"/>
      <c r="L584" s="253"/>
      <c r="M584" s="254" t="str">
        <f t="shared" si="9"/>
        <v/>
      </c>
      <c r="N584"/>
      <c r="O584"/>
      <c r="P584"/>
      <c r="Q584"/>
      <c r="R584"/>
      <c r="S584"/>
      <c r="T584"/>
      <c r="U584"/>
      <c r="V584"/>
      <c r="W584"/>
      <c r="X584" s="42"/>
      <c r="Y584" s="42"/>
      <c r="Z584" s="42"/>
    </row>
    <row r="585" s="26" customFormat="1" ht="23" customHeight="1" spans="1:26">
      <c r="A585" s="255"/>
      <c r="B585" s="246"/>
      <c r="C585" s="247"/>
      <c r="D585" s="248"/>
      <c r="E585" s="249"/>
      <c r="F585" s="250"/>
      <c r="G585" s="250"/>
      <c r="H585" s="251"/>
      <c r="I585" s="250"/>
      <c r="J585" s="252"/>
      <c r="K585" s="252"/>
      <c r="L585" s="253"/>
      <c r="M585" s="254" t="str">
        <f t="shared" si="9"/>
        <v/>
      </c>
      <c r="N585"/>
      <c r="O585"/>
      <c r="P585"/>
      <c r="Q585"/>
      <c r="R585"/>
      <c r="S585"/>
      <c r="T585"/>
      <c r="U585"/>
      <c r="V585"/>
      <c r="W585"/>
      <c r="X585" s="42"/>
      <c r="Y585" s="42"/>
      <c r="Z585" s="42"/>
    </row>
    <row r="586" s="26" customFormat="1" ht="23" customHeight="1" spans="1:26">
      <c r="A586" s="255"/>
      <c r="B586" s="246"/>
      <c r="C586" s="247"/>
      <c r="D586" s="248"/>
      <c r="E586" s="249"/>
      <c r="F586" s="250"/>
      <c r="G586" s="250"/>
      <c r="H586" s="251"/>
      <c r="I586" s="250"/>
      <c r="J586" s="252"/>
      <c r="K586" s="252"/>
      <c r="L586" s="253"/>
      <c r="M586" s="254" t="str">
        <f t="shared" si="9"/>
        <v/>
      </c>
      <c r="N586"/>
      <c r="O586"/>
      <c r="P586"/>
      <c r="Q586"/>
      <c r="R586"/>
      <c r="S586"/>
      <c r="T586"/>
      <c r="U586"/>
      <c r="V586"/>
      <c r="W586"/>
      <c r="X586" s="42"/>
      <c r="Y586" s="42"/>
      <c r="Z586" s="42"/>
    </row>
    <row r="587" s="26" customFormat="1" ht="23" customHeight="1" spans="1:26">
      <c r="A587" s="255"/>
      <c r="B587" s="246"/>
      <c r="C587" s="247"/>
      <c r="D587" s="248"/>
      <c r="E587" s="249"/>
      <c r="F587" s="250"/>
      <c r="G587" s="250"/>
      <c r="H587" s="251"/>
      <c r="I587" s="250"/>
      <c r="J587" s="252"/>
      <c r="K587" s="252"/>
      <c r="L587" s="253"/>
      <c r="M587" s="254" t="str">
        <f t="shared" si="9"/>
        <v/>
      </c>
      <c r="N587"/>
      <c r="O587"/>
      <c r="P587"/>
      <c r="Q587"/>
      <c r="R587"/>
      <c r="S587"/>
      <c r="T587"/>
      <c r="U587"/>
      <c r="V587"/>
      <c r="W587"/>
      <c r="X587" s="42"/>
      <c r="Y587" s="42"/>
      <c r="Z587" s="42"/>
    </row>
    <row r="588" s="26" customFormat="1" ht="23" customHeight="1" spans="1:26">
      <c r="A588" s="255"/>
      <c r="B588" s="246"/>
      <c r="C588" s="247"/>
      <c r="D588" s="248"/>
      <c r="E588" s="249"/>
      <c r="F588" s="250"/>
      <c r="G588" s="250"/>
      <c r="H588" s="251"/>
      <c r="I588" s="250"/>
      <c r="J588" s="252"/>
      <c r="K588" s="252"/>
      <c r="L588" s="253"/>
      <c r="M588" s="254" t="str">
        <f t="shared" si="9"/>
        <v/>
      </c>
      <c r="N588"/>
      <c r="O588"/>
      <c r="P588"/>
      <c r="Q588"/>
      <c r="R588"/>
      <c r="S588"/>
      <c r="T588"/>
      <c r="U588"/>
      <c r="V588"/>
      <c r="W588"/>
      <c r="X588" s="42"/>
      <c r="Y588" s="42"/>
      <c r="Z588" s="42"/>
    </row>
    <row r="589" s="26" customFormat="1" ht="23" customHeight="1" spans="1:26">
      <c r="A589" s="255"/>
      <c r="B589" s="246"/>
      <c r="C589" s="247"/>
      <c r="D589" s="248"/>
      <c r="E589" s="249"/>
      <c r="F589" s="250"/>
      <c r="G589" s="250"/>
      <c r="H589" s="251"/>
      <c r="I589" s="250"/>
      <c r="J589" s="252"/>
      <c r="K589" s="252"/>
      <c r="L589" s="253"/>
      <c r="M589" s="254" t="str">
        <f t="shared" si="9"/>
        <v/>
      </c>
      <c r="N589"/>
      <c r="O589"/>
      <c r="P589"/>
      <c r="Q589"/>
      <c r="R589"/>
      <c r="S589"/>
      <c r="T589"/>
      <c r="U589"/>
      <c r="V589"/>
      <c r="W589"/>
      <c r="X589" s="42"/>
      <c r="Y589" s="42"/>
      <c r="Z589" s="42"/>
    </row>
    <row r="590" s="26" customFormat="1" ht="23" customHeight="1" spans="1:26">
      <c r="A590" s="255"/>
      <c r="B590" s="246"/>
      <c r="C590" s="247"/>
      <c r="D590" s="248"/>
      <c r="E590" s="249"/>
      <c r="F590" s="250"/>
      <c r="G590" s="250"/>
      <c r="H590" s="251"/>
      <c r="I590" s="250"/>
      <c r="J590" s="252"/>
      <c r="K590" s="252"/>
      <c r="L590" s="253"/>
      <c r="M590" s="254" t="str">
        <f t="shared" si="9"/>
        <v/>
      </c>
      <c r="N590"/>
      <c r="O590"/>
      <c r="P590"/>
      <c r="Q590"/>
      <c r="R590"/>
      <c r="S590"/>
      <c r="T590"/>
      <c r="U590"/>
      <c r="V590"/>
      <c r="W590"/>
      <c r="X590" s="42"/>
      <c r="Y590" s="42"/>
      <c r="Z590" s="42"/>
    </row>
    <row r="591" s="26" customFormat="1" ht="23" customHeight="1" spans="1:26">
      <c r="A591" s="255"/>
      <c r="B591" s="246"/>
      <c r="C591" s="247"/>
      <c r="D591" s="248"/>
      <c r="E591" s="249"/>
      <c r="F591" s="250"/>
      <c r="G591" s="250"/>
      <c r="H591" s="251"/>
      <c r="I591" s="250"/>
      <c r="J591" s="252"/>
      <c r="K591" s="252"/>
      <c r="L591" s="253"/>
      <c r="M591" s="254" t="str">
        <f t="shared" si="9"/>
        <v/>
      </c>
      <c r="N591"/>
      <c r="O591"/>
      <c r="P591"/>
      <c r="Q591"/>
      <c r="R591"/>
      <c r="S591"/>
      <c r="T591"/>
      <c r="U591"/>
      <c r="V591"/>
      <c r="W591"/>
      <c r="X591" s="42"/>
      <c r="Y591" s="42"/>
      <c r="Z591" s="42"/>
    </row>
    <row r="592" s="26" customFormat="1" ht="23" customHeight="1" spans="1:26">
      <c r="A592" s="255"/>
      <c r="B592" s="246"/>
      <c r="C592" s="247"/>
      <c r="D592" s="248"/>
      <c r="E592" s="249"/>
      <c r="F592" s="250"/>
      <c r="G592" s="250"/>
      <c r="H592" s="251"/>
      <c r="I592" s="250"/>
      <c r="J592" s="252"/>
      <c r="K592" s="252"/>
      <c r="L592" s="253"/>
      <c r="M592" s="254" t="str">
        <f t="shared" si="9"/>
        <v/>
      </c>
      <c r="N592"/>
      <c r="O592"/>
      <c r="P592"/>
      <c r="Q592"/>
      <c r="R592"/>
      <c r="S592"/>
      <c r="T592"/>
      <c r="U592"/>
      <c r="V592"/>
      <c r="W592"/>
      <c r="X592" s="42"/>
      <c r="Y592" s="42"/>
      <c r="Z592" s="42"/>
    </row>
    <row r="593" s="26" customFormat="1" ht="23" customHeight="1" spans="1:26">
      <c r="A593" s="255"/>
      <c r="B593" s="246"/>
      <c r="C593" s="247"/>
      <c r="D593" s="248"/>
      <c r="E593" s="249"/>
      <c r="F593" s="250"/>
      <c r="G593" s="250"/>
      <c r="H593" s="251"/>
      <c r="I593" s="250"/>
      <c r="J593" s="252"/>
      <c r="K593" s="252"/>
      <c r="L593" s="253"/>
      <c r="M593" s="254" t="str">
        <f t="shared" si="9"/>
        <v/>
      </c>
      <c r="N593"/>
      <c r="O593"/>
      <c r="P593"/>
      <c r="Q593"/>
      <c r="R593"/>
      <c r="S593"/>
      <c r="T593"/>
      <c r="U593"/>
      <c r="V593"/>
      <c r="W593"/>
      <c r="X593" s="42"/>
      <c r="Y593" s="42"/>
      <c r="Z593" s="42"/>
    </row>
    <row r="594" s="26" customFormat="1" ht="23" customHeight="1" spans="1:26">
      <c r="A594" s="255"/>
      <c r="B594" s="246"/>
      <c r="C594" s="247"/>
      <c r="D594" s="248"/>
      <c r="E594" s="249"/>
      <c r="F594" s="250"/>
      <c r="G594" s="250"/>
      <c r="H594" s="251"/>
      <c r="I594" s="250"/>
      <c r="J594" s="252"/>
      <c r="K594" s="252"/>
      <c r="L594" s="253"/>
      <c r="M594" s="254" t="str">
        <f t="shared" si="9"/>
        <v/>
      </c>
      <c r="N594"/>
      <c r="O594"/>
      <c r="P594"/>
      <c r="Q594"/>
      <c r="R594"/>
      <c r="S594"/>
      <c r="T594"/>
      <c r="U594"/>
      <c r="V594"/>
      <c r="W594"/>
      <c r="X594" s="42"/>
      <c r="Y594" s="42"/>
      <c r="Z594" s="42"/>
    </row>
    <row r="595" s="26" customFormat="1" ht="23" customHeight="1" spans="1:26">
      <c r="A595" s="255"/>
      <c r="B595" s="246"/>
      <c r="C595" s="247"/>
      <c r="D595" s="248"/>
      <c r="E595" s="249"/>
      <c r="F595" s="250"/>
      <c r="G595" s="250"/>
      <c r="H595" s="251"/>
      <c r="I595" s="250"/>
      <c r="J595" s="252"/>
      <c r="K595" s="252"/>
      <c r="L595" s="253"/>
      <c r="M595" s="254" t="str">
        <f t="shared" si="9"/>
        <v/>
      </c>
      <c r="N595"/>
      <c r="O595"/>
      <c r="P595"/>
      <c r="Q595"/>
      <c r="R595"/>
      <c r="S595"/>
      <c r="T595"/>
      <c r="U595"/>
      <c r="V595"/>
      <c r="W595"/>
      <c r="X595" s="42"/>
      <c r="Y595" s="42"/>
      <c r="Z595" s="42"/>
    </row>
    <row r="596" s="26" customFormat="1" ht="23" customHeight="1" spans="1:26">
      <c r="A596" s="255"/>
      <c r="B596" s="246"/>
      <c r="C596" s="247"/>
      <c r="D596" s="248"/>
      <c r="E596" s="249"/>
      <c r="F596" s="250"/>
      <c r="G596" s="250"/>
      <c r="H596" s="251"/>
      <c r="I596" s="250"/>
      <c r="J596" s="252"/>
      <c r="K596" s="252"/>
      <c r="L596" s="253"/>
      <c r="M596" s="254" t="str">
        <f t="shared" si="9"/>
        <v/>
      </c>
      <c r="N596"/>
      <c r="O596"/>
      <c r="P596"/>
      <c r="Q596"/>
      <c r="R596"/>
      <c r="S596"/>
      <c r="T596"/>
      <c r="U596"/>
      <c r="V596"/>
      <c r="W596"/>
      <c r="X596" s="42"/>
      <c r="Y596" s="42"/>
      <c r="Z596" s="42"/>
    </row>
    <row r="597" s="26" customFormat="1" ht="23" customHeight="1" spans="1:26">
      <c r="A597" s="255"/>
      <c r="B597" s="246"/>
      <c r="C597" s="247"/>
      <c r="D597" s="248"/>
      <c r="E597" s="249"/>
      <c r="F597" s="250"/>
      <c r="G597" s="250"/>
      <c r="H597" s="251"/>
      <c r="I597" s="250"/>
      <c r="J597" s="252"/>
      <c r="K597" s="252"/>
      <c r="L597" s="253"/>
      <c r="M597" s="254" t="str">
        <f t="shared" si="9"/>
        <v/>
      </c>
      <c r="N597"/>
      <c r="O597"/>
      <c r="P597"/>
      <c r="Q597"/>
      <c r="R597"/>
      <c r="S597"/>
      <c r="T597"/>
      <c r="U597"/>
      <c r="V597"/>
      <c r="W597"/>
      <c r="X597" s="42"/>
      <c r="Y597" s="42"/>
      <c r="Z597" s="42"/>
    </row>
    <row r="598" s="26" customFormat="1" ht="23" customHeight="1" spans="1:26">
      <c r="A598" s="255"/>
      <c r="B598" s="246"/>
      <c r="C598" s="247"/>
      <c r="D598" s="248"/>
      <c r="E598" s="249"/>
      <c r="F598" s="250"/>
      <c r="G598" s="250"/>
      <c r="H598" s="251"/>
      <c r="I598" s="250"/>
      <c r="J598" s="252"/>
      <c r="K598" s="252"/>
      <c r="L598" s="253"/>
      <c r="M598" s="254" t="str">
        <f t="shared" si="9"/>
        <v/>
      </c>
      <c r="N598"/>
      <c r="O598"/>
      <c r="P598"/>
      <c r="Q598"/>
      <c r="R598"/>
      <c r="S598"/>
      <c r="T598"/>
      <c r="U598"/>
      <c r="V598"/>
      <c r="W598"/>
      <c r="X598" s="42"/>
      <c r="Y598" s="42"/>
      <c r="Z598" s="42"/>
    </row>
    <row r="599" s="26" customFormat="1" ht="23" customHeight="1" spans="1:26">
      <c r="A599" s="255"/>
      <c r="B599" s="246"/>
      <c r="C599" s="247"/>
      <c r="D599" s="248"/>
      <c r="E599" s="249"/>
      <c r="F599" s="250"/>
      <c r="G599" s="250"/>
      <c r="H599" s="251"/>
      <c r="I599" s="250"/>
      <c r="J599" s="252"/>
      <c r="K599" s="252"/>
      <c r="L599" s="253"/>
      <c r="M599" s="254" t="str">
        <f t="shared" si="9"/>
        <v/>
      </c>
      <c r="N599"/>
      <c r="O599"/>
      <c r="P599"/>
      <c r="Q599"/>
      <c r="R599"/>
      <c r="S599"/>
      <c r="T599"/>
      <c r="U599"/>
      <c r="V599"/>
      <c r="W599"/>
      <c r="X599" s="42"/>
      <c r="Y599" s="42"/>
      <c r="Z599" s="42"/>
    </row>
    <row r="600" s="26" customFormat="1" ht="23" customHeight="1" spans="1:26">
      <c r="A600" s="255"/>
      <c r="B600" s="246"/>
      <c r="C600" s="247"/>
      <c r="D600" s="248"/>
      <c r="E600" s="249"/>
      <c r="F600" s="250"/>
      <c r="G600" s="250"/>
      <c r="H600" s="251"/>
      <c r="I600" s="250"/>
      <c r="J600" s="252"/>
      <c r="K600" s="252"/>
      <c r="L600" s="253"/>
      <c r="M600" s="254" t="str">
        <f t="shared" si="9"/>
        <v/>
      </c>
      <c r="N600"/>
      <c r="O600"/>
      <c r="P600"/>
      <c r="Q600"/>
      <c r="R600"/>
      <c r="S600"/>
      <c r="T600"/>
      <c r="U600"/>
      <c r="V600"/>
      <c r="W600"/>
      <c r="X600" s="42"/>
      <c r="Y600" s="42"/>
      <c r="Z600" s="42"/>
    </row>
    <row r="601" s="26" customFormat="1" ht="23" customHeight="1" spans="1:26">
      <c r="A601" s="255"/>
      <c r="B601" s="246"/>
      <c r="C601" s="247"/>
      <c r="D601" s="248"/>
      <c r="E601" s="249"/>
      <c r="F601" s="250"/>
      <c r="G601" s="250"/>
      <c r="H601" s="251"/>
      <c r="I601" s="250"/>
      <c r="J601" s="252"/>
      <c r="K601" s="252"/>
      <c r="L601" s="253"/>
      <c r="M601" s="254" t="str">
        <f t="shared" si="9"/>
        <v/>
      </c>
      <c r="N601"/>
      <c r="O601"/>
      <c r="P601"/>
      <c r="Q601"/>
      <c r="R601"/>
      <c r="S601"/>
      <c r="T601"/>
      <c r="U601"/>
      <c r="V601"/>
      <c r="W601"/>
      <c r="X601" s="42"/>
      <c r="Y601" s="42"/>
      <c r="Z601" s="42"/>
    </row>
    <row r="602" s="26" customFormat="1" ht="23" customHeight="1" spans="1:26">
      <c r="A602" s="255"/>
      <c r="B602" s="246"/>
      <c r="C602" s="247"/>
      <c r="D602" s="248"/>
      <c r="E602" s="249"/>
      <c r="F602" s="250"/>
      <c r="G602" s="250"/>
      <c r="H602" s="251"/>
      <c r="I602" s="250"/>
      <c r="J602" s="252"/>
      <c r="K602" s="252"/>
      <c r="L602" s="253"/>
      <c r="M602" s="254" t="str">
        <f t="shared" si="9"/>
        <v/>
      </c>
      <c r="N602"/>
      <c r="O602"/>
      <c r="P602"/>
      <c r="Q602"/>
      <c r="R602"/>
      <c r="S602"/>
      <c r="T602"/>
      <c r="U602"/>
      <c r="V602"/>
      <c r="W602"/>
      <c r="X602" s="42"/>
      <c r="Y602" s="42"/>
      <c r="Z602" s="42"/>
    </row>
    <row r="603" s="26" customFormat="1" ht="23" customHeight="1" spans="1:26">
      <c r="A603" s="255"/>
      <c r="B603" s="246"/>
      <c r="C603" s="247"/>
      <c r="D603" s="248"/>
      <c r="E603" s="249"/>
      <c r="F603" s="250"/>
      <c r="G603" s="250"/>
      <c r="H603" s="251"/>
      <c r="I603" s="250"/>
      <c r="J603" s="252"/>
      <c r="K603" s="252"/>
      <c r="L603" s="253"/>
      <c r="M603" s="254" t="str">
        <f t="shared" si="9"/>
        <v/>
      </c>
      <c r="N603"/>
      <c r="O603"/>
      <c r="P603"/>
      <c r="Q603"/>
      <c r="R603"/>
      <c r="S603"/>
      <c r="T603"/>
      <c r="U603"/>
      <c r="V603"/>
      <c r="W603"/>
      <c r="X603" s="42"/>
      <c r="Y603" s="42"/>
      <c r="Z603" s="42"/>
    </row>
    <row r="604" s="26" customFormat="1" ht="23" customHeight="1" spans="1:26">
      <c r="A604" s="255"/>
      <c r="B604" s="246"/>
      <c r="C604" s="247"/>
      <c r="D604" s="248"/>
      <c r="E604" s="249"/>
      <c r="F604" s="250"/>
      <c r="G604" s="250"/>
      <c r="H604" s="251"/>
      <c r="I604" s="250"/>
      <c r="J604" s="252"/>
      <c r="K604" s="252"/>
      <c r="L604" s="253"/>
      <c r="M604" s="254" t="str">
        <f t="shared" si="9"/>
        <v/>
      </c>
      <c r="N604"/>
      <c r="O604"/>
      <c r="P604"/>
      <c r="Q604"/>
      <c r="R604"/>
      <c r="S604"/>
      <c r="T604"/>
      <c r="U604"/>
      <c r="V604"/>
      <c r="W604"/>
      <c r="X604" s="42"/>
      <c r="Y604" s="42"/>
      <c r="Z604" s="42"/>
    </row>
    <row r="605" s="26" customFormat="1" ht="23" customHeight="1" spans="1:26">
      <c r="A605" s="255"/>
      <c r="B605" s="246"/>
      <c r="C605" s="247"/>
      <c r="D605" s="248"/>
      <c r="E605" s="249"/>
      <c r="F605" s="250"/>
      <c r="G605" s="250"/>
      <c r="H605" s="251"/>
      <c r="I605" s="250"/>
      <c r="J605" s="252"/>
      <c r="K605" s="252"/>
      <c r="L605" s="253"/>
      <c r="M605" s="254" t="str">
        <f t="shared" si="9"/>
        <v/>
      </c>
      <c r="N605"/>
      <c r="O605"/>
      <c r="P605"/>
      <c r="Q605"/>
      <c r="R605"/>
      <c r="S605"/>
      <c r="T605"/>
      <c r="U605"/>
      <c r="V605"/>
      <c r="W605"/>
      <c r="X605" s="42"/>
      <c r="Y605" s="42"/>
      <c r="Z605" s="42"/>
    </row>
    <row r="606" s="26" customFormat="1" ht="23" customHeight="1" spans="1:26">
      <c r="A606" s="255"/>
      <c r="B606" s="246"/>
      <c r="C606" s="247"/>
      <c r="D606" s="248"/>
      <c r="E606" s="249"/>
      <c r="F606" s="250"/>
      <c r="G606" s="250"/>
      <c r="H606" s="251"/>
      <c r="I606" s="250"/>
      <c r="J606" s="252"/>
      <c r="K606" s="252"/>
      <c r="L606" s="253"/>
      <c r="M606" s="254" t="str">
        <f t="shared" si="9"/>
        <v/>
      </c>
      <c r="N606"/>
      <c r="O606"/>
      <c r="P606"/>
      <c r="Q606"/>
      <c r="R606"/>
      <c r="S606"/>
      <c r="T606"/>
      <c r="U606"/>
      <c r="V606"/>
      <c r="W606"/>
      <c r="X606" s="42"/>
      <c r="Y606" s="42"/>
      <c r="Z606" s="42"/>
    </row>
    <row r="607" s="26" customFormat="1" ht="23" customHeight="1" spans="1:26">
      <c r="A607" s="255"/>
      <c r="B607" s="246"/>
      <c r="C607" s="247"/>
      <c r="D607" s="248"/>
      <c r="E607" s="249"/>
      <c r="F607" s="250"/>
      <c r="G607" s="250"/>
      <c r="H607" s="251"/>
      <c r="I607" s="250"/>
      <c r="J607" s="252"/>
      <c r="K607" s="252"/>
      <c r="L607" s="253"/>
      <c r="M607" s="254" t="str">
        <f t="shared" si="9"/>
        <v/>
      </c>
      <c r="N607"/>
      <c r="O607"/>
      <c r="P607"/>
      <c r="Q607"/>
      <c r="R607"/>
      <c r="S607"/>
      <c r="T607"/>
      <c r="U607"/>
      <c r="V607"/>
      <c r="W607"/>
      <c r="X607" s="42"/>
      <c r="Y607" s="42"/>
      <c r="Z607" s="42"/>
    </row>
    <row r="608" s="26" customFormat="1" ht="23" customHeight="1" spans="1:26">
      <c r="A608" s="255"/>
      <c r="B608" s="246"/>
      <c r="C608" s="247"/>
      <c r="D608" s="248"/>
      <c r="E608" s="249"/>
      <c r="F608" s="250"/>
      <c r="G608" s="250"/>
      <c r="H608" s="251"/>
      <c r="I608" s="250"/>
      <c r="J608" s="252"/>
      <c r="K608" s="252"/>
      <c r="L608" s="253"/>
      <c r="M608" s="254" t="str">
        <f t="shared" si="9"/>
        <v/>
      </c>
      <c r="N608"/>
      <c r="O608"/>
      <c r="P608"/>
      <c r="Q608"/>
      <c r="R608"/>
      <c r="S608"/>
      <c r="T608"/>
      <c r="U608"/>
      <c r="V608"/>
      <c r="W608"/>
      <c r="X608" s="42"/>
      <c r="Y608" s="42"/>
      <c r="Z608" s="42"/>
    </row>
    <row r="609" s="26" customFormat="1" ht="23" customHeight="1" spans="1:26">
      <c r="A609" s="255"/>
      <c r="B609" s="246"/>
      <c r="C609" s="247"/>
      <c r="D609" s="248"/>
      <c r="E609" s="249"/>
      <c r="F609" s="250"/>
      <c r="G609" s="250"/>
      <c r="H609" s="251"/>
      <c r="I609" s="250"/>
      <c r="J609" s="252"/>
      <c r="K609" s="252"/>
      <c r="L609" s="253"/>
      <c r="M609" s="254" t="str">
        <f t="shared" si="9"/>
        <v/>
      </c>
      <c r="N609"/>
      <c r="O609"/>
      <c r="P609"/>
      <c r="Q609"/>
      <c r="R609"/>
      <c r="S609"/>
      <c r="T609"/>
      <c r="U609"/>
      <c r="V609"/>
      <c r="W609"/>
      <c r="X609" s="42"/>
      <c r="Y609" s="42"/>
      <c r="Z609" s="42"/>
    </row>
    <row r="610" s="26" customFormat="1" ht="23" customHeight="1" spans="1:26">
      <c r="A610" s="255"/>
      <c r="B610" s="246"/>
      <c r="C610" s="247"/>
      <c r="D610" s="248"/>
      <c r="E610" s="249"/>
      <c r="F610" s="250"/>
      <c r="G610" s="250"/>
      <c r="H610" s="251"/>
      <c r="I610" s="250"/>
      <c r="J610" s="252"/>
      <c r="K610" s="252"/>
      <c r="L610" s="253"/>
      <c r="M610" s="254" t="str">
        <f t="shared" si="9"/>
        <v/>
      </c>
      <c r="N610"/>
      <c r="O610"/>
      <c r="P610"/>
      <c r="Q610"/>
      <c r="R610"/>
      <c r="S610"/>
      <c r="T610"/>
      <c r="U610"/>
      <c r="V610"/>
      <c r="W610"/>
      <c r="X610" s="42"/>
      <c r="Y610" s="42"/>
      <c r="Z610" s="42"/>
    </row>
    <row r="611" s="26" customFormat="1" ht="23" customHeight="1" spans="1:26">
      <c r="A611" s="255"/>
      <c r="B611" s="246"/>
      <c r="C611" s="247"/>
      <c r="D611" s="248"/>
      <c r="E611" s="249"/>
      <c r="F611" s="250"/>
      <c r="G611" s="250"/>
      <c r="H611" s="251"/>
      <c r="I611" s="250"/>
      <c r="J611" s="252"/>
      <c r="K611" s="252"/>
      <c r="L611" s="253"/>
      <c r="M611" s="254" t="str">
        <f t="shared" si="9"/>
        <v/>
      </c>
      <c r="N611"/>
      <c r="O611"/>
      <c r="P611"/>
      <c r="Q611"/>
      <c r="R611"/>
      <c r="S611"/>
      <c r="T611"/>
      <c r="U611"/>
      <c r="V611"/>
      <c r="W611"/>
      <c r="X611" s="42"/>
      <c r="Y611" s="42"/>
      <c r="Z611" s="42"/>
    </row>
    <row r="612" s="26" customFormat="1" ht="23" customHeight="1" spans="1:26">
      <c r="A612" s="255"/>
      <c r="B612" s="246"/>
      <c r="C612" s="247"/>
      <c r="D612" s="248"/>
      <c r="E612" s="249"/>
      <c r="F612" s="250"/>
      <c r="G612" s="250"/>
      <c r="H612" s="251"/>
      <c r="I612" s="250"/>
      <c r="J612" s="252"/>
      <c r="K612" s="252"/>
      <c r="L612" s="253"/>
      <c r="M612" s="254" t="str">
        <f t="shared" si="9"/>
        <v/>
      </c>
      <c r="N612"/>
      <c r="O612"/>
      <c r="P612"/>
      <c r="Q612"/>
      <c r="R612"/>
      <c r="S612"/>
      <c r="T612"/>
      <c r="U612"/>
      <c r="V612"/>
      <c r="W612"/>
      <c r="X612" s="42"/>
      <c r="Y612" s="42"/>
      <c r="Z612" s="42"/>
    </row>
    <row r="613" s="26" customFormat="1" ht="23" customHeight="1" spans="1:26">
      <c r="A613" s="255"/>
      <c r="B613" s="246"/>
      <c r="C613" s="247"/>
      <c r="D613" s="248"/>
      <c r="E613" s="249"/>
      <c r="F613" s="250"/>
      <c r="G613" s="250"/>
      <c r="H613" s="251"/>
      <c r="I613" s="250"/>
      <c r="J613" s="252"/>
      <c r="K613" s="252"/>
      <c r="L613" s="253"/>
      <c r="M613" s="254" t="str">
        <f t="shared" si="9"/>
        <v/>
      </c>
      <c r="N613"/>
      <c r="O613"/>
      <c r="P613"/>
      <c r="Q613"/>
      <c r="R613"/>
      <c r="S613"/>
      <c r="T613"/>
      <c r="U613"/>
      <c r="V613"/>
      <c r="W613"/>
      <c r="X613" s="42"/>
      <c r="Y613" s="42"/>
      <c r="Z613" s="42"/>
    </row>
    <row r="614" s="26" customFormat="1" ht="23" customHeight="1" spans="1:26">
      <c r="A614" s="255"/>
      <c r="B614" s="246"/>
      <c r="C614" s="247"/>
      <c r="D614" s="248"/>
      <c r="E614" s="249"/>
      <c r="F614" s="250"/>
      <c r="G614" s="250"/>
      <c r="H614" s="251"/>
      <c r="I614" s="250"/>
      <c r="J614" s="252"/>
      <c r="K614" s="252"/>
      <c r="L614" s="253"/>
      <c r="M614" s="254" t="str">
        <f t="shared" si="9"/>
        <v/>
      </c>
      <c r="N614"/>
      <c r="O614"/>
      <c r="P614"/>
      <c r="Q614"/>
      <c r="R614"/>
      <c r="S614"/>
      <c r="T614"/>
      <c r="U614"/>
      <c r="V614"/>
      <c r="W614"/>
      <c r="X614" s="42"/>
      <c r="Y614" s="42"/>
      <c r="Z614" s="42"/>
    </row>
    <row r="615" s="26" customFormat="1" ht="23" customHeight="1" spans="1:26">
      <c r="A615" s="255"/>
      <c r="B615" s="246"/>
      <c r="C615" s="247"/>
      <c r="D615" s="248"/>
      <c r="E615" s="249"/>
      <c r="F615" s="250"/>
      <c r="G615" s="250"/>
      <c r="H615" s="251"/>
      <c r="I615" s="250"/>
      <c r="J615" s="252"/>
      <c r="K615" s="252"/>
      <c r="L615" s="253"/>
      <c r="M615" s="254" t="str">
        <f t="shared" si="9"/>
        <v/>
      </c>
      <c r="N615"/>
      <c r="O615"/>
      <c r="P615"/>
      <c r="Q615"/>
      <c r="R615"/>
      <c r="S615"/>
      <c r="T615"/>
      <c r="U615"/>
      <c r="V615"/>
      <c r="W615"/>
      <c r="X615" s="42"/>
      <c r="Y615" s="42"/>
      <c r="Z615" s="42"/>
    </row>
    <row r="616" s="26" customFormat="1" ht="23" customHeight="1" spans="1:26">
      <c r="A616" s="255"/>
      <c r="B616" s="246"/>
      <c r="C616" s="247"/>
      <c r="D616" s="248"/>
      <c r="E616" s="249"/>
      <c r="F616" s="250"/>
      <c r="G616" s="250"/>
      <c r="H616" s="251"/>
      <c r="I616" s="250"/>
      <c r="J616" s="252"/>
      <c r="K616" s="252"/>
      <c r="L616" s="253"/>
      <c r="M616" s="254" t="str">
        <f t="shared" si="9"/>
        <v/>
      </c>
      <c r="N616"/>
      <c r="O616"/>
      <c r="P616"/>
      <c r="Q616"/>
      <c r="R616"/>
      <c r="S616"/>
      <c r="T616"/>
      <c r="U616"/>
      <c r="V616"/>
      <c r="W616"/>
      <c r="X616" s="42"/>
      <c r="Y616" s="42"/>
      <c r="Z616" s="42"/>
    </row>
    <row r="617" s="26" customFormat="1" ht="23" customHeight="1" spans="1:26">
      <c r="A617" s="255"/>
      <c r="B617" s="246"/>
      <c r="C617" s="247"/>
      <c r="D617" s="248"/>
      <c r="E617" s="249"/>
      <c r="F617" s="250"/>
      <c r="G617" s="250"/>
      <c r="H617" s="251"/>
      <c r="I617" s="250"/>
      <c r="J617" s="252"/>
      <c r="K617" s="252"/>
      <c r="L617" s="253"/>
      <c r="M617" s="254" t="str">
        <f t="shared" si="9"/>
        <v/>
      </c>
      <c r="N617"/>
      <c r="O617"/>
      <c r="P617"/>
      <c r="Q617"/>
      <c r="R617"/>
      <c r="S617"/>
      <c r="T617"/>
      <c r="U617"/>
      <c r="V617"/>
      <c r="W617"/>
      <c r="X617" s="42"/>
      <c r="Y617" s="42"/>
      <c r="Z617" s="42"/>
    </row>
    <row r="618" s="26" customFormat="1" ht="23" customHeight="1" spans="1:26">
      <c r="A618" s="255"/>
      <c r="B618" s="246"/>
      <c r="C618" s="247"/>
      <c r="D618" s="248"/>
      <c r="E618" s="249"/>
      <c r="F618" s="250"/>
      <c r="G618" s="250"/>
      <c r="H618" s="251"/>
      <c r="I618" s="250"/>
      <c r="J618" s="252"/>
      <c r="K618" s="252"/>
      <c r="L618" s="253"/>
      <c r="M618" s="254" t="str">
        <f t="shared" si="9"/>
        <v/>
      </c>
      <c r="N618"/>
      <c r="O618"/>
      <c r="P618"/>
      <c r="Q618"/>
      <c r="R618"/>
      <c r="S618"/>
      <c r="T618"/>
      <c r="U618"/>
      <c r="V618"/>
      <c r="W618"/>
      <c r="X618" s="42"/>
      <c r="Y618" s="42"/>
      <c r="Z618" s="42"/>
    </row>
    <row r="619" s="26" customFormat="1" ht="23" customHeight="1" spans="1:26">
      <c r="A619" s="255"/>
      <c r="B619" s="246"/>
      <c r="C619" s="247"/>
      <c r="D619" s="248"/>
      <c r="E619" s="249"/>
      <c r="F619" s="250"/>
      <c r="G619" s="250"/>
      <c r="H619" s="251"/>
      <c r="I619" s="250"/>
      <c r="J619" s="252"/>
      <c r="K619" s="252"/>
      <c r="L619" s="253"/>
      <c r="M619" s="254" t="str">
        <f t="shared" si="9"/>
        <v/>
      </c>
      <c r="N619"/>
      <c r="O619"/>
      <c r="P619"/>
      <c r="Q619"/>
      <c r="R619"/>
      <c r="S619"/>
      <c r="T619"/>
      <c r="U619"/>
      <c r="V619"/>
      <c r="W619"/>
      <c r="X619" s="42"/>
      <c r="Y619" s="42"/>
      <c r="Z619" s="42"/>
    </row>
    <row r="620" s="26" customFormat="1" ht="23" customHeight="1" spans="1:26">
      <c r="A620" s="255"/>
      <c r="B620" s="246"/>
      <c r="C620" s="247"/>
      <c r="D620" s="248"/>
      <c r="E620" s="249"/>
      <c r="F620" s="250"/>
      <c r="G620" s="250"/>
      <c r="H620" s="251"/>
      <c r="I620" s="250"/>
      <c r="J620" s="252"/>
      <c r="K620" s="252"/>
      <c r="L620" s="253"/>
      <c r="M620" s="254" t="str">
        <f t="shared" si="9"/>
        <v/>
      </c>
      <c r="N620"/>
      <c r="O620"/>
      <c r="P620"/>
      <c r="Q620"/>
      <c r="R620"/>
      <c r="S620"/>
      <c r="T620"/>
      <c r="U620"/>
      <c r="V620"/>
      <c r="W620"/>
      <c r="X620" s="42"/>
      <c r="Y620" s="42"/>
      <c r="Z620" s="42"/>
    </row>
    <row r="621" s="26" customFormat="1" ht="23" customHeight="1" spans="1:26">
      <c r="A621" s="255"/>
      <c r="B621" s="246"/>
      <c r="C621" s="247"/>
      <c r="D621" s="248"/>
      <c r="E621" s="249"/>
      <c r="F621" s="250"/>
      <c r="G621" s="250"/>
      <c r="H621" s="251"/>
      <c r="I621" s="250"/>
      <c r="J621" s="252"/>
      <c r="K621" s="252"/>
      <c r="L621" s="253"/>
      <c r="M621" s="254" t="str">
        <f t="shared" si="9"/>
        <v/>
      </c>
      <c r="N621"/>
      <c r="O621"/>
      <c r="P621"/>
      <c r="Q621"/>
      <c r="R621"/>
      <c r="S621"/>
      <c r="T621"/>
      <c r="U621"/>
      <c r="V621"/>
      <c r="W621"/>
      <c r="X621" s="42"/>
      <c r="Y621" s="42"/>
      <c r="Z621" s="42"/>
    </row>
    <row r="622" s="26" customFormat="1" ht="23" customHeight="1" spans="1:26">
      <c r="A622" s="255"/>
      <c r="B622" s="246"/>
      <c r="C622" s="247"/>
      <c r="D622" s="248"/>
      <c r="E622" s="249"/>
      <c r="F622" s="250"/>
      <c r="G622" s="250"/>
      <c r="H622" s="251"/>
      <c r="I622" s="250"/>
      <c r="J622" s="252"/>
      <c r="K622" s="252"/>
      <c r="L622" s="253"/>
      <c r="M622" s="254" t="str">
        <f t="shared" si="9"/>
        <v/>
      </c>
      <c r="N622"/>
      <c r="O622"/>
      <c r="P622"/>
      <c r="Q622"/>
      <c r="R622"/>
      <c r="S622"/>
      <c r="T622"/>
      <c r="U622"/>
      <c r="V622"/>
      <c r="W622"/>
      <c r="X622" s="42"/>
      <c r="Y622" s="42"/>
      <c r="Z622" s="42"/>
    </row>
    <row r="623" s="26" customFormat="1" ht="23" customHeight="1" spans="1:26">
      <c r="A623" s="255"/>
      <c r="B623" s="246"/>
      <c r="C623" s="247"/>
      <c r="D623" s="248"/>
      <c r="E623" s="249"/>
      <c r="F623" s="250"/>
      <c r="G623" s="250"/>
      <c r="H623" s="251"/>
      <c r="I623" s="250"/>
      <c r="J623" s="252"/>
      <c r="K623" s="252"/>
      <c r="L623" s="253"/>
      <c r="M623" s="254" t="str">
        <f t="shared" si="9"/>
        <v/>
      </c>
      <c r="N623"/>
      <c r="O623"/>
      <c r="P623"/>
      <c r="Q623"/>
      <c r="R623"/>
      <c r="S623"/>
      <c r="T623"/>
      <c r="U623"/>
      <c r="V623"/>
      <c r="W623"/>
      <c r="X623" s="42"/>
      <c r="Y623" s="42"/>
      <c r="Z623" s="42"/>
    </row>
    <row r="624" s="26" customFormat="1" ht="23" customHeight="1" spans="1:26">
      <c r="A624" s="255"/>
      <c r="B624" s="246"/>
      <c r="C624" s="247"/>
      <c r="D624" s="248"/>
      <c r="E624" s="249"/>
      <c r="F624" s="250"/>
      <c r="G624" s="250"/>
      <c r="H624" s="251"/>
      <c r="I624" s="250"/>
      <c r="J624" s="252"/>
      <c r="K624" s="252"/>
      <c r="L624" s="253"/>
      <c r="M624" s="254" t="str">
        <f t="shared" si="9"/>
        <v/>
      </c>
      <c r="N624"/>
      <c r="O624"/>
      <c r="P624"/>
      <c r="Q624"/>
      <c r="R624"/>
      <c r="S624"/>
      <c r="T624"/>
      <c r="U624"/>
      <c r="V624"/>
      <c r="W624"/>
      <c r="X624" s="42"/>
      <c r="Y624" s="42"/>
      <c r="Z624" s="42"/>
    </row>
    <row r="625" s="26" customFormat="1" ht="23" customHeight="1" spans="1:26">
      <c r="A625" s="255"/>
      <c r="B625" s="246"/>
      <c r="C625" s="247"/>
      <c r="D625" s="248"/>
      <c r="E625" s="249"/>
      <c r="F625" s="250"/>
      <c r="G625" s="250"/>
      <c r="H625" s="251"/>
      <c r="I625" s="250"/>
      <c r="J625" s="252"/>
      <c r="K625" s="252"/>
      <c r="L625" s="253"/>
      <c r="M625" s="254" t="str">
        <f t="shared" si="9"/>
        <v/>
      </c>
      <c r="N625"/>
      <c r="O625"/>
      <c r="P625"/>
      <c r="Q625"/>
      <c r="R625"/>
      <c r="S625"/>
      <c r="T625"/>
      <c r="U625"/>
      <c r="V625"/>
      <c r="W625"/>
      <c r="X625" s="42"/>
      <c r="Y625" s="42"/>
      <c r="Z625" s="42"/>
    </row>
    <row r="626" s="26" customFormat="1" ht="23" customHeight="1" spans="1:26">
      <c r="A626" s="255"/>
      <c r="B626" s="246"/>
      <c r="C626" s="247"/>
      <c r="D626" s="248"/>
      <c r="E626" s="249"/>
      <c r="F626" s="250"/>
      <c r="G626" s="250"/>
      <c r="H626" s="251"/>
      <c r="I626" s="250"/>
      <c r="J626" s="252"/>
      <c r="K626" s="252"/>
      <c r="L626" s="253"/>
      <c r="M626" s="254" t="str">
        <f t="shared" si="9"/>
        <v/>
      </c>
      <c r="N626"/>
      <c r="O626"/>
      <c r="P626"/>
      <c r="Q626"/>
      <c r="R626"/>
      <c r="S626"/>
      <c r="T626"/>
      <c r="U626"/>
      <c r="V626"/>
      <c r="W626"/>
      <c r="X626" s="42"/>
      <c r="Y626" s="42"/>
      <c r="Z626" s="42"/>
    </row>
    <row r="627" s="26" customFormat="1" ht="23" customHeight="1" spans="1:26">
      <c r="A627" s="255"/>
      <c r="B627" s="246"/>
      <c r="C627" s="247"/>
      <c r="D627" s="248"/>
      <c r="E627" s="249"/>
      <c r="F627" s="250"/>
      <c r="G627" s="250"/>
      <c r="H627" s="251"/>
      <c r="I627" s="250"/>
      <c r="J627" s="252"/>
      <c r="K627" s="252"/>
      <c r="L627" s="253"/>
      <c r="M627" s="254" t="str">
        <f t="shared" si="9"/>
        <v/>
      </c>
      <c r="N627"/>
      <c r="O627"/>
      <c r="P627"/>
      <c r="Q627"/>
      <c r="R627"/>
      <c r="S627"/>
      <c r="T627"/>
      <c r="U627"/>
      <c r="V627"/>
      <c r="W627"/>
      <c r="X627" s="42"/>
      <c r="Y627" s="42"/>
      <c r="Z627" s="42"/>
    </row>
    <row r="628" s="26" customFormat="1" ht="23" customHeight="1" spans="1:26">
      <c r="A628" s="255"/>
      <c r="B628" s="246"/>
      <c r="C628" s="247"/>
      <c r="D628" s="248"/>
      <c r="E628" s="249"/>
      <c r="F628" s="250"/>
      <c r="G628" s="250"/>
      <c r="H628" s="251"/>
      <c r="I628" s="250"/>
      <c r="J628" s="252"/>
      <c r="K628" s="252"/>
      <c r="L628" s="253"/>
      <c r="M628" s="254" t="str">
        <f t="shared" si="9"/>
        <v/>
      </c>
      <c r="N628"/>
      <c r="O628"/>
      <c r="P628"/>
      <c r="Q628"/>
      <c r="R628"/>
      <c r="S628"/>
      <c r="T628"/>
      <c r="U628"/>
      <c r="V628"/>
      <c r="W628"/>
      <c r="X628" s="42"/>
      <c r="Y628" s="42"/>
      <c r="Z628" s="42"/>
    </row>
    <row r="629" s="26" customFormat="1" ht="23" customHeight="1" spans="1:26">
      <c r="A629" s="255"/>
      <c r="B629" s="246"/>
      <c r="C629" s="247"/>
      <c r="D629" s="248"/>
      <c r="E629" s="249"/>
      <c r="F629" s="250"/>
      <c r="G629" s="250"/>
      <c r="H629" s="251"/>
      <c r="I629" s="250"/>
      <c r="J629" s="252"/>
      <c r="K629" s="252"/>
      <c r="L629" s="253"/>
      <c r="M629" s="254" t="str">
        <f t="shared" si="9"/>
        <v/>
      </c>
      <c r="N629"/>
      <c r="O629"/>
      <c r="P629"/>
      <c r="Q629"/>
      <c r="R629"/>
      <c r="S629"/>
      <c r="T629"/>
      <c r="U629"/>
      <c r="V629"/>
      <c r="W629"/>
      <c r="X629" s="42"/>
      <c r="Y629" s="42"/>
      <c r="Z629" s="42"/>
    </row>
    <row r="630" s="26" customFormat="1" ht="23" customHeight="1" spans="1:26">
      <c r="A630" s="255"/>
      <c r="B630" s="246"/>
      <c r="C630" s="247"/>
      <c r="D630" s="248"/>
      <c r="E630" s="249"/>
      <c r="F630" s="250"/>
      <c r="G630" s="250"/>
      <c r="H630" s="251"/>
      <c r="I630" s="250"/>
      <c r="J630" s="252"/>
      <c r="K630" s="252"/>
      <c r="L630" s="253"/>
      <c r="M630" s="254" t="str">
        <f t="shared" si="9"/>
        <v/>
      </c>
      <c r="N630"/>
      <c r="O630"/>
      <c r="P630"/>
      <c r="Q630"/>
      <c r="R630"/>
      <c r="S630"/>
      <c r="T630"/>
      <c r="U630"/>
      <c r="V630"/>
      <c r="W630"/>
      <c r="X630" s="42"/>
      <c r="Y630" s="42"/>
      <c r="Z630" s="42"/>
    </row>
    <row r="631" s="26" customFormat="1" ht="23" customHeight="1" spans="1:26">
      <c r="A631" s="255"/>
      <c r="B631" s="246"/>
      <c r="C631" s="247"/>
      <c r="D631" s="248"/>
      <c r="E631" s="249"/>
      <c r="F631" s="250"/>
      <c r="G631" s="250"/>
      <c r="H631" s="251"/>
      <c r="I631" s="250"/>
      <c r="J631" s="252"/>
      <c r="K631" s="252"/>
      <c r="L631" s="253"/>
      <c r="M631" s="254" t="str">
        <f t="shared" si="9"/>
        <v/>
      </c>
      <c r="N631"/>
      <c r="O631"/>
      <c r="P631"/>
      <c r="Q631"/>
      <c r="R631"/>
      <c r="S631"/>
      <c r="T631"/>
      <c r="U631"/>
      <c r="V631"/>
      <c r="W631"/>
      <c r="X631" s="42"/>
      <c r="Y631" s="42"/>
      <c r="Z631" s="42"/>
    </row>
    <row r="632" s="26" customFormat="1" ht="23" customHeight="1" spans="1:26">
      <c r="A632" s="255"/>
      <c r="B632" s="246"/>
      <c r="C632" s="247"/>
      <c r="D632" s="248"/>
      <c r="E632" s="249"/>
      <c r="F632" s="250"/>
      <c r="G632" s="250"/>
      <c r="H632" s="251"/>
      <c r="I632" s="250"/>
      <c r="J632" s="252"/>
      <c r="K632" s="252"/>
      <c r="L632" s="253"/>
      <c r="M632" s="254" t="str">
        <f t="shared" si="9"/>
        <v/>
      </c>
      <c r="N632"/>
      <c r="O632"/>
      <c r="P632"/>
      <c r="Q632"/>
      <c r="R632"/>
      <c r="S632"/>
      <c r="T632"/>
      <c r="U632"/>
      <c r="V632"/>
      <c r="W632"/>
      <c r="X632" s="42"/>
      <c r="Y632" s="42"/>
      <c r="Z632" s="42"/>
    </row>
    <row r="633" s="26" customFormat="1" ht="23" customHeight="1" spans="1:26">
      <c r="A633" s="255"/>
      <c r="B633" s="246"/>
      <c r="C633" s="247"/>
      <c r="D633" s="248"/>
      <c r="E633" s="249"/>
      <c r="F633" s="250"/>
      <c r="G633" s="250"/>
      <c r="H633" s="251"/>
      <c r="I633" s="250"/>
      <c r="J633" s="252"/>
      <c r="K633" s="252"/>
      <c r="L633" s="253"/>
      <c r="M633" s="254" t="str">
        <f t="shared" si="9"/>
        <v/>
      </c>
      <c r="N633"/>
      <c r="O633"/>
      <c r="P633"/>
      <c r="Q633"/>
      <c r="R633"/>
      <c r="S633"/>
      <c r="T633"/>
      <c r="U633"/>
      <c r="V633"/>
      <c r="W633"/>
      <c r="X633" s="42"/>
      <c r="Y633" s="42"/>
      <c r="Z633" s="42"/>
    </row>
    <row r="634" s="26" customFormat="1" ht="23" customHeight="1" spans="1:26">
      <c r="A634" s="255"/>
      <c r="B634" s="246"/>
      <c r="C634" s="247"/>
      <c r="D634" s="248"/>
      <c r="E634" s="249"/>
      <c r="F634" s="250"/>
      <c r="G634" s="250"/>
      <c r="H634" s="251"/>
      <c r="I634" s="250"/>
      <c r="J634" s="252"/>
      <c r="K634" s="252"/>
      <c r="L634" s="253"/>
      <c r="M634" s="254" t="str">
        <f t="shared" si="9"/>
        <v/>
      </c>
      <c r="N634"/>
      <c r="O634"/>
      <c r="P634"/>
      <c r="Q634"/>
      <c r="R634"/>
      <c r="S634"/>
      <c r="T634"/>
      <c r="U634"/>
      <c r="V634"/>
      <c r="W634"/>
      <c r="X634" s="42"/>
      <c r="Y634" s="42"/>
      <c r="Z634" s="42"/>
    </row>
    <row r="635" s="26" customFormat="1" ht="23" customHeight="1" spans="1:26">
      <c r="A635" s="255"/>
      <c r="B635" s="246"/>
      <c r="C635" s="247"/>
      <c r="D635" s="248"/>
      <c r="E635" s="249"/>
      <c r="F635" s="250"/>
      <c r="G635" s="250"/>
      <c r="H635" s="251"/>
      <c r="I635" s="250"/>
      <c r="J635" s="252"/>
      <c r="K635" s="252"/>
      <c r="L635" s="253"/>
      <c r="M635" s="254" t="str">
        <f t="shared" si="9"/>
        <v/>
      </c>
      <c r="N635"/>
      <c r="O635"/>
      <c r="P635"/>
      <c r="Q635"/>
      <c r="R635"/>
      <c r="S635"/>
      <c r="T635"/>
      <c r="U635"/>
      <c r="V635"/>
      <c r="W635"/>
      <c r="X635" s="42"/>
      <c r="Y635" s="42"/>
      <c r="Z635" s="42"/>
    </row>
    <row r="636" s="26" customFormat="1" ht="23" customHeight="1" spans="1:26">
      <c r="A636" s="255"/>
      <c r="B636" s="246"/>
      <c r="C636" s="247"/>
      <c r="D636" s="248"/>
      <c r="E636" s="249"/>
      <c r="F636" s="250"/>
      <c r="G636" s="250"/>
      <c r="H636" s="251"/>
      <c r="I636" s="250"/>
      <c r="J636" s="252"/>
      <c r="K636" s="252"/>
      <c r="L636" s="253"/>
      <c r="M636" s="254" t="str">
        <f t="shared" si="9"/>
        <v/>
      </c>
      <c r="N636"/>
      <c r="O636"/>
      <c r="P636"/>
      <c r="Q636"/>
      <c r="R636"/>
      <c r="S636"/>
      <c r="T636"/>
      <c r="U636"/>
      <c r="V636"/>
      <c r="W636"/>
      <c r="X636" s="42"/>
      <c r="Y636" s="42"/>
      <c r="Z636" s="42"/>
    </row>
    <row r="637" s="26" customFormat="1" ht="23" customHeight="1" spans="1:26">
      <c r="A637" s="255"/>
      <c r="B637" s="246"/>
      <c r="C637" s="247"/>
      <c r="D637" s="248"/>
      <c r="E637" s="249"/>
      <c r="F637" s="250"/>
      <c r="G637" s="250"/>
      <c r="H637" s="251"/>
      <c r="I637" s="250"/>
      <c r="J637" s="252"/>
      <c r="K637" s="252"/>
      <c r="L637" s="253"/>
      <c r="M637" s="254" t="str">
        <f t="shared" si="9"/>
        <v/>
      </c>
      <c r="N637"/>
      <c r="O637"/>
      <c r="P637"/>
      <c r="Q637"/>
      <c r="R637"/>
      <c r="S637"/>
      <c r="T637"/>
      <c r="U637"/>
      <c r="V637"/>
      <c r="W637"/>
      <c r="X637" s="42"/>
      <c r="Y637" s="42"/>
      <c r="Z637" s="42"/>
    </row>
    <row r="638" s="26" customFormat="1" ht="23" customHeight="1" spans="1:26">
      <c r="A638" s="255"/>
      <c r="B638" s="246"/>
      <c r="C638" s="247"/>
      <c r="D638" s="248"/>
      <c r="E638" s="249"/>
      <c r="F638" s="250"/>
      <c r="G638" s="250"/>
      <c r="H638" s="251"/>
      <c r="I638" s="250"/>
      <c r="J638" s="252"/>
      <c r="K638" s="252"/>
      <c r="L638" s="253"/>
      <c r="M638" s="254" t="str">
        <f t="shared" si="9"/>
        <v/>
      </c>
      <c r="N638"/>
      <c r="O638"/>
      <c r="P638"/>
      <c r="Q638"/>
      <c r="R638"/>
      <c r="S638"/>
      <c r="T638"/>
      <c r="U638"/>
      <c r="V638"/>
      <c r="W638"/>
      <c r="X638" s="42"/>
      <c r="Y638" s="42"/>
      <c r="Z638" s="42"/>
    </row>
    <row r="639" s="26" customFormat="1" ht="23" customHeight="1" spans="1:26">
      <c r="A639" s="255"/>
      <c r="B639" s="246"/>
      <c r="C639" s="247"/>
      <c r="D639" s="248"/>
      <c r="E639" s="249"/>
      <c r="F639" s="250"/>
      <c r="G639" s="250"/>
      <c r="H639" s="251"/>
      <c r="I639" s="250"/>
      <c r="J639" s="252"/>
      <c r="K639" s="252"/>
      <c r="L639" s="253"/>
      <c r="M639" s="254" t="str">
        <f t="shared" si="9"/>
        <v/>
      </c>
      <c r="N639"/>
      <c r="O639"/>
      <c r="P639"/>
      <c r="Q639"/>
      <c r="R639"/>
      <c r="S639"/>
      <c r="T639"/>
      <c r="U639"/>
      <c r="V639"/>
      <c r="W639"/>
      <c r="X639" s="42"/>
      <c r="Y639" s="42"/>
      <c r="Z639" s="42"/>
    </row>
    <row r="640" s="26" customFormat="1" ht="23" customHeight="1" spans="1:26">
      <c r="A640" s="255"/>
      <c r="B640" s="246"/>
      <c r="C640" s="247"/>
      <c r="D640" s="248"/>
      <c r="E640" s="249"/>
      <c r="F640" s="250"/>
      <c r="G640" s="250"/>
      <c r="H640" s="251"/>
      <c r="I640" s="250"/>
      <c r="J640" s="252"/>
      <c r="K640" s="252"/>
      <c r="L640" s="253"/>
      <c r="M640" s="254" t="str">
        <f t="shared" si="9"/>
        <v/>
      </c>
      <c r="N640"/>
      <c r="O640"/>
      <c r="P640"/>
      <c r="Q640"/>
      <c r="R640"/>
      <c r="S640"/>
      <c r="T640"/>
      <c r="U640"/>
      <c r="V640"/>
      <c r="W640"/>
      <c r="X640" s="42"/>
      <c r="Y640" s="42"/>
      <c r="Z640" s="42"/>
    </row>
    <row r="641" s="26" customFormat="1" ht="23" customHeight="1" spans="1:26">
      <c r="A641" s="255"/>
      <c r="B641" s="246"/>
      <c r="C641" s="247"/>
      <c r="D641" s="248"/>
      <c r="E641" s="249"/>
      <c r="F641" s="250"/>
      <c r="G641" s="250"/>
      <c r="H641" s="251"/>
      <c r="I641" s="250"/>
      <c r="J641" s="252"/>
      <c r="K641" s="252"/>
      <c r="L641" s="253"/>
      <c r="M641" s="254" t="str">
        <f t="shared" si="9"/>
        <v/>
      </c>
      <c r="N641"/>
      <c r="O641"/>
      <c r="P641"/>
      <c r="Q641"/>
      <c r="R641"/>
      <c r="S641"/>
      <c r="T641"/>
      <c r="U641"/>
      <c r="V641"/>
      <c r="W641"/>
      <c r="X641" s="42"/>
      <c r="Y641" s="42"/>
      <c r="Z641" s="42"/>
    </row>
    <row r="642" s="26" customFormat="1" ht="23" customHeight="1" spans="1:26">
      <c r="A642" s="255"/>
      <c r="B642" s="246"/>
      <c r="C642" s="247"/>
      <c r="D642" s="248"/>
      <c r="E642" s="249"/>
      <c r="F642" s="250"/>
      <c r="G642" s="250"/>
      <c r="H642" s="251"/>
      <c r="I642" s="250"/>
      <c r="J642" s="252"/>
      <c r="K642" s="252"/>
      <c r="L642" s="253"/>
      <c r="M642" s="254" t="str">
        <f t="shared" si="9"/>
        <v/>
      </c>
      <c r="N642"/>
      <c r="O642"/>
      <c r="P642"/>
      <c r="Q642"/>
      <c r="R642"/>
      <c r="S642"/>
      <c r="T642"/>
      <c r="U642"/>
      <c r="V642"/>
      <c r="W642"/>
      <c r="X642" s="42"/>
      <c r="Y642" s="42"/>
      <c r="Z642" s="42"/>
    </row>
    <row r="643" s="26" customFormat="1" ht="23" customHeight="1" spans="1:26">
      <c r="A643" s="255"/>
      <c r="B643" s="246"/>
      <c r="C643" s="247"/>
      <c r="D643" s="248"/>
      <c r="E643" s="249"/>
      <c r="F643" s="250"/>
      <c r="G643" s="250"/>
      <c r="H643" s="251"/>
      <c r="I643" s="250"/>
      <c r="J643" s="252"/>
      <c r="K643" s="252"/>
      <c r="L643" s="253"/>
      <c r="M643" s="254" t="str">
        <f t="shared" si="9"/>
        <v/>
      </c>
      <c r="N643"/>
      <c r="O643"/>
      <c r="P643"/>
      <c r="Q643"/>
      <c r="R643"/>
      <c r="S643"/>
      <c r="T643"/>
      <c r="U643"/>
      <c r="V643"/>
      <c r="W643"/>
      <c r="X643" s="42"/>
      <c r="Y643" s="42"/>
      <c r="Z643" s="42"/>
    </row>
    <row r="644" s="26" customFormat="1" ht="23" customHeight="1" spans="1:26">
      <c r="A644" s="255"/>
      <c r="B644" s="246"/>
      <c r="C644" s="247"/>
      <c r="D644" s="248"/>
      <c r="E644" s="249"/>
      <c r="F644" s="250"/>
      <c r="G644" s="250"/>
      <c r="H644" s="251"/>
      <c r="I644" s="250"/>
      <c r="J644" s="252"/>
      <c r="K644" s="252"/>
      <c r="L644" s="253"/>
      <c r="M644" s="254" t="str">
        <f t="shared" si="9"/>
        <v/>
      </c>
      <c r="N644"/>
      <c r="O644"/>
      <c r="P644"/>
      <c r="Q644"/>
      <c r="R644"/>
      <c r="S644"/>
      <c r="T644"/>
      <c r="U644"/>
      <c r="V644"/>
      <c r="W644"/>
      <c r="X644" s="42"/>
      <c r="Y644" s="42"/>
      <c r="Z644" s="42"/>
    </row>
    <row r="645" s="26" customFormat="1" ht="23" customHeight="1" spans="1:26">
      <c r="A645" s="255"/>
      <c r="B645" s="246"/>
      <c r="C645" s="247"/>
      <c r="D645" s="248"/>
      <c r="E645" s="249"/>
      <c r="F645" s="250"/>
      <c r="G645" s="250"/>
      <c r="H645" s="251"/>
      <c r="I645" s="250"/>
      <c r="J645" s="252"/>
      <c r="K645" s="252"/>
      <c r="L645" s="253"/>
      <c r="M645" s="254" t="str">
        <f t="shared" ref="M645:M708" si="10">IF($B645="","",--TEXT($B645,"yyyymm"))</f>
        <v/>
      </c>
      <c r="N645"/>
      <c r="O645"/>
      <c r="P645"/>
      <c r="Q645"/>
      <c r="R645"/>
      <c r="S645"/>
      <c r="T645"/>
      <c r="U645"/>
      <c r="V645"/>
      <c r="W645"/>
      <c r="X645" s="42"/>
      <c r="Y645" s="42"/>
      <c r="Z645" s="42"/>
    </row>
    <row r="646" s="26" customFormat="1" ht="23" customHeight="1" spans="1:26">
      <c r="A646" s="255"/>
      <c r="B646" s="246"/>
      <c r="C646" s="247"/>
      <c r="D646" s="248"/>
      <c r="E646" s="249"/>
      <c r="F646" s="250"/>
      <c r="G646" s="250"/>
      <c r="H646" s="251"/>
      <c r="I646" s="250"/>
      <c r="J646" s="252"/>
      <c r="K646" s="252"/>
      <c r="L646" s="253"/>
      <c r="M646" s="254" t="str">
        <f t="shared" si="10"/>
        <v/>
      </c>
      <c r="N646"/>
      <c r="O646"/>
      <c r="P646"/>
      <c r="Q646"/>
      <c r="R646"/>
      <c r="S646"/>
      <c r="T646"/>
      <c r="U646"/>
      <c r="V646"/>
      <c r="W646"/>
      <c r="X646" s="42"/>
      <c r="Y646" s="42"/>
      <c r="Z646" s="42"/>
    </row>
    <row r="647" s="26" customFormat="1" ht="23" customHeight="1" spans="1:26">
      <c r="A647" s="255"/>
      <c r="B647" s="246"/>
      <c r="C647" s="247"/>
      <c r="D647" s="248"/>
      <c r="E647" s="249"/>
      <c r="F647" s="250"/>
      <c r="G647" s="250"/>
      <c r="H647" s="251"/>
      <c r="I647" s="250"/>
      <c r="J647" s="252"/>
      <c r="K647" s="252"/>
      <c r="L647" s="253"/>
      <c r="M647" s="254" t="str">
        <f t="shared" si="10"/>
        <v/>
      </c>
      <c r="N647"/>
      <c r="O647"/>
      <c r="P647"/>
      <c r="Q647"/>
      <c r="R647"/>
      <c r="S647"/>
      <c r="T647"/>
      <c r="U647"/>
      <c r="V647"/>
      <c r="W647"/>
      <c r="X647" s="42"/>
      <c r="Y647" s="42"/>
      <c r="Z647" s="42"/>
    </row>
    <row r="648" s="26" customFormat="1" ht="23" customHeight="1" spans="1:26">
      <c r="A648" s="255"/>
      <c r="B648" s="246"/>
      <c r="C648" s="247"/>
      <c r="D648" s="248"/>
      <c r="E648" s="249"/>
      <c r="F648" s="250"/>
      <c r="G648" s="250"/>
      <c r="H648" s="251"/>
      <c r="I648" s="250"/>
      <c r="J648" s="252"/>
      <c r="K648" s="252"/>
      <c r="L648" s="253"/>
      <c r="M648" s="254" t="str">
        <f t="shared" si="10"/>
        <v/>
      </c>
      <c r="N648"/>
      <c r="O648"/>
      <c r="P648"/>
      <c r="Q648"/>
      <c r="R648"/>
      <c r="S648"/>
      <c r="T648"/>
      <c r="U648"/>
      <c r="V648"/>
      <c r="W648"/>
      <c r="X648" s="42"/>
      <c r="Y648" s="42"/>
      <c r="Z648" s="42"/>
    </row>
    <row r="649" s="26" customFormat="1" ht="23" customHeight="1" spans="1:26">
      <c r="A649" s="255"/>
      <c r="B649" s="246"/>
      <c r="C649" s="247"/>
      <c r="D649" s="248"/>
      <c r="E649" s="249"/>
      <c r="F649" s="250"/>
      <c r="G649" s="250"/>
      <c r="H649" s="251"/>
      <c r="I649" s="250"/>
      <c r="J649" s="252"/>
      <c r="K649" s="252"/>
      <c r="L649" s="253"/>
      <c r="M649" s="254" t="str">
        <f t="shared" si="10"/>
        <v/>
      </c>
      <c r="N649"/>
      <c r="O649"/>
      <c r="P649"/>
      <c r="Q649"/>
      <c r="R649"/>
      <c r="S649"/>
      <c r="T649"/>
      <c r="U649"/>
      <c r="V649"/>
      <c r="W649"/>
      <c r="X649" s="42"/>
      <c r="Y649" s="42"/>
      <c r="Z649" s="42"/>
    </row>
    <row r="650" s="26" customFormat="1" ht="23" customHeight="1" spans="1:26">
      <c r="A650" s="255"/>
      <c r="B650" s="246"/>
      <c r="C650" s="247"/>
      <c r="D650" s="248"/>
      <c r="E650" s="249"/>
      <c r="F650" s="250"/>
      <c r="G650" s="250"/>
      <c r="H650" s="251"/>
      <c r="I650" s="250"/>
      <c r="J650" s="252"/>
      <c r="K650" s="252"/>
      <c r="L650" s="253"/>
      <c r="M650" s="254" t="str">
        <f t="shared" si="10"/>
        <v/>
      </c>
      <c r="N650"/>
      <c r="O650"/>
      <c r="P650"/>
      <c r="Q650"/>
      <c r="R650"/>
      <c r="S650"/>
      <c r="T650"/>
      <c r="U650"/>
      <c r="V650"/>
      <c r="W650"/>
      <c r="X650" s="42"/>
      <c r="Y650" s="42"/>
      <c r="Z650" s="42"/>
    </row>
    <row r="651" s="26" customFormat="1" ht="23" customHeight="1" spans="1:26">
      <c r="A651" s="255"/>
      <c r="B651" s="246"/>
      <c r="C651" s="247"/>
      <c r="D651" s="248"/>
      <c r="E651" s="249"/>
      <c r="F651" s="250"/>
      <c r="G651" s="250"/>
      <c r="H651" s="251"/>
      <c r="I651" s="250"/>
      <c r="J651" s="252"/>
      <c r="K651" s="252"/>
      <c r="L651" s="253"/>
      <c r="M651" s="254" t="str">
        <f t="shared" si="10"/>
        <v/>
      </c>
      <c r="N651"/>
      <c r="O651"/>
      <c r="P651"/>
      <c r="Q651"/>
      <c r="R651"/>
      <c r="S651"/>
      <c r="T651"/>
      <c r="U651"/>
      <c r="V651"/>
      <c r="W651"/>
      <c r="X651" s="42"/>
      <c r="Y651" s="42"/>
      <c r="Z651" s="42"/>
    </row>
    <row r="652" s="26" customFormat="1" ht="23" customHeight="1" spans="1:26">
      <c r="A652" s="255"/>
      <c r="B652" s="246"/>
      <c r="C652" s="247"/>
      <c r="D652" s="248"/>
      <c r="E652" s="249"/>
      <c r="F652" s="250"/>
      <c r="G652" s="250"/>
      <c r="H652" s="251"/>
      <c r="I652" s="250"/>
      <c r="J652" s="252"/>
      <c r="K652" s="252"/>
      <c r="L652" s="253"/>
      <c r="M652" s="254" t="str">
        <f t="shared" si="10"/>
        <v/>
      </c>
      <c r="N652"/>
      <c r="O652"/>
      <c r="P652"/>
      <c r="Q652"/>
      <c r="R652"/>
      <c r="S652"/>
      <c r="T652"/>
      <c r="U652"/>
      <c r="V652"/>
      <c r="W652"/>
      <c r="X652" s="42"/>
      <c r="Y652" s="42"/>
      <c r="Z652" s="42"/>
    </row>
    <row r="653" s="26" customFormat="1" ht="23" customHeight="1" spans="1:26">
      <c r="A653" s="255"/>
      <c r="B653" s="246"/>
      <c r="C653" s="247"/>
      <c r="D653" s="248"/>
      <c r="E653" s="249"/>
      <c r="F653" s="250"/>
      <c r="G653" s="250"/>
      <c r="H653" s="251"/>
      <c r="I653" s="250"/>
      <c r="J653" s="252"/>
      <c r="K653" s="252"/>
      <c r="L653" s="253"/>
      <c r="M653" s="254" t="str">
        <f t="shared" si="10"/>
        <v/>
      </c>
      <c r="N653"/>
      <c r="O653"/>
      <c r="P653"/>
      <c r="Q653"/>
      <c r="R653"/>
      <c r="S653"/>
      <c r="T653"/>
      <c r="U653"/>
      <c r="V653"/>
      <c r="W653"/>
      <c r="X653" s="42"/>
      <c r="Y653" s="42"/>
      <c r="Z653" s="42"/>
    </row>
    <row r="654" s="26" customFormat="1" ht="23" customHeight="1" spans="1:26">
      <c r="A654" s="255"/>
      <c r="B654" s="246"/>
      <c r="C654" s="247"/>
      <c r="D654" s="248"/>
      <c r="E654" s="249"/>
      <c r="F654" s="250"/>
      <c r="G654" s="250"/>
      <c r="H654" s="251"/>
      <c r="I654" s="250"/>
      <c r="J654" s="252"/>
      <c r="K654" s="252"/>
      <c r="L654" s="253"/>
      <c r="M654" s="254" t="str">
        <f t="shared" si="10"/>
        <v/>
      </c>
      <c r="N654"/>
      <c r="O654"/>
      <c r="P654"/>
      <c r="Q654"/>
      <c r="R654"/>
      <c r="S654"/>
      <c r="T654"/>
      <c r="U654"/>
      <c r="V654"/>
      <c r="W654"/>
      <c r="X654" s="42"/>
      <c r="Y654" s="42"/>
      <c r="Z654" s="42"/>
    </row>
    <row r="655" s="26" customFormat="1" ht="23" customHeight="1" spans="1:26">
      <c r="A655" s="255"/>
      <c r="B655" s="246"/>
      <c r="C655" s="247"/>
      <c r="D655" s="248"/>
      <c r="E655" s="249"/>
      <c r="F655" s="250"/>
      <c r="G655" s="250"/>
      <c r="H655" s="251"/>
      <c r="I655" s="250"/>
      <c r="J655" s="252"/>
      <c r="K655" s="252"/>
      <c r="L655" s="253"/>
      <c r="M655" s="254" t="str">
        <f t="shared" si="10"/>
        <v/>
      </c>
      <c r="N655"/>
      <c r="O655"/>
      <c r="P655"/>
      <c r="Q655"/>
      <c r="R655"/>
      <c r="S655"/>
      <c r="T655"/>
      <c r="U655"/>
      <c r="V655"/>
      <c r="W655"/>
      <c r="X655" s="42"/>
      <c r="Y655" s="42"/>
      <c r="Z655" s="42"/>
    </row>
    <row r="656" s="26" customFormat="1" ht="23" customHeight="1" spans="1:26">
      <c r="A656" s="255"/>
      <c r="B656" s="246"/>
      <c r="C656" s="247"/>
      <c r="D656" s="248"/>
      <c r="E656" s="249"/>
      <c r="F656" s="250"/>
      <c r="G656" s="250"/>
      <c r="H656" s="251"/>
      <c r="I656" s="250"/>
      <c r="J656" s="252"/>
      <c r="K656" s="252"/>
      <c r="L656" s="253"/>
      <c r="M656" s="254" t="str">
        <f t="shared" si="10"/>
        <v/>
      </c>
      <c r="N656"/>
      <c r="O656"/>
      <c r="P656"/>
      <c r="Q656"/>
      <c r="R656"/>
      <c r="S656"/>
      <c r="T656"/>
      <c r="U656"/>
      <c r="V656"/>
      <c r="W656"/>
      <c r="X656" s="42"/>
      <c r="Y656" s="42"/>
      <c r="Z656" s="42"/>
    </row>
    <row r="657" s="26" customFormat="1" ht="23" customHeight="1" spans="1:26">
      <c r="A657" s="255"/>
      <c r="B657" s="246"/>
      <c r="C657" s="247"/>
      <c r="D657" s="248"/>
      <c r="E657" s="249"/>
      <c r="F657" s="250"/>
      <c r="G657" s="250"/>
      <c r="H657" s="251"/>
      <c r="I657" s="250"/>
      <c r="J657" s="252"/>
      <c r="K657" s="252"/>
      <c r="L657" s="253"/>
      <c r="M657" s="254" t="str">
        <f t="shared" si="10"/>
        <v/>
      </c>
      <c r="N657"/>
      <c r="O657"/>
      <c r="P657"/>
      <c r="Q657"/>
      <c r="R657"/>
      <c r="S657"/>
      <c r="T657"/>
      <c r="U657"/>
      <c r="V657"/>
      <c r="W657"/>
      <c r="X657" s="42"/>
      <c r="Y657" s="42"/>
      <c r="Z657" s="42"/>
    </row>
    <row r="658" s="26" customFormat="1" ht="23" customHeight="1" spans="1:26">
      <c r="A658" s="255"/>
      <c r="B658" s="246"/>
      <c r="C658" s="247"/>
      <c r="D658" s="248"/>
      <c r="E658" s="249"/>
      <c r="F658" s="250"/>
      <c r="G658" s="250"/>
      <c r="H658" s="251"/>
      <c r="I658" s="250"/>
      <c r="J658" s="252"/>
      <c r="K658" s="252"/>
      <c r="L658" s="253"/>
      <c r="M658" s="254" t="str">
        <f t="shared" si="10"/>
        <v/>
      </c>
      <c r="N658"/>
      <c r="O658"/>
      <c r="P658"/>
      <c r="Q658"/>
      <c r="R658"/>
      <c r="S658"/>
      <c r="T658"/>
      <c r="U658"/>
      <c r="V658"/>
      <c r="W658"/>
      <c r="X658" s="42"/>
      <c r="Y658" s="42"/>
      <c r="Z658" s="42"/>
    </row>
    <row r="659" s="26" customFormat="1" ht="23" customHeight="1" spans="1:26">
      <c r="A659" s="255"/>
      <c r="B659" s="246"/>
      <c r="C659" s="247"/>
      <c r="D659" s="248"/>
      <c r="E659" s="249"/>
      <c r="F659" s="250"/>
      <c r="G659" s="250"/>
      <c r="H659" s="251"/>
      <c r="I659" s="250"/>
      <c r="J659" s="252"/>
      <c r="K659" s="252"/>
      <c r="L659" s="253"/>
      <c r="M659" s="254" t="str">
        <f t="shared" si="10"/>
        <v/>
      </c>
      <c r="N659"/>
      <c r="O659"/>
      <c r="P659"/>
      <c r="Q659"/>
      <c r="R659"/>
      <c r="S659"/>
      <c r="T659"/>
      <c r="U659"/>
      <c r="V659"/>
      <c r="W659"/>
      <c r="X659" s="42"/>
      <c r="Y659" s="42"/>
      <c r="Z659" s="42"/>
    </row>
    <row r="660" s="26" customFormat="1" ht="23" customHeight="1" spans="1:26">
      <c r="A660" s="255"/>
      <c r="B660" s="246"/>
      <c r="C660" s="247"/>
      <c r="D660" s="248"/>
      <c r="E660" s="249"/>
      <c r="F660" s="250"/>
      <c r="G660" s="250"/>
      <c r="H660" s="251"/>
      <c r="I660" s="250"/>
      <c r="J660" s="252"/>
      <c r="K660" s="252"/>
      <c r="L660" s="253"/>
      <c r="M660" s="254" t="str">
        <f t="shared" si="10"/>
        <v/>
      </c>
      <c r="N660"/>
      <c r="O660"/>
      <c r="P660"/>
      <c r="Q660"/>
      <c r="R660"/>
      <c r="S660"/>
      <c r="T660"/>
      <c r="U660"/>
      <c r="V660"/>
      <c r="W660"/>
      <c r="X660" s="42"/>
      <c r="Y660" s="42"/>
      <c r="Z660" s="42"/>
    </row>
    <row r="661" s="26" customFormat="1" ht="23" customHeight="1" spans="1:26">
      <c r="A661" s="255"/>
      <c r="B661" s="246"/>
      <c r="C661" s="247"/>
      <c r="D661" s="248"/>
      <c r="E661" s="249"/>
      <c r="F661" s="250"/>
      <c r="G661" s="250"/>
      <c r="H661" s="251"/>
      <c r="I661" s="250"/>
      <c r="J661" s="252"/>
      <c r="K661" s="252"/>
      <c r="L661" s="253"/>
      <c r="M661" s="254" t="str">
        <f t="shared" si="10"/>
        <v/>
      </c>
      <c r="N661"/>
      <c r="O661"/>
      <c r="P661"/>
      <c r="Q661"/>
      <c r="R661"/>
      <c r="S661"/>
      <c r="T661"/>
      <c r="U661"/>
      <c r="V661"/>
      <c r="W661"/>
      <c r="X661" s="42"/>
      <c r="Y661" s="42"/>
      <c r="Z661" s="42"/>
    </row>
    <row r="662" s="26" customFormat="1" ht="23" customHeight="1" spans="1:26">
      <c r="A662" s="255"/>
      <c r="B662" s="246"/>
      <c r="C662" s="247"/>
      <c r="D662" s="248"/>
      <c r="E662" s="249"/>
      <c r="F662" s="250"/>
      <c r="G662" s="250"/>
      <c r="H662" s="251"/>
      <c r="I662" s="250"/>
      <c r="J662" s="252"/>
      <c r="K662" s="252"/>
      <c r="L662" s="253"/>
      <c r="M662" s="254" t="str">
        <f t="shared" si="10"/>
        <v/>
      </c>
      <c r="N662"/>
      <c r="O662"/>
      <c r="P662"/>
      <c r="Q662"/>
      <c r="R662"/>
      <c r="S662"/>
      <c r="T662"/>
      <c r="U662"/>
      <c r="V662"/>
      <c r="W662"/>
      <c r="X662" s="42"/>
      <c r="Y662" s="42"/>
      <c r="Z662" s="42"/>
    </row>
    <row r="663" s="26" customFormat="1" ht="23" customHeight="1" spans="1:26">
      <c r="A663" s="255"/>
      <c r="B663" s="246"/>
      <c r="C663" s="247"/>
      <c r="D663" s="248"/>
      <c r="E663" s="249"/>
      <c r="F663" s="250"/>
      <c r="G663" s="250"/>
      <c r="H663" s="251"/>
      <c r="I663" s="250"/>
      <c r="J663" s="252"/>
      <c r="K663" s="252"/>
      <c r="L663" s="253"/>
      <c r="M663" s="254" t="str">
        <f t="shared" si="10"/>
        <v/>
      </c>
      <c r="N663"/>
      <c r="O663"/>
      <c r="P663"/>
      <c r="Q663"/>
      <c r="R663"/>
      <c r="S663"/>
      <c r="T663"/>
      <c r="U663"/>
      <c r="V663"/>
      <c r="W663"/>
      <c r="X663" s="42"/>
      <c r="Y663" s="42"/>
      <c r="Z663" s="42"/>
    </row>
    <row r="664" s="26" customFormat="1" ht="23" customHeight="1" spans="1:26">
      <c r="A664" s="255"/>
      <c r="B664" s="246"/>
      <c r="C664" s="247"/>
      <c r="D664" s="248"/>
      <c r="E664" s="249"/>
      <c r="F664" s="250"/>
      <c r="G664" s="250"/>
      <c r="H664" s="251"/>
      <c r="I664" s="250"/>
      <c r="J664" s="252"/>
      <c r="K664" s="252"/>
      <c r="L664" s="253"/>
      <c r="M664" s="254" t="str">
        <f t="shared" si="10"/>
        <v/>
      </c>
      <c r="N664"/>
      <c r="O664"/>
      <c r="P664"/>
      <c r="Q664"/>
      <c r="R664"/>
      <c r="S664"/>
      <c r="T664"/>
      <c r="U664"/>
      <c r="V664"/>
      <c r="W664"/>
      <c r="X664" s="42"/>
      <c r="Y664" s="42"/>
      <c r="Z664" s="42"/>
    </row>
    <row r="665" s="26" customFormat="1" ht="23" customHeight="1" spans="1:26">
      <c r="A665" s="255"/>
      <c r="B665" s="246"/>
      <c r="C665" s="247"/>
      <c r="D665" s="248"/>
      <c r="E665" s="249"/>
      <c r="F665" s="250"/>
      <c r="G665" s="250"/>
      <c r="H665" s="251"/>
      <c r="I665" s="250"/>
      <c r="J665" s="252"/>
      <c r="K665" s="252"/>
      <c r="L665" s="253"/>
      <c r="M665" s="254" t="str">
        <f t="shared" si="10"/>
        <v/>
      </c>
      <c r="N665"/>
      <c r="O665"/>
      <c r="P665"/>
      <c r="Q665"/>
      <c r="R665"/>
      <c r="S665"/>
      <c r="T665"/>
      <c r="U665"/>
      <c r="V665"/>
      <c r="W665"/>
      <c r="X665" s="42"/>
      <c r="Y665" s="42"/>
      <c r="Z665" s="42"/>
    </row>
    <row r="666" s="26" customFormat="1" ht="23" customHeight="1" spans="1:26">
      <c r="A666" s="255"/>
      <c r="B666" s="246"/>
      <c r="C666" s="247"/>
      <c r="D666" s="248"/>
      <c r="E666" s="249"/>
      <c r="F666" s="250"/>
      <c r="G666" s="250"/>
      <c r="H666" s="251"/>
      <c r="I666" s="250"/>
      <c r="J666" s="252"/>
      <c r="K666" s="252"/>
      <c r="L666" s="253"/>
      <c r="M666" s="254" t="str">
        <f t="shared" si="10"/>
        <v/>
      </c>
      <c r="N666"/>
      <c r="O666"/>
      <c r="P666"/>
      <c r="Q666"/>
      <c r="R666"/>
      <c r="S666"/>
      <c r="T666"/>
      <c r="U666"/>
      <c r="V666"/>
      <c r="W666"/>
      <c r="X666" s="42"/>
      <c r="Y666" s="42"/>
      <c r="Z666" s="42"/>
    </row>
    <row r="667" s="26" customFormat="1" ht="23" customHeight="1" spans="1:26">
      <c r="A667" s="255"/>
      <c r="B667" s="246"/>
      <c r="C667" s="247"/>
      <c r="D667" s="248"/>
      <c r="E667" s="249"/>
      <c r="F667" s="250"/>
      <c r="G667" s="250"/>
      <c r="H667" s="251"/>
      <c r="I667" s="250"/>
      <c r="J667" s="252"/>
      <c r="K667" s="252"/>
      <c r="L667" s="253"/>
      <c r="M667" s="254" t="str">
        <f t="shared" si="10"/>
        <v/>
      </c>
      <c r="N667"/>
      <c r="O667"/>
      <c r="P667"/>
      <c r="Q667"/>
      <c r="R667"/>
      <c r="S667"/>
      <c r="T667"/>
      <c r="U667"/>
      <c r="V667"/>
      <c r="W667"/>
      <c r="X667" s="42"/>
      <c r="Y667" s="42"/>
      <c r="Z667" s="42"/>
    </row>
    <row r="668" s="26" customFormat="1" ht="23" customHeight="1" spans="1:26">
      <c r="A668" s="255"/>
      <c r="B668" s="246"/>
      <c r="C668" s="247"/>
      <c r="D668" s="248"/>
      <c r="E668" s="249"/>
      <c r="F668" s="250"/>
      <c r="G668" s="250"/>
      <c r="H668" s="251"/>
      <c r="I668" s="250"/>
      <c r="J668" s="252"/>
      <c r="K668" s="252"/>
      <c r="L668" s="253"/>
      <c r="M668" s="254" t="str">
        <f t="shared" si="10"/>
        <v/>
      </c>
      <c r="N668"/>
      <c r="O668"/>
      <c r="P668"/>
      <c r="Q668"/>
      <c r="R668"/>
      <c r="S668"/>
      <c r="T668"/>
      <c r="U668"/>
      <c r="V668"/>
      <c r="W668"/>
      <c r="X668" s="42"/>
      <c r="Y668" s="42"/>
      <c r="Z668" s="42"/>
    </row>
    <row r="669" s="26" customFormat="1" ht="23" customHeight="1" spans="1:26">
      <c r="A669" s="255"/>
      <c r="B669" s="246"/>
      <c r="C669" s="247"/>
      <c r="D669" s="248"/>
      <c r="E669" s="249"/>
      <c r="F669" s="250"/>
      <c r="G669" s="250"/>
      <c r="H669" s="251"/>
      <c r="I669" s="250"/>
      <c r="J669" s="252"/>
      <c r="K669" s="252"/>
      <c r="L669" s="253"/>
      <c r="M669" s="254" t="str">
        <f t="shared" si="10"/>
        <v/>
      </c>
      <c r="N669"/>
      <c r="O669"/>
      <c r="P669"/>
      <c r="Q669"/>
      <c r="R669"/>
      <c r="S669"/>
      <c r="T669"/>
      <c r="U669"/>
      <c r="V669"/>
      <c r="W669"/>
      <c r="X669" s="42"/>
      <c r="Y669" s="42"/>
      <c r="Z669" s="42"/>
    </row>
    <row r="670" s="26" customFormat="1" ht="23" customHeight="1" spans="1:26">
      <c r="A670" s="255"/>
      <c r="B670" s="246"/>
      <c r="C670" s="247"/>
      <c r="D670" s="248"/>
      <c r="E670" s="249"/>
      <c r="F670" s="250"/>
      <c r="G670" s="250"/>
      <c r="H670" s="251"/>
      <c r="I670" s="250"/>
      <c r="J670" s="252"/>
      <c r="K670" s="252"/>
      <c r="L670" s="253"/>
      <c r="M670" s="254" t="str">
        <f t="shared" si="10"/>
        <v/>
      </c>
      <c r="N670"/>
      <c r="O670"/>
      <c r="P670"/>
      <c r="Q670"/>
      <c r="R670"/>
      <c r="S670"/>
      <c r="T670"/>
      <c r="U670"/>
      <c r="V670"/>
      <c r="W670"/>
      <c r="X670" s="42"/>
      <c r="Y670" s="42"/>
      <c r="Z670" s="42"/>
    </row>
    <row r="671" s="26" customFormat="1" ht="23" customHeight="1" spans="1:26">
      <c r="A671" s="255"/>
      <c r="B671" s="246"/>
      <c r="C671" s="247"/>
      <c r="D671" s="248"/>
      <c r="E671" s="249"/>
      <c r="F671" s="250"/>
      <c r="G671" s="250"/>
      <c r="H671" s="251"/>
      <c r="I671" s="250"/>
      <c r="J671" s="252"/>
      <c r="K671" s="252"/>
      <c r="L671" s="253"/>
      <c r="M671" s="254" t="str">
        <f t="shared" si="10"/>
        <v/>
      </c>
      <c r="N671"/>
      <c r="O671"/>
      <c r="P671"/>
      <c r="Q671"/>
      <c r="R671"/>
      <c r="S671"/>
      <c r="T671"/>
      <c r="U671"/>
      <c r="V671"/>
      <c r="W671"/>
      <c r="X671" s="42"/>
      <c r="Y671" s="42"/>
      <c r="Z671" s="42"/>
    </row>
    <row r="672" s="26" customFormat="1" ht="23" customHeight="1" spans="1:26">
      <c r="A672" s="255"/>
      <c r="B672" s="246"/>
      <c r="C672" s="247"/>
      <c r="D672" s="248"/>
      <c r="E672" s="249"/>
      <c r="F672" s="250"/>
      <c r="G672" s="250"/>
      <c r="H672" s="251"/>
      <c r="I672" s="250"/>
      <c r="J672" s="252"/>
      <c r="K672" s="252"/>
      <c r="L672" s="253"/>
      <c r="M672" s="254" t="str">
        <f t="shared" si="10"/>
        <v/>
      </c>
      <c r="N672"/>
      <c r="O672"/>
      <c r="P672"/>
      <c r="Q672"/>
      <c r="R672"/>
      <c r="S672"/>
      <c r="T672"/>
      <c r="U672"/>
      <c r="V672"/>
      <c r="W672"/>
      <c r="X672" s="42"/>
      <c r="Y672" s="42"/>
      <c r="Z672" s="42"/>
    </row>
    <row r="673" s="26" customFormat="1" ht="23" customHeight="1" spans="1:26">
      <c r="A673" s="255"/>
      <c r="B673" s="246"/>
      <c r="C673" s="247"/>
      <c r="D673" s="248"/>
      <c r="E673" s="249"/>
      <c r="F673" s="250"/>
      <c r="G673" s="250"/>
      <c r="H673" s="251"/>
      <c r="I673" s="250"/>
      <c r="J673" s="252"/>
      <c r="K673" s="252"/>
      <c r="L673" s="253"/>
      <c r="M673" s="254" t="str">
        <f t="shared" si="10"/>
        <v/>
      </c>
      <c r="N673"/>
      <c r="O673"/>
      <c r="P673"/>
      <c r="Q673"/>
      <c r="R673"/>
      <c r="S673"/>
      <c r="T673"/>
      <c r="U673"/>
      <c r="V673"/>
      <c r="W673"/>
      <c r="X673" s="42"/>
      <c r="Y673" s="42"/>
      <c r="Z673" s="42"/>
    </row>
    <row r="674" s="26" customFormat="1" ht="23" customHeight="1" spans="1:26">
      <c r="A674" s="255"/>
      <c r="B674" s="246"/>
      <c r="C674" s="247"/>
      <c r="D674" s="248"/>
      <c r="E674" s="249"/>
      <c r="F674" s="250"/>
      <c r="G674" s="250"/>
      <c r="H674" s="251"/>
      <c r="I674" s="250"/>
      <c r="J674" s="252"/>
      <c r="K674" s="252"/>
      <c r="L674" s="253"/>
      <c r="M674" s="254" t="str">
        <f t="shared" si="10"/>
        <v/>
      </c>
      <c r="N674"/>
      <c r="O674"/>
      <c r="P674"/>
      <c r="Q674"/>
      <c r="R674"/>
      <c r="S674"/>
      <c r="T674"/>
      <c r="U674"/>
      <c r="V674"/>
      <c r="W674"/>
      <c r="X674" s="42"/>
      <c r="Y674" s="42"/>
      <c r="Z674" s="42"/>
    </row>
    <row r="675" s="26" customFormat="1" ht="23" customHeight="1" spans="1:26">
      <c r="A675" s="255"/>
      <c r="B675" s="246"/>
      <c r="C675" s="247"/>
      <c r="D675" s="248"/>
      <c r="E675" s="249"/>
      <c r="F675" s="250"/>
      <c r="G675" s="250"/>
      <c r="H675" s="251"/>
      <c r="I675" s="250"/>
      <c r="J675" s="252"/>
      <c r="K675" s="252"/>
      <c r="L675" s="253"/>
      <c r="M675" s="254" t="str">
        <f t="shared" si="10"/>
        <v/>
      </c>
      <c r="N675"/>
      <c r="O675"/>
      <c r="P675"/>
      <c r="Q675"/>
      <c r="R675"/>
      <c r="S675"/>
      <c r="T675"/>
      <c r="U675"/>
      <c r="V675"/>
      <c r="W675"/>
      <c r="X675" s="42"/>
      <c r="Y675" s="42"/>
      <c r="Z675" s="42"/>
    </row>
    <row r="676" s="26" customFormat="1" ht="23" customHeight="1" spans="1:26">
      <c r="A676" s="255"/>
      <c r="B676" s="246"/>
      <c r="C676" s="247"/>
      <c r="D676" s="248"/>
      <c r="E676" s="249"/>
      <c r="F676" s="250"/>
      <c r="G676" s="250"/>
      <c r="H676" s="251"/>
      <c r="I676" s="250"/>
      <c r="J676" s="252"/>
      <c r="K676" s="252"/>
      <c r="L676" s="253"/>
      <c r="M676" s="254" t="str">
        <f t="shared" si="10"/>
        <v/>
      </c>
      <c r="N676"/>
      <c r="O676"/>
      <c r="P676"/>
      <c r="Q676"/>
      <c r="R676"/>
      <c r="S676"/>
      <c r="T676"/>
      <c r="U676"/>
      <c r="V676"/>
      <c r="W676"/>
      <c r="X676" s="42"/>
      <c r="Y676" s="42"/>
      <c r="Z676" s="42"/>
    </row>
    <row r="677" s="26" customFormat="1" ht="23" customHeight="1" spans="1:26">
      <c r="A677" s="255"/>
      <c r="B677" s="246"/>
      <c r="C677" s="247"/>
      <c r="D677" s="248"/>
      <c r="E677" s="249"/>
      <c r="F677" s="250"/>
      <c r="G677" s="250"/>
      <c r="H677" s="251"/>
      <c r="I677" s="250"/>
      <c r="J677" s="252"/>
      <c r="K677" s="252"/>
      <c r="L677" s="253"/>
      <c r="M677" s="254" t="str">
        <f t="shared" si="10"/>
        <v/>
      </c>
      <c r="N677"/>
      <c r="O677"/>
      <c r="P677"/>
      <c r="Q677"/>
      <c r="R677"/>
      <c r="S677"/>
      <c r="T677"/>
      <c r="U677"/>
      <c r="V677"/>
      <c r="W677"/>
      <c r="X677" s="42"/>
      <c r="Y677" s="42"/>
      <c r="Z677" s="42"/>
    </row>
    <row r="678" s="26" customFormat="1" ht="23" customHeight="1" spans="1:26">
      <c r="A678" s="255"/>
      <c r="B678" s="246"/>
      <c r="C678" s="247"/>
      <c r="D678" s="248"/>
      <c r="E678" s="249"/>
      <c r="F678" s="250"/>
      <c r="G678" s="250"/>
      <c r="H678" s="251"/>
      <c r="I678" s="250"/>
      <c r="J678" s="252"/>
      <c r="K678" s="252"/>
      <c r="L678" s="253"/>
      <c r="M678" s="254" t="str">
        <f t="shared" si="10"/>
        <v/>
      </c>
      <c r="N678"/>
      <c r="O678"/>
      <c r="P678"/>
      <c r="Q678"/>
      <c r="R678"/>
      <c r="S678"/>
      <c r="T678"/>
      <c r="U678"/>
      <c r="V678"/>
      <c r="W678"/>
      <c r="X678" s="42"/>
      <c r="Y678" s="42"/>
      <c r="Z678" s="42"/>
    </row>
    <row r="679" s="26" customFormat="1" ht="23" customHeight="1" spans="1:26">
      <c r="A679" s="255"/>
      <c r="B679" s="246"/>
      <c r="C679" s="247"/>
      <c r="D679" s="248"/>
      <c r="E679" s="249"/>
      <c r="F679" s="250"/>
      <c r="G679" s="250"/>
      <c r="H679" s="251"/>
      <c r="I679" s="250"/>
      <c r="J679" s="252"/>
      <c r="K679" s="252"/>
      <c r="L679" s="253"/>
      <c r="M679" s="254" t="str">
        <f t="shared" si="10"/>
        <v/>
      </c>
      <c r="N679"/>
      <c r="O679"/>
      <c r="P679"/>
      <c r="Q679"/>
      <c r="R679"/>
      <c r="S679"/>
      <c r="T679"/>
      <c r="U679"/>
      <c r="V679"/>
      <c r="W679"/>
      <c r="X679" s="42"/>
      <c r="Y679" s="42"/>
      <c r="Z679" s="42"/>
    </row>
    <row r="680" s="26" customFormat="1" ht="23" customHeight="1" spans="1:26">
      <c r="A680" s="255"/>
      <c r="B680" s="246"/>
      <c r="C680" s="247"/>
      <c r="D680" s="248"/>
      <c r="E680" s="249"/>
      <c r="F680" s="250"/>
      <c r="G680" s="250"/>
      <c r="H680" s="251"/>
      <c r="I680" s="250"/>
      <c r="J680" s="252"/>
      <c r="K680" s="252"/>
      <c r="L680" s="253"/>
      <c r="M680" s="254" t="str">
        <f t="shared" si="10"/>
        <v/>
      </c>
      <c r="N680"/>
      <c r="O680"/>
      <c r="P680"/>
      <c r="Q680"/>
      <c r="R680"/>
      <c r="S680"/>
      <c r="T680"/>
      <c r="U680"/>
      <c r="V680"/>
      <c r="W680"/>
      <c r="X680" s="42"/>
      <c r="Y680" s="42"/>
      <c r="Z680" s="42"/>
    </row>
    <row r="681" s="26" customFormat="1" ht="23" customHeight="1" spans="1:26">
      <c r="A681" s="255"/>
      <c r="B681" s="246"/>
      <c r="C681" s="247"/>
      <c r="D681" s="248"/>
      <c r="E681" s="249"/>
      <c r="F681" s="250"/>
      <c r="G681" s="250"/>
      <c r="H681" s="251"/>
      <c r="I681" s="250"/>
      <c r="J681" s="252"/>
      <c r="K681" s="252"/>
      <c r="L681" s="253"/>
      <c r="M681" s="254" t="str">
        <f t="shared" si="10"/>
        <v/>
      </c>
      <c r="N681"/>
      <c r="O681"/>
      <c r="P681"/>
      <c r="Q681"/>
      <c r="R681"/>
      <c r="S681"/>
      <c r="T681"/>
      <c r="U681"/>
      <c r="V681"/>
      <c r="W681"/>
      <c r="X681" s="42"/>
      <c r="Y681" s="42"/>
      <c r="Z681" s="42"/>
    </row>
    <row r="682" s="26" customFormat="1" ht="23" customHeight="1" spans="1:26">
      <c r="A682" s="255"/>
      <c r="B682" s="246"/>
      <c r="C682" s="247"/>
      <c r="D682" s="248"/>
      <c r="E682" s="249"/>
      <c r="F682" s="250"/>
      <c r="G682" s="250"/>
      <c r="H682" s="251"/>
      <c r="I682" s="250"/>
      <c r="J682" s="252"/>
      <c r="K682" s="252"/>
      <c r="L682" s="253"/>
      <c r="M682" s="254" t="str">
        <f t="shared" si="10"/>
        <v/>
      </c>
      <c r="N682"/>
      <c r="O682"/>
      <c r="P682"/>
      <c r="Q682"/>
      <c r="R682"/>
      <c r="S682"/>
      <c r="T682"/>
      <c r="U682"/>
      <c r="V682"/>
      <c r="W682"/>
      <c r="X682" s="42"/>
      <c r="Y682" s="42"/>
      <c r="Z682" s="42"/>
    </row>
    <row r="683" s="26" customFormat="1" ht="23" customHeight="1" spans="1:26">
      <c r="A683" s="255"/>
      <c r="B683" s="246"/>
      <c r="C683" s="247"/>
      <c r="D683" s="248"/>
      <c r="E683" s="249"/>
      <c r="F683" s="250"/>
      <c r="G683" s="250"/>
      <c r="H683" s="251"/>
      <c r="I683" s="250"/>
      <c r="J683" s="252"/>
      <c r="K683" s="252"/>
      <c r="L683" s="253"/>
      <c r="M683" s="254" t="str">
        <f t="shared" si="10"/>
        <v/>
      </c>
      <c r="N683"/>
      <c r="O683"/>
      <c r="P683"/>
      <c r="Q683"/>
      <c r="R683"/>
      <c r="S683"/>
      <c r="T683"/>
      <c r="U683"/>
      <c r="V683"/>
      <c r="W683"/>
      <c r="X683" s="42"/>
      <c r="Y683" s="42"/>
      <c r="Z683" s="42"/>
    </row>
    <row r="684" s="26" customFormat="1" ht="23" customHeight="1" spans="1:26">
      <c r="A684" s="255"/>
      <c r="B684" s="246"/>
      <c r="C684" s="247"/>
      <c r="D684" s="248"/>
      <c r="E684" s="249"/>
      <c r="F684" s="250"/>
      <c r="G684" s="250"/>
      <c r="H684" s="251"/>
      <c r="I684" s="250"/>
      <c r="J684" s="252"/>
      <c r="K684" s="252"/>
      <c r="L684" s="253"/>
      <c r="M684" s="254" t="str">
        <f t="shared" si="10"/>
        <v/>
      </c>
      <c r="N684"/>
      <c r="O684"/>
      <c r="P684"/>
      <c r="Q684"/>
      <c r="R684"/>
      <c r="S684"/>
      <c r="T684"/>
      <c r="U684"/>
      <c r="V684"/>
      <c r="W684"/>
      <c r="X684" s="42"/>
      <c r="Y684" s="42"/>
      <c r="Z684" s="42"/>
    </row>
    <row r="685" s="26" customFormat="1" ht="23" customHeight="1" spans="1:26">
      <c r="A685" s="255"/>
      <c r="B685" s="246"/>
      <c r="C685" s="247"/>
      <c r="D685" s="248"/>
      <c r="E685" s="249"/>
      <c r="F685" s="250"/>
      <c r="G685" s="250"/>
      <c r="H685" s="251"/>
      <c r="I685" s="250"/>
      <c r="J685" s="252"/>
      <c r="K685" s="252"/>
      <c r="L685" s="253"/>
      <c r="M685" s="254" t="str">
        <f t="shared" si="10"/>
        <v/>
      </c>
      <c r="N685"/>
      <c r="O685"/>
      <c r="P685"/>
      <c r="Q685"/>
      <c r="R685"/>
      <c r="S685"/>
      <c r="T685"/>
      <c r="U685"/>
      <c r="V685"/>
      <c r="W685"/>
      <c r="X685" s="42"/>
      <c r="Y685" s="42"/>
      <c r="Z685" s="42"/>
    </row>
    <row r="686" s="26" customFormat="1" ht="23" customHeight="1" spans="1:26">
      <c r="A686" s="255"/>
      <c r="B686" s="246"/>
      <c r="C686" s="247"/>
      <c r="D686" s="248"/>
      <c r="E686" s="249"/>
      <c r="F686" s="250"/>
      <c r="G686" s="250"/>
      <c r="H686" s="251"/>
      <c r="I686" s="250"/>
      <c r="J686" s="252"/>
      <c r="K686" s="252"/>
      <c r="L686" s="253"/>
      <c r="M686" s="254" t="str">
        <f t="shared" si="10"/>
        <v/>
      </c>
      <c r="N686"/>
      <c r="O686"/>
      <c r="P686"/>
      <c r="Q686"/>
      <c r="R686"/>
      <c r="S686"/>
      <c r="T686"/>
      <c r="U686"/>
      <c r="V686"/>
      <c r="W686"/>
      <c r="X686" s="42"/>
      <c r="Y686" s="42"/>
      <c r="Z686" s="42"/>
    </row>
    <row r="687" s="26" customFormat="1" ht="23" customHeight="1" spans="1:26">
      <c r="A687" s="255"/>
      <c r="B687" s="246"/>
      <c r="C687" s="247"/>
      <c r="D687" s="248"/>
      <c r="E687" s="249"/>
      <c r="F687" s="250"/>
      <c r="G687" s="250"/>
      <c r="H687" s="251"/>
      <c r="I687" s="250"/>
      <c r="J687" s="252"/>
      <c r="K687" s="252"/>
      <c r="L687" s="253"/>
      <c r="M687" s="254" t="str">
        <f t="shared" si="10"/>
        <v/>
      </c>
      <c r="N687"/>
      <c r="O687"/>
      <c r="P687"/>
      <c r="Q687"/>
      <c r="R687"/>
      <c r="S687"/>
      <c r="T687"/>
      <c r="U687"/>
      <c r="V687"/>
      <c r="W687"/>
      <c r="X687" s="42"/>
      <c r="Y687" s="42"/>
      <c r="Z687" s="42"/>
    </row>
    <row r="688" s="26" customFormat="1" ht="23" customHeight="1" spans="1:26">
      <c r="A688" s="255"/>
      <c r="B688" s="246"/>
      <c r="C688" s="247"/>
      <c r="D688" s="248"/>
      <c r="E688" s="249"/>
      <c r="F688" s="250"/>
      <c r="G688" s="250"/>
      <c r="H688" s="251"/>
      <c r="I688" s="250"/>
      <c r="J688" s="252"/>
      <c r="K688" s="252"/>
      <c r="L688" s="253"/>
      <c r="M688" s="254" t="str">
        <f t="shared" si="10"/>
        <v/>
      </c>
      <c r="N688"/>
      <c r="O688"/>
      <c r="P688"/>
      <c r="Q688"/>
      <c r="R688"/>
      <c r="S688"/>
      <c r="T688"/>
      <c r="U688"/>
      <c r="V688"/>
      <c r="W688"/>
      <c r="X688" s="42"/>
      <c r="Y688" s="42"/>
      <c r="Z688" s="42"/>
    </row>
    <row r="689" s="26" customFormat="1" ht="23" customHeight="1" spans="1:26">
      <c r="A689" s="255"/>
      <c r="B689" s="246"/>
      <c r="C689" s="247"/>
      <c r="D689" s="248"/>
      <c r="E689" s="249"/>
      <c r="F689" s="250"/>
      <c r="G689" s="250"/>
      <c r="H689" s="251"/>
      <c r="I689" s="250"/>
      <c r="J689" s="252"/>
      <c r="K689" s="252"/>
      <c r="L689" s="253"/>
      <c r="M689" s="254" t="str">
        <f t="shared" si="10"/>
        <v/>
      </c>
      <c r="N689"/>
      <c r="O689"/>
      <c r="P689"/>
      <c r="Q689"/>
      <c r="R689"/>
      <c r="S689"/>
      <c r="T689"/>
      <c r="U689"/>
      <c r="V689"/>
      <c r="W689"/>
      <c r="X689" s="42"/>
      <c r="Y689" s="42"/>
      <c r="Z689" s="42"/>
    </row>
    <row r="690" s="26" customFormat="1" ht="23" customHeight="1" spans="1:26">
      <c r="A690" s="255"/>
      <c r="B690" s="246"/>
      <c r="C690" s="247"/>
      <c r="D690" s="248"/>
      <c r="E690" s="249"/>
      <c r="F690" s="250"/>
      <c r="G690" s="250"/>
      <c r="H690" s="251"/>
      <c r="I690" s="250"/>
      <c r="J690" s="252"/>
      <c r="K690" s="252"/>
      <c r="L690" s="253"/>
      <c r="M690" s="254" t="str">
        <f t="shared" si="10"/>
        <v/>
      </c>
      <c r="N690"/>
      <c r="O690"/>
      <c r="P690"/>
      <c r="Q690"/>
      <c r="R690"/>
      <c r="S690"/>
      <c r="T690"/>
      <c r="U690"/>
      <c r="V690"/>
      <c r="W690"/>
      <c r="X690" s="42"/>
      <c r="Y690" s="42"/>
      <c r="Z690" s="42"/>
    </row>
    <row r="691" s="26" customFormat="1" ht="23" customHeight="1" spans="1:26">
      <c r="A691" s="255"/>
      <c r="B691" s="246"/>
      <c r="C691" s="247"/>
      <c r="D691" s="248"/>
      <c r="E691" s="249"/>
      <c r="F691" s="250"/>
      <c r="G691" s="250"/>
      <c r="H691" s="251"/>
      <c r="I691" s="250"/>
      <c r="J691" s="252"/>
      <c r="K691" s="252"/>
      <c r="L691" s="253"/>
      <c r="M691" s="254" t="str">
        <f t="shared" si="10"/>
        <v/>
      </c>
      <c r="N691"/>
      <c r="O691"/>
      <c r="P691"/>
      <c r="Q691"/>
      <c r="R691"/>
      <c r="S691"/>
      <c r="T691"/>
      <c r="U691"/>
      <c r="V691"/>
      <c r="W691"/>
      <c r="X691" s="42"/>
      <c r="Y691" s="42"/>
      <c r="Z691" s="42"/>
    </row>
    <row r="692" s="26" customFormat="1" ht="23" customHeight="1" spans="1:26">
      <c r="A692" s="255"/>
      <c r="B692" s="246"/>
      <c r="C692" s="247"/>
      <c r="D692" s="248"/>
      <c r="E692" s="249"/>
      <c r="F692" s="250"/>
      <c r="G692" s="250"/>
      <c r="H692" s="251"/>
      <c r="I692" s="250"/>
      <c r="J692" s="252"/>
      <c r="K692" s="252"/>
      <c r="L692" s="253"/>
      <c r="M692" s="254" t="str">
        <f t="shared" si="10"/>
        <v/>
      </c>
      <c r="N692"/>
      <c r="O692"/>
      <c r="P692"/>
      <c r="Q692"/>
      <c r="R692"/>
      <c r="S692"/>
      <c r="T692"/>
      <c r="U692"/>
      <c r="V692"/>
      <c r="W692"/>
      <c r="X692" s="42"/>
      <c r="Y692" s="42"/>
      <c r="Z692" s="42"/>
    </row>
    <row r="693" s="26" customFormat="1" ht="23" customHeight="1" spans="1:26">
      <c r="A693" s="255"/>
      <c r="B693" s="246"/>
      <c r="C693" s="247"/>
      <c r="D693" s="248"/>
      <c r="E693" s="249"/>
      <c r="F693" s="250"/>
      <c r="G693" s="250"/>
      <c r="H693" s="251"/>
      <c r="I693" s="250"/>
      <c r="J693" s="252"/>
      <c r="K693" s="252"/>
      <c r="L693" s="253"/>
      <c r="M693" s="254" t="str">
        <f t="shared" si="10"/>
        <v/>
      </c>
      <c r="N693"/>
      <c r="O693"/>
      <c r="P693"/>
      <c r="Q693"/>
      <c r="R693"/>
      <c r="S693"/>
      <c r="T693"/>
      <c r="U693"/>
      <c r="V693"/>
      <c r="W693"/>
      <c r="X693" s="42"/>
      <c r="Y693" s="42"/>
      <c r="Z693" s="42"/>
    </row>
    <row r="694" s="26" customFormat="1" ht="23" customHeight="1" spans="1:26">
      <c r="A694" s="255"/>
      <c r="B694" s="246"/>
      <c r="C694" s="247"/>
      <c r="D694" s="248"/>
      <c r="E694" s="249"/>
      <c r="F694" s="250"/>
      <c r="G694" s="250"/>
      <c r="H694" s="251"/>
      <c r="I694" s="250"/>
      <c r="J694" s="252"/>
      <c r="K694" s="252"/>
      <c r="L694" s="253"/>
      <c r="M694" s="254" t="str">
        <f t="shared" si="10"/>
        <v/>
      </c>
      <c r="N694"/>
      <c r="O694"/>
      <c r="P694"/>
      <c r="Q694"/>
      <c r="R694"/>
      <c r="S694"/>
      <c r="T694"/>
      <c r="U694"/>
      <c r="V694"/>
      <c r="W694"/>
      <c r="X694" s="42"/>
      <c r="Y694" s="42"/>
      <c r="Z694" s="42"/>
    </row>
    <row r="695" s="26" customFormat="1" ht="23" customHeight="1" spans="1:26">
      <c r="A695" s="255"/>
      <c r="B695" s="246"/>
      <c r="C695" s="247"/>
      <c r="D695" s="248"/>
      <c r="E695" s="249"/>
      <c r="F695" s="250"/>
      <c r="G695" s="250"/>
      <c r="H695" s="251"/>
      <c r="I695" s="250"/>
      <c r="J695" s="252"/>
      <c r="K695" s="252"/>
      <c r="L695" s="253"/>
      <c r="M695" s="254" t="str">
        <f t="shared" si="10"/>
        <v/>
      </c>
      <c r="N695"/>
      <c r="O695"/>
      <c r="P695"/>
      <c r="Q695"/>
      <c r="R695"/>
      <c r="S695"/>
      <c r="T695"/>
      <c r="U695"/>
      <c r="V695"/>
      <c r="W695"/>
      <c r="X695" s="42"/>
      <c r="Y695" s="42"/>
      <c r="Z695" s="42"/>
    </row>
    <row r="696" s="26" customFormat="1" ht="23" customHeight="1" spans="1:26">
      <c r="A696" s="255"/>
      <c r="B696" s="246"/>
      <c r="C696" s="247"/>
      <c r="D696" s="248"/>
      <c r="E696" s="249"/>
      <c r="F696" s="250"/>
      <c r="G696" s="250"/>
      <c r="H696" s="251"/>
      <c r="I696" s="250"/>
      <c r="J696" s="252"/>
      <c r="K696" s="252"/>
      <c r="L696" s="253"/>
      <c r="M696" s="254" t="str">
        <f t="shared" si="10"/>
        <v/>
      </c>
      <c r="N696"/>
      <c r="O696"/>
      <c r="P696"/>
      <c r="Q696"/>
      <c r="R696"/>
      <c r="S696"/>
      <c r="T696"/>
      <c r="U696"/>
      <c r="V696"/>
      <c r="W696"/>
      <c r="X696" s="42"/>
      <c r="Y696" s="42"/>
      <c r="Z696" s="42"/>
    </row>
    <row r="697" s="26" customFormat="1" ht="23" customHeight="1" spans="1:26">
      <c r="A697" s="255"/>
      <c r="B697" s="246"/>
      <c r="C697" s="247"/>
      <c r="D697" s="248"/>
      <c r="E697" s="249"/>
      <c r="F697" s="250"/>
      <c r="G697" s="250"/>
      <c r="H697" s="251"/>
      <c r="I697" s="250"/>
      <c r="J697" s="252"/>
      <c r="K697" s="252"/>
      <c r="L697" s="253"/>
      <c r="M697" s="254" t="str">
        <f t="shared" si="10"/>
        <v/>
      </c>
      <c r="N697"/>
      <c r="O697"/>
      <c r="P697"/>
      <c r="Q697"/>
      <c r="R697"/>
      <c r="S697"/>
      <c r="T697"/>
      <c r="U697"/>
      <c r="V697"/>
      <c r="W697"/>
      <c r="X697" s="42"/>
      <c r="Y697" s="42"/>
      <c r="Z697" s="42"/>
    </row>
    <row r="698" s="26" customFormat="1" ht="23" customHeight="1" spans="1:26">
      <c r="A698" s="255"/>
      <c r="B698" s="246"/>
      <c r="C698" s="247"/>
      <c r="D698" s="248"/>
      <c r="E698" s="249"/>
      <c r="F698" s="250"/>
      <c r="G698" s="250"/>
      <c r="H698" s="251"/>
      <c r="I698" s="250"/>
      <c r="J698" s="252"/>
      <c r="K698" s="252"/>
      <c r="L698" s="253"/>
      <c r="M698" s="254" t="str">
        <f t="shared" si="10"/>
        <v/>
      </c>
      <c r="N698"/>
      <c r="O698"/>
      <c r="P698"/>
      <c r="Q698"/>
      <c r="R698"/>
      <c r="S698"/>
      <c r="T698"/>
      <c r="U698"/>
      <c r="V698"/>
      <c r="W698"/>
      <c r="X698" s="42"/>
      <c r="Y698" s="42"/>
      <c r="Z698" s="42"/>
    </row>
    <row r="699" s="26" customFormat="1" ht="23" customHeight="1" spans="1:26">
      <c r="A699" s="255"/>
      <c r="B699" s="246"/>
      <c r="C699" s="247"/>
      <c r="D699" s="248"/>
      <c r="E699" s="249"/>
      <c r="F699" s="250"/>
      <c r="G699" s="250"/>
      <c r="H699" s="251"/>
      <c r="I699" s="250"/>
      <c r="J699" s="252"/>
      <c r="K699" s="252"/>
      <c r="L699" s="253"/>
      <c r="M699" s="254" t="str">
        <f t="shared" si="10"/>
        <v/>
      </c>
      <c r="N699"/>
      <c r="O699"/>
      <c r="P699"/>
      <c r="Q699"/>
      <c r="R699"/>
      <c r="S699"/>
      <c r="T699"/>
      <c r="U699"/>
      <c r="V699"/>
      <c r="W699"/>
      <c r="X699" s="42"/>
      <c r="Y699" s="42"/>
      <c r="Z699" s="42"/>
    </row>
    <row r="700" s="26" customFormat="1" ht="23" customHeight="1" spans="1:26">
      <c r="A700" s="255"/>
      <c r="B700" s="246"/>
      <c r="C700" s="247"/>
      <c r="D700" s="248"/>
      <c r="E700" s="249"/>
      <c r="F700" s="250"/>
      <c r="G700" s="250"/>
      <c r="H700" s="251"/>
      <c r="I700" s="250"/>
      <c r="J700" s="252"/>
      <c r="K700" s="252"/>
      <c r="L700" s="253"/>
      <c r="M700" s="254" t="str">
        <f t="shared" si="10"/>
        <v/>
      </c>
      <c r="N700"/>
      <c r="O700"/>
      <c r="P700"/>
      <c r="Q700"/>
      <c r="R700"/>
      <c r="S700"/>
      <c r="T700"/>
      <c r="U700"/>
      <c r="V700"/>
      <c r="W700"/>
      <c r="X700" s="42"/>
      <c r="Y700" s="42"/>
      <c r="Z700" s="42"/>
    </row>
    <row r="701" s="26" customFormat="1" ht="23" customHeight="1" spans="1:26">
      <c r="A701" s="255"/>
      <c r="B701" s="246"/>
      <c r="C701" s="247"/>
      <c r="D701" s="248"/>
      <c r="E701" s="249"/>
      <c r="F701" s="250"/>
      <c r="G701" s="250"/>
      <c r="H701" s="251"/>
      <c r="I701" s="250"/>
      <c r="J701" s="252"/>
      <c r="K701" s="252"/>
      <c r="L701" s="253"/>
      <c r="M701" s="254" t="str">
        <f t="shared" si="10"/>
        <v/>
      </c>
      <c r="N701"/>
      <c r="O701"/>
      <c r="P701"/>
      <c r="Q701"/>
      <c r="R701"/>
      <c r="S701"/>
      <c r="T701"/>
      <c r="U701"/>
      <c r="V701"/>
      <c r="W701"/>
      <c r="X701" s="42"/>
      <c r="Y701" s="42"/>
      <c r="Z701" s="42"/>
    </row>
    <row r="702" s="26" customFormat="1" ht="23" customHeight="1" spans="1:26">
      <c r="A702" s="255"/>
      <c r="B702" s="246"/>
      <c r="C702" s="247"/>
      <c r="D702" s="248"/>
      <c r="E702" s="249"/>
      <c r="F702" s="250"/>
      <c r="G702" s="250"/>
      <c r="H702" s="251"/>
      <c r="I702" s="250"/>
      <c r="J702" s="252"/>
      <c r="K702" s="252"/>
      <c r="L702" s="253"/>
      <c r="M702" s="254" t="str">
        <f t="shared" si="10"/>
        <v/>
      </c>
      <c r="N702"/>
      <c r="O702"/>
      <c r="P702"/>
      <c r="Q702"/>
      <c r="R702"/>
      <c r="S702"/>
      <c r="T702"/>
      <c r="U702"/>
      <c r="V702"/>
      <c r="W702"/>
      <c r="X702" s="42"/>
      <c r="Y702" s="42"/>
      <c r="Z702" s="42"/>
    </row>
    <row r="703" s="26" customFormat="1" ht="23" customHeight="1" spans="1:26">
      <c r="A703" s="255"/>
      <c r="B703" s="246"/>
      <c r="C703" s="247"/>
      <c r="D703" s="248"/>
      <c r="E703" s="249"/>
      <c r="F703" s="250"/>
      <c r="G703" s="250"/>
      <c r="H703" s="251"/>
      <c r="I703" s="250"/>
      <c r="J703" s="252"/>
      <c r="K703" s="252"/>
      <c r="L703" s="253"/>
      <c r="M703" s="254" t="str">
        <f t="shared" si="10"/>
        <v/>
      </c>
      <c r="N703"/>
      <c r="O703"/>
      <c r="P703"/>
      <c r="Q703"/>
      <c r="R703"/>
      <c r="S703"/>
      <c r="T703"/>
      <c r="U703"/>
      <c r="V703"/>
      <c r="W703"/>
      <c r="X703" s="42"/>
      <c r="Y703" s="42"/>
      <c r="Z703" s="42"/>
    </row>
    <row r="704" s="26" customFormat="1" ht="23" customHeight="1" spans="1:26">
      <c r="A704" s="255"/>
      <c r="B704" s="246"/>
      <c r="C704" s="247"/>
      <c r="D704" s="248"/>
      <c r="E704" s="249"/>
      <c r="F704" s="250"/>
      <c r="G704" s="250"/>
      <c r="H704" s="251"/>
      <c r="I704" s="250"/>
      <c r="J704" s="252"/>
      <c r="K704" s="252"/>
      <c r="L704" s="253"/>
      <c r="M704" s="254" t="str">
        <f t="shared" si="10"/>
        <v/>
      </c>
      <c r="N704"/>
      <c r="O704"/>
      <c r="P704"/>
      <c r="Q704"/>
      <c r="R704"/>
      <c r="S704"/>
      <c r="T704"/>
      <c r="U704"/>
      <c r="V704"/>
      <c r="W704"/>
      <c r="X704" s="42"/>
      <c r="Y704" s="42"/>
      <c r="Z704" s="42"/>
    </row>
    <row r="705" s="26" customFormat="1" ht="23" customHeight="1" spans="1:26">
      <c r="A705" s="255"/>
      <c r="B705" s="246"/>
      <c r="C705" s="247"/>
      <c r="D705" s="248"/>
      <c r="E705" s="249"/>
      <c r="F705" s="250"/>
      <c r="G705" s="250"/>
      <c r="H705" s="251"/>
      <c r="I705" s="250"/>
      <c r="J705" s="252"/>
      <c r="K705" s="252"/>
      <c r="L705" s="253"/>
      <c r="M705" s="254" t="str">
        <f t="shared" si="10"/>
        <v/>
      </c>
      <c r="N705"/>
      <c r="O705"/>
      <c r="P705"/>
      <c r="Q705"/>
      <c r="R705"/>
      <c r="S705"/>
      <c r="T705"/>
      <c r="U705"/>
      <c r="V705"/>
      <c r="W705"/>
      <c r="X705" s="42"/>
      <c r="Y705" s="42"/>
      <c r="Z705" s="42"/>
    </row>
    <row r="706" s="26" customFormat="1" ht="23" customHeight="1" spans="1:26">
      <c r="A706" s="255"/>
      <c r="B706" s="246"/>
      <c r="C706" s="247"/>
      <c r="D706" s="248"/>
      <c r="E706" s="249"/>
      <c r="F706" s="250"/>
      <c r="G706" s="250"/>
      <c r="H706" s="251"/>
      <c r="I706" s="250"/>
      <c r="J706" s="252"/>
      <c r="K706" s="252"/>
      <c r="L706" s="253"/>
      <c r="M706" s="254" t="str">
        <f t="shared" si="10"/>
        <v/>
      </c>
      <c r="N706"/>
      <c r="O706"/>
      <c r="P706"/>
      <c r="Q706"/>
      <c r="R706"/>
      <c r="S706"/>
      <c r="T706"/>
      <c r="U706"/>
      <c r="V706"/>
      <c r="W706"/>
      <c r="X706" s="42"/>
      <c r="Y706" s="42"/>
      <c r="Z706" s="42"/>
    </row>
    <row r="707" s="26" customFormat="1" ht="23" customHeight="1" spans="1:26">
      <c r="A707" s="255"/>
      <c r="B707" s="246"/>
      <c r="C707" s="247"/>
      <c r="D707" s="248"/>
      <c r="E707" s="249"/>
      <c r="F707" s="250"/>
      <c r="G707" s="250"/>
      <c r="H707" s="251"/>
      <c r="I707" s="250"/>
      <c r="J707" s="252"/>
      <c r="K707" s="252"/>
      <c r="L707" s="253"/>
      <c r="M707" s="254" t="str">
        <f t="shared" si="10"/>
        <v/>
      </c>
      <c r="N707"/>
      <c r="O707"/>
      <c r="P707"/>
      <c r="Q707"/>
      <c r="R707"/>
      <c r="S707"/>
      <c r="T707"/>
      <c r="U707"/>
      <c r="V707"/>
      <c r="W707"/>
      <c r="X707" s="42"/>
      <c r="Y707" s="42"/>
      <c r="Z707" s="42"/>
    </row>
    <row r="708" s="26" customFormat="1" ht="23" customHeight="1" spans="1:26">
      <c r="A708" s="255"/>
      <c r="B708" s="246"/>
      <c r="C708" s="247"/>
      <c r="D708" s="248"/>
      <c r="E708" s="249"/>
      <c r="F708" s="250"/>
      <c r="G708" s="250"/>
      <c r="H708" s="251"/>
      <c r="I708" s="250"/>
      <c r="J708" s="252"/>
      <c r="K708" s="252"/>
      <c r="L708" s="253"/>
      <c r="M708" s="254" t="str">
        <f t="shared" si="10"/>
        <v/>
      </c>
      <c r="N708"/>
      <c r="O708"/>
      <c r="P708"/>
      <c r="Q708"/>
      <c r="R708"/>
      <c r="S708"/>
      <c r="T708"/>
      <c r="U708"/>
      <c r="V708"/>
      <c r="W708"/>
      <c r="X708" s="42"/>
      <c r="Y708" s="42"/>
      <c r="Z708" s="42"/>
    </row>
    <row r="709" s="26" customFormat="1" ht="23" customHeight="1" spans="1:26">
      <c r="A709" s="255"/>
      <c r="B709" s="246"/>
      <c r="C709" s="247"/>
      <c r="D709" s="248"/>
      <c r="E709" s="249"/>
      <c r="F709" s="250"/>
      <c r="G709" s="250"/>
      <c r="H709" s="251"/>
      <c r="I709" s="250"/>
      <c r="J709" s="252"/>
      <c r="K709" s="252"/>
      <c r="L709" s="253"/>
      <c r="M709" s="254" t="str">
        <f t="shared" ref="M709:M772" si="11">IF($B709="","",--TEXT($B709,"yyyymm"))</f>
        <v/>
      </c>
      <c r="N709"/>
      <c r="O709"/>
      <c r="P709"/>
      <c r="Q709"/>
      <c r="R709"/>
      <c r="S709"/>
      <c r="T709"/>
      <c r="U709"/>
      <c r="V709"/>
      <c r="W709"/>
      <c r="X709" s="42"/>
      <c r="Y709" s="42"/>
      <c r="Z709" s="42"/>
    </row>
    <row r="710" s="26" customFormat="1" ht="23" customHeight="1" spans="1:26">
      <c r="A710" s="255"/>
      <c r="B710" s="246"/>
      <c r="C710" s="247"/>
      <c r="D710" s="248"/>
      <c r="E710" s="249"/>
      <c r="F710" s="250"/>
      <c r="G710" s="250"/>
      <c r="H710" s="251"/>
      <c r="I710" s="250"/>
      <c r="J710" s="252"/>
      <c r="K710" s="252"/>
      <c r="L710" s="253"/>
      <c r="M710" s="254" t="str">
        <f t="shared" si="11"/>
        <v/>
      </c>
      <c r="N710"/>
      <c r="O710"/>
      <c r="P710"/>
      <c r="Q710"/>
      <c r="R710"/>
      <c r="S710"/>
      <c r="T710"/>
      <c r="U710"/>
      <c r="V710"/>
      <c r="W710"/>
      <c r="X710" s="42"/>
      <c r="Y710" s="42"/>
      <c r="Z710" s="42"/>
    </row>
    <row r="711" s="26" customFormat="1" ht="23" customHeight="1" spans="1:26">
      <c r="A711" s="255"/>
      <c r="B711" s="246"/>
      <c r="C711" s="247"/>
      <c r="D711" s="248"/>
      <c r="E711" s="249"/>
      <c r="F711" s="250"/>
      <c r="G711" s="250"/>
      <c r="H711" s="251"/>
      <c r="I711" s="250"/>
      <c r="J711" s="252"/>
      <c r="K711" s="252"/>
      <c r="L711" s="253"/>
      <c r="M711" s="254" t="str">
        <f t="shared" si="11"/>
        <v/>
      </c>
      <c r="N711"/>
      <c r="O711"/>
      <c r="P711"/>
      <c r="Q711"/>
      <c r="R711"/>
      <c r="S711"/>
      <c r="T711"/>
      <c r="U711"/>
      <c r="V711"/>
      <c r="W711"/>
      <c r="X711" s="42"/>
      <c r="Y711" s="42"/>
      <c r="Z711" s="42"/>
    </row>
    <row r="712" s="26" customFormat="1" ht="23" customHeight="1" spans="1:26">
      <c r="A712" s="255"/>
      <c r="B712" s="246"/>
      <c r="C712" s="247"/>
      <c r="D712" s="248"/>
      <c r="E712" s="249"/>
      <c r="F712" s="250"/>
      <c r="G712" s="250"/>
      <c r="H712" s="251"/>
      <c r="I712" s="250"/>
      <c r="J712" s="252"/>
      <c r="K712" s="252"/>
      <c r="L712" s="253"/>
      <c r="M712" s="254" t="str">
        <f t="shared" si="11"/>
        <v/>
      </c>
      <c r="N712"/>
      <c r="O712"/>
      <c r="P712"/>
      <c r="Q712"/>
      <c r="R712"/>
      <c r="S712"/>
      <c r="T712"/>
      <c r="U712"/>
      <c r="V712"/>
      <c r="W712"/>
      <c r="X712" s="42"/>
      <c r="Y712" s="42"/>
      <c r="Z712" s="42"/>
    </row>
    <row r="713" s="26" customFormat="1" ht="23" customHeight="1" spans="1:26">
      <c r="A713" s="255"/>
      <c r="B713" s="246"/>
      <c r="C713" s="247"/>
      <c r="D713" s="248"/>
      <c r="E713" s="249"/>
      <c r="F713" s="250"/>
      <c r="G713" s="250"/>
      <c r="H713" s="251"/>
      <c r="I713" s="250"/>
      <c r="J713" s="252"/>
      <c r="K713" s="252"/>
      <c r="L713" s="253"/>
      <c r="M713" s="254" t="str">
        <f t="shared" si="11"/>
        <v/>
      </c>
      <c r="N713"/>
      <c r="O713"/>
      <c r="P713"/>
      <c r="Q713"/>
      <c r="R713"/>
      <c r="S713"/>
      <c r="T713"/>
      <c r="U713"/>
      <c r="V713"/>
      <c r="W713"/>
      <c r="X713" s="42"/>
      <c r="Y713" s="42"/>
      <c r="Z713" s="42"/>
    </row>
    <row r="714" s="26" customFormat="1" ht="23" customHeight="1" spans="1:26">
      <c r="A714" s="255"/>
      <c r="B714" s="246"/>
      <c r="C714" s="247"/>
      <c r="D714" s="248"/>
      <c r="E714" s="249"/>
      <c r="F714" s="250"/>
      <c r="G714" s="250"/>
      <c r="H714" s="251"/>
      <c r="I714" s="250"/>
      <c r="J714" s="252"/>
      <c r="K714" s="252"/>
      <c r="L714" s="253"/>
      <c r="M714" s="254" t="str">
        <f t="shared" si="11"/>
        <v/>
      </c>
      <c r="N714"/>
      <c r="O714"/>
      <c r="P714"/>
      <c r="Q714"/>
      <c r="R714"/>
      <c r="S714"/>
      <c r="T714"/>
      <c r="U714"/>
      <c r="V714"/>
      <c r="W714"/>
      <c r="X714" s="42"/>
      <c r="Y714" s="42"/>
      <c r="Z714" s="42"/>
    </row>
    <row r="715" s="26" customFormat="1" ht="23" customHeight="1" spans="1:26">
      <c r="A715" s="255"/>
      <c r="B715" s="246"/>
      <c r="C715" s="247"/>
      <c r="D715" s="248"/>
      <c r="E715" s="249"/>
      <c r="F715" s="250"/>
      <c r="G715" s="250"/>
      <c r="H715" s="251"/>
      <c r="I715" s="250"/>
      <c r="J715" s="252"/>
      <c r="K715" s="252"/>
      <c r="L715" s="253"/>
      <c r="M715" s="254" t="str">
        <f t="shared" si="11"/>
        <v/>
      </c>
      <c r="N715"/>
      <c r="O715"/>
      <c r="P715"/>
      <c r="Q715"/>
      <c r="R715"/>
      <c r="S715"/>
      <c r="T715"/>
      <c r="U715"/>
      <c r="V715"/>
      <c r="W715"/>
      <c r="X715" s="42"/>
      <c r="Y715" s="42"/>
      <c r="Z715" s="42"/>
    </row>
    <row r="716" s="26" customFormat="1" ht="23" customHeight="1" spans="1:26">
      <c r="A716" s="255"/>
      <c r="B716" s="246"/>
      <c r="C716" s="247"/>
      <c r="D716" s="248"/>
      <c r="E716" s="249"/>
      <c r="F716" s="250"/>
      <c r="G716" s="250"/>
      <c r="H716" s="251"/>
      <c r="I716" s="250"/>
      <c r="J716" s="252"/>
      <c r="K716" s="252"/>
      <c r="L716" s="253"/>
      <c r="M716" s="254" t="str">
        <f t="shared" si="11"/>
        <v/>
      </c>
      <c r="N716"/>
      <c r="O716"/>
      <c r="P716"/>
      <c r="Q716"/>
      <c r="R716"/>
      <c r="S716"/>
      <c r="T716"/>
      <c r="U716"/>
      <c r="V716"/>
      <c r="W716"/>
      <c r="X716" s="42"/>
      <c r="Y716" s="42"/>
      <c r="Z716" s="42"/>
    </row>
    <row r="717" s="26" customFormat="1" ht="23" customHeight="1" spans="1:26">
      <c r="A717" s="255"/>
      <c r="B717" s="246"/>
      <c r="C717" s="247"/>
      <c r="D717" s="248"/>
      <c r="E717" s="249"/>
      <c r="F717" s="250"/>
      <c r="G717" s="250"/>
      <c r="H717" s="251"/>
      <c r="I717" s="250"/>
      <c r="J717" s="252"/>
      <c r="K717" s="252"/>
      <c r="L717" s="253"/>
      <c r="M717" s="254" t="str">
        <f t="shared" si="11"/>
        <v/>
      </c>
      <c r="N717"/>
      <c r="O717"/>
      <c r="P717"/>
      <c r="Q717"/>
      <c r="R717"/>
      <c r="S717"/>
      <c r="T717"/>
      <c r="U717"/>
      <c r="V717"/>
      <c r="W717"/>
      <c r="X717" s="42"/>
      <c r="Y717" s="42"/>
      <c r="Z717" s="42"/>
    </row>
    <row r="718" s="26" customFormat="1" ht="23" customHeight="1" spans="1:26">
      <c r="A718" s="255"/>
      <c r="B718" s="246"/>
      <c r="C718" s="247"/>
      <c r="D718" s="248"/>
      <c r="E718" s="249"/>
      <c r="F718" s="250"/>
      <c r="G718" s="250"/>
      <c r="H718" s="251"/>
      <c r="I718" s="250"/>
      <c r="J718" s="252"/>
      <c r="K718" s="252"/>
      <c r="L718" s="253"/>
      <c r="M718" s="254" t="str">
        <f t="shared" si="11"/>
        <v/>
      </c>
      <c r="N718"/>
      <c r="O718"/>
      <c r="P718"/>
      <c r="Q718"/>
      <c r="R718"/>
      <c r="S718"/>
      <c r="T718"/>
      <c r="U718"/>
      <c r="V718"/>
      <c r="W718"/>
      <c r="X718" s="42"/>
      <c r="Y718" s="42"/>
      <c r="Z718" s="42"/>
    </row>
    <row r="719" s="26" customFormat="1" ht="23" customHeight="1" spans="1:26">
      <c r="A719" s="255"/>
      <c r="B719" s="246"/>
      <c r="C719" s="247"/>
      <c r="D719" s="248"/>
      <c r="E719" s="249"/>
      <c r="F719" s="250"/>
      <c r="G719" s="250"/>
      <c r="H719" s="251"/>
      <c r="I719" s="250"/>
      <c r="J719" s="252"/>
      <c r="K719" s="252"/>
      <c r="L719" s="253"/>
      <c r="M719" s="254" t="str">
        <f t="shared" si="11"/>
        <v/>
      </c>
      <c r="N719"/>
      <c r="O719"/>
      <c r="P719"/>
      <c r="Q719"/>
      <c r="R719"/>
      <c r="S719"/>
      <c r="T719"/>
      <c r="U719"/>
      <c r="V719"/>
      <c r="W719"/>
      <c r="X719" s="42"/>
      <c r="Y719" s="42"/>
      <c r="Z719" s="42"/>
    </row>
    <row r="720" s="26" customFormat="1" ht="23" customHeight="1" spans="1:26">
      <c r="A720" s="255"/>
      <c r="B720" s="246"/>
      <c r="C720" s="247"/>
      <c r="D720" s="248"/>
      <c r="E720" s="249"/>
      <c r="F720" s="250"/>
      <c r="G720" s="250"/>
      <c r="H720" s="251"/>
      <c r="I720" s="250"/>
      <c r="J720" s="252"/>
      <c r="K720" s="252"/>
      <c r="L720" s="253"/>
      <c r="M720" s="254" t="str">
        <f t="shared" si="11"/>
        <v/>
      </c>
      <c r="N720"/>
      <c r="O720"/>
      <c r="P720"/>
      <c r="Q720"/>
      <c r="R720"/>
      <c r="S720"/>
      <c r="T720"/>
      <c r="U720"/>
      <c r="V720"/>
      <c r="W720"/>
      <c r="X720" s="42"/>
      <c r="Y720" s="42"/>
      <c r="Z720" s="42"/>
    </row>
    <row r="721" s="26" customFormat="1" ht="23" customHeight="1" spans="1:26">
      <c r="A721" s="255"/>
      <c r="B721" s="246"/>
      <c r="C721" s="247"/>
      <c r="D721" s="248"/>
      <c r="E721" s="249"/>
      <c r="F721" s="250"/>
      <c r="G721" s="250"/>
      <c r="H721" s="251"/>
      <c r="I721" s="250"/>
      <c r="J721" s="252"/>
      <c r="K721" s="252"/>
      <c r="L721" s="253"/>
      <c r="M721" s="254" t="str">
        <f t="shared" si="11"/>
        <v/>
      </c>
      <c r="N721"/>
      <c r="O721"/>
      <c r="P721"/>
      <c r="Q721"/>
      <c r="R721"/>
      <c r="S721"/>
      <c r="T721"/>
      <c r="U721"/>
      <c r="V721"/>
      <c r="W721"/>
      <c r="X721" s="42"/>
      <c r="Y721" s="42"/>
      <c r="Z721" s="42"/>
    </row>
    <row r="722" s="26" customFormat="1" ht="23" customHeight="1" spans="1:26">
      <c r="A722" s="255"/>
      <c r="B722" s="246"/>
      <c r="C722" s="247"/>
      <c r="D722" s="248"/>
      <c r="E722" s="249"/>
      <c r="F722" s="250"/>
      <c r="G722" s="250"/>
      <c r="H722" s="251"/>
      <c r="I722" s="250"/>
      <c r="J722" s="252"/>
      <c r="K722" s="252"/>
      <c r="L722" s="253"/>
      <c r="M722" s="254" t="str">
        <f t="shared" si="11"/>
        <v/>
      </c>
      <c r="N722"/>
      <c r="O722"/>
      <c r="P722"/>
      <c r="Q722"/>
      <c r="R722"/>
      <c r="S722"/>
      <c r="T722"/>
      <c r="U722"/>
      <c r="V722"/>
      <c r="W722"/>
      <c r="X722" s="42"/>
      <c r="Y722" s="42"/>
      <c r="Z722" s="42"/>
    </row>
    <row r="723" s="26" customFormat="1" ht="23" customHeight="1" spans="1:26">
      <c r="A723" s="255"/>
      <c r="B723" s="246"/>
      <c r="C723" s="247"/>
      <c r="D723" s="248"/>
      <c r="E723" s="249"/>
      <c r="F723" s="250"/>
      <c r="G723" s="250"/>
      <c r="H723" s="251"/>
      <c r="I723" s="250"/>
      <c r="J723" s="252"/>
      <c r="K723" s="252"/>
      <c r="L723" s="253"/>
      <c r="M723" s="254" t="str">
        <f t="shared" si="11"/>
        <v/>
      </c>
      <c r="N723"/>
      <c r="O723"/>
      <c r="P723"/>
      <c r="Q723"/>
      <c r="R723"/>
      <c r="S723"/>
      <c r="T723"/>
      <c r="U723"/>
      <c r="V723"/>
      <c r="W723"/>
      <c r="X723" s="42"/>
      <c r="Y723" s="42"/>
      <c r="Z723" s="42"/>
    </row>
    <row r="724" s="26" customFormat="1" ht="23" customHeight="1" spans="1:26">
      <c r="A724" s="255"/>
      <c r="B724" s="246"/>
      <c r="C724" s="247"/>
      <c r="D724" s="248"/>
      <c r="E724" s="249"/>
      <c r="F724" s="250"/>
      <c r="G724" s="250"/>
      <c r="H724" s="251"/>
      <c r="I724" s="250"/>
      <c r="J724" s="252"/>
      <c r="K724" s="252"/>
      <c r="L724" s="253"/>
      <c r="M724" s="254" t="str">
        <f t="shared" si="11"/>
        <v/>
      </c>
      <c r="N724"/>
      <c r="O724"/>
      <c r="P724"/>
      <c r="Q724"/>
      <c r="R724"/>
      <c r="S724"/>
      <c r="T724"/>
      <c r="U724"/>
      <c r="V724"/>
      <c r="W724"/>
      <c r="X724" s="42"/>
      <c r="Y724" s="42"/>
      <c r="Z724" s="42"/>
    </row>
    <row r="725" s="26" customFormat="1" ht="23" customHeight="1" spans="1:26">
      <c r="A725" s="255"/>
      <c r="B725" s="246"/>
      <c r="C725" s="247"/>
      <c r="D725" s="248"/>
      <c r="E725" s="249"/>
      <c r="F725" s="250"/>
      <c r="G725" s="250"/>
      <c r="H725" s="251"/>
      <c r="I725" s="250"/>
      <c r="J725" s="252"/>
      <c r="K725" s="252"/>
      <c r="L725" s="253"/>
      <c r="M725" s="254" t="str">
        <f t="shared" si="11"/>
        <v/>
      </c>
      <c r="N725"/>
      <c r="O725"/>
      <c r="P725"/>
      <c r="Q725"/>
      <c r="R725"/>
      <c r="S725"/>
      <c r="T725"/>
      <c r="U725"/>
      <c r="V725"/>
      <c r="W725"/>
      <c r="X725" s="42"/>
      <c r="Y725" s="42"/>
      <c r="Z725" s="42"/>
    </row>
    <row r="726" s="26" customFormat="1" ht="23" customHeight="1" spans="1:26">
      <c r="A726" s="255"/>
      <c r="B726" s="246"/>
      <c r="C726" s="247"/>
      <c r="D726" s="248"/>
      <c r="E726" s="249"/>
      <c r="F726" s="250"/>
      <c r="G726" s="250"/>
      <c r="H726" s="251"/>
      <c r="I726" s="250"/>
      <c r="J726" s="252"/>
      <c r="K726" s="252"/>
      <c r="L726" s="253"/>
      <c r="M726" s="254" t="str">
        <f t="shared" si="11"/>
        <v/>
      </c>
      <c r="N726"/>
      <c r="O726"/>
      <c r="P726"/>
      <c r="Q726"/>
      <c r="R726"/>
      <c r="S726"/>
      <c r="T726"/>
      <c r="U726"/>
      <c r="V726"/>
      <c r="W726"/>
      <c r="X726" s="42"/>
      <c r="Y726" s="42"/>
      <c r="Z726" s="42"/>
    </row>
    <row r="727" s="26" customFormat="1" ht="23" customHeight="1" spans="1:26">
      <c r="A727" s="255"/>
      <c r="B727" s="246"/>
      <c r="C727" s="247"/>
      <c r="D727" s="248"/>
      <c r="E727" s="249"/>
      <c r="F727" s="250"/>
      <c r="G727" s="250"/>
      <c r="H727" s="251"/>
      <c r="I727" s="250"/>
      <c r="J727" s="252"/>
      <c r="K727" s="252"/>
      <c r="L727" s="253"/>
      <c r="M727" s="254" t="str">
        <f t="shared" si="11"/>
        <v/>
      </c>
      <c r="N727"/>
      <c r="O727"/>
      <c r="P727"/>
      <c r="Q727"/>
      <c r="R727"/>
      <c r="S727"/>
      <c r="T727"/>
      <c r="U727"/>
      <c r="V727"/>
      <c r="W727"/>
      <c r="X727" s="42"/>
      <c r="Y727" s="42"/>
      <c r="Z727" s="42"/>
    </row>
    <row r="728" s="26" customFormat="1" ht="23" customHeight="1" spans="1:26">
      <c r="A728" s="255"/>
      <c r="B728" s="246"/>
      <c r="C728" s="247"/>
      <c r="D728" s="248"/>
      <c r="E728" s="249"/>
      <c r="F728" s="250"/>
      <c r="G728" s="250"/>
      <c r="H728" s="251"/>
      <c r="I728" s="250"/>
      <c r="J728" s="252"/>
      <c r="K728" s="252"/>
      <c r="L728" s="253"/>
      <c r="M728" s="254" t="str">
        <f t="shared" si="11"/>
        <v/>
      </c>
      <c r="N728"/>
      <c r="O728"/>
      <c r="P728"/>
      <c r="Q728"/>
      <c r="R728"/>
      <c r="S728"/>
      <c r="T728"/>
      <c r="U728"/>
      <c r="V728"/>
      <c r="W728"/>
      <c r="X728" s="42"/>
      <c r="Y728" s="42"/>
      <c r="Z728" s="42"/>
    </row>
    <row r="729" s="26" customFormat="1" ht="23" customHeight="1" spans="1:26">
      <c r="A729" s="255"/>
      <c r="B729" s="246"/>
      <c r="C729" s="247"/>
      <c r="D729" s="248"/>
      <c r="E729" s="249"/>
      <c r="F729" s="250"/>
      <c r="G729" s="250"/>
      <c r="H729" s="251"/>
      <c r="I729" s="250"/>
      <c r="J729" s="252"/>
      <c r="K729" s="252"/>
      <c r="L729" s="253"/>
      <c r="M729" s="254" t="str">
        <f t="shared" si="11"/>
        <v/>
      </c>
      <c r="N729"/>
      <c r="O729"/>
      <c r="P729"/>
      <c r="Q729"/>
      <c r="R729"/>
      <c r="S729"/>
      <c r="T729"/>
      <c r="U729"/>
      <c r="V729"/>
      <c r="W729"/>
      <c r="X729" s="42"/>
      <c r="Y729" s="42"/>
      <c r="Z729" s="42"/>
    </row>
    <row r="730" s="26" customFormat="1" ht="23" customHeight="1" spans="1:26">
      <c r="A730" s="255"/>
      <c r="B730" s="246"/>
      <c r="C730" s="247"/>
      <c r="D730" s="248"/>
      <c r="E730" s="249"/>
      <c r="F730" s="250"/>
      <c r="G730" s="250"/>
      <c r="H730" s="251"/>
      <c r="I730" s="250"/>
      <c r="J730" s="252"/>
      <c r="K730" s="252"/>
      <c r="L730" s="253"/>
      <c r="M730" s="254" t="str">
        <f t="shared" si="11"/>
        <v/>
      </c>
      <c r="N730"/>
      <c r="O730"/>
      <c r="P730"/>
      <c r="Q730"/>
      <c r="R730"/>
      <c r="S730"/>
      <c r="T730"/>
      <c r="U730"/>
      <c r="V730"/>
      <c r="W730"/>
      <c r="X730" s="42"/>
      <c r="Y730" s="42"/>
      <c r="Z730" s="42"/>
    </row>
    <row r="731" s="26" customFormat="1" ht="23" customHeight="1" spans="1:26">
      <c r="A731" s="255"/>
      <c r="B731" s="246"/>
      <c r="C731" s="247"/>
      <c r="D731" s="248"/>
      <c r="E731" s="249"/>
      <c r="F731" s="250"/>
      <c r="G731" s="250"/>
      <c r="H731" s="251"/>
      <c r="I731" s="250"/>
      <c r="J731" s="252"/>
      <c r="K731" s="252"/>
      <c r="L731" s="253"/>
      <c r="M731" s="254" t="str">
        <f t="shared" si="11"/>
        <v/>
      </c>
      <c r="N731"/>
      <c r="O731"/>
      <c r="P731"/>
      <c r="Q731"/>
      <c r="R731"/>
      <c r="S731"/>
      <c r="T731"/>
      <c r="U731"/>
      <c r="V731"/>
      <c r="W731"/>
      <c r="X731" s="42"/>
      <c r="Y731" s="42"/>
      <c r="Z731" s="42"/>
    </row>
    <row r="732" s="26" customFormat="1" ht="23" customHeight="1" spans="1:26">
      <c r="A732" s="255"/>
      <c r="B732" s="246"/>
      <c r="C732" s="247"/>
      <c r="D732" s="248"/>
      <c r="E732" s="249"/>
      <c r="F732" s="250"/>
      <c r="G732" s="250"/>
      <c r="H732" s="251"/>
      <c r="I732" s="250"/>
      <c r="J732" s="252"/>
      <c r="K732" s="252"/>
      <c r="L732" s="253"/>
      <c r="M732" s="254" t="str">
        <f t="shared" si="11"/>
        <v/>
      </c>
      <c r="N732"/>
      <c r="O732"/>
      <c r="P732"/>
      <c r="Q732"/>
      <c r="R732"/>
      <c r="S732"/>
      <c r="T732"/>
      <c r="U732"/>
      <c r="V732"/>
      <c r="W732"/>
      <c r="X732" s="42"/>
      <c r="Y732" s="42"/>
      <c r="Z732" s="42"/>
    </row>
    <row r="733" s="26" customFormat="1" ht="23" customHeight="1" spans="1:26">
      <c r="A733" s="255"/>
      <c r="B733" s="246"/>
      <c r="C733" s="247"/>
      <c r="D733" s="248"/>
      <c r="E733" s="249"/>
      <c r="F733" s="250"/>
      <c r="G733" s="250"/>
      <c r="H733" s="251"/>
      <c r="I733" s="250"/>
      <c r="J733" s="252"/>
      <c r="K733" s="252"/>
      <c r="L733" s="253"/>
      <c r="M733" s="254" t="str">
        <f t="shared" si="11"/>
        <v/>
      </c>
      <c r="N733"/>
      <c r="O733"/>
      <c r="P733"/>
      <c r="Q733"/>
      <c r="R733"/>
      <c r="S733"/>
      <c r="T733"/>
      <c r="U733"/>
      <c r="V733"/>
      <c r="W733"/>
      <c r="X733" s="42"/>
      <c r="Y733" s="42"/>
      <c r="Z733" s="42"/>
    </row>
    <row r="734" s="26" customFormat="1" ht="23" customHeight="1" spans="1:26">
      <c r="A734" s="255"/>
      <c r="B734" s="246"/>
      <c r="C734" s="247"/>
      <c r="D734" s="248"/>
      <c r="E734" s="249"/>
      <c r="F734" s="250"/>
      <c r="G734" s="250"/>
      <c r="H734" s="251"/>
      <c r="I734" s="250"/>
      <c r="J734" s="252"/>
      <c r="K734" s="252"/>
      <c r="L734" s="253"/>
      <c r="M734" s="254" t="str">
        <f t="shared" si="11"/>
        <v/>
      </c>
      <c r="N734"/>
      <c r="O734"/>
      <c r="P734"/>
      <c r="Q734"/>
      <c r="R734"/>
      <c r="S734"/>
      <c r="T734"/>
      <c r="U734"/>
      <c r="V734"/>
      <c r="W734"/>
      <c r="X734" s="42"/>
      <c r="Y734" s="42"/>
      <c r="Z734" s="42"/>
    </row>
    <row r="735" s="26" customFormat="1" ht="23" customHeight="1" spans="1:26">
      <c r="A735" s="255"/>
      <c r="B735" s="246"/>
      <c r="C735" s="247"/>
      <c r="D735" s="248"/>
      <c r="E735" s="249"/>
      <c r="F735" s="250"/>
      <c r="G735" s="250"/>
      <c r="H735" s="251"/>
      <c r="I735" s="250"/>
      <c r="J735" s="252"/>
      <c r="K735" s="252"/>
      <c r="L735" s="253"/>
      <c r="M735" s="254" t="str">
        <f t="shared" si="11"/>
        <v/>
      </c>
      <c r="N735"/>
      <c r="O735"/>
      <c r="P735"/>
      <c r="Q735"/>
      <c r="R735"/>
      <c r="S735"/>
      <c r="T735"/>
      <c r="U735"/>
      <c r="V735"/>
      <c r="W735"/>
      <c r="X735" s="42"/>
      <c r="Y735" s="42"/>
      <c r="Z735" s="42"/>
    </row>
    <row r="736" s="26" customFormat="1" ht="23" customHeight="1" spans="1:26">
      <c r="A736" s="255"/>
      <c r="B736" s="246"/>
      <c r="C736" s="247"/>
      <c r="D736" s="248"/>
      <c r="E736" s="249"/>
      <c r="F736" s="250"/>
      <c r="G736" s="250"/>
      <c r="H736" s="251"/>
      <c r="I736" s="250"/>
      <c r="J736" s="252"/>
      <c r="K736" s="252"/>
      <c r="L736" s="253"/>
      <c r="M736" s="254" t="str">
        <f t="shared" si="11"/>
        <v/>
      </c>
      <c r="N736"/>
      <c r="O736"/>
      <c r="P736"/>
      <c r="Q736"/>
      <c r="R736"/>
      <c r="S736"/>
      <c r="T736"/>
      <c r="U736"/>
      <c r="V736"/>
      <c r="W736"/>
      <c r="X736" s="42"/>
      <c r="Y736" s="42"/>
      <c r="Z736" s="42"/>
    </row>
    <row r="737" s="26" customFormat="1" ht="23" customHeight="1" spans="1:26">
      <c r="A737" s="255"/>
      <c r="B737" s="246"/>
      <c r="C737" s="247"/>
      <c r="D737" s="248"/>
      <c r="E737" s="249"/>
      <c r="F737" s="250"/>
      <c r="G737" s="250"/>
      <c r="H737" s="251"/>
      <c r="I737" s="250"/>
      <c r="J737" s="252"/>
      <c r="K737" s="252"/>
      <c r="L737" s="253"/>
      <c r="M737" s="254" t="str">
        <f t="shared" si="11"/>
        <v/>
      </c>
      <c r="N737"/>
      <c r="O737"/>
      <c r="P737"/>
      <c r="Q737"/>
      <c r="R737"/>
      <c r="S737"/>
      <c r="T737"/>
      <c r="U737"/>
      <c r="V737"/>
      <c r="W737"/>
      <c r="X737" s="42"/>
      <c r="Y737" s="42"/>
      <c r="Z737" s="42"/>
    </row>
    <row r="738" s="26" customFormat="1" ht="23" customHeight="1" spans="1:26">
      <c r="A738" s="255"/>
      <c r="B738" s="246"/>
      <c r="C738" s="247"/>
      <c r="D738" s="248"/>
      <c r="E738" s="249"/>
      <c r="F738" s="250"/>
      <c r="G738" s="250"/>
      <c r="H738" s="251"/>
      <c r="I738" s="250"/>
      <c r="J738" s="252"/>
      <c r="K738" s="252"/>
      <c r="L738" s="253"/>
      <c r="M738" s="254" t="str">
        <f t="shared" si="11"/>
        <v/>
      </c>
      <c r="N738"/>
      <c r="O738"/>
      <c r="P738"/>
      <c r="Q738"/>
      <c r="R738"/>
      <c r="S738"/>
      <c r="T738"/>
      <c r="U738"/>
      <c r="V738"/>
      <c r="W738"/>
      <c r="X738" s="42"/>
      <c r="Y738" s="42"/>
      <c r="Z738" s="42"/>
    </row>
    <row r="739" s="26" customFormat="1" ht="23" customHeight="1" spans="1:26">
      <c r="A739" s="255"/>
      <c r="B739" s="246"/>
      <c r="C739" s="247"/>
      <c r="D739" s="248"/>
      <c r="E739" s="249"/>
      <c r="F739" s="250"/>
      <c r="G739" s="250"/>
      <c r="H739" s="251"/>
      <c r="I739" s="250"/>
      <c r="J739" s="252"/>
      <c r="K739" s="252"/>
      <c r="L739" s="253"/>
      <c r="M739" s="254" t="str">
        <f t="shared" si="11"/>
        <v/>
      </c>
      <c r="N739"/>
      <c r="O739"/>
      <c r="P739"/>
      <c r="Q739"/>
      <c r="R739"/>
      <c r="S739"/>
      <c r="T739"/>
      <c r="U739"/>
      <c r="V739"/>
      <c r="W739"/>
      <c r="X739" s="42"/>
      <c r="Y739" s="42"/>
      <c r="Z739" s="42"/>
    </row>
    <row r="740" s="26" customFormat="1" ht="23" customHeight="1" spans="1:26">
      <c r="A740" s="255"/>
      <c r="B740" s="246"/>
      <c r="C740" s="247"/>
      <c r="D740" s="248"/>
      <c r="E740" s="249"/>
      <c r="F740" s="250"/>
      <c r="G740" s="250"/>
      <c r="H740" s="251"/>
      <c r="I740" s="250"/>
      <c r="J740" s="252"/>
      <c r="K740" s="252"/>
      <c r="L740" s="253"/>
      <c r="M740" s="254" t="str">
        <f t="shared" si="11"/>
        <v/>
      </c>
      <c r="N740"/>
      <c r="O740"/>
      <c r="P740"/>
      <c r="Q740"/>
      <c r="R740"/>
      <c r="S740"/>
      <c r="T740"/>
      <c r="U740"/>
      <c r="V740"/>
      <c r="W740"/>
      <c r="X740" s="42"/>
      <c r="Y740" s="42"/>
      <c r="Z740" s="42"/>
    </row>
    <row r="741" s="26" customFormat="1" ht="23" customHeight="1" spans="1:26">
      <c r="A741" s="255"/>
      <c r="B741" s="246"/>
      <c r="C741" s="247"/>
      <c r="D741" s="248"/>
      <c r="E741" s="249"/>
      <c r="F741" s="250"/>
      <c r="G741" s="250"/>
      <c r="H741" s="251"/>
      <c r="I741" s="250"/>
      <c r="J741" s="252"/>
      <c r="K741" s="252"/>
      <c r="L741" s="253"/>
      <c r="M741" s="254" t="str">
        <f t="shared" si="11"/>
        <v/>
      </c>
      <c r="N741"/>
      <c r="O741"/>
      <c r="P741"/>
      <c r="Q741"/>
      <c r="R741"/>
      <c r="S741"/>
      <c r="T741"/>
      <c r="U741"/>
      <c r="V741"/>
      <c r="W741"/>
      <c r="X741" s="42"/>
      <c r="Y741" s="42"/>
      <c r="Z741" s="42"/>
    </row>
    <row r="742" s="26" customFormat="1" ht="23" customHeight="1" spans="1:26">
      <c r="A742" s="255"/>
      <c r="B742" s="246"/>
      <c r="C742" s="247"/>
      <c r="D742" s="248"/>
      <c r="E742" s="249"/>
      <c r="F742" s="250"/>
      <c r="G742" s="250"/>
      <c r="H742" s="251"/>
      <c r="I742" s="250"/>
      <c r="J742" s="252"/>
      <c r="K742" s="252"/>
      <c r="L742" s="253"/>
      <c r="M742" s="254" t="str">
        <f t="shared" si="11"/>
        <v/>
      </c>
      <c r="N742"/>
      <c r="O742"/>
      <c r="P742"/>
      <c r="Q742"/>
      <c r="R742"/>
      <c r="S742"/>
      <c r="T742"/>
      <c r="U742"/>
      <c r="V742"/>
      <c r="W742"/>
      <c r="X742" s="42"/>
      <c r="Y742" s="42"/>
      <c r="Z742" s="42"/>
    </row>
    <row r="743" s="26" customFormat="1" ht="23" customHeight="1" spans="1:26">
      <c r="A743" s="255"/>
      <c r="B743" s="246"/>
      <c r="C743" s="247"/>
      <c r="D743" s="248"/>
      <c r="E743" s="249"/>
      <c r="F743" s="250"/>
      <c r="G743" s="250"/>
      <c r="H743" s="251"/>
      <c r="I743" s="250"/>
      <c r="J743" s="252"/>
      <c r="K743" s="252"/>
      <c r="L743" s="253"/>
      <c r="M743" s="254" t="str">
        <f t="shared" si="11"/>
        <v/>
      </c>
      <c r="N743"/>
      <c r="O743"/>
      <c r="P743"/>
      <c r="Q743"/>
      <c r="R743"/>
      <c r="S743"/>
      <c r="T743"/>
      <c r="U743"/>
      <c r="V743"/>
      <c r="W743"/>
      <c r="X743" s="42"/>
      <c r="Y743" s="42"/>
      <c r="Z743" s="42"/>
    </row>
    <row r="744" s="26" customFormat="1" ht="23" customHeight="1" spans="1:26">
      <c r="A744" s="255"/>
      <c r="B744" s="246"/>
      <c r="C744" s="247"/>
      <c r="D744" s="248"/>
      <c r="E744" s="249"/>
      <c r="F744" s="250"/>
      <c r="G744" s="250"/>
      <c r="H744" s="251"/>
      <c r="I744" s="250"/>
      <c r="J744" s="252"/>
      <c r="K744" s="252"/>
      <c r="L744" s="253"/>
      <c r="M744" s="254" t="str">
        <f t="shared" si="11"/>
        <v/>
      </c>
      <c r="N744"/>
      <c r="O744"/>
      <c r="P744"/>
      <c r="Q744"/>
      <c r="R744"/>
      <c r="S744"/>
      <c r="T744"/>
      <c r="U744"/>
      <c r="V744"/>
      <c r="W744"/>
      <c r="X744" s="42"/>
      <c r="Y744" s="42"/>
      <c r="Z744" s="42"/>
    </row>
    <row r="745" s="26" customFormat="1" ht="23" customHeight="1" spans="1:26">
      <c r="A745" s="255"/>
      <c r="B745" s="246"/>
      <c r="C745" s="247"/>
      <c r="D745" s="248"/>
      <c r="E745" s="249"/>
      <c r="F745" s="250"/>
      <c r="G745" s="250"/>
      <c r="H745" s="251"/>
      <c r="I745" s="250"/>
      <c r="J745" s="252"/>
      <c r="K745" s="252"/>
      <c r="L745" s="253"/>
      <c r="M745" s="254" t="str">
        <f t="shared" si="11"/>
        <v/>
      </c>
      <c r="N745"/>
      <c r="O745"/>
      <c r="P745"/>
      <c r="Q745"/>
      <c r="R745"/>
      <c r="S745"/>
      <c r="T745"/>
      <c r="U745"/>
      <c r="V745"/>
      <c r="W745"/>
      <c r="X745" s="42"/>
      <c r="Y745" s="42"/>
      <c r="Z745" s="42"/>
    </row>
    <row r="746" s="26" customFormat="1" ht="23" customHeight="1" spans="1:26">
      <c r="A746" s="255"/>
      <c r="B746" s="246"/>
      <c r="C746" s="247"/>
      <c r="D746" s="248"/>
      <c r="E746" s="249"/>
      <c r="F746" s="250"/>
      <c r="G746" s="250"/>
      <c r="H746" s="251"/>
      <c r="I746" s="250"/>
      <c r="J746" s="252"/>
      <c r="K746" s="252"/>
      <c r="L746" s="253"/>
      <c r="M746" s="254" t="str">
        <f t="shared" si="11"/>
        <v/>
      </c>
      <c r="N746"/>
      <c r="O746"/>
      <c r="P746"/>
      <c r="Q746"/>
      <c r="R746"/>
      <c r="S746"/>
      <c r="T746"/>
      <c r="U746"/>
      <c r="V746"/>
      <c r="W746"/>
      <c r="X746" s="42"/>
      <c r="Y746" s="42"/>
      <c r="Z746" s="42"/>
    </row>
    <row r="747" s="26" customFormat="1" ht="23" customHeight="1" spans="1:26">
      <c r="A747" s="255"/>
      <c r="B747" s="246"/>
      <c r="C747" s="247"/>
      <c r="D747" s="248"/>
      <c r="E747" s="249"/>
      <c r="F747" s="250"/>
      <c r="G747" s="250"/>
      <c r="H747" s="251"/>
      <c r="I747" s="250"/>
      <c r="J747" s="252"/>
      <c r="K747" s="252"/>
      <c r="L747" s="253"/>
      <c r="M747" s="254" t="str">
        <f t="shared" si="11"/>
        <v/>
      </c>
      <c r="N747"/>
      <c r="O747"/>
      <c r="P747"/>
      <c r="Q747"/>
      <c r="R747"/>
      <c r="S747"/>
      <c r="T747"/>
      <c r="U747"/>
      <c r="V747"/>
      <c r="W747"/>
      <c r="X747" s="42"/>
      <c r="Y747" s="42"/>
      <c r="Z747" s="42"/>
    </row>
    <row r="748" s="26" customFormat="1" ht="23" customHeight="1" spans="1:26">
      <c r="A748" s="255"/>
      <c r="B748" s="246"/>
      <c r="C748" s="247"/>
      <c r="D748" s="248"/>
      <c r="E748" s="249"/>
      <c r="F748" s="250"/>
      <c r="G748" s="250"/>
      <c r="H748" s="251"/>
      <c r="I748" s="250"/>
      <c r="J748" s="252"/>
      <c r="K748" s="252"/>
      <c r="L748" s="253"/>
      <c r="M748" s="254" t="str">
        <f t="shared" si="11"/>
        <v/>
      </c>
      <c r="N748"/>
      <c r="O748"/>
      <c r="P748"/>
      <c r="Q748"/>
      <c r="R748"/>
      <c r="S748"/>
      <c r="T748"/>
      <c r="U748"/>
      <c r="V748"/>
      <c r="W748"/>
      <c r="X748" s="42"/>
      <c r="Y748" s="42"/>
      <c r="Z748" s="42"/>
    </row>
    <row r="749" s="26" customFormat="1" ht="23" customHeight="1" spans="1:26">
      <c r="A749" s="255"/>
      <c r="B749" s="246"/>
      <c r="C749" s="247"/>
      <c r="D749" s="248"/>
      <c r="E749" s="249"/>
      <c r="F749" s="250"/>
      <c r="G749" s="250"/>
      <c r="H749" s="251"/>
      <c r="I749" s="250"/>
      <c r="J749" s="252"/>
      <c r="K749" s="252"/>
      <c r="L749" s="253"/>
      <c r="M749" s="254" t="str">
        <f t="shared" si="11"/>
        <v/>
      </c>
      <c r="N749"/>
      <c r="O749"/>
      <c r="P749"/>
      <c r="Q749"/>
      <c r="R749"/>
      <c r="S749"/>
      <c r="T749"/>
      <c r="U749"/>
      <c r="V749"/>
      <c r="W749"/>
      <c r="X749" s="42"/>
      <c r="Y749" s="42"/>
      <c r="Z749" s="42"/>
    </row>
    <row r="750" s="26" customFormat="1" ht="23" customHeight="1" spans="1:26">
      <c r="A750" s="255"/>
      <c r="B750" s="246"/>
      <c r="C750" s="247"/>
      <c r="D750" s="248"/>
      <c r="E750" s="249"/>
      <c r="F750" s="250"/>
      <c r="G750" s="250"/>
      <c r="H750" s="251"/>
      <c r="I750" s="250"/>
      <c r="J750" s="252"/>
      <c r="K750" s="252"/>
      <c r="L750" s="253"/>
      <c r="M750" s="254" t="str">
        <f t="shared" si="11"/>
        <v/>
      </c>
      <c r="N750"/>
      <c r="O750"/>
      <c r="P750"/>
      <c r="Q750"/>
      <c r="R750"/>
      <c r="S750"/>
      <c r="T750"/>
      <c r="U750"/>
      <c r="V750"/>
      <c r="W750"/>
      <c r="X750" s="42"/>
      <c r="Y750" s="42"/>
      <c r="Z750" s="42"/>
    </row>
    <row r="751" s="26" customFormat="1" ht="23" customHeight="1" spans="1:26">
      <c r="A751" s="255"/>
      <c r="B751" s="246"/>
      <c r="C751" s="247"/>
      <c r="D751" s="248"/>
      <c r="E751" s="249"/>
      <c r="F751" s="250"/>
      <c r="G751" s="250"/>
      <c r="H751" s="251"/>
      <c r="I751" s="250"/>
      <c r="J751" s="252"/>
      <c r="K751" s="252"/>
      <c r="L751" s="253"/>
      <c r="M751" s="254" t="str">
        <f t="shared" si="11"/>
        <v/>
      </c>
      <c r="N751"/>
      <c r="O751"/>
      <c r="P751"/>
      <c r="Q751"/>
      <c r="R751"/>
      <c r="S751"/>
      <c r="T751"/>
      <c r="U751"/>
      <c r="V751"/>
      <c r="W751"/>
      <c r="X751" s="42"/>
      <c r="Y751" s="42"/>
      <c r="Z751" s="42"/>
    </row>
    <row r="752" s="26" customFormat="1" ht="23" customHeight="1" spans="1:26">
      <c r="A752" s="255"/>
      <c r="B752" s="246"/>
      <c r="C752" s="247"/>
      <c r="D752" s="248"/>
      <c r="E752" s="249"/>
      <c r="F752" s="250"/>
      <c r="G752" s="250"/>
      <c r="H752" s="251"/>
      <c r="I752" s="250"/>
      <c r="J752" s="252"/>
      <c r="K752" s="252"/>
      <c r="L752" s="253"/>
      <c r="M752" s="254" t="str">
        <f t="shared" si="11"/>
        <v/>
      </c>
      <c r="N752"/>
      <c r="O752"/>
      <c r="P752"/>
      <c r="Q752"/>
      <c r="R752"/>
      <c r="S752"/>
      <c r="T752"/>
      <c r="U752"/>
      <c r="V752"/>
      <c r="W752"/>
      <c r="X752" s="42"/>
      <c r="Y752" s="42"/>
      <c r="Z752" s="42"/>
    </row>
    <row r="753" s="26" customFormat="1" ht="23" customHeight="1" spans="1:26">
      <c r="A753" s="255"/>
      <c r="B753" s="246"/>
      <c r="C753" s="247"/>
      <c r="D753" s="248"/>
      <c r="E753" s="249"/>
      <c r="F753" s="250"/>
      <c r="G753" s="250"/>
      <c r="H753" s="251"/>
      <c r="I753" s="250"/>
      <c r="J753" s="252"/>
      <c r="K753" s="252"/>
      <c r="L753" s="253"/>
      <c r="M753" s="254" t="str">
        <f t="shared" si="11"/>
        <v/>
      </c>
      <c r="N753"/>
      <c r="O753"/>
      <c r="P753"/>
      <c r="Q753"/>
      <c r="R753"/>
      <c r="S753"/>
      <c r="T753"/>
      <c r="U753"/>
      <c r="V753"/>
      <c r="W753"/>
      <c r="X753" s="42"/>
      <c r="Y753" s="42"/>
      <c r="Z753" s="42"/>
    </row>
    <row r="754" s="26" customFormat="1" ht="23" customHeight="1" spans="1:26">
      <c r="A754" s="255"/>
      <c r="B754" s="246"/>
      <c r="C754" s="247"/>
      <c r="D754" s="248"/>
      <c r="E754" s="249"/>
      <c r="F754" s="250"/>
      <c r="G754" s="250"/>
      <c r="H754" s="251"/>
      <c r="I754" s="250"/>
      <c r="J754" s="252"/>
      <c r="K754" s="252"/>
      <c r="L754" s="253"/>
      <c r="M754" s="254" t="str">
        <f t="shared" si="11"/>
        <v/>
      </c>
      <c r="N754"/>
      <c r="O754"/>
      <c r="P754"/>
      <c r="Q754"/>
      <c r="R754"/>
      <c r="S754"/>
      <c r="T754"/>
      <c r="U754"/>
      <c r="V754"/>
      <c r="W754"/>
      <c r="X754" s="42"/>
      <c r="Y754" s="42"/>
      <c r="Z754" s="42"/>
    </row>
    <row r="755" s="26" customFormat="1" ht="23" customHeight="1" spans="1:26">
      <c r="A755" s="255"/>
      <c r="B755" s="246"/>
      <c r="C755" s="247"/>
      <c r="D755" s="248"/>
      <c r="E755" s="249"/>
      <c r="F755" s="250"/>
      <c r="G755" s="250"/>
      <c r="H755" s="251"/>
      <c r="I755" s="250"/>
      <c r="J755" s="252"/>
      <c r="K755" s="252"/>
      <c r="L755" s="253"/>
      <c r="M755" s="254" t="str">
        <f t="shared" si="11"/>
        <v/>
      </c>
      <c r="N755"/>
      <c r="O755"/>
      <c r="P755"/>
      <c r="Q755"/>
      <c r="R755"/>
      <c r="S755"/>
      <c r="T755"/>
      <c r="U755"/>
      <c r="V755"/>
      <c r="W755"/>
      <c r="X755" s="42"/>
      <c r="Y755" s="42"/>
      <c r="Z755" s="42"/>
    </row>
    <row r="756" s="26" customFormat="1" ht="23" customHeight="1" spans="1:26">
      <c r="A756" s="255"/>
      <c r="B756" s="246"/>
      <c r="C756" s="247"/>
      <c r="D756" s="248"/>
      <c r="E756" s="249"/>
      <c r="F756" s="250"/>
      <c r="G756" s="250"/>
      <c r="H756" s="251"/>
      <c r="I756" s="250"/>
      <c r="J756" s="252"/>
      <c r="K756" s="252"/>
      <c r="L756" s="253"/>
      <c r="M756" s="254" t="str">
        <f t="shared" si="11"/>
        <v/>
      </c>
      <c r="N756"/>
      <c r="O756"/>
      <c r="P756"/>
      <c r="Q756"/>
      <c r="R756"/>
      <c r="S756"/>
      <c r="T756"/>
      <c r="U756"/>
      <c r="V756"/>
      <c r="W756"/>
      <c r="X756" s="42"/>
      <c r="Y756" s="42"/>
      <c r="Z756" s="42"/>
    </row>
    <row r="757" s="26" customFormat="1" ht="23" customHeight="1" spans="1:26">
      <c r="A757" s="255"/>
      <c r="B757" s="246"/>
      <c r="C757" s="247"/>
      <c r="D757" s="248"/>
      <c r="E757" s="249"/>
      <c r="F757" s="250"/>
      <c r="G757" s="250"/>
      <c r="H757" s="251"/>
      <c r="I757" s="250"/>
      <c r="J757" s="252"/>
      <c r="K757" s="252"/>
      <c r="L757" s="253"/>
      <c r="M757" s="254" t="str">
        <f t="shared" si="11"/>
        <v/>
      </c>
      <c r="N757"/>
      <c r="O757"/>
      <c r="P757"/>
      <c r="Q757"/>
      <c r="R757"/>
      <c r="S757"/>
      <c r="T757"/>
      <c r="U757"/>
      <c r="V757"/>
      <c r="W757"/>
      <c r="X757" s="42"/>
      <c r="Y757" s="42"/>
      <c r="Z757" s="42"/>
    </row>
    <row r="758" s="26" customFormat="1" ht="23" customHeight="1" spans="1:26">
      <c r="A758" s="255"/>
      <c r="B758" s="246"/>
      <c r="C758" s="247"/>
      <c r="D758" s="248"/>
      <c r="E758" s="249"/>
      <c r="F758" s="250"/>
      <c r="G758" s="250"/>
      <c r="H758" s="251"/>
      <c r="I758" s="250"/>
      <c r="J758" s="252"/>
      <c r="K758" s="252"/>
      <c r="L758" s="253"/>
      <c r="M758" s="254" t="str">
        <f t="shared" si="11"/>
        <v/>
      </c>
      <c r="N758"/>
      <c r="O758"/>
      <c r="P758"/>
      <c r="Q758"/>
      <c r="R758"/>
      <c r="S758"/>
      <c r="T758"/>
      <c r="U758"/>
      <c r="V758"/>
      <c r="W758"/>
      <c r="X758" s="42"/>
      <c r="Y758" s="42"/>
      <c r="Z758" s="42"/>
    </row>
    <row r="759" s="26" customFormat="1" ht="23" customHeight="1" spans="1:26">
      <c r="A759" s="255"/>
      <c r="B759" s="246"/>
      <c r="C759" s="247"/>
      <c r="D759" s="248"/>
      <c r="E759" s="249"/>
      <c r="F759" s="250"/>
      <c r="G759" s="250"/>
      <c r="H759" s="251"/>
      <c r="I759" s="250"/>
      <c r="J759" s="252"/>
      <c r="K759" s="252"/>
      <c r="L759" s="253"/>
      <c r="M759" s="254" t="str">
        <f t="shared" si="11"/>
        <v/>
      </c>
      <c r="N759"/>
      <c r="O759"/>
      <c r="P759"/>
      <c r="Q759"/>
      <c r="R759"/>
      <c r="S759"/>
      <c r="T759"/>
      <c r="U759"/>
      <c r="V759"/>
      <c r="W759"/>
      <c r="X759" s="42"/>
      <c r="Y759" s="42"/>
      <c r="Z759" s="42"/>
    </row>
    <row r="760" s="26" customFormat="1" ht="23" customHeight="1" spans="1:26">
      <c r="A760" s="255"/>
      <c r="B760" s="246"/>
      <c r="C760" s="247"/>
      <c r="D760" s="248"/>
      <c r="E760" s="249"/>
      <c r="F760" s="250"/>
      <c r="G760" s="250"/>
      <c r="H760" s="251"/>
      <c r="I760" s="250"/>
      <c r="J760" s="252"/>
      <c r="K760" s="252"/>
      <c r="L760" s="253"/>
      <c r="M760" s="254" t="str">
        <f t="shared" si="11"/>
        <v/>
      </c>
      <c r="N760"/>
      <c r="O760"/>
      <c r="P760"/>
      <c r="Q760"/>
      <c r="R760"/>
      <c r="S760"/>
      <c r="T760"/>
      <c r="U760"/>
      <c r="V760"/>
      <c r="W760"/>
      <c r="X760" s="42"/>
      <c r="Y760" s="42"/>
      <c r="Z760" s="42"/>
    </row>
    <row r="761" s="26" customFormat="1" ht="23" customHeight="1" spans="1:26">
      <c r="A761" s="255"/>
      <c r="B761" s="246"/>
      <c r="C761" s="247"/>
      <c r="D761" s="248"/>
      <c r="E761" s="249"/>
      <c r="F761" s="250"/>
      <c r="G761" s="250"/>
      <c r="H761" s="251"/>
      <c r="I761" s="250"/>
      <c r="J761" s="252"/>
      <c r="K761" s="252"/>
      <c r="L761" s="253"/>
      <c r="M761" s="254" t="str">
        <f t="shared" si="11"/>
        <v/>
      </c>
      <c r="N761"/>
      <c r="O761"/>
      <c r="P761"/>
      <c r="Q761"/>
      <c r="R761"/>
      <c r="S761"/>
      <c r="T761"/>
      <c r="U761"/>
      <c r="V761"/>
      <c r="W761"/>
      <c r="X761" s="42"/>
      <c r="Y761" s="42"/>
      <c r="Z761" s="42"/>
    </row>
    <row r="762" s="26" customFormat="1" ht="23" customHeight="1" spans="1:26">
      <c r="A762" s="255"/>
      <c r="B762" s="246"/>
      <c r="C762" s="247"/>
      <c r="D762" s="248"/>
      <c r="E762" s="249"/>
      <c r="F762" s="250"/>
      <c r="G762" s="250"/>
      <c r="H762" s="251"/>
      <c r="I762" s="250"/>
      <c r="J762" s="252"/>
      <c r="K762" s="252"/>
      <c r="L762" s="253"/>
      <c r="M762" s="254" t="str">
        <f t="shared" si="11"/>
        <v/>
      </c>
      <c r="N762"/>
      <c r="O762"/>
      <c r="P762"/>
      <c r="Q762"/>
      <c r="R762"/>
      <c r="S762"/>
      <c r="T762"/>
      <c r="U762"/>
      <c r="V762"/>
      <c r="W762"/>
      <c r="X762" s="42"/>
      <c r="Y762" s="42"/>
      <c r="Z762" s="42"/>
    </row>
    <row r="763" s="26" customFormat="1" ht="23" customHeight="1" spans="1:26">
      <c r="A763" s="255"/>
      <c r="B763" s="246"/>
      <c r="C763" s="247"/>
      <c r="D763" s="248"/>
      <c r="E763" s="249"/>
      <c r="F763" s="250"/>
      <c r="G763" s="250"/>
      <c r="H763" s="251"/>
      <c r="I763" s="250"/>
      <c r="J763" s="252"/>
      <c r="K763" s="252"/>
      <c r="L763" s="253"/>
      <c r="M763" s="254" t="str">
        <f t="shared" si="11"/>
        <v/>
      </c>
      <c r="N763"/>
      <c r="O763"/>
      <c r="P763"/>
      <c r="Q763"/>
      <c r="R763"/>
      <c r="S763"/>
      <c r="T763"/>
      <c r="U763"/>
      <c r="V763"/>
      <c r="W763"/>
      <c r="X763" s="42"/>
      <c r="Y763" s="42"/>
      <c r="Z763" s="42"/>
    </row>
    <row r="764" s="26" customFormat="1" ht="23" customHeight="1" spans="1:26">
      <c r="A764" s="255"/>
      <c r="B764" s="246"/>
      <c r="C764" s="247"/>
      <c r="D764" s="248"/>
      <c r="E764" s="249"/>
      <c r="F764" s="250"/>
      <c r="G764" s="250"/>
      <c r="H764" s="251"/>
      <c r="I764" s="250"/>
      <c r="J764" s="252"/>
      <c r="K764" s="252"/>
      <c r="L764" s="253"/>
      <c r="M764" s="254" t="str">
        <f t="shared" si="11"/>
        <v/>
      </c>
      <c r="N764"/>
      <c r="O764"/>
      <c r="P764"/>
      <c r="Q764"/>
      <c r="R764"/>
      <c r="S764"/>
      <c r="T764"/>
      <c r="U764"/>
      <c r="V764"/>
      <c r="W764"/>
      <c r="X764" s="42"/>
      <c r="Y764" s="42"/>
      <c r="Z764" s="42"/>
    </row>
    <row r="765" s="26" customFormat="1" ht="23" customHeight="1" spans="1:26">
      <c r="A765" s="255"/>
      <c r="B765" s="246"/>
      <c r="C765" s="247"/>
      <c r="D765" s="248"/>
      <c r="E765" s="249"/>
      <c r="F765" s="250"/>
      <c r="G765" s="250"/>
      <c r="H765" s="251"/>
      <c r="I765" s="250"/>
      <c r="J765" s="252"/>
      <c r="K765" s="252"/>
      <c r="L765" s="253"/>
      <c r="M765" s="254" t="str">
        <f t="shared" si="11"/>
        <v/>
      </c>
      <c r="N765"/>
      <c r="O765"/>
      <c r="P765"/>
      <c r="Q765"/>
      <c r="R765"/>
      <c r="S765"/>
      <c r="T765"/>
      <c r="U765"/>
      <c r="V765"/>
      <c r="W765"/>
      <c r="X765" s="42"/>
      <c r="Y765" s="42"/>
      <c r="Z765" s="42"/>
    </row>
    <row r="766" s="26" customFormat="1" ht="23" customHeight="1" spans="1:26">
      <c r="A766" s="255"/>
      <c r="B766" s="246"/>
      <c r="C766" s="247"/>
      <c r="D766" s="248"/>
      <c r="E766" s="249"/>
      <c r="F766" s="250"/>
      <c r="G766" s="250"/>
      <c r="H766" s="251"/>
      <c r="I766" s="250"/>
      <c r="J766" s="252"/>
      <c r="K766" s="252"/>
      <c r="L766" s="253"/>
      <c r="M766" s="254" t="str">
        <f t="shared" si="11"/>
        <v/>
      </c>
      <c r="N766"/>
      <c r="O766"/>
      <c r="P766"/>
      <c r="Q766"/>
      <c r="R766"/>
      <c r="S766"/>
      <c r="T766"/>
      <c r="U766"/>
      <c r="V766"/>
      <c r="W766"/>
      <c r="X766" s="42"/>
      <c r="Y766" s="42"/>
      <c r="Z766" s="42"/>
    </row>
    <row r="767" s="26" customFormat="1" ht="23" customHeight="1" spans="1:26">
      <c r="A767" s="255"/>
      <c r="B767" s="246"/>
      <c r="C767" s="247"/>
      <c r="D767" s="248"/>
      <c r="E767" s="249"/>
      <c r="F767" s="250"/>
      <c r="G767" s="250"/>
      <c r="H767" s="251"/>
      <c r="I767" s="250"/>
      <c r="J767" s="252"/>
      <c r="K767" s="252"/>
      <c r="L767" s="253"/>
      <c r="M767" s="254" t="str">
        <f t="shared" si="11"/>
        <v/>
      </c>
      <c r="N767"/>
      <c r="O767"/>
      <c r="P767"/>
      <c r="Q767"/>
      <c r="R767"/>
      <c r="S767"/>
      <c r="T767"/>
      <c r="U767"/>
      <c r="V767"/>
      <c r="W767"/>
      <c r="X767" s="42"/>
      <c r="Y767" s="42"/>
      <c r="Z767" s="42"/>
    </row>
    <row r="768" s="26" customFormat="1" ht="23" customHeight="1" spans="1:26">
      <c r="A768" s="255"/>
      <c r="B768" s="246"/>
      <c r="C768" s="247"/>
      <c r="D768" s="248"/>
      <c r="E768" s="249"/>
      <c r="F768" s="250"/>
      <c r="G768" s="250"/>
      <c r="H768" s="251"/>
      <c r="I768" s="250"/>
      <c r="J768" s="252"/>
      <c r="K768" s="252"/>
      <c r="L768" s="253"/>
      <c r="M768" s="254" t="str">
        <f t="shared" si="11"/>
        <v/>
      </c>
      <c r="N768"/>
      <c r="O768"/>
      <c r="P768"/>
      <c r="Q768"/>
      <c r="R768"/>
      <c r="S768"/>
      <c r="T768"/>
      <c r="U768"/>
      <c r="V768"/>
      <c r="W768"/>
      <c r="X768" s="42"/>
      <c r="Y768" s="42"/>
      <c r="Z768" s="42"/>
    </row>
    <row r="769" s="26" customFormat="1" ht="23" customHeight="1" spans="1:26">
      <c r="A769" s="255"/>
      <c r="B769" s="246"/>
      <c r="C769" s="247"/>
      <c r="D769" s="248"/>
      <c r="E769" s="249"/>
      <c r="F769" s="250"/>
      <c r="G769" s="250"/>
      <c r="H769" s="251"/>
      <c r="I769" s="250"/>
      <c r="J769" s="252"/>
      <c r="K769" s="252"/>
      <c r="L769" s="253"/>
      <c r="M769" s="254" t="str">
        <f t="shared" si="11"/>
        <v/>
      </c>
      <c r="N769"/>
      <c r="O769"/>
      <c r="P769"/>
      <c r="Q769"/>
      <c r="R769"/>
      <c r="S769"/>
      <c r="T769"/>
      <c r="U769"/>
      <c r="V769"/>
      <c r="W769"/>
      <c r="X769" s="42"/>
      <c r="Y769" s="42"/>
      <c r="Z769" s="42"/>
    </row>
    <row r="770" s="26" customFormat="1" ht="23" customHeight="1" spans="1:26">
      <c r="A770" s="255"/>
      <c r="B770" s="246"/>
      <c r="C770" s="247"/>
      <c r="D770" s="248"/>
      <c r="E770" s="249"/>
      <c r="F770" s="250"/>
      <c r="G770" s="250"/>
      <c r="H770" s="251"/>
      <c r="I770" s="250"/>
      <c r="J770" s="252"/>
      <c r="K770" s="252"/>
      <c r="L770" s="253"/>
      <c r="M770" s="254" t="str">
        <f t="shared" si="11"/>
        <v/>
      </c>
      <c r="N770"/>
      <c r="O770"/>
      <c r="P770"/>
      <c r="Q770"/>
      <c r="R770"/>
      <c r="S770"/>
      <c r="T770"/>
      <c r="U770"/>
      <c r="V770"/>
      <c r="W770"/>
      <c r="X770" s="42"/>
      <c r="Y770" s="42"/>
      <c r="Z770" s="42"/>
    </row>
    <row r="771" s="26" customFormat="1" ht="23" customHeight="1" spans="1:26">
      <c r="A771" s="255"/>
      <c r="B771" s="246"/>
      <c r="C771" s="247"/>
      <c r="D771" s="248"/>
      <c r="E771" s="249"/>
      <c r="F771" s="250"/>
      <c r="G771" s="250"/>
      <c r="H771" s="251"/>
      <c r="I771" s="250"/>
      <c r="J771" s="252"/>
      <c r="K771" s="252"/>
      <c r="L771" s="253"/>
      <c r="M771" s="254" t="str">
        <f t="shared" si="11"/>
        <v/>
      </c>
      <c r="N771"/>
      <c r="O771"/>
      <c r="P771"/>
      <c r="Q771"/>
      <c r="R771"/>
      <c r="S771"/>
      <c r="T771"/>
      <c r="U771"/>
      <c r="V771"/>
      <c r="W771"/>
      <c r="X771" s="42"/>
      <c r="Y771" s="42"/>
      <c r="Z771" s="42"/>
    </row>
    <row r="772" s="26" customFormat="1" ht="23" customHeight="1" spans="1:26">
      <c r="A772" s="255"/>
      <c r="B772" s="246"/>
      <c r="C772" s="247"/>
      <c r="D772" s="248"/>
      <c r="E772" s="249"/>
      <c r="F772" s="250"/>
      <c r="G772" s="250"/>
      <c r="H772" s="251"/>
      <c r="I772" s="250"/>
      <c r="J772" s="252"/>
      <c r="K772" s="252"/>
      <c r="L772" s="253"/>
      <c r="M772" s="254" t="str">
        <f t="shared" si="11"/>
        <v/>
      </c>
      <c r="N772"/>
      <c r="O772"/>
      <c r="P772"/>
      <c r="Q772"/>
      <c r="R772"/>
      <c r="S772"/>
      <c r="T772"/>
      <c r="U772"/>
      <c r="V772"/>
      <c r="W772"/>
      <c r="X772" s="42"/>
      <c r="Y772" s="42"/>
      <c r="Z772" s="42"/>
    </row>
    <row r="773" s="26" customFormat="1" ht="23" customHeight="1" spans="1:26">
      <c r="A773" s="255"/>
      <c r="B773" s="246"/>
      <c r="C773" s="247"/>
      <c r="D773" s="248"/>
      <c r="E773" s="249"/>
      <c r="F773" s="250"/>
      <c r="G773" s="250"/>
      <c r="H773" s="251"/>
      <c r="I773" s="250"/>
      <c r="J773" s="252"/>
      <c r="K773" s="252"/>
      <c r="L773" s="253"/>
      <c r="M773" s="254" t="str">
        <f t="shared" ref="M773:M836" si="12">IF($B773="","",--TEXT($B773,"yyyymm"))</f>
        <v/>
      </c>
      <c r="N773"/>
      <c r="O773"/>
      <c r="P773"/>
      <c r="Q773"/>
      <c r="R773"/>
      <c r="S773"/>
      <c r="T773"/>
      <c r="U773"/>
      <c r="V773"/>
      <c r="W773"/>
      <c r="X773" s="42"/>
      <c r="Y773" s="42"/>
      <c r="Z773" s="42"/>
    </row>
    <row r="774" s="26" customFormat="1" ht="23" customHeight="1" spans="1:26">
      <c r="A774" s="255"/>
      <c r="B774" s="246"/>
      <c r="C774" s="247"/>
      <c r="D774" s="248"/>
      <c r="E774" s="249"/>
      <c r="F774" s="250"/>
      <c r="G774" s="250"/>
      <c r="H774" s="251"/>
      <c r="I774" s="250"/>
      <c r="J774" s="252"/>
      <c r="K774" s="252"/>
      <c r="L774" s="253"/>
      <c r="M774" s="254" t="str">
        <f t="shared" si="12"/>
        <v/>
      </c>
      <c r="N774"/>
      <c r="O774"/>
      <c r="P774"/>
      <c r="Q774"/>
      <c r="R774"/>
      <c r="S774"/>
      <c r="T774"/>
      <c r="U774"/>
      <c r="V774"/>
      <c r="W774"/>
      <c r="X774" s="42"/>
      <c r="Y774" s="42"/>
      <c r="Z774" s="42"/>
    </row>
    <row r="775" s="26" customFormat="1" ht="23" customHeight="1" spans="1:26">
      <c r="A775" s="255"/>
      <c r="B775" s="246"/>
      <c r="C775" s="247"/>
      <c r="D775" s="248"/>
      <c r="E775" s="249"/>
      <c r="F775" s="250"/>
      <c r="G775" s="250"/>
      <c r="H775" s="251"/>
      <c r="I775" s="250"/>
      <c r="J775" s="252"/>
      <c r="K775" s="252"/>
      <c r="L775" s="253"/>
      <c r="M775" s="254" t="str">
        <f t="shared" si="12"/>
        <v/>
      </c>
      <c r="N775"/>
      <c r="O775"/>
      <c r="P775"/>
      <c r="Q775"/>
      <c r="R775"/>
      <c r="S775"/>
      <c r="T775"/>
      <c r="U775"/>
      <c r="V775"/>
      <c r="W775"/>
      <c r="X775" s="42"/>
      <c r="Y775" s="42"/>
      <c r="Z775" s="42"/>
    </row>
    <row r="776" s="26" customFormat="1" ht="23" customHeight="1" spans="1:26">
      <c r="A776" s="255"/>
      <c r="B776" s="246"/>
      <c r="C776" s="247"/>
      <c r="D776" s="248"/>
      <c r="E776" s="249"/>
      <c r="F776" s="250"/>
      <c r="G776" s="250"/>
      <c r="H776" s="251"/>
      <c r="I776" s="250"/>
      <c r="J776" s="252"/>
      <c r="K776" s="252"/>
      <c r="L776" s="253"/>
      <c r="M776" s="254" t="str">
        <f t="shared" si="12"/>
        <v/>
      </c>
      <c r="N776"/>
      <c r="O776"/>
      <c r="P776"/>
      <c r="Q776"/>
      <c r="R776"/>
      <c r="S776"/>
      <c r="T776"/>
      <c r="U776"/>
      <c r="V776"/>
      <c r="W776"/>
      <c r="X776" s="42"/>
      <c r="Y776" s="42"/>
      <c r="Z776" s="42"/>
    </row>
    <row r="777" s="26" customFormat="1" ht="23" customHeight="1" spans="1:26">
      <c r="A777" s="255"/>
      <c r="B777" s="246"/>
      <c r="C777" s="247"/>
      <c r="D777" s="248"/>
      <c r="E777" s="249"/>
      <c r="F777" s="250"/>
      <c r="G777" s="250"/>
      <c r="H777" s="251"/>
      <c r="I777" s="250"/>
      <c r="J777" s="252"/>
      <c r="K777" s="252"/>
      <c r="L777" s="253"/>
      <c r="M777" s="254" t="str">
        <f t="shared" si="12"/>
        <v/>
      </c>
      <c r="N777"/>
      <c r="O777"/>
      <c r="P777"/>
      <c r="Q777"/>
      <c r="R777"/>
      <c r="S777"/>
      <c r="T777"/>
      <c r="U777"/>
      <c r="V777"/>
      <c r="W777"/>
      <c r="X777" s="42"/>
      <c r="Y777" s="42"/>
      <c r="Z777" s="42"/>
    </row>
    <row r="778" s="26" customFormat="1" ht="23" customHeight="1" spans="1:26">
      <c r="A778" s="255"/>
      <c r="B778" s="246"/>
      <c r="C778" s="247"/>
      <c r="D778" s="248"/>
      <c r="E778" s="249"/>
      <c r="F778" s="250"/>
      <c r="G778" s="250"/>
      <c r="H778" s="251"/>
      <c r="I778" s="250"/>
      <c r="J778" s="252"/>
      <c r="K778" s="252"/>
      <c r="L778" s="253"/>
      <c r="M778" s="254" t="str">
        <f t="shared" si="12"/>
        <v/>
      </c>
      <c r="N778"/>
      <c r="O778"/>
      <c r="P778"/>
      <c r="Q778"/>
      <c r="R778"/>
      <c r="S778"/>
      <c r="T778"/>
      <c r="U778"/>
      <c r="V778"/>
      <c r="W778"/>
      <c r="X778" s="42"/>
      <c r="Y778" s="42"/>
      <c r="Z778" s="42"/>
    </row>
    <row r="779" s="26" customFormat="1" ht="23" customHeight="1" spans="1:26">
      <c r="A779" s="255"/>
      <c r="B779" s="246"/>
      <c r="C779" s="247"/>
      <c r="D779" s="248"/>
      <c r="E779" s="249"/>
      <c r="F779" s="250"/>
      <c r="G779" s="250"/>
      <c r="H779" s="251"/>
      <c r="I779" s="250"/>
      <c r="J779" s="252"/>
      <c r="K779" s="252"/>
      <c r="L779" s="253"/>
      <c r="M779" s="254" t="str">
        <f t="shared" si="12"/>
        <v/>
      </c>
      <c r="N779"/>
      <c r="O779"/>
      <c r="P779"/>
      <c r="Q779"/>
      <c r="R779"/>
      <c r="S779"/>
      <c r="T779"/>
      <c r="U779"/>
      <c r="V779"/>
      <c r="W779"/>
      <c r="X779" s="42"/>
      <c r="Y779" s="42"/>
      <c r="Z779" s="42"/>
    </row>
    <row r="780" s="26" customFormat="1" ht="23" customHeight="1" spans="1:26">
      <c r="A780" s="255"/>
      <c r="B780" s="246"/>
      <c r="C780" s="247"/>
      <c r="D780" s="248"/>
      <c r="E780" s="249"/>
      <c r="F780" s="250"/>
      <c r="G780" s="250"/>
      <c r="H780" s="251"/>
      <c r="I780" s="250"/>
      <c r="J780" s="252"/>
      <c r="K780" s="252"/>
      <c r="L780" s="253"/>
      <c r="M780" s="254" t="str">
        <f t="shared" si="12"/>
        <v/>
      </c>
      <c r="N780"/>
      <c r="O780"/>
      <c r="P780"/>
      <c r="Q780"/>
      <c r="R780"/>
      <c r="S780"/>
      <c r="T780"/>
      <c r="U780"/>
      <c r="V780"/>
      <c r="W780"/>
      <c r="X780" s="42"/>
      <c r="Y780" s="42"/>
      <c r="Z780" s="42"/>
    </row>
    <row r="781" s="26" customFormat="1" ht="23" customHeight="1" spans="1:26">
      <c r="A781" s="255"/>
      <c r="B781" s="246"/>
      <c r="C781" s="247"/>
      <c r="D781" s="248"/>
      <c r="E781" s="249"/>
      <c r="F781" s="250"/>
      <c r="G781" s="250"/>
      <c r="H781" s="251"/>
      <c r="I781" s="250"/>
      <c r="J781" s="252"/>
      <c r="K781" s="252"/>
      <c r="L781" s="253"/>
      <c r="M781" s="254" t="str">
        <f t="shared" si="12"/>
        <v/>
      </c>
      <c r="N781"/>
      <c r="O781"/>
      <c r="P781"/>
      <c r="Q781"/>
      <c r="R781"/>
      <c r="S781"/>
      <c r="T781"/>
      <c r="U781"/>
      <c r="V781"/>
      <c r="W781"/>
      <c r="X781" s="42"/>
      <c r="Y781" s="42"/>
      <c r="Z781" s="42"/>
    </row>
    <row r="782" s="26" customFormat="1" ht="23" customHeight="1" spans="1:26">
      <c r="A782" s="255"/>
      <c r="B782" s="246"/>
      <c r="C782" s="247"/>
      <c r="D782" s="248"/>
      <c r="E782" s="249"/>
      <c r="F782" s="250"/>
      <c r="G782" s="250"/>
      <c r="H782" s="251"/>
      <c r="I782" s="250"/>
      <c r="J782" s="252"/>
      <c r="K782" s="252"/>
      <c r="L782" s="253"/>
      <c r="M782" s="254" t="str">
        <f t="shared" si="12"/>
        <v/>
      </c>
      <c r="N782"/>
      <c r="O782"/>
      <c r="P782"/>
      <c r="Q782"/>
      <c r="R782"/>
      <c r="S782"/>
      <c r="T782"/>
      <c r="U782"/>
      <c r="V782"/>
      <c r="W782"/>
      <c r="X782" s="42"/>
      <c r="Y782" s="42"/>
      <c r="Z782" s="42"/>
    </row>
    <row r="783" s="26" customFormat="1" ht="23" customHeight="1" spans="1:26">
      <c r="A783" s="255"/>
      <c r="B783" s="246"/>
      <c r="C783" s="247"/>
      <c r="D783" s="248"/>
      <c r="E783" s="249"/>
      <c r="F783" s="250"/>
      <c r="G783" s="250"/>
      <c r="H783" s="251"/>
      <c r="I783" s="250"/>
      <c r="J783" s="252"/>
      <c r="K783" s="252"/>
      <c r="L783" s="253"/>
      <c r="M783" s="254" t="str">
        <f t="shared" si="12"/>
        <v/>
      </c>
      <c r="N783"/>
      <c r="O783"/>
      <c r="P783"/>
      <c r="Q783"/>
      <c r="R783"/>
      <c r="S783"/>
      <c r="T783"/>
      <c r="U783"/>
      <c r="V783"/>
      <c r="W783"/>
      <c r="X783" s="42"/>
      <c r="Y783" s="42"/>
      <c r="Z783" s="42"/>
    </row>
    <row r="784" s="26" customFormat="1" ht="23" customHeight="1" spans="1:26">
      <c r="A784" s="255"/>
      <c r="B784" s="246"/>
      <c r="C784" s="247"/>
      <c r="D784" s="248"/>
      <c r="E784" s="249"/>
      <c r="F784" s="250"/>
      <c r="G784" s="250"/>
      <c r="H784" s="251"/>
      <c r="I784" s="250"/>
      <c r="J784" s="252"/>
      <c r="K784" s="252"/>
      <c r="L784" s="253"/>
      <c r="M784" s="254" t="str">
        <f t="shared" si="12"/>
        <v/>
      </c>
      <c r="N784"/>
      <c r="O784"/>
      <c r="P784"/>
      <c r="Q784"/>
      <c r="R784"/>
      <c r="S784"/>
      <c r="T784"/>
      <c r="U784"/>
      <c r="V784"/>
      <c r="W784"/>
      <c r="X784" s="42"/>
      <c r="Y784" s="42"/>
      <c r="Z784" s="42"/>
    </row>
    <row r="785" s="26" customFormat="1" ht="23" customHeight="1" spans="1:26">
      <c r="A785" s="255"/>
      <c r="B785" s="246"/>
      <c r="C785" s="247"/>
      <c r="D785" s="248"/>
      <c r="E785" s="249"/>
      <c r="F785" s="250"/>
      <c r="G785" s="250"/>
      <c r="H785" s="251"/>
      <c r="I785" s="250"/>
      <c r="J785" s="252"/>
      <c r="K785" s="252"/>
      <c r="L785" s="253"/>
      <c r="M785" s="254" t="str">
        <f t="shared" si="12"/>
        <v/>
      </c>
      <c r="N785"/>
      <c r="O785"/>
      <c r="P785"/>
      <c r="Q785"/>
      <c r="R785"/>
      <c r="S785"/>
      <c r="T785"/>
      <c r="U785"/>
      <c r="V785"/>
      <c r="W785"/>
      <c r="X785" s="42"/>
      <c r="Y785" s="42"/>
      <c r="Z785" s="42"/>
    </row>
    <row r="786" s="26" customFormat="1" ht="23" customHeight="1" spans="1:26">
      <c r="A786" s="255"/>
      <c r="B786" s="246"/>
      <c r="C786" s="247"/>
      <c r="D786" s="248"/>
      <c r="E786" s="249"/>
      <c r="F786" s="250"/>
      <c r="G786" s="250"/>
      <c r="H786" s="251"/>
      <c r="I786" s="250"/>
      <c r="J786" s="252"/>
      <c r="K786" s="252"/>
      <c r="L786" s="253"/>
      <c r="M786" s="254" t="str">
        <f t="shared" si="12"/>
        <v/>
      </c>
      <c r="N786"/>
      <c r="O786"/>
      <c r="P786"/>
      <c r="Q786"/>
      <c r="R786"/>
      <c r="S786"/>
      <c r="T786"/>
      <c r="U786"/>
      <c r="V786"/>
      <c r="W786"/>
      <c r="X786" s="42"/>
      <c r="Y786" s="42"/>
      <c r="Z786" s="42"/>
    </row>
    <row r="787" s="26" customFormat="1" ht="23" customHeight="1" spans="1:26">
      <c r="A787" s="255"/>
      <c r="B787" s="246"/>
      <c r="C787" s="247"/>
      <c r="D787" s="248"/>
      <c r="E787" s="249"/>
      <c r="F787" s="250"/>
      <c r="G787" s="250"/>
      <c r="H787" s="251"/>
      <c r="I787" s="250"/>
      <c r="J787" s="252"/>
      <c r="K787" s="252"/>
      <c r="L787" s="253"/>
      <c r="M787" s="254" t="str">
        <f t="shared" si="12"/>
        <v/>
      </c>
      <c r="N787"/>
      <c r="O787"/>
      <c r="P787"/>
      <c r="Q787"/>
      <c r="R787"/>
      <c r="S787"/>
      <c r="T787"/>
      <c r="U787"/>
      <c r="V787"/>
      <c r="W787"/>
      <c r="X787" s="42"/>
      <c r="Y787" s="42"/>
      <c r="Z787" s="42"/>
    </row>
    <row r="788" s="26" customFormat="1" ht="23" customHeight="1" spans="1:26">
      <c r="A788" s="255"/>
      <c r="B788" s="246"/>
      <c r="C788" s="247"/>
      <c r="D788" s="248"/>
      <c r="E788" s="249"/>
      <c r="F788" s="250"/>
      <c r="G788" s="250"/>
      <c r="H788" s="251"/>
      <c r="I788" s="250"/>
      <c r="J788" s="252"/>
      <c r="K788" s="252"/>
      <c r="L788" s="253"/>
      <c r="M788" s="254" t="str">
        <f t="shared" si="12"/>
        <v/>
      </c>
      <c r="N788"/>
      <c r="O788"/>
      <c r="P788"/>
      <c r="Q788"/>
      <c r="R788"/>
      <c r="S788"/>
      <c r="T788"/>
      <c r="U788"/>
      <c r="V788"/>
      <c r="W788"/>
      <c r="X788" s="42"/>
      <c r="Y788" s="42"/>
      <c r="Z788" s="42"/>
    </row>
    <row r="789" s="26" customFormat="1" ht="23" customHeight="1" spans="1:26">
      <c r="A789" s="255"/>
      <c r="B789" s="246"/>
      <c r="C789" s="247"/>
      <c r="D789" s="248"/>
      <c r="E789" s="249"/>
      <c r="F789" s="250"/>
      <c r="G789" s="250"/>
      <c r="H789" s="251"/>
      <c r="I789" s="250"/>
      <c r="J789" s="252"/>
      <c r="K789" s="252"/>
      <c r="L789" s="253"/>
      <c r="M789" s="254" t="str">
        <f t="shared" si="12"/>
        <v/>
      </c>
      <c r="N789"/>
      <c r="O789"/>
      <c r="P789"/>
      <c r="Q789"/>
      <c r="R789"/>
      <c r="S789"/>
      <c r="T789"/>
      <c r="U789"/>
      <c r="V789"/>
      <c r="W789"/>
      <c r="X789" s="42"/>
      <c r="Y789" s="42"/>
      <c r="Z789" s="42"/>
    </row>
    <row r="790" s="26" customFormat="1" ht="23" customHeight="1" spans="1:26">
      <c r="A790" s="255"/>
      <c r="B790" s="246"/>
      <c r="C790" s="247"/>
      <c r="D790" s="248"/>
      <c r="E790" s="249"/>
      <c r="F790" s="250"/>
      <c r="G790" s="250"/>
      <c r="H790" s="251"/>
      <c r="I790" s="250"/>
      <c r="J790" s="252"/>
      <c r="K790" s="252"/>
      <c r="L790" s="253"/>
      <c r="M790" s="254" t="str">
        <f t="shared" si="12"/>
        <v/>
      </c>
      <c r="N790"/>
      <c r="O790"/>
      <c r="P790"/>
      <c r="Q790"/>
      <c r="R790"/>
      <c r="S790"/>
      <c r="T790"/>
      <c r="U790"/>
      <c r="V790"/>
      <c r="W790"/>
      <c r="X790" s="42"/>
      <c r="Y790" s="42"/>
      <c r="Z790" s="42"/>
    </row>
    <row r="791" s="26" customFormat="1" ht="23" customHeight="1" spans="1:26">
      <c r="A791" s="255"/>
      <c r="B791" s="246"/>
      <c r="C791" s="247"/>
      <c r="D791" s="248"/>
      <c r="E791" s="249"/>
      <c r="F791" s="250"/>
      <c r="G791" s="250"/>
      <c r="H791" s="251"/>
      <c r="I791" s="250"/>
      <c r="J791" s="252"/>
      <c r="K791" s="252"/>
      <c r="L791" s="253"/>
      <c r="M791" s="254" t="str">
        <f t="shared" si="12"/>
        <v/>
      </c>
      <c r="N791"/>
      <c r="O791"/>
      <c r="P791"/>
      <c r="Q791"/>
      <c r="R791"/>
      <c r="S791"/>
      <c r="T791"/>
      <c r="U791"/>
      <c r="V791"/>
      <c r="W791"/>
      <c r="X791" s="42"/>
      <c r="Y791" s="42"/>
      <c r="Z791" s="42"/>
    </row>
    <row r="792" s="26" customFormat="1" ht="23" customHeight="1" spans="1:26">
      <c r="A792" s="255"/>
      <c r="B792" s="246"/>
      <c r="C792" s="247"/>
      <c r="D792" s="248"/>
      <c r="E792" s="249"/>
      <c r="F792" s="250"/>
      <c r="G792" s="250"/>
      <c r="H792" s="251"/>
      <c r="I792" s="250"/>
      <c r="J792" s="252"/>
      <c r="K792" s="252"/>
      <c r="L792" s="253"/>
      <c r="M792" s="254" t="str">
        <f t="shared" si="12"/>
        <v/>
      </c>
      <c r="N792"/>
      <c r="O792"/>
      <c r="P792"/>
      <c r="Q792"/>
      <c r="R792"/>
      <c r="S792"/>
      <c r="T792"/>
      <c r="U792"/>
      <c r="V792"/>
      <c r="W792"/>
      <c r="X792" s="42"/>
      <c r="Y792" s="42"/>
      <c r="Z792" s="42"/>
    </row>
    <row r="793" s="26" customFormat="1" ht="23" customHeight="1" spans="1:26">
      <c r="A793" s="255"/>
      <c r="B793" s="246"/>
      <c r="C793" s="247"/>
      <c r="D793" s="248"/>
      <c r="E793" s="249"/>
      <c r="F793" s="250"/>
      <c r="G793" s="250"/>
      <c r="H793" s="251"/>
      <c r="I793" s="250"/>
      <c r="J793" s="252"/>
      <c r="K793" s="252"/>
      <c r="L793" s="253"/>
      <c r="M793" s="254" t="str">
        <f t="shared" si="12"/>
        <v/>
      </c>
      <c r="N793"/>
      <c r="O793"/>
      <c r="P793"/>
      <c r="Q793"/>
      <c r="R793"/>
      <c r="S793"/>
      <c r="T793"/>
      <c r="U793"/>
      <c r="V793"/>
      <c r="W793"/>
      <c r="X793" s="42"/>
      <c r="Y793" s="42"/>
      <c r="Z793" s="42"/>
    </row>
    <row r="794" s="26" customFormat="1" ht="23" customHeight="1" spans="1:26">
      <c r="A794" s="255"/>
      <c r="B794" s="246"/>
      <c r="C794" s="247"/>
      <c r="D794" s="248"/>
      <c r="E794" s="249"/>
      <c r="F794" s="250"/>
      <c r="G794" s="250"/>
      <c r="H794" s="251"/>
      <c r="I794" s="250"/>
      <c r="J794" s="252"/>
      <c r="K794" s="252"/>
      <c r="L794" s="253"/>
      <c r="M794" s="254" t="str">
        <f t="shared" si="12"/>
        <v/>
      </c>
      <c r="N794"/>
      <c r="O794"/>
      <c r="P794"/>
      <c r="Q794"/>
      <c r="R794"/>
      <c r="S794"/>
      <c r="T794"/>
      <c r="U794"/>
      <c r="V794"/>
      <c r="W794"/>
      <c r="X794" s="42"/>
      <c r="Y794" s="42"/>
      <c r="Z794" s="42"/>
    </row>
    <row r="795" s="26" customFormat="1" ht="23" customHeight="1" spans="1:26">
      <c r="A795" s="255"/>
      <c r="B795" s="246"/>
      <c r="C795" s="247"/>
      <c r="D795" s="248"/>
      <c r="E795" s="249"/>
      <c r="F795" s="250"/>
      <c r="G795" s="250"/>
      <c r="H795" s="251"/>
      <c r="I795" s="250"/>
      <c r="J795" s="252"/>
      <c r="K795" s="252"/>
      <c r="L795" s="253"/>
      <c r="M795" s="254" t="str">
        <f t="shared" si="12"/>
        <v/>
      </c>
      <c r="N795"/>
      <c r="O795"/>
      <c r="P795"/>
      <c r="Q795"/>
      <c r="R795"/>
      <c r="S795"/>
      <c r="T795"/>
      <c r="U795"/>
      <c r="V795"/>
      <c r="W795"/>
      <c r="X795" s="42"/>
      <c r="Y795" s="42"/>
      <c r="Z795" s="42"/>
    </row>
    <row r="796" s="26" customFormat="1" ht="23" customHeight="1" spans="1:26">
      <c r="A796" s="255"/>
      <c r="B796" s="246"/>
      <c r="C796" s="247"/>
      <c r="D796" s="248"/>
      <c r="E796" s="249"/>
      <c r="F796" s="250"/>
      <c r="G796" s="250"/>
      <c r="H796" s="251"/>
      <c r="I796" s="250"/>
      <c r="J796" s="252"/>
      <c r="K796" s="252"/>
      <c r="L796" s="253"/>
      <c r="M796" s="254" t="str">
        <f t="shared" si="12"/>
        <v/>
      </c>
      <c r="N796"/>
      <c r="O796"/>
      <c r="P796"/>
      <c r="Q796"/>
      <c r="R796"/>
      <c r="S796"/>
      <c r="T796"/>
      <c r="U796"/>
      <c r="V796"/>
      <c r="W796"/>
      <c r="X796" s="42"/>
      <c r="Y796" s="42"/>
      <c r="Z796" s="42"/>
    </row>
    <row r="797" s="26" customFormat="1" ht="23" customHeight="1" spans="1:26">
      <c r="A797" s="255"/>
      <c r="B797" s="246"/>
      <c r="C797" s="247"/>
      <c r="D797" s="248"/>
      <c r="E797" s="249"/>
      <c r="F797" s="250"/>
      <c r="G797" s="250"/>
      <c r="H797" s="251"/>
      <c r="I797" s="250"/>
      <c r="J797" s="252"/>
      <c r="K797" s="252"/>
      <c r="L797" s="253"/>
      <c r="M797" s="254" t="str">
        <f t="shared" si="12"/>
        <v/>
      </c>
      <c r="N797"/>
      <c r="O797"/>
      <c r="P797"/>
      <c r="Q797"/>
      <c r="R797"/>
      <c r="S797"/>
      <c r="T797"/>
      <c r="U797"/>
      <c r="V797"/>
      <c r="W797"/>
      <c r="X797" s="42"/>
      <c r="Y797" s="42"/>
      <c r="Z797" s="42"/>
    </row>
    <row r="798" s="26" customFormat="1" ht="23" customHeight="1" spans="1:26">
      <c r="A798" s="255"/>
      <c r="B798" s="246"/>
      <c r="C798" s="247"/>
      <c r="D798" s="248"/>
      <c r="E798" s="249"/>
      <c r="F798" s="250"/>
      <c r="G798" s="250"/>
      <c r="H798" s="251"/>
      <c r="I798" s="250"/>
      <c r="J798" s="252"/>
      <c r="K798" s="252"/>
      <c r="L798" s="253"/>
      <c r="M798" s="254" t="str">
        <f t="shared" si="12"/>
        <v/>
      </c>
      <c r="N798"/>
      <c r="O798"/>
      <c r="P798"/>
      <c r="Q798"/>
      <c r="R798"/>
      <c r="S798"/>
      <c r="T798"/>
      <c r="U798"/>
      <c r="V798"/>
      <c r="W798"/>
      <c r="X798" s="42"/>
      <c r="Y798" s="42"/>
      <c r="Z798" s="42"/>
    </row>
    <row r="799" s="26" customFormat="1" ht="23" customHeight="1" spans="1:26">
      <c r="A799" s="255"/>
      <c r="B799" s="246"/>
      <c r="C799" s="247"/>
      <c r="D799" s="248"/>
      <c r="E799" s="249"/>
      <c r="F799" s="250"/>
      <c r="G799" s="250"/>
      <c r="H799" s="251"/>
      <c r="I799" s="250"/>
      <c r="J799" s="252"/>
      <c r="K799" s="252"/>
      <c r="L799" s="253"/>
      <c r="M799" s="254" t="str">
        <f t="shared" si="12"/>
        <v/>
      </c>
      <c r="N799"/>
      <c r="O799"/>
      <c r="P799"/>
      <c r="Q799"/>
      <c r="R799"/>
      <c r="S799"/>
      <c r="T799"/>
      <c r="U799"/>
      <c r="V799"/>
      <c r="W799"/>
      <c r="X799" s="42"/>
      <c r="Y799" s="42"/>
      <c r="Z799" s="42"/>
    </row>
    <row r="800" s="26" customFormat="1" ht="23" customHeight="1" spans="1:26">
      <c r="A800" s="255"/>
      <c r="B800" s="246"/>
      <c r="C800" s="247"/>
      <c r="D800" s="248"/>
      <c r="E800" s="249"/>
      <c r="F800" s="250"/>
      <c r="G800" s="250"/>
      <c r="H800" s="251"/>
      <c r="I800" s="250"/>
      <c r="J800" s="252"/>
      <c r="K800" s="252"/>
      <c r="L800" s="253"/>
      <c r="M800" s="254" t="str">
        <f t="shared" si="12"/>
        <v/>
      </c>
      <c r="N800"/>
      <c r="O800"/>
      <c r="P800"/>
      <c r="Q800"/>
      <c r="R800"/>
      <c r="S800"/>
      <c r="T800"/>
      <c r="U800"/>
      <c r="V800"/>
      <c r="W800"/>
      <c r="X800" s="42"/>
      <c r="Y800" s="42"/>
      <c r="Z800" s="42"/>
    </row>
    <row r="801" s="26" customFormat="1" ht="23" customHeight="1" spans="1:26">
      <c r="A801" s="255"/>
      <c r="B801" s="246"/>
      <c r="C801" s="247"/>
      <c r="D801" s="248"/>
      <c r="E801" s="249"/>
      <c r="F801" s="250"/>
      <c r="G801" s="250"/>
      <c r="H801" s="251"/>
      <c r="I801" s="250"/>
      <c r="J801" s="252"/>
      <c r="K801" s="252"/>
      <c r="L801" s="253"/>
      <c r="M801" s="254" t="str">
        <f t="shared" si="12"/>
        <v/>
      </c>
      <c r="N801"/>
      <c r="O801"/>
      <c r="P801"/>
      <c r="Q801"/>
      <c r="R801"/>
      <c r="S801"/>
      <c r="T801"/>
      <c r="U801"/>
      <c r="V801"/>
      <c r="W801"/>
      <c r="X801" s="42"/>
      <c r="Y801" s="42"/>
      <c r="Z801" s="42"/>
    </row>
    <row r="802" s="26" customFormat="1" ht="23" customHeight="1" spans="1:26">
      <c r="A802" s="255"/>
      <c r="B802" s="246"/>
      <c r="C802" s="247"/>
      <c r="D802" s="248"/>
      <c r="E802" s="249"/>
      <c r="F802" s="250"/>
      <c r="G802" s="250"/>
      <c r="H802" s="251"/>
      <c r="I802" s="250"/>
      <c r="J802" s="252"/>
      <c r="K802" s="252"/>
      <c r="L802" s="253"/>
      <c r="M802" s="254" t="str">
        <f t="shared" si="12"/>
        <v/>
      </c>
      <c r="N802"/>
      <c r="O802"/>
      <c r="P802"/>
      <c r="Q802"/>
      <c r="R802"/>
      <c r="S802"/>
      <c r="T802"/>
      <c r="U802"/>
      <c r="V802"/>
      <c r="W802"/>
      <c r="X802" s="42"/>
      <c r="Y802" s="42"/>
      <c r="Z802" s="42"/>
    </row>
    <row r="803" s="26" customFormat="1" ht="23" customHeight="1" spans="1:26">
      <c r="A803" s="255"/>
      <c r="B803" s="246"/>
      <c r="C803" s="247"/>
      <c r="D803" s="248"/>
      <c r="E803" s="249"/>
      <c r="F803" s="250"/>
      <c r="G803" s="250"/>
      <c r="H803" s="251"/>
      <c r="I803" s="250"/>
      <c r="J803" s="252"/>
      <c r="K803" s="252"/>
      <c r="L803" s="253"/>
      <c r="M803" s="254" t="str">
        <f t="shared" si="12"/>
        <v/>
      </c>
      <c r="N803"/>
      <c r="O803"/>
      <c r="P803"/>
      <c r="Q803"/>
      <c r="R803"/>
      <c r="S803"/>
      <c r="T803"/>
      <c r="U803"/>
      <c r="V803"/>
      <c r="W803"/>
      <c r="X803" s="42"/>
      <c r="Y803" s="42"/>
      <c r="Z803" s="42"/>
    </row>
    <row r="804" s="26" customFormat="1" ht="23" customHeight="1" spans="1:26">
      <c r="A804" s="255"/>
      <c r="B804" s="246"/>
      <c r="C804" s="247"/>
      <c r="D804" s="248"/>
      <c r="E804" s="249"/>
      <c r="F804" s="250"/>
      <c r="G804" s="250"/>
      <c r="H804" s="251"/>
      <c r="I804" s="250"/>
      <c r="J804" s="252"/>
      <c r="K804" s="252"/>
      <c r="L804" s="253"/>
      <c r="M804" s="254" t="str">
        <f t="shared" si="12"/>
        <v/>
      </c>
      <c r="N804"/>
      <c r="O804"/>
      <c r="P804"/>
      <c r="Q804"/>
      <c r="R804"/>
      <c r="S804"/>
      <c r="T804"/>
      <c r="U804"/>
      <c r="V804"/>
      <c r="W804"/>
      <c r="X804" s="42"/>
      <c r="Y804" s="42"/>
      <c r="Z804" s="42"/>
    </row>
    <row r="805" s="26" customFormat="1" ht="23" customHeight="1" spans="1:26">
      <c r="A805" s="255"/>
      <c r="B805" s="246"/>
      <c r="C805" s="247"/>
      <c r="D805" s="248"/>
      <c r="E805" s="249"/>
      <c r="F805" s="250"/>
      <c r="G805" s="250"/>
      <c r="H805" s="251"/>
      <c r="I805" s="250"/>
      <c r="J805" s="252"/>
      <c r="K805" s="252"/>
      <c r="L805" s="253"/>
      <c r="M805" s="254" t="str">
        <f t="shared" si="12"/>
        <v/>
      </c>
      <c r="N805"/>
      <c r="O805"/>
      <c r="P805"/>
      <c r="Q805"/>
      <c r="R805"/>
      <c r="S805"/>
      <c r="T805"/>
      <c r="U805"/>
      <c r="V805"/>
      <c r="W805"/>
      <c r="X805" s="42"/>
      <c r="Y805" s="42"/>
      <c r="Z805" s="42"/>
    </row>
    <row r="806" s="26" customFormat="1" ht="23" customHeight="1" spans="1:26">
      <c r="A806" s="255"/>
      <c r="B806" s="246"/>
      <c r="C806" s="247"/>
      <c r="D806" s="248"/>
      <c r="E806" s="249"/>
      <c r="F806" s="250"/>
      <c r="G806" s="250"/>
      <c r="H806" s="251"/>
      <c r="I806" s="250"/>
      <c r="J806" s="252"/>
      <c r="K806" s="252"/>
      <c r="L806" s="253"/>
      <c r="M806" s="254" t="str">
        <f t="shared" si="12"/>
        <v/>
      </c>
      <c r="N806"/>
      <c r="O806"/>
      <c r="P806"/>
      <c r="Q806"/>
      <c r="R806"/>
      <c r="S806"/>
      <c r="T806"/>
      <c r="U806"/>
      <c r="V806"/>
      <c r="W806"/>
      <c r="X806" s="42"/>
      <c r="Y806" s="42"/>
      <c r="Z806" s="42"/>
    </row>
    <row r="807" s="26" customFormat="1" ht="23" customHeight="1" spans="1:26">
      <c r="A807" s="255"/>
      <c r="B807" s="246"/>
      <c r="C807" s="247"/>
      <c r="D807" s="248"/>
      <c r="E807" s="249"/>
      <c r="F807" s="250"/>
      <c r="G807" s="250"/>
      <c r="H807" s="251"/>
      <c r="I807" s="250"/>
      <c r="J807" s="252"/>
      <c r="K807" s="252"/>
      <c r="L807" s="253"/>
      <c r="M807" s="254" t="str">
        <f t="shared" si="12"/>
        <v/>
      </c>
      <c r="N807"/>
      <c r="O807"/>
      <c r="P807"/>
      <c r="Q807"/>
      <c r="R807"/>
      <c r="S807"/>
      <c r="T807"/>
      <c r="U807"/>
      <c r="V807"/>
      <c r="W807"/>
      <c r="X807" s="42"/>
      <c r="Y807" s="42"/>
      <c r="Z807" s="42"/>
    </row>
    <row r="808" s="26" customFormat="1" ht="23" customHeight="1" spans="1:26">
      <c r="A808" s="255"/>
      <c r="B808" s="246"/>
      <c r="C808" s="247"/>
      <c r="D808" s="248"/>
      <c r="E808" s="249"/>
      <c r="F808" s="250"/>
      <c r="G808" s="250"/>
      <c r="H808" s="251"/>
      <c r="I808" s="250"/>
      <c r="J808" s="252"/>
      <c r="K808" s="252"/>
      <c r="L808" s="253"/>
      <c r="M808" s="254" t="str">
        <f t="shared" si="12"/>
        <v/>
      </c>
      <c r="N808"/>
      <c r="O808"/>
      <c r="P808"/>
      <c r="Q808"/>
      <c r="R808"/>
      <c r="S808"/>
      <c r="T808"/>
      <c r="U808"/>
      <c r="V808"/>
      <c r="W808"/>
      <c r="X808" s="42"/>
      <c r="Y808" s="42"/>
      <c r="Z808" s="42"/>
    </row>
    <row r="809" s="26" customFormat="1" ht="23" customHeight="1" spans="1:26">
      <c r="A809" s="255"/>
      <c r="B809" s="246"/>
      <c r="C809" s="247"/>
      <c r="D809" s="248"/>
      <c r="E809" s="249"/>
      <c r="F809" s="250"/>
      <c r="G809" s="250"/>
      <c r="H809" s="251"/>
      <c r="I809" s="250"/>
      <c r="J809" s="252"/>
      <c r="K809" s="252"/>
      <c r="L809" s="253"/>
      <c r="M809" s="254" t="str">
        <f t="shared" si="12"/>
        <v/>
      </c>
      <c r="N809"/>
      <c r="O809"/>
      <c r="P809"/>
      <c r="Q809"/>
      <c r="R809"/>
      <c r="S809"/>
      <c r="T809"/>
      <c r="U809"/>
      <c r="V809"/>
      <c r="W809"/>
      <c r="X809" s="42"/>
      <c r="Y809" s="42"/>
      <c r="Z809" s="42"/>
    </row>
    <row r="810" s="26" customFormat="1" ht="23" customHeight="1" spans="1:26">
      <c r="A810" s="255"/>
      <c r="B810" s="246"/>
      <c r="C810" s="247"/>
      <c r="D810" s="248"/>
      <c r="E810" s="249"/>
      <c r="F810" s="250"/>
      <c r="G810" s="250"/>
      <c r="H810" s="251"/>
      <c r="I810" s="250"/>
      <c r="J810" s="252"/>
      <c r="K810" s="252"/>
      <c r="L810" s="253"/>
      <c r="M810" s="254" t="str">
        <f t="shared" si="12"/>
        <v/>
      </c>
      <c r="N810"/>
      <c r="O810"/>
      <c r="P810"/>
      <c r="Q810"/>
      <c r="R810"/>
      <c r="S810"/>
      <c r="T810"/>
      <c r="U810"/>
      <c r="V810"/>
      <c r="W810"/>
      <c r="X810" s="42"/>
      <c r="Y810" s="42"/>
      <c r="Z810" s="42"/>
    </row>
    <row r="811" s="26" customFormat="1" ht="23" customHeight="1" spans="1:26">
      <c r="A811" s="255"/>
      <c r="B811" s="246"/>
      <c r="C811" s="247"/>
      <c r="D811" s="248"/>
      <c r="E811" s="249"/>
      <c r="F811" s="250"/>
      <c r="G811" s="250"/>
      <c r="H811" s="251"/>
      <c r="I811" s="250"/>
      <c r="J811" s="252"/>
      <c r="K811" s="252"/>
      <c r="L811" s="253"/>
      <c r="M811" s="254" t="str">
        <f t="shared" si="12"/>
        <v/>
      </c>
      <c r="N811"/>
      <c r="O811"/>
      <c r="P811"/>
      <c r="Q811"/>
      <c r="R811"/>
      <c r="S811"/>
      <c r="T811"/>
      <c r="U811"/>
      <c r="V811"/>
      <c r="W811"/>
      <c r="X811" s="42"/>
      <c r="Y811" s="42"/>
      <c r="Z811" s="42"/>
    </row>
    <row r="812" s="26" customFormat="1" ht="23" customHeight="1" spans="1:26">
      <c r="A812" s="255"/>
      <c r="B812" s="246"/>
      <c r="C812" s="247"/>
      <c r="D812" s="248"/>
      <c r="E812" s="249"/>
      <c r="F812" s="250"/>
      <c r="G812" s="250"/>
      <c r="H812" s="251"/>
      <c r="I812" s="250"/>
      <c r="J812" s="252"/>
      <c r="K812" s="252"/>
      <c r="L812" s="253"/>
      <c r="M812" s="254" t="str">
        <f t="shared" si="12"/>
        <v/>
      </c>
      <c r="N812"/>
      <c r="O812"/>
      <c r="P812"/>
      <c r="Q812"/>
      <c r="R812"/>
      <c r="S812"/>
      <c r="T812"/>
      <c r="U812"/>
      <c r="V812"/>
      <c r="W812"/>
      <c r="X812" s="42"/>
      <c r="Y812" s="42"/>
      <c r="Z812" s="42"/>
    </row>
    <row r="813" s="26" customFormat="1" ht="23" customHeight="1" spans="1:26">
      <c r="A813" s="255"/>
      <c r="B813" s="246"/>
      <c r="C813" s="247"/>
      <c r="D813" s="248"/>
      <c r="E813" s="249"/>
      <c r="F813" s="250"/>
      <c r="G813" s="250"/>
      <c r="H813" s="251"/>
      <c r="I813" s="250"/>
      <c r="J813" s="252"/>
      <c r="K813" s="252"/>
      <c r="L813" s="253"/>
      <c r="M813" s="254" t="str">
        <f t="shared" si="12"/>
        <v/>
      </c>
      <c r="N813"/>
      <c r="O813"/>
      <c r="P813"/>
      <c r="Q813"/>
      <c r="R813"/>
      <c r="S813"/>
      <c r="T813"/>
      <c r="U813"/>
      <c r="V813"/>
      <c r="W813"/>
      <c r="X813" s="42"/>
      <c r="Y813" s="42"/>
      <c r="Z813" s="42"/>
    </row>
    <row r="814" s="26" customFormat="1" ht="23" customHeight="1" spans="1:26">
      <c r="A814" s="255"/>
      <c r="B814" s="246"/>
      <c r="C814" s="247"/>
      <c r="D814" s="248"/>
      <c r="E814" s="249"/>
      <c r="F814" s="250"/>
      <c r="G814" s="250"/>
      <c r="H814" s="251"/>
      <c r="I814" s="250"/>
      <c r="J814" s="252"/>
      <c r="K814" s="252"/>
      <c r="L814" s="253"/>
      <c r="M814" s="254" t="str">
        <f t="shared" si="12"/>
        <v/>
      </c>
      <c r="N814"/>
      <c r="O814"/>
      <c r="P814"/>
      <c r="Q814"/>
      <c r="R814"/>
      <c r="S814"/>
      <c r="T814"/>
      <c r="U814"/>
      <c r="V814"/>
      <c r="W814"/>
      <c r="X814" s="42"/>
      <c r="Y814" s="42"/>
      <c r="Z814" s="42"/>
    </row>
    <row r="815" s="26" customFormat="1" ht="23" customHeight="1" spans="1:26">
      <c r="A815" s="255"/>
      <c r="B815" s="246"/>
      <c r="C815" s="247"/>
      <c r="D815" s="248"/>
      <c r="E815" s="249"/>
      <c r="F815" s="250"/>
      <c r="G815" s="250"/>
      <c r="H815" s="251"/>
      <c r="I815" s="250"/>
      <c r="J815" s="252"/>
      <c r="K815" s="252"/>
      <c r="L815" s="253"/>
      <c r="M815" s="254" t="str">
        <f t="shared" si="12"/>
        <v/>
      </c>
      <c r="N815"/>
      <c r="O815"/>
      <c r="P815"/>
      <c r="Q815"/>
      <c r="R815"/>
      <c r="S815"/>
      <c r="T815"/>
      <c r="U815"/>
      <c r="V815"/>
      <c r="W815"/>
      <c r="X815" s="42"/>
      <c r="Y815" s="42"/>
      <c r="Z815" s="42"/>
    </row>
    <row r="816" s="26" customFormat="1" ht="23" customHeight="1" spans="1:26">
      <c r="A816" s="255"/>
      <c r="B816" s="246"/>
      <c r="C816" s="247"/>
      <c r="D816" s="248"/>
      <c r="E816" s="249"/>
      <c r="F816" s="250"/>
      <c r="G816" s="250"/>
      <c r="H816" s="251"/>
      <c r="I816" s="250"/>
      <c r="J816" s="252"/>
      <c r="K816" s="252"/>
      <c r="L816" s="253"/>
      <c r="M816" s="254" t="str">
        <f t="shared" si="12"/>
        <v/>
      </c>
      <c r="N816"/>
      <c r="O816"/>
      <c r="P816"/>
      <c r="Q816"/>
      <c r="R816"/>
      <c r="S816"/>
      <c r="T816"/>
      <c r="U816"/>
      <c r="V816"/>
      <c r="W816"/>
      <c r="X816" s="42"/>
      <c r="Y816" s="42"/>
      <c r="Z816" s="42"/>
    </row>
    <row r="817" s="26" customFormat="1" ht="23" customHeight="1" spans="1:26">
      <c r="A817" s="255"/>
      <c r="B817" s="246"/>
      <c r="C817" s="247"/>
      <c r="D817" s="248"/>
      <c r="E817" s="249"/>
      <c r="F817" s="250"/>
      <c r="G817" s="250"/>
      <c r="H817" s="251"/>
      <c r="I817" s="250"/>
      <c r="J817" s="252"/>
      <c r="K817" s="252"/>
      <c r="L817" s="253"/>
      <c r="M817" s="254" t="str">
        <f t="shared" si="12"/>
        <v/>
      </c>
      <c r="N817"/>
      <c r="O817"/>
      <c r="P817"/>
      <c r="Q817"/>
      <c r="R817"/>
      <c r="S817"/>
      <c r="T817"/>
      <c r="U817"/>
      <c r="V817"/>
      <c r="W817"/>
      <c r="X817" s="42"/>
      <c r="Y817" s="42"/>
      <c r="Z817" s="42"/>
    </row>
    <row r="818" s="26" customFormat="1" ht="23" customHeight="1" spans="1:26">
      <c r="A818" s="255"/>
      <c r="B818" s="246"/>
      <c r="C818" s="247"/>
      <c r="D818" s="248"/>
      <c r="E818" s="249"/>
      <c r="F818" s="250"/>
      <c r="G818" s="250"/>
      <c r="H818" s="251"/>
      <c r="I818" s="250"/>
      <c r="J818" s="252"/>
      <c r="K818" s="252"/>
      <c r="L818" s="253"/>
      <c r="M818" s="254" t="str">
        <f t="shared" si="12"/>
        <v/>
      </c>
      <c r="N818"/>
      <c r="O818"/>
      <c r="P818"/>
      <c r="Q818"/>
      <c r="R818"/>
      <c r="S818"/>
      <c r="T818"/>
      <c r="U818"/>
      <c r="V818"/>
      <c r="W818"/>
      <c r="X818" s="42"/>
      <c r="Y818" s="42"/>
      <c r="Z818" s="42"/>
    </row>
    <row r="819" s="26" customFormat="1" ht="23" customHeight="1" spans="1:26">
      <c r="A819" s="255"/>
      <c r="B819" s="246"/>
      <c r="C819" s="247"/>
      <c r="D819" s="248"/>
      <c r="E819" s="249"/>
      <c r="F819" s="250"/>
      <c r="G819" s="250"/>
      <c r="H819" s="251"/>
      <c r="I819" s="250"/>
      <c r="J819" s="252"/>
      <c r="K819" s="252"/>
      <c r="L819" s="253"/>
      <c r="M819" s="254" t="str">
        <f t="shared" si="12"/>
        <v/>
      </c>
      <c r="N819"/>
      <c r="O819"/>
      <c r="P819"/>
      <c r="Q819"/>
      <c r="R819"/>
      <c r="S819"/>
      <c r="T819"/>
      <c r="U819"/>
      <c r="V819"/>
      <c r="W819"/>
      <c r="X819" s="42"/>
      <c r="Y819" s="42"/>
      <c r="Z819" s="42"/>
    </row>
    <row r="820" s="26" customFormat="1" ht="23" customHeight="1" spans="1:26">
      <c r="A820" s="255"/>
      <c r="B820" s="246"/>
      <c r="C820" s="247"/>
      <c r="D820" s="248"/>
      <c r="E820" s="249"/>
      <c r="F820" s="250"/>
      <c r="G820" s="250"/>
      <c r="H820" s="251"/>
      <c r="I820" s="250"/>
      <c r="J820" s="252"/>
      <c r="K820" s="252"/>
      <c r="L820" s="253"/>
      <c r="M820" s="254" t="str">
        <f t="shared" si="12"/>
        <v/>
      </c>
      <c r="N820"/>
      <c r="O820"/>
      <c r="P820"/>
      <c r="Q820"/>
      <c r="R820"/>
      <c r="S820"/>
      <c r="T820"/>
      <c r="U820"/>
      <c r="V820"/>
      <c r="W820"/>
      <c r="X820" s="42"/>
      <c r="Y820" s="42"/>
      <c r="Z820" s="42"/>
    </row>
    <row r="821" s="26" customFormat="1" ht="23" customHeight="1" spans="1:26">
      <c r="A821" s="255"/>
      <c r="B821" s="246"/>
      <c r="C821" s="247"/>
      <c r="D821" s="248"/>
      <c r="E821" s="249"/>
      <c r="F821" s="250"/>
      <c r="G821" s="250"/>
      <c r="H821" s="251"/>
      <c r="I821" s="250"/>
      <c r="J821" s="252"/>
      <c r="K821" s="252"/>
      <c r="L821" s="253"/>
      <c r="M821" s="254" t="str">
        <f t="shared" si="12"/>
        <v/>
      </c>
      <c r="N821"/>
      <c r="O821"/>
      <c r="P821"/>
      <c r="Q821"/>
      <c r="R821"/>
      <c r="S821"/>
      <c r="T821"/>
      <c r="U821"/>
      <c r="V821"/>
      <c r="W821"/>
      <c r="X821" s="42"/>
      <c r="Y821" s="42"/>
      <c r="Z821" s="42"/>
    </row>
    <row r="822" s="26" customFormat="1" ht="23" customHeight="1" spans="1:26">
      <c r="A822" s="255"/>
      <c r="B822" s="246"/>
      <c r="C822" s="247"/>
      <c r="D822" s="248"/>
      <c r="E822" s="249"/>
      <c r="F822" s="250"/>
      <c r="G822" s="250"/>
      <c r="H822" s="251"/>
      <c r="I822" s="250"/>
      <c r="J822" s="252"/>
      <c r="K822" s="252"/>
      <c r="L822" s="253"/>
      <c r="M822" s="254" t="str">
        <f t="shared" si="12"/>
        <v/>
      </c>
      <c r="N822"/>
      <c r="O822"/>
      <c r="P822"/>
      <c r="Q822"/>
      <c r="R822"/>
      <c r="S822"/>
      <c r="T822"/>
      <c r="U822"/>
      <c r="V822"/>
      <c r="W822"/>
      <c r="X822" s="42"/>
      <c r="Y822" s="42"/>
      <c r="Z822" s="42"/>
    </row>
    <row r="823" s="26" customFormat="1" ht="23" customHeight="1" spans="1:26">
      <c r="A823" s="255"/>
      <c r="B823" s="246"/>
      <c r="C823" s="247"/>
      <c r="D823" s="248"/>
      <c r="E823" s="249"/>
      <c r="F823" s="250"/>
      <c r="G823" s="250"/>
      <c r="H823" s="251"/>
      <c r="I823" s="250"/>
      <c r="J823" s="252"/>
      <c r="K823" s="252"/>
      <c r="L823" s="253"/>
      <c r="M823" s="254" t="str">
        <f t="shared" si="12"/>
        <v/>
      </c>
      <c r="N823"/>
      <c r="O823"/>
      <c r="P823"/>
      <c r="Q823"/>
      <c r="R823"/>
      <c r="S823"/>
      <c r="T823"/>
      <c r="U823"/>
      <c r="V823"/>
      <c r="W823"/>
      <c r="X823" s="42"/>
      <c r="Y823" s="42"/>
      <c r="Z823" s="42"/>
    </row>
    <row r="824" s="26" customFormat="1" ht="23" customHeight="1" spans="1:26">
      <c r="A824" s="255"/>
      <c r="B824" s="246"/>
      <c r="C824" s="247"/>
      <c r="D824" s="248"/>
      <c r="E824" s="249"/>
      <c r="F824" s="250"/>
      <c r="G824" s="250"/>
      <c r="H824" s="251"/>
      <c r="I824" s="250"/>
      <c r="J824" s="252"/>
      <c r="K824" s="252"/>
      <c r="L824" s="253"/>
      <c r="M824" s="254" t="str">
        <f t="shared" si="12"/>
        <v/>
      </c>
      <c r="N824"/>
      <c r="O824"/>
      <c r="P824"/>
      <c r="Q824"/>
      <c r="R824"/>
      <c r="S824"/>
      <c r="T824"/>
      <c r="U824"/>
      <c r="V824"/>
      <c r="W824"/>
      <c r="X824" s="42"/>
      <c r="Y824" s="42"/>
      <c r="Z824" s="42"/>
    </row>
    <row r="825" s="26" customFormat="1" ht="23" customHeight="1" spans="1:26">
      <c r="A825" s="255"/>
      <c r="B825" s="246"/>
      <c r="C825" s="247"/>
      <c r="D825" s="248"/>
      <c r="E825" s="249"/>
      <c r="F825" s="250"/>
      <c r="G825" s="250"/>
      <c r="H825" s="251"/>
      <c r="I825" s="250"/>
      <c r="J825" s="252"/>
      <c r="K825" s="252"/>
      <c r="L825" s="253"/>
      <c r="M825" s="254" t="str">
        <f t="shared" si="12"/>
        <v/>
      </c>
      <c r="N825"/>
      <c r="O825"/>
      <c r="P825"/>
      <c r="Q825"/>
      <c r="R825"/>
      <c r="S825"/>
      <c r="T825"/>
      <c r="U825"/>
      <c r="V825"/>
      <c r="W825"/>
      <c r="X825" s="42"/>
      <c r="Y825" s="42"/>
      <c r="Z825" s="42"/>
    </row>
    <row r="826" s="26" customFormat="1" ht="23" customHeight="1" spans="1:26">
      <c r="A826" s="255"/>
      <c r="B826" s="246"/>
      <c r="C826" s="247"/>
      <c r="D826" s="248"/>
      <c r="E826" s="249"/>
      <c r="F826" s="250"/>
      <c r="G826" s="250"/>
      <c r="H826" s="251"/>
      <c r="I826" s="250"/>
      <c r="J826" s="252"/>
      <c r="K826" s="252"/>
      <c r="L826" s="253"/>
      <c r="M826" s="254" t="str">
        <f t="shared" si="12"/>
        <v/>
      </c>
      <c r="N826"/>
      <c r="O826"/>
      <c r="P826"/>
      <c r="Q826"/>
      <c r="R826"/>
      <c r="S826"/>
      <c r="T826"/>
      <c r="U826"/>
      <c r="V826"/>
      <c r="W826"/>
      <c r="X826" s="42"/>
      <c r="Y826" s="42"/>
      <c r="Z826" s="42"/>
    </row>
    <row r="827" s="26" customFormat="1" ht="23" customHeight="1" spans="1:26">
      <c r="A827" s="255"/>
      <c r="B827" s="246"/>
      <c r="C827" s="247"/>
      <c r="D827" s="248"/>
      <c r="E827" s="249"/>
      <c r="F827" s="250"/>
      <c r="G827" s="250"/>
      <c r="H827" s="251"/>
      <c r="I827" s="250"/>
      <c r="J827" s="252"/>
      <c r="K827" s="252"/>
      <c r="L827" s="253"/>
      <c r="M827" s="254" t="str">
        <f t="shared" si="12"/>
        <v/>
      </c>
      <c r="N827"/>
      <c r="O827"/>
      <c r="P827"/>
      <c r="Q827"/>
      <c r="R827"/>
      <c r="S827"/>
      <c r="T827"/>
      <c r="U827"/>
      <c r="V827"/>
      <c r="W827"/>
      <c r="X827" s="42"/>
      <c r="Y827" s="42"/>
      <c r="Z827" s="42"/>
    </row>
    <row r="828" s="26" customFormat="1" ht="23" customHeight="1" spans="1:26">
      <c r="A828" s="255"/>
      <c r="B828" s="246"/>
      <c r="C828" s="247"/>
      <c r="D828" s="248"/>
      <c r="E828" s="249"/>
      <c r="F828" s="250"/>
      <c r="G828" s="250"/>
      <c r="H828" s="251"/>
      <c r="I828" s="250"/>
      <c r="J828" s="252"/>
      <c r="K828" s="252"/>
      <c r="L828" s="253"/>
      <c r="M828" s="254" t="str">
        <f t="shared" si="12"/>
        <v/>
      </c>
      <c r="N828"/>
      <c r="O828"/>
      <c r="P828"/>
      <c r="Q828"/>
      <c r="R828"/>
      <c r="S828"/>
      <c r="T828"/>
      <c r="U828"/>
      <c r="V828"/>
      <c r="W828"/>
      <c r="X828" s="42"/>
      <c r="Y828" s="42"/>
      <c r="Z828" s="42"/>
    </row>
    <row r="829" s="26" customFormat="1" ht="23" customHeight="1" spans="1:26">
      <c r="A829" s="255"/>
      <c r="B829" s="246"/>
      <c r="C829" s="247"/>
      <c r="D829" s="248"/>
      <c r="E829" s="249"/>
      <c r="F829" s="250"/>
      <c r="G829" s="250"/>
      <c r="H829" s="251"/>
      <c r="I829" s="250"/>
      <c r="J829" s="252"/>
      <c r="K829" s="252"/>
      <c r="L829" s="253"/>
      <c r="M829" s="254" t="str">
        <f t="shared" si="12"/>
        <v/>
      </c>
      <c r="N829"/>
      <c r="O829"/>
      <c r="P829"/>
      <c r="Q829"/>
      <c r="R829"/>
      <c r="S829"/>
      <c r="T829"/>
      <c r="U829"/>
      <c r="V829"/>
      <c r="W829"/>
      <c r="X829" s="42"/>
      <c r="Y829" s="42"/>
      <c r="Z829" s="42"/>
    </row>
    <row r="830" s="26" customFormat="1" ht="23" customHeight="1" spans="1:26">
      <c r="A830" s="255"/>
      <c r="B830" s="246"/>
      <c r="C830" s="247"/>
      <c r="D830" s="248"/>
      <c r="E830" s="249"/>
      <c r="F830" s="250"/>
      <c r="G830" s="250"/>
      <c r="H830" s="251"/>
      <c r="I830" s="250"/>
      <c r="J830" s="252"/>
      <c r="K830" s="252"/>
      <c r="L830" s="253"/>
      <c r="M830" s="254" t="str">
        <f t="shared" si="12"/>
        <v/>
      </c>
      <c r="N830"/>
      <c r="O830"/>
      <c r="P830"/>
      <c r="Q830"/>
      <c r="R830"/>
      <c r="S830"/>
      <c r="T830"/>
      <c r="U830"/>
      <c r="V830"/>
      <c r="W830"/>
      <c r="X830" s="42"/>
      <c r="Y830" s="42"/>
      <c r="Z830" s="42"/>
    </row>
    <row r="831" s="26" customFormat="1" ht="23" customHeight="1" spans="1:26">
      <c r="A831" s="255"/>
      <c r="B831" s="246"/>
      <c r="C831" s="247"/>
      <c r="D831" s="248"/>
      <c r="E831" s="249"/>
      <c r="F831" s="250"/>
      <c r="G831" s="250"/>
      <c r="H831" s="251"/>
      <c r="I831" s="250"/>
      <c r="J831" s="252"/>
      <c r="K831" s="252"/>
      <c r="L831" s="253"/>
      <c r="M831" s="254" t="str">
        <f t="shared" si="12"/>
        <v/>
      </c>
      <c r="N831"/>
      <c r="O831"/>
      <c r="P831"/>
      <c r="Q831"/>
      <c r="R831"/>
      <c r="S831"/>
      <c r="T831"/>
      <c r="U831"/>
      <c r="V831"/>
      <c r="W831"/>
      <c r="X831" s="42"/>
      <c r="Y831" s="42"/>
      <c r="Z831" s="42"/>
    </row>
    <row r="832" s="26" customFormat="1" ht="23" customHeight="1" spans="1:26">
      <c r="A832" s="255"/>
      <c r="B832" s="246"/>
      <c r="C832" s="247"/>
      <c r="D832" s="248"/>
      <c r="E832" s="249"/>
      <c r="F832" s="250"/>
      <c r="G832" s="250"/>
      <c r="H832" s="251"/>
      <c r="I832" s="250"/>
      <c r="J832" s="252"/>
      <c r="K832" s="252"/>
      <c r="L832" s="253"/>
      <c r="M832" s="254" t="str">
        <f t="shared" si="12"/>
        <v/>
      </c>
      <c r="N832"/>
      <c r="O832"/>
      <c r="P832"/>
      <c r="Q832"/>
      <c r="R832"/>
      <c r="S832"/>
      <c r="T832"/>
      <c r="U832"/>
      <c r="V832"/>
      <c r="W832"/>
      <c r="X832" s="42"/>
      <c r="Y832" s="42"/>
      <c r="Z832" s="42"/>
    </row>
    <row r="833" s="26" customFormat="1" ht="23" customHeight="1" spans="1:26">
      <c r="A833" s="255"/>
      <c r="B833" s="246"/>
      <c r="C833" s="247"/>
      <c r="D833" s="248"/>
      <c r="E833" s="249"/>
      <c r="F833" s="250"/>
      <c r="G833" s="250"/>
      <c r="H833" s="251"/>
      <c r="I833" s="250"/>
      <c r="J833" s="252"/>
      <c r="K833" s="252"/>
      <c r="L833" s="253"/>
      <c r="M833" s="254" t="str">
        <f t="shared" si="12"/>
        <v/>
      </c>
      <c r="N833"/>
      <c r="O833"/>
      <c r="P833"/>
      <c r="Q833"/>
      <c r="R833"/>
      <c r="S833"/>
      <c r="T833"/>
      <c r="U833"/>
      <c r="V833"/>
      <c r="W833"/>
      <c r="X833" s="42"/>
      <c r="Y833" s="42"/>
      <c r="Z833" s="42"/>
    </row>
    <row r="834" s="26" customFormat="1" ht="23" customHeight="1" spans="1:26">
      <c r="A834" s="255"/>
      <c r="B834" s="246"/>
      <c r="C834" s="247"/>
      <c r="D834" s="248"/>
      <c r="E834" s="249"/>
      <c r="F834" s="250"/>
      <c r="G834" s="250"/>
      <c r="H834" s="251"/>
      <c r="I834" s="250"/>
      <c r="J834" s="252"/>
      <c r="K834" s="252"/>
      <c r="L834" s="253"/>
      <c r="M834" s="254" t="str">
        <f t="shared" si="12"/>
        <v/>
      </c>
      <c r="N834"/>
      <c r="O834"/>
      <c r="P834"/>
      <c r="Q834"/>
      <c r="R834"/>
      <c r="S834"/>
      <c r="T834"/>
      <c r="U834"/>
      <c r="V834"/>
      <c r="W834"/>
      <c r="X834" s="42"/>
      <c r="Y834" s="42"/>
      <c r="Z834" s="42"/>
    </row>
    <row r="835" s="26" customFormat="1" ht="23" customHeight="1" spans="1:26">
      <c r="A835" s="255"/>
      <c r="B835" s="246"/>
      <c r="C835" s="247"/>
      <c r="D835" s="248"/>
      <c r="E835" s="249"/>
      <c r="F835" s="250"/>
      <c r="G835" s="250"/>
      <c r="H835" s="251"/>
      <c r="I835" s="250"/>
      <c r="J835" s="252"/>
      <c r="K835" s="252"/>
      <c r="L835" s="253"/>
      <c r="M835" s="254" t="str">
        <f t="shared" si="12"/>
        <v/>
      </c>
      <c r="N835"/>
      <c r="O835"/>
      <c r="P835"/>
      <c r="Q835"/>
      <c r="R835"/>
      <c r="S835"/>
      <c r="T835"/>
      <c r="U835"/>
      <c r="V835"/>
      <c r="W835"/>
      <c r="X835" s="42"/>
      <c r="Y835" s="42"/>
      <c r="Z835" s="42"/>
    </row>
    <row r="836" s="26" customFormat="1" ht="23" customHeight="1" spans="1:26">
      <c r="A836" s="255"/>
      <c r="B836" s="246"/>
      <c r="C836" s="247"/>
      <c r="D836" s="248"/>
      <c r="E836" s="249"/>
      <c r="F836" s="250"/>
      <c r="G836" s="250"/>
      <c r="H836" s="251"/>
      <c r="I836" s="250"/>
      <c r="J836" s="252"/>
      <c r="K836" s="252"/>
      <c r="L836" s="253"/>
      <c r="M836" s="254" t="str">
        <f t="shared" si="12"/>
        <v/>
      </c>
      <c r="N836"/>
      <c r="O836"/>
      <c r="P836"/>
      <c r="Q836"/>
      <c r="R836"/>
      <c r="S836"/>
      <c r="T836"/>
      <c r="U836"/>
      <c r="V836"/>
      <c r="W836"/>
      <c r="X836" s="42"/>
      <c r="Y836" s="42"/>
      <c r="Z836" s="42"/>
    </row>
    <row r="837" s="26" customFormat="1" ht="23" customHeight="1" spans="1:26">
      <c r="A837" s="255"/>
      <c r="B837" s="246"/>
      <c r="C837" s="247"/>
      <c r="D837" s="248"/>
      <c r="E837" s="249"/>
      <c r="F837" s="250"/>
      <c r="G837" s="250"/>
      <c r="H837" s="251"/>
      <c r="I837" s="250"/>
      <c r="J837" s="252"/>
      <c r="K837" s="252"/>
      <c r="L837" s="253"/>
      <c r="M837" s="254" t="str">
        <f t="shared" ref="M837:M900" si="13">IF($B837="","",--TEXT($B837,"yyyymm"))</f>
        <v/>
      </c>
      <c r="N837"/>
      <c r="O837"/>
      <c r="P837"/>
      <c r="Q837"/>
      <c r="R837"/>
      <c r="S837"/>
      <c r="T837"/>
      <c r="U837"/>
      <c r="V837"/>
      <c r="W837"/>
      <c r="X837" s="42"/>
      <c r="Y837" s="42"/>
      <c r="Z837" s="42"/>
    </row>
    <row r="838" s="26" customFormat="1" ht="23" customHeight="1" spans="1:26">
      <c r="A838" s="255"/>
      <c r="B838" s="246"/>
      <c r="C838" s="247"/>
      <c r="D838" s="248"/>
      <c r="E838" s="249"/>
      <c r="F838" s="250"/>
      <c r="G838" s="250"/>
      <c r="H838" s="251"/>
      <c r="I838" s="250"/>
      <c r="J838" s="252"/>
      <c r="K838" s="252"/>
      <c r="L838" s="253"/>
      <c r="M838" s="254" t="str">
        <f t="shared" si="13"/>
        <v/>
      </c>
      <c r="N838"/>
      <c r="O838"/>
      <c r="P838"/>
      <c r="Q838"/>
      <c r="R838"/>
      <c r="S838"/>
      <c r="T838"/>
      <c r="U838"/>
      <c r="V838"/>
      <c r="W838"/>
      <c r="X838" s="42"/>
      <c r="Y838" s="42"/>
      <c r="Z838" s="42"/>
    </row>
    <row r="839" s="26" customFormat="1" ht="23" customHeight="1" spans="1:26">
      <c r="A839" s="255"/>
      <c r="B839" s="246"/>
      <c r="C839" s="247"/>
      <c r="D839" s="248"/>
      <c r="E839" s="249"/>
      <c r="F839" s="250"/>
      <c r="G839" s="250"/>
      <c r="H839" s="251"/>
      <c r="I839" s="250"/>
      <c r="J839" s="252"/>
      <c r="K839" s="252"/>
      <c r="L839" s="253"/>
      <c r="M839" s="254" t="str">
        <f t="shared" si="13"/>
        <v/>
      </c>
      <c r="N839"/>
      <c r="O839"/>
      <c r="P839"/>
      <c r="Q839"/>
      <c r="R839"/>
      <c r="S839"/>
      <c r="T839"/>
      <c r="U839"/>
      <c r="V839"/>
      <c r="W839"/>
      <c r="X839" s="42"/>
      <c r="Y839" s="42"/>
      <c r="Z839" s="42"/>
    </row>
    <row r="840" s="26" customFormat="1" ht="23" customHeight="1" spans="1:26">
      <c r="A840" s="255"/>
      <c r="B840" s="246"/>
      <c r="C840" s="247"/>
      <c r="D840" s="248"/>
      <c r="E840" s="249"/>
      <c r="F840" s="250"/>
      <c r="G840" s="250"/>
      <c r="H840" s="251"/>
      <c r="I840" s="250"/>
      <c r="J840" s="252"/>
      <c r="K840" s="252"/>
      <c r="L840" s="253"/>
      <c r="M840" s="254" t="str">
        <f t="shared" si="13"/>
        <v/>
      </c>
      <c r="N840"/>
      <c r="O840"/>
      <c r="P840"/>
      <c r="Q840"/>
      <c r="R840"/>
      <c r="S840"/>
      <c r="T840"/>
      <c r="U840"/>
      <c r="V840"/>
      <c r="W840"/>
      <c r="X840" s="42"/>
      <c r="Y840" s="42"/>
      <c r="Z840" s="42"/>
    </row>
    <row r="841" s="26" customFormat="1" ht="23" customHeight="1" spans="1:26">
      <c r="A841" s="255"/>
      <c r="B841" s="246"/>
      <c r="C841" s="247"/>
      <c r="D841" s="248"/>
      <c r="E841" s="249"/>
      <c r="F841" s="250"/>
      <c r="G841" s="250"/>
      <c r="H841" s="251"/>
      <c r="I841" s="250"/>
      <c r="J841" s="252"/>
      <c r="K841" s="252"/>
      <c r="L841" s="253"/>
      <c r="M841" s="254" t="str">
        <f t="shared" si="13"/>
        <v/>
      </c>
      <c r="N841"/>
      <c r="O841"/>
      <c r="P841"/>
      <c r="Q841"/>
      <c r="R841"/>
      <c r="S841"/>
      <c r="T841"/>
      <c r="U841"/>
      <c r="V841"/>
      <c r="W841"/>
      <c r="X841" s="42"/>
      <c r="Y841" s="42"/>
      <c r="Z841" s="42"/>
    </row>
    <row r="842" s="26" customFormat="1" ht="23" customHeight="1" spans="1:26">
      <c r="A842" s="255"/>
      <c r="B842" s="246"/>
      <c r="C842" s="247"/>
      <c r="D842" s="248"/>
      <c r="E842" s="249"/>
      <c r="F842" s="250"/>
      <c r="G842" s="250"/>
      <c r="H842" s="251"/>
      <c r="I842" s="250"/>
      <c r="J842" s="252"/>
      <c r="K842" s="252"/>
      <c r="L842" s="253"/>
      <c r="M842" s="254" t="str">
        <f t="shared" si="13"/>
        <v/>
      </c>
      <c r="N842"/>
      <c r="O842"/>
      <c r="P842"/>
      <c r="Q842"/>
      <c r="R842"/>
      <c r="S842"/>
      <c r="T842"/>
      <c r="U842"/>
      <c r="V842"/>
      <c r="W842"/>
      <c r="X842" s="42"/>
      <c r="Y842" s="42"/>
      <c r="Z842" s="42"/>
    </row>
    <row r="843" s="26" customFormat="1" ht="23" customHeight="1" spans="1:26">
      <c r="A843" s="255"/>
      <c r="B843" s="246"/>
      <c r="C843" s="247"/>
      <c r="D843" s="248"/>
      <c r="E843" s="249"/>
      <c r="F843" s="250"/>
      <c r="G843" s="250"/>
      <c r="H843" s="251"/>
      <c r="I843" s="250"/>
      <c r="J843" s="252"/>
      <c r="K843" s="252"/>
      <c r="L843" s="253"/>
      <c r="M843" s="254" t="str">
        <f t="shared" si="13"/>
        <v/>
      </c>
      <c r="N843"/>
      <c r="O843"/>
      <c r="P843"/>
      <c r="Q843"/>
      <c r="R843"/>
      <c r="S843"/>
      <c r="T843"/>
      <c r="U843"/>
      <c r="V843"/>
      <c r="W843"/>
      <c r="X843" s="42"/>
      <c r="Y843" s="42"/>
      <c r="Z843" s="42"/>
    </row>
    <row r="844" s="26" customFormat="1" ht="23" customHeight="1" spans="1:26">
      <c r="A844" s="255"/>
      <c r="B844" s="246"/>
      <c r="C844" s="247"/>
      <c r="D844" s="248"/>
      <c r="E844" s="249"/>
      <c r="F844" s="250"/>
      <c r="G844" s="250"/>
      <c r="H844" s="251"/>
      <c r="I844" s="250"/>
      <c r="J844" s="252"/>
      <c r="K844" s="252"/>
      <c r="L844" s="253"/>
      <c r="M844" s="254" t="str">
        <f t="shared" si="13"/>
        <v/>
      </c>
      <c r="N844"/>
      <c r="O844"/>
      <c r="P844"/>
      <c r="Q844"/>
      <c r="R844"/>
      <c r="S844"/>
      <c r="T844"/>
      <c r="U844"/>
      <c r="V844"/>
      <c r="W844"/>
      <c r="X844" s="42"/>
      <c r="Y844" s="42"/>
      <c r="Z844" s="42"/>
    </row>
    <row r="845" s="26" customFormat="1" ht="23" customHeight="1" spans="1:26">
      <c r="A845" s="255"/>
      <c r="B845" s="246"/>
      <c r="C845" s="247"/>
      <c r="D845" s="248"/>
      <c r="E845" s="249"/>
      <c r="F845" s="250"/>
      <c r="G845" s="250"/>
      <c r="H845" s="251"/>
      <c r="I845" s="250"/>
      <c r="J845" s="252"/>
      <c r="K845" s="252"/>
      <c r="L845" s="253"/>
      <c r="M845" s="254" t="str">
        <f t="shared" si="13"/>
        <v/>
      </c>
      <c r="N845"/>
      <c r="O845"/>
      <c r="P845"/>
      <c r="Q845"/>
      <c r="R845"/>
      <c r="S845"/>
      <c r="T845"/>
      <c r="U845"/>
      <c r="V845"/>
      <c r="W845"/>
      <c r="X845" s="42"/>
      <c r="Y845" s="42"/>
      <c r="Z845" s="42"/>
    </row>
    <row r="846" s="26" customFormat="1" ht="23" customHeight="1" spans="1:26">
      <c r="A846" s="255"/>
      <c r="B846" s="246"/>
      <c r="C846" s="247"/>
      <c r="D846" s="248"/>
      <c r="E846" s="249"/>
      <c r="F846" s="250"/>
      <c r="G846" s="250"/>
      <c r="H846" s="251"/>
      <c r="I846" s="250"/>
      <c r="J846" s="252"/>
      <c r="K846" s="252"/>
      <c r="L846" s="253"/>
      <c r="M846" s="254" t="str">
        <f t="shared" si="13"/>
        <v/>
      </c>
      <c r="N846"/>
      <c r="O846"/>
      <c r="P846"/>
      <c r="Q846"/>
      <c r="R846"/>
      <c r="S846"/>
      <c r="T846"/>
      <c r="U846"/>
      <c r="V846"/>
      <c r="W846"/>
      <c r="X846" s="42"/>
      <c r="Y846" s="42"/>
      <c r="Z846" s="42"/>
    </row>
    <row r="847" s="26" customFormat="1" ht="23" customHeight="1" spans="1:26">
      <c r="A847" s="255"/>
      <c r="B847" s="246"/>
      <c r="C847" s="247"/>
      <c r="D847" s="248"/>
      <c r="E847" s="249"/>
      <c r="F847" s="250"/>
      <c r="G847" s="250"/>
      <c r="H847" s="251"/>
      <c r="I847" s="250"/>
      <c r="J847" s="252"/>
      <c r="K847" s="252"/>
      <c r="L847" s="253"/>
      <c r="M847" s="254" t="str">
        <f t="shared" si="13"/>
        <v/>
      </c>
      <c r="N847"/>
      <c r="O847"/>
      <c r="P847"/>
      <c r="Q847"/>
      <c r="R847"/>
      <c r="S847"/>
      <c r="T847"/>
      <c r="U847"/>
      <c r="V847"/>
      <c r="W847"/>
      <c r="X847" s="42"/>
      <c r="Y847" s="42"/>
      <c r="Z847" s="42"/>
    </row>
    <row r="848" s="26" customFormat="1" ht="23" customHeight="1" spans="1:26">
      <c r="A848" s="255"/>
      <c r="B848" s="246"/>
      <c r="C848" s="247"/>
      <c r="D848" s="248"/>
      <c r="E848" s="249"/>
      <c r="F848" s="250"/>
      <c r="G848" s="250"/>
      <c r="H848" s="251"/>
      <c r="I848" s="250"/>
      <c r="J848" s="252"/>
      <c r="K848" s="252"/>
      <c r="L848" s="253"/>
      <c r="M848" s="254" t="str">
        <f t="shared" si="13"/>
        <v/>
      </c>
      <c r="N848"/>
      <c r="O848"/>
      <c r="P848"/>
      <c r="Q848"/>
      <c r="R848"/>
      <c r="S848"/>
      <c r="T848"/>
      <c r="U848"/>
      <c r="V848"/>
      <c r="W848"/>
      <c r="X848" s="42"/>
      <c r="Y848" s="42"/>
      <c r="Z848" s="42"/>
    </row>
    <row r="849" s="26" customFormat="1" ht="23" customHeight="1" spans="1:26">
      <c r="A849" s="255"/>
      <c r="B849" s="246"/>
      <c r="C849" s="247"/>
      <c r="D849" s="248"/>
      <c r="E849" s="249"/>
      <c r="F849" s="250"/>
      <c r="G849" s="250"/>
      <c r="H849" s="251"/>
      <c r="I849" s="250"/>
      <c r="J849" s="252"/>
      <c r="K849" s="252"/>
      <c r="L849" s="253"/>
      <c r="M849" s="254" t="str">
        <f t="shared" si="13"/>
        <v/>
      </c>
      <c r="N849"/>
      <c r="O849"/>
      <c r="P849"/>
      <c r="Q849"/>
      <c r="R849"/>
      <c r="S849"/>
      <c r="T849"/>
      <c r="U849"/>
      <c r="V849"/>
      <c r="W849"/>
      <c r="X849" s="42"/>
      <c r="Y849" s="42"/>
      <c r="Z849" s="42"/>
    </row>
    <row r="850" s="26" customFormat="1" ht="23" customHeight="1" spans="1:26">
      <c r="A850" s="255"/>
      <c r="B850" s="246"/>
      <c r="C850" s="247"/>
      <c r="D850" s="248"/>
      <c r="E850" s="249"/>
      <c r="F850" s="250"/>
      <c r="G850" s="250"/>
      <c r="H850" s="251"/>
      <c r="I850" s="250"/>
      <c r="J850" s="252"/>
      <c r="K850" s="252"/>
      <c r="L850" s="253"/>
      <c r="M850" s="254" t="str">
        <f t="shared" si="13"/>
        <v/>
      </c>
      <c r="N850"/>
      <c r="O850"/>
      <c r="P850"/>
      <c r="Q850"/>
      <c r="R850"/>
      <c r="S850"/>
      <c r="T850"/>
      <c r="U850"/>
      <c r="V850"/>
      <c r="W850"/>
      <c r="X850" s="42"/>
      <c r="Y850" s="42"/>
      <c r="Z850" s="42"/>
    </row>
    <row r="851" s="26" customFormat="1" ht="23" customHeight="1" spans="1:26">
      <c r="A851" s="255"/>
      <c r="B851" s="246"/>
      <c r="C851" s="247"/>
      <c r="D851" s="248"/>
      <c r="E851" s="249"/>
      <c r="F851" s="250"/>
      <c r="G851" s="250"/>
      <c r="H851" s="251"/>
      <c r="I851" s="250"/>
      <c r="J851" s="252"/>
      <c r="K851" s="252"/>
      <c r="L851" s="253"/>
      <c r="M851" s="254" t="str">
        <f t="shared" si="13"/>
        <v/>
      </c>
      <c r="N851"/>
      <c r="O851"/>
      <c r="P851"/>
      <c r="Q851"/>
      <c r="R851"/>
      <c r="S851"/>
      <c r="T851"/>
      <c r="U851"/>
      <c r="V851"/>
      <c r="W851"/>
      <c r="X851" s="42"/>
      <c r="Y851" s="42"/>
      <c r="Z851" s="42"/>
    </row>
    <row r="852" s="26" customFormat="1" ht="23" customHeight="1" spans="1:26">
      <c r="A852" s="255"/>
      <c r="B852" s="246"/>
      <c r="C852" s="247"/>
      <c r="D852" s="248"/>
      <c r="E852" s="249"/>
      <c r="F852" s="250"/>
      <c r="G852" s="250"/>
      <c r="H852" s="251"/>
      <c r="I852" s="250"/>
      <c r="J852" s="252"/>
      <c r="K852" s="252"/>
      <c r="L852" s="253"/>
      <c r="M852" s="254" t="str">
        <f t="shared" si="13"/>
        <v/>
      </c>
      <c r="N852"/>
      <c r="O852"/>
      <c r="P852"/>
      <c r="Q852"/>
      <c r="R852"/>
      <c r="S852"/>
      <c r="T852"/>
      <c r="U852"/>
      <c r="V852"/>
      <c r="W852"/>
      <c r="X852" s="42"/>
      <c r="Y852" s="42"/>
      <c r="Z852" s="42"/>
    </row>
    <row r="853" s="26" customFormat="1" ht="23" customHeight="1" spans="1:26">
      <c r="A853" s="255"/>
      <c r="B853" s="246"/>
      <c r="C853" s="247"/>
      <c r="D853" s="248"/>
      <c r="E853" s="249"/>
      <c r="F853" s="250"/>
      <c r="G853" s="250"/>
      <c r="H853" s="251"/>
      <c r="I853" s="250"/>
      <c r="J853" s="252"/>
      <c r="K853" s="252"/>
      <c r="L853" s="253"/>
      <c r="M853" s="254" t="str">
        <f t="shared" si="13"/>
        <v/>
      </c>
      <c r="N853"/>
      <c r="O853"/>
      <c r="P853"/>
      <c r="Q853"/>
      <c r="R853"/>
      <c r="S853"/>
      <c r="T853"/>
      <c r="U853"/>
      <c r="V853"/>
      <c r="W853"/>
      <c r="X853" s="42"/>
      <c r="Y853" s="42"/>
      <c r="Z853" s="42"/>
    </row>
    <row r="854" s="26" customFormat="1" ht="23" customHeight="1" spans="1:26">
      <c r="A854" s="255"/>
      <c r="B854" s="246"/>
      <c r="C854" s="247"/>
      <c r="D854" s="248"/>
      <c r="E854" s="249"/>
      <c r="F854" s="250"/>
      <c r="G854" s="250"/>
      <c r="H854" s="251"/>
      <c r="I854" s="250"/>
      <c r="J854" s="252"/>
      <c r="K854" s="252"/>
      <c r="L854" s="253"/>
      <c r="M854" s="254" t="str">
        <f t="shared" si="13"/>
        <v/>
      </c>
      <c r="N854"/>
      <c r="O854"/>
      <c r="P854"/>
      <c r="Q854"/>
      <c r="R854"/>
      <c r="S854"/>
      <c r="T854"/>
      <c r="U854"/>
      <c r="V854"/>
      <c r="W854"/>
      <c r="X854" s="42"/>
      <c r="Y854" s="42"/>
      <c r="Z854" s="42"/>
    </row>
    <row r="855" s="26" customFormat="1" ht="23" customHeight="1" spans="1:26">
      <c r="A855" s="255"/>
      <c r="B855" s="246"/>
      <c r="C855" s="247"/>
      <c r="D855" s="248"/>
      <c r="E855" s="249"/>
      <c r="F855" s="250"/>
      <c r="G855" s="250"/>
      <c r="H855" s="251"/>
      <c r="I855" s="250"/>
      <c r="J855" s="252"/>
      <c r="K855" s="252"/>
      <c r="L855" s="253"/>
      <c r="M855" s="254" t="str">
        <f t="shared" si="13"/>
        <v/>
      </c>
      <c r="N855"/>
      <c r="O855"/>
      <c r="P855"/>
      <c r="Q855"/>
      <c r="R855"/>
      <c r="S855"/>
      <c r="T855"/>
      <c r="U855"/>
      <c r="V855"/>
      <c r="W855"/>
      <c r="X855" s="42"/>
      <c r="Y855" s="42"/>
      <c r="Z855" s="42"/>
    </row>
    <row r="856" s="26" customFormat="1" ht="23" customHeight="1" spans="1:26">
      <c r="A856" s="255"/>
      <c r="B856" s="246"/>
      <c r="C856" s="247"/>
      <c r="D856" s="248"/>
      <c r="E856" s="249"/>
      <c r="F856" s="250"/>
      <c r="G856" s="250"/>
      <c r="H856" s="251"/>
      <c r="I856" s="250"/>
      <c r="J856" s="252"/>
      <c r="K856" s="252"/>
      <c r="L856" s="253"/>
      <c r="M856" s="254" t="str">
        <f t="shared" si="13"/>
        <v/>
      </c>
      <c r="N856"/>
      <c r="O856"/>
      <c r="P856"/>
      <c r="Q856"/>
      <c r="R856"/>
      <c r="S856"/>
      <c r="T856"/>
      <c r="U856"/>
      <c r="V856"/>
      <c r="W856"/>
      <c r="X856" s="42"/>
      <c r="Y856" s="42"/>
      <c r="Z856" s="42"/>
    </row>
    <row r="857" s="26" customFormat="1" ht="23" customHeight="1" spans="1:26">
      <c r="A857" s="255"/>
      <c r="B857" s="246"/>
      <c r="C857" s="247"/>
      <c r="D857" s="248"/>
      <c r="E857" s="249"/>
      <c r="F857" s="250"/>
      <c r="G857" s="250"/>
      <c r="H857" s="251"/>
      <c r="I857" s="250"/>
      <c r="J857" s="252"/>
      <c r="K857" s="252"/>
      <c r="L857" s="253"/>
      <c r="M857" s="254" t="str">
        <f t="shared" si="13"/>
        <v/>
      </c>
      <c r="N857"/>
      <c r="O857"/>
      <c r="P857"/>
      <c r="Q857"/>
      <c r="R857"/>
      <c r="S857"/>
      <c r="T857"/>
      <c r="U857"/>
      <c r="V857"/>
      <c r="W857"/>
      <c r="X857" s="42"/>
      <c r="Y857" s="42"/>
      <c r="Z857" s="42"/>
    </row>
    <row r="858" s="26" customFormat="1" ht="23" customHeight="1" spans="1:26">
      <c r="A858" s="255"/>
      <c r="B858" s="246"/>
      <c r="C858" s="247"/>
      <c r="D858" s="248"/>
      <c r="E858" s="249"/>
      <c r="F858" s="250"/>
      <c r="G858" s="250"/>
      <c r="H858" s="251"/>
      <c r="I858" s="250"/>
      <c r="J858" s="252"/>
      <c r="K858" s="252"/>
      <c r="L858" s="253"/>
      <c r="M858" s="254" t="str">
        <f t="shared" si="13"/>
        <v/>
      </c>
      <c r="N858"/>
      <c r="O858"/>
      <c r="P858"/>
      <c r="Q858"/>
      <c r="R858"/>
      <c r="S858"/>
      <c r="T858"/>
      <c r="U858"/>
      <c r="V858"/>
      <c r="W858"/>
      <c r="X858" s="42"/>
      <c r="Y858" s="42"/>
      <c r="Z858" s="42"/>
    </row>
    <row r="859" s="26" customFormat="1" ht="23" customHeight="1" spans="1:26">
      <c r="A859" s="255"/>
      <c r="B859" s="246"/>
      <c r="C859" s="247"/>
      <c r="D859" s="248"/>
      <c r="E859" s="249"/>
      <c r="F859" s="250"/>
      <c r="G859" s="250"/>
      <c r="H859" s="251"/>
      <c r="I859" s="250"/>
      <c r="J859" s="252"/>
      <c r="K859" s="252"/>
      <c r="L859" s="253"/>
      <c r="M859" s="254" t="str">
        <f t="shared" si="13"/>
        <v/>
      </c>
      <c r="N859"/>
      <c r="O859"/>
      <c r="P859"/>
      <c r="Q859"/>
      <c r="R859"/>
      <c r="S859"/>
      <c r="T859"/>
      <c r="U859"/>
      <c r="V859"/>
      <c r="W859"/>
      <c r="X859" s="42"/>
      <c r="Y859" s="42"/>
      <c r="Z859" s="42"/>
    </row>
    <row r="860" s="26" customFormat="1" ht="23" customHeight="1" spans="1:26">
      <c r="A860" s="255"/>
      <c r="B860" s="246"/>
      <c r="C860" s="247"/>
      <c r="D860" s="248"/>
      <c r="E860" s="249"/>
      <c r="F860" s="250"/>
      <c r="G860" s="250"/>
      <c r="H860" s="251"/>
      <c r="I860" s="250"/>
      <c r="J860" s="252"/>
      <c r="K860" s="252"/>
      <c r="L860" s="253"/>
      <c r="M860" s="254" t="str">
        <f t="shared" si="13"/>
        <v/>
      </c>
      <c r="N860"/>
      <c r="O860"/>
      <c r="P860"/>
      <c r="Q860"/>
      <c r="R860"/>
      <c r="S860"/>
      <c r="T860"/>
      <c r="U860"/>
      <c r="V860"/>
      <c r="W860"/>
      <c r="X860" s="42"/>
      <c r="Y860" s="42"/>
      <c r="Z860" s="42"/>
    </row>
    <row r="861" s="26" customFormat="1" ht="23" customHeight="1" spans="1:26">
      <c r="A861" s="255"/>
      <c r="B861" s="246"/>
      <c r="C861" s="247"/>
      <c r="D861" s="248"/>
      <c r="E861" s="249"/>
      <c r="F861" s="250"/>
      <c r="G861" s="250"/>
      <c r="H861" s="251"/>
      <c r="I861" s="250"/>
      <c r="J861" s="252"/>
      <c r="K861" s="252"/>
      <c r="L861" s="253"/>
      <c r="M861" s="254" t="str">
        <f t="shared" si="13"/>
        <v/>
      </c>
      <c r="N861"/>
      <c r="O861"/>
      <c r="P861"/>
      <c r="Q861"/>
      <c r="R861"/>
      <c r="S861"/>
      <c r="T861"/>
      <c r="U861"/>
      <c r="V861"/>
      <c r="W861"/>
      <c r="X861" s="42"/>
      <c r="Y861" s="42"/>
      <c r="Z861" s="42"/>
    </row>
    <row r="862" s="26" customFormat="1" ht="23" customHeight="1" spans="1:26">
      <c r="A862" s="255"/>
      <c r="B862" s="246"/>
      <c r="C862" s="247"/>
      <c r="D862" s="248"/>
      <c r="E862" s="249"/>
      <c r="F862" s="250"/>
      <c r="G862" s="250"/>
      <c r="H862" s="251"/>
      <c r="I862" s="250"/>
      <c r="J862" s="252"/>
      <c r="K862" s="252"/>
      <c r="L862" s="253"/>
      <c r="M862" s="254" t="str">
        <f t="shared" si="13"/>
        <v/>
      </c>
      <c r="N862"/>
      <c r="O862"/>
      <c r="P862"/>
      <c r="Q862"/>
      <c r="R862"/>
      <c r="S862"/>
      <c r="T862"/>
      <c r="U862"/>
      <c r="V862"/>
      <c r="W862"/>
      <c r="X862" s="42"/>
      <c r="Y862" s="42"/>
      <c r="Z862" s="42"/>
    </row>
    <row r="863" s="26" customFormat="1" ht="23" customHeight="1" spans="1:26">
      <c r="A863" s="255"/>
      <c r="B863" s="246"/>
      <c r="C863" s="247"/>
      <c r="D863" s="248"/>
      <c r="E863" s="249"/>
      <c r="F863" s="250"/>
      <c r="G863" s="250"/>
      <c r="H863" s="251"/>
      <c r="I863" s="250"/>
      <c r="J863" s="252"/>
      <c r="K863" s="252"/>
      <c r="L863" s="253"/>
      <c r="M863" s="254" t="str">
        <f t="shared" si="13"/>
        <v/>
      </c>
      <c r="N863"/>
      <c r="O863"/>
      <c r="P863"/>
      <c r="Q863"/>
      <c r="R863"/>
      <c r="S863"/>
      <c r="T863"/>
      <c r="U863"/>
      <c r="V863"/>
      <c r="W863"/>
      <c r="X863" s="42"/>
      <c r="Y863" s="42"/>
      <c r="Z863" s="42"/>
    </row>
    <row r="864" s="26" customFormat="1" ht="23" customHeight="1" spans="1:26">
      <c r="A864" s="255"/>
      <c r="B864" s="246"/>
      <c r="C864" s="247"/>
      <c r="D864" s="248"/>
      <c r="E864" s="249"/>
      <c r="F864" s="250"/>
      <c r="G864" s="250"/>
      <c r="H864" s="251"/>
      <c r="I864" s="250"/>
      <c r="J864" s="252"/>
      <c r="K864" s="252"/>
      <c r="L864" s="253"/>
      <c r="M864" s="254" t="str">
        <f t="shared" si="13"/>
        <v/>
      </c>
      <c r="N864"/>
      <c r="O864"/>
      <c r="P864"/>
      <c r="Q864"/>
      <c r="R864"/>
      <c r="S864"/>
      <c r="T864"/>
      <c r="U864"/>
      <c r="V864"/>
      <c r="W864"/>
      <c r="X864" s="42"/>
      <c r="Y864" s="42"/>
      <c r="Z864" s="42"/>
    </row>
    <row r="865" s="26" customFormat="1" ht="23" customHeight="1" spans="1:26">
      <c r="A865" s="255"/>
      <c r="B865" s="246"/>
      <c r="C865" s="247"/>
      <c r="D865" s="248"/>
      <c r="E865" s="249"/>
      <c r="F865" s="250"/>
      <c r="G865" s="250"/>
      <c r="H865" s="251"/>
      <c r="I865" s="250"/>
      <c r="J865" s="252"/>
      <c r="K865" s="252"/>
      <c r="L865" s="253"/>
      <c r="M865" s="254" t="str">
        <f t="shared" si="13"/>
        <v/>
      </c>
      <c r="N865"/>
      <c r="O865"/>
      <c r="P865"/>
      <c r="Q865"/>
      <c r="R865"/>
      <c r="S865"/>
      <c r="T865"/>
      <c r="U865"/>
      <c r="V865"/>
      <c r="W865"/>
      <c r="X865" s="42"/>
      <c r="Y865" s="42"/>
      <c r="Z865" s="42"/>
    </row>
    <row r="866" s="26" customFormat="1" ht="23" customHeight="1" spans="1:26">
      <c r="A866" s="255"/>
      <c r="B866" s="246"/>
      <c r="C866" s="247"/>
      <c r="D866" s="248"/>
      <c r="E866" s="249"/>
      <c r="F866" s="250"/>
      <c r="G866" s="250"/>
      <c r="H866" s="251"/>
      <c r="I866" s="250"/>
      <c r="J866" s="252"/>
      <c r="K866" s="252"/>
      <c r="L866" s="253"/>
      <c r="M866" s="254" t="str">
        <f t="shared" si="13"/>
        <v/>
      </c>
      <c r="N866"/>
      <c r="O866"/>
      <c r="P866"/>
      <c r="Q866"/>
      <c r="R866"/>
      <c r="S866"/>
      <c r="T866"/>
      <c r="U866"/>
      <c r="V866"/>
      <c r="W866"/>
      <c r="X866" s="42"/>
      <c r="Y866" s="42"/>
      <c r="Z866" s="42"/>
    </row>
    <row r="867" s="26" customFormat="1" ht="23" customHeight="1" spans="1:26">
      <c r="A867" s="255"/>
      <c r="B867" s="246"/>
      <c r="C867" s="247"/>
      <c r="D867" s="248"/>
      <c r="E867" s="249"/>
      <c r="F867" s="250"/>
      <c r="G867" s="250"/>
      <c r="H867" s="251"/>
      <c r="I867" s="250"/>
      <c r="J867" s="252"/>
      <c r="K867" s="252"/>
      <c r="L867" s="253"/>
      <c r="M867" s="254" t="str">
        <f t="shared" si="13"/>
        <v/>
      </c>
      <c r="N867"/>
      <c r="O867"/>
      <c r="P867"/>
      <c r="Q867"/>
      <c r="R867"/>
      <c r="S867"/>
      <c r="T867"/>
      <c r="U867"/>
      <c r="V867"/>
      <c r="W867"/>
      <c r="X867" s="42"/>
      <c r="Y867" s="42"/>
      <c r="Z867" s="42"/>
    </row>
    <row r="868" s="26" customFormat="1" ht="23" customHeight="1" spans="1:26">
      <c r="A868" s="255"/>
      <c r="B868" s="246"/>
      <c r="C868" s="247"/>
      <c r="D868" s="248"/>
      <c r="E868" s="249"/>
      <c r="F868" s="250"/>
      <c r="G868" s="250"/>
      <c r="H868" s="251"/>
      <c r="I868" s="250"/>
      <c r="J868" s="252"/>
      <c r="K868" s="252"/>
      <c r="L868" s="253"/>
      <c r="M868" s="254" t="str">
        <f t="shared" si="13"/>
        <v/>
      </c>
      <c r="N868"/>
      <c r="O868"/>
      <c r="P868"/>
      <c r="Q868"/>
      <c r="R868"/>
      <c r="S868"/>
      <c r="T868"/>
      <c r="U868"/>
      <c r="V868"/>
      <c r="W868"/>
      <c r="X868" s="42"/>
      <c r="Y868" s="42"/>
      <c r="Z868" s="42"/>
    </row>
    <row r="869" s="26" customFormat="1" ht="23" customHeight="1" spans="1:26">
      <c r="A869" s="255"/>
      <c r="B869" s="246"/>
      <c r="C869" s="247"/>
      <c r="D869" s="248"/>
      <c r="E869" s="249"/>
      <c r="F869" s="250"/>
      <c r="G869" s="250"/>
      <c r="H869" s="251"/>
      <c r="I869" s="250"/>
      <c r="J869" s="252"/>
      <c r="K869" s="252"/>
      <c r="L869" s="253"/>
      <c r="M869" s="254" t="str">
        <f t="shared" si="13"/>
        <v/>
      </c>
      <c r="N869"/>
      <c r="O869"/>
      <c r="P869"/>
      <c r="Q869"/>
      <c r="R869"/>
      <c r="S869"/>
      <c r="T869"/>
      <c r="U869"/>
      <c r="V869"/>
      <c r="W869"/>
      <c r="X869" s="42"/>
      <c r="Y869" s="42"/>
      <c r="Z869" s="42"/>
    </row>
    <row r="870" s="26" customFormat="1" ht="23" customHeight="1" spans="1:26">
      <c r="A870" s="255"/>
      <c r="B870" s="246"/>
      <c r="C870" s="247"/>
      <c r="D870" s="248"/>
      <c r="E870" s="249"/>
      <c r="F870" s="250"/>
      <c r="G870" s="250"/>
      <c r="H870" s="251"/>
      <c r="I870" s="250"/>
      <c r="J870" s="252"/>
      <c r="K870" s="252"/>
      <c r="L870" s="253"/>
      <c r="M870" s="254" t="str">
        <f t="shared" si="13"/>
        <v/>
      </c>
      <c r="N870"/>
      <c r="O870"/>
      <c r="P870"/>
      <c r="Q870"/>
      <c r="R870"/>
      <c r="S870"/>
      <c r="T870"/>
      <c r="U870"/>
      <c r="V870"/>
      <c r="W870"/>
      <c r="X870" s="42"/>
      <c r="Y870" s="42"/>
      <c r="Z870" s="42"/>
    </row>
    <row r="871" s="26" customFormat="1" ht="23" customHeight="1" spans="1:26">
      <c r="A871" s="255"/>
      <c r="B871" s="246"/>
      <c r="C871" s="247"/>
      <c r="D871" s="248"/>
      <c r="E871" s="249"/>
      <c r="F871" s="250"/>
      <c r="G871" s="250"/>
      <c r="H871" s="251"/>
      <c r="I871" s="250"/>
      <c r="J871" s="252"/>
      <c r="K871" s="252"/>
      <c r="L871" s="253"/>
      <c r="M871" s="254" t="str">
        <f t="shared" si="13"/>
        <v/>
      </c>
      <c r="N871"/>
      <c r="O871"/>
      <c r="P871"/>
      <c r="Q871"/>
      <c r="R871"/>
      <c r="S871"/>
      <c r="T871"/>
      <c r="U871"/>
      <c r="V871"/>
      <c r="W871"/>
      <c r="X871" s="42"/>
      <c r="Y871" s="42"/>
      <c r="Z871" s="42"/>
    </row>
    <row r="872" s="26" customFormat="1" ht="23" customHeight="1" spans="1:26">
      <c r="A872" s="255"/>
      <c r="B872" s="246"/>
      <c r="C872" s="247"/>
      <c r="D872" s="248"/>
      <c r="E872" s="249"/>
      <c r="F872" s="250"/>
      <c r="G872" s="250"/>
      <c r="H872" s="251"/>
      <c r="I872" s="250"/>
      <c r="J872" s="252"/>
      <c r="K872" s="252"/>
      <c r="L872" s="253"/>
      <c r="M872" s="254" t="str">
        <f t="shared" si="13"/>
        <v/>
      </c>
      <c r="N872"/>
      <c r="O872"/>
      <c r="P872"/>
      <c r="Q872"/>
      <c r="R872"/>
      <c r="S872"/>
      <c r="T872"/>
      <c r="U872"/>
      <c r="V872"/>
      <c r="W872"/>
      <c r="X872" s="42"/>
      <c r="Y872" s="42"/>
      <c r="Z872" s="42"/>
    </row>
    <row r="873" s="26" customFormat="1" ht="23" customHeight="1" spans="1:26">
      <c r="A873" s="255"/>
      <c r="B873" s="246"/>
      <c r="C873" s="247"/>
      <c r="D873" s="248"/>
      <c r="E873" s="249"/>
      <c r="F873" s="250"/>
      <c r="G873" s="250"/>
      <c r="H873" s="251"/>
      <c r="I873" s="250"/>
      <c r="J873" s="252"/>
      <c r="K873" s="252"/>
      <c r="L873" s="253"/>
      <c r="M873" s="254" t="str">
        <f t="shared" si="13"/>
        <v/>
      </c>
      <c r="N873"/>
      <c r="O873"/>
      <c r="P873"/>
      <c r="Q873"/>
      <c r="R873"/>
      <c r="S873"/>
      <c r="T873"/>
      <c r="U873"/>
      <c r="V873"/>
      <c r="W873"/>
      <c r="X873" s="42"/>
      <c r="Y873" s="42"/>
      <c r="Z873" s="42"/>
    </row>
    <row r="874" s="26" customFormat="1" ht="23" customHeight="1" spans="1:26">
      <c r="A874" s="255"/>
      <c r="B874" s="246"/>
      <c r="C874" s="247"/>
      <c r="D874" s="248"/>
      <c r="E874" s="249"/>
      <c r="F874" s="250"/>
      <c r="G874" s="250"/>
      <c r="H874" s="251"/>
      <c r="I874" s="250"/>
      <c r="J874" s="252"/>
      <c r="K874" s="252"/>
      <c r="L874" s="253"/>
      <c r="M874" s="254" t="str">
        <f t="shared" si="13"/>
        <v/>
      </c>
      <c r="N874"/>
      <c r="O874"/>
      <c r="P874"/>
      <c r="Q874"/>
      <c r="R874"/>
      <c r="S874"/>
      <c r="T874"/>
      <c r="U874"/>
      <c r="V874"/>
      <c r="W874"/>
      <c r="X874" s="42"/>
      <c r="Y874" s="42"/>
      <c r="Z874" s="42"/>
    </row>
    <row r="875" s="26" customFormat="1" ht="23" customHeight="1" spans="1:26">
      <c r="A875" s="255"/>
      <c r="B875" s="246"/>
      <c r="C875" s="247"/>
      <c r="D875" s="248"/>
      <c r="E875" s="249"/>
      <c r="F875" s="250"/>
      <c r="G875" s="250"/>
      <c r="H875" s="251"/>
      <c r="I875" s="250"/>
      <c r="J875" s="252"/>
      <c r="K875" s="252"/>
      <c r="L875" s="253"/>
      <c r="M875" s="254" t="str">
        <f t="shared" si="13"/>
        <v/>
      </c>
      <c r="N875"/>
      <c r="O875"/>
      <c r="P875"/>
      <c r="Q875"/>
      <c r="R875"/>
      <c r="S875"/>
      <c r="T875"/>
      <c r="U875"/>
      <c r="V875"/>
      <c r="W875"/>
      <c r="X875" s="42"/>
      <c r="Y875" s="42"/>
      <c r="Z875" s="42"/>
    </row>
    <row r="876" s="26" customFormat="1" ht="23" customHeight="1" spans="1:26">
      <c r="A876" s="255"/>
      <c r="B876" s="246"/>
      <c r="C876" s="247"/>
      <c r="D876" s="248"/>
      <c r="E876" s="249"/>
      <c r="F876" s="250"/>
      <c r="G876" s="250"/>
      <c r="H876" s="251"/>
      <c r="I876" s="250"/>
      <c r="J876" s="252"/>
      <c r="K876" s="252"/>
      <c r="L876" s="253"/>
      <c r="M876" s="254" t="str">
        <f t="shared" si="13"/>
        <v/>
      </c>
      <c r="N876"/>
      <c r="O876"/>
      <c r="P876"/>
      <c r="Q876"/>
      <c r="R876"/>
      <c r="S876"/>
      <c r="T876"/>
      <c r="U876"/>
      <c r="V876"/>
      <c r="W876"/>
      <c r="X876" s="42"/>
      <c r="Y876" s="42"/>
      <c r="Z876" s="42"/>
    </row>
    <row r="877" s="26" customFormat="1" ht="23" customHeight="1" spans="1:26">
      <c r="A877" s="255"/>
      <c r="B877" s="246"/>
      <c r="C877" s="247"/>
      <c r="D877" s="248"/>
      <c r="E877" s="249"/>
      <c r="F877" s="250"/>
      <c r="G877" s="250"/>
      <c r="H877" s="251"/>
      <c r="I877" s="250"/>
      <c r="J877" s="252"/>
      <c r="K877" s="252"/>
      <c r="L877" s="253"/>
      <c r="M877" s="254" t="str">
        <f t="shared" si="13"/>
        <v/>
      </c>
      <c r="N877"/>
      <c r="O877"/>
      <c r="P877"/>
      <c r="Q877"/>
      <c r="R877"/>
      <c r="S877"/>
      <c r="T877"/>
      <c r="U877"/>
      <c r="V877"/>
      <c r="W877"/>
      <c r="X877" s="42"/>
      <c r="Y877" s="42"/>
      <c r="Z877" s="42"/>
    </row>
    <row r="878" s="26" customFormat="1" ht="23" customHeight="1" spans="1:26">
      <c r="A878" s="255"/>
      <c r="B878" s="246"/>
      <c r="C878" s="247"/>
      <c r="D878" s="248"/>
      <c r="E878" s="249"/>
      <c r="F878" s="250"/>
      <c r="G878" s="250"/>
      <c r="H878" s="251"/>
      <c r="I878" s="250"/>
      <c r="J878" s="252"/>
      <c r="K878" s="252"/>
      <c r="L878" s="253"/>
      <c r="M878" s="254" t="str">
        <f t="shared" si="13"/>
        <v/>
      </c>
      <c r="N878"/>
      <c r="O878"/>
      <c r="P878"/>
      <c r="Q878"/>
      <c r="R878"/>
      <c r="S878"/>
      <c r="T878"/>
      <c r="U878"/>
      <c r="V878"/>
      <c r="W878"/>
      <c r="X878" s="42"/>
      <c r="Y878" s="42"/>
      <c r="Z878" s="42"/>
    </row>
    <row r="879" s="26" customFormat="1" ht="23" customHeight="1" spans="1:26">
      <c r="A879" s="255"/>
      <c r="B879" s="246"/>
      <c r="C879" s="247"/>
      <c r="D879" s="248"/>
      <c r="E879" s="249"/>
      <c r="F879" s="250"/>
      <c r="G879" s="250"/>
      <c r="H879" s="251"/>
      <c r="I879" s="250"/>
      <c r="J879" s="252"/>
      <c r="K879" s="252"/>
      <c r="L879" s="253"/>
      <c r="M879" s="254" t="str">
        <f t="shared" si="13"/>
        <v/>
      </c>
      <c r="N879"/>
      <c r="O879"/>
      <c r="P879"/>
      <c r="Q879"/>
      <c r="R879"/>
      <c r="S879"/>
      <c r="T879"/>
      <c r="U879"/>
      <c r="V879"/>
      <c r="W879"/>
      <c r="X879" s="42"/>
      <c r="Y879" s="42"/>
      <c r="Z879" s="42"/>
    </row>
    <row r="880" s="26" customFormat="1" ht="23" customHeight="1" spans="1:26">
      <c r="A880" s="255"/>
      <c r="B880" s="246"/>
      <c r="C880" s="247"/>
      <c r="D880" s="248"/>
      <c r="E880" s="249"/>
      <c r="F880" s="250"/>
      <c r="G880" s="250"/>
      <c r="H880" s="251"/>
      <c r="I880" s="250"/>
      <c r="J880" s="252"/>
      <c r="K880" s="252"/>
      <c r="L880" s="253"/>
      <c r="M880" s="254" t="str">
        <f t="shared" si="13"/>
        <v/>
      </c>
      <c r="N880"/>
      <c r="O880"/>
      <c r="P880"/>
      <c r="Q880"/>
      <c r="R880"/>
      <c r="S880"/>
      <c r="T880"/>
      <c r="U880"/>
      <c r="V880"/>
      <c r="W880"/>
      <c r="X880" s="42"/>
      <c r="Y880" s="42"/>
      <c r="Z880" s="42"/>
    </row>
    <row r="881" s="26" customFormat="1" ht="23" customHeight="1" spans="1:26">
      <c r="A881" s="255"/>
      <c r="B881" s="246"/>
      <c r="C881" s="247"/>
      <c r="D881" s="248"/>
      <c r="E881" s="249"/>
      <c r="F881" s="250"/>
      <c r="G881" s="250"/>
      <c r="H881" s="251"/>
      <c r="I881" s="250"/>
      <c r="J881" s="252"/>
      <c r="K881" s="252"/>
      <c r="L881" s="253"/>
      <c r="M881" s="254" t="str">
        <f t="shared" si="13"/>
        <v/>
      </c>
      <c r="N881"/>
      <c r="O881"/>
      <c r="P881"/>
      <c r="Q881"/>
      <c r="R881"/>
      <c r="S881"/>
      <c r="T881"/>
      <c r="U881"/>
      <c r="V881"/>
      <c r="W881"/>
      <c r="X881" s="42"/>
      <c r="Y881" s="42"/>
      <c r="Z881" s="42"/>
    </row>
    <row r="882" s="26" customFormat="1" ht="23" customHeight="1" spans="1:26">
      <c r="A882" s="255"/>
      <c r="B882" s="246"/>
      <c r="C882" s="247"/>
      <c r="D882" s="248"/>
      <c r="E882" s="249"/>
      <c r="F882" s="250"/>
      <c r="G882" s="250"/>
      <c r="H882" s="251"/>
      <c r="I882" s="250"/>
      <c r="J882" s="252"/>
      <c r="K882" s="252"/>
      <c r="L882" s="253"/>
      <c r="M882" s="254" t="str">
        <f t="shared" si="13"/>
        <v/>
      </c>
      <c r="N882"/>
      <c r="O882"/>
      <c r="P882"/>
      <c r="Q882"/>
      <c r="R882"/>
      <c r="S882"/>
      <c r="T882"/>
      <c r="U882"/>
      <c r="V882"/>
      <c r="W882"/>
      <c r="X882" s="42"/>
      <c r="Y882" s="42"/>
      <c r="Z882" s="42"/>
    </row>
    <row r="883" s="26" customFormat="1" ht="23" customHeight="1" spans="1:26">
      <c r="A883" s="255"/>
      <c r="B883" s="246"/>
      <c r="C883" s="247"/>
      <c r="D883" s="248"/>
      <c r="E883" s="249"/>
      <c r="F883" s="250"/>
      <c r="G883" s="250"/>
      <c r="H883" s="251"/>
      <c r="I883" s="250"/>
      <c r="J883" s="252"/>
      <c r="K883" s="252"/>
      <c r="L883" s="253"/>
      <c r="M883" s="254" t="str">
        <f t="shared" si="13"/>
        <v/>
      </c>
      <c r="N883"/>
      <c r="O883"/>
      <c r="P883"/>
      <c r="Q883"/>
      <c r="R883"/>
      <c r="S883"/>
      <c r="T883"/>
      <c r="U883"/>
      <c r="V883"/>
      <c r="W883"/>
      <c r="X883" s="42"/>
      <c r="Y883" s="42"/>
      <c r="Z883" s="42"/>
    </row>
    <row r="884" s="26" customFormat="1" ht="23" customHeight="1" spans="1:26">
      <c r="A884" s="255"/>
      <c r="B884" s="246"/>
      <c r="C884" s="247"/>
      <c r="D884" s="248"/>
      <c r="E884" s="249"/>
      <c r="F884" s="250"/>
      <c r="G884" s="250"/>
      <c r="H884" s="251"/>
      <c r="I884" s="250"/>
      <c r="J884" s="252"/>
      <c r="K884" s="252"/>
      <c r="L884" s="253"/>
      <c r="M884" s="254" t="str">
        <f t="shared" si="13"/>
        <v/>
      </c>
      <c r="N884"/>
      <c r="O884"/>
      <c r="P884"/>
      <c r="Q884"/>
      <c r="R884"/>
      <c r="S884"/>
      <c r="T884"/>
      <c r="U884"/>
      <c r="V884"/>
      <c r="W884"/>
      <c r="X884" s="42"/>
      <c r="Y884" s="42"/>
      <c r="Z884" s="42"/>
    </row>
    <row r="885" s="26" customFormat="1" ht="23" customHeight="1" spans="1:26">
      <c r="A885" s="255"/>
      <c r="B885" s="246"/>
      <c r="C885" s="247"/>
      <c r="D885" s="248"/>
      <c r="E885" s="249"/>
      <c r="F885" s="250"/>
      <c r="G885" s="250"/>
      <c r="H885" s="251"/>
      <c r="I885" s="250"/>
      <c r="J885" s="252"/>
      <c r="K885" s="252"/>
      <c r="L885" s="253"/>
      <c r="M885" s="254" t="str">
        <f t="shared" si="13"/>
        <v/>
      </c>
      <c r="N885"/>
      <c r="O885"/>
      <c r="P885"/>
      <c r="Q885"/>
      <c r="R885"/>
      <c r="S885"/>
      <c r="T885"/>
      <c r="U885"/>
      <c r="V885"/>
      <c r="W885"/>
      <c r="X885" s="42"/>
      <c r="Y885" s="42"/>
      <c r="Z885" s="42"/>
    </row>
    <row r="886" s="26" customFormat="1" ht="23" customHeight="1" spans="1:26">
      <c r="A886" s="255"/>
      <c r="B886" s="246"/>
      <c r="C886" s="247"/>
      <c r="D886" s="248"/>
      <c r="E886" s="249"/>
      <c r="F886" s="250"/>
      <c r="G886" s="250"/>
      <c r="H886" s="251"/>
      <c r="I886" s="250"/>
      <c r="J886" s="252"/>
      <c r="K886" s="252"/>
      <c r="L886" s="253"/>
      <c r="M886" s="254" t="str">
        <f t="shared" si="13"/>
        <v/>
      </c>
      <c r="N886"/>
      <c r="O886"/>
      <c r="P886"/>
      <c r="Q886"/>
      <c r="R886"/>
      <c r="S886"/>
      <c r="T886"/>
      <c r="U886"/>
      <c r="V886"/>
      <c r="W886"/>
      <c r="X886" s="42"/>
      <c r="Y886" s="42"/>
      <c r="Z886" s="42"/>
    </row>
    <row r="887" s="26" customFormat="1" ht="23" customHeight="1" spans="1:26">
      <c r="A887" s="255"/>
      <c r="B887" s="246"/>
      <c r="C887" s="247"/>
      <c r="D887" s="248"/>
      <c r="E887" s="249"/>
      <c r="F887" s="250"/>
      <c r="G887" s="250"/>
      <c r="H887" s="251"/>
      <c r="I887" s="250"/>
      <c r="J887" s="252"/>
      <c r="K887" s="252"/>
      <c r="L887" s="253"/>
      <c r="M887" s="254" t="str">
        <f t="shared" si="13"/>
        <v/>
      </c>
      <c r="N887"/>
      <c r="O887"/>
      <c r="P887"/>
      <c r="Q887"/>
      <c r="R887"/>
      <c r="S887"/>
      <c r="T887"/>
      <c r="U887"/>
      <c r="V887"/>
      <c r="W887"/>
      <c r="X887" s="42"/>
      <c r="Y887" s="42"/>
      <c r="Z887" s="42"/>
    </row>
    <row r="888" s="26" customFormat="1" ht="23" customHeight="1" spans="1:26">
      <c r="A888" s="255"/>
      <c r="B888" s="246"/>
      <c r="C888" s="247"/>
      <c r="D888" s="248"/>
      <c r="E888" s="249"/>
      <c r="F888" s="250"/>
      <c r="G888" s="250"/>
      <c r="H888" s="251"/>
      <c r="I888" s="250"/>
      <c r="J888" s="252"/>
      <c r="K888" s="252"/>
      <c r="L888" s="253"/>
      <c r="M888" s="254" t="str">
        <f t="shared" si="13"/>
        <v/>
      </c>
      <c r="N888"/>
      <c r="O888"/>
      <c r="P888"/>
      <c r="Q888"/>
      <c r="R888"/>
      <c r="S888"/>
      <c r="T888"/>
      <c r="U888"/>
      <c r="V888"/>
      <c r="W888"/>
      <c r="X888" s="42"/>
      <c r="Y888" s="42"/>
      <c r="Z888" s="42"/>
    </row>
    <row r="889" s="26" customFormat="1" ht="23" customHeight="1" spans="1:26">
      <c r="A889" s="255"/>
      <c r="B889" s="246"/>
      <c r="C889" s="247"/>
      <c r="D889" s="248"/>
      <c r="E889" s="249"/>
      <c r="F889" s="250"/>
      <c r="G889" s="250"/>
      <c r="H889" s="251"/>
      <c r="I889" s="250"/>
      <c r="J889" s="252"/>
      <c r="K889" s="252"/>
      <c r="L889" s="253"/>
      <c r="M889" s="254" t="str">
        <f t="shared" si="13"/>
        <v/>
      </c>
      <c r="N889"/>
      <c r="O889"/>
      <c r="P889"/>
      <c r="Q889"/>
      <c r="R889"/>
      <c r="S889"/>
      <c r="T889"/>
      <c r="U889"/>
      <c r="V889"/>
      <c r="W889"/>
      <c r="X889" s="42"/>
      <c r="Y889" s="42"/>
      <c r="Z889" s="42"/>
    </row>
    <row r="890" s="26" customFormat="1" ht="23" customHeight="1" spans="1:26">
      <c r="A890" s="255"/>
      <c r="B890" s="246"/>
      <c r="C890" s="247"/>
      <c r="D890" s="248"/>
      <c r="E890" s="249"/>
      <c r="F890" s="250"/>
      <c r="G890" s="250"/>
      <c r="H890" s="251"/>
      <c r="I890" s="250"/>
      <c r="J890" s="252"/>
      <c r="K890" s="252"/>
      <c r="L890" s="253"/>
      <c r="M890" s="254" t="str">
        <f t="shared" si="13"/>
        <v/>
      </c>
      <c r="N890"/>
      <c r="O890"/>
      <c r="P890"/>
      <c r="Q890"/>
      <c r="R890"/>
      <c r="S890"/>
      <c r="T890"/>
      <c r="U890"/>
      <c r="V890"/>
      <c r="W890"/>
      <c r="X890" s="42"/>
      <c r="Y890" s="42"/>
      <c r="Z890" s="42"/>
    </row>
    <row r="891" s="26" customFormat="1" ht="23" customHeight="1" spans="1:26">
      <c r="A891" s="255"/>
      <c r="B891" s="246"/>
      <c r="C891" s="247"/>
      <c r="D891" s="248"/>
      <c r="E891" s="249"/>
      <c r="F891" s="250"/>
      <c r="G891" s="250"/>
      <c r="H891" s="251"/>
      <c r="I891" s="250"/>
      <c r="J891" s="252"/>
      <c r="K891" s="252"/>
      <c r="L891" s="253"/>
      <c r="M891" s="254" t="str">
        <f t="shared" si="13"/>
        <v/>
      </c>
      <c r="N891"/>
      <c r="O891"/>
      <c r="P891"/>
      <c r="Q891"/>
      <c r="R891"/>
      <c r="S891"/>
      <c r="T891"/>
      <c r="U891"/>
      <c r="V891"/>
      <c r="W891"/>
      <c r="X891" s="42"/>
      <c r="Y891" s="42"/>
      <c r="Z891" s="42"/>
    </row>
    <row r="892" s="26" customFormat="1" ht="23" customHeight="1" spans="1:26">
      <c r="A892" s="255"/>
      <c r="B892" s="246"/>
      <c r="C892" s="247"/>
      <c r="D892" s="248"/>
      <c r="E892" s="249"/>
      <c r="F892" s="250"/>
      <c r="G892" s="250"/>
      <c r="H892" s="251"/>
      <c r="I892" s="250"/>
      <c r="J892" s="252"/>
      <c r="K892" s="252"/>
      <c r="L892" s="253"/>
      <c r="M892" s="254" t="str">
        <f t="shared" si="13"/>
        <v/>
      </c>
      <c r="N892"/>
      <c r="O892"/>
      <c r="P892"/>
      <c r="Q892"/>
      <c r="R892"/>
      <c r="S892"/>
      <c r="T892"/>
      <c r="U892"/>
      <c r="V892"/>
      <c r="W892"/>
      <c r="X892" s="42"/>
      <c r="Y892" s="42"/>
      <c r="Z892" s="42"/>
    </row>
    <row r="893" s="26" customFormat="1" ht="23" customHeight="1" spans="1:26">
      <c r="A893" s="255"/>
      <c r="B893" s="246"/>
      <c r="C893" s="247"/>
      <c r="D893" s="248"/>
      <c r="E893" s="249"/>
      <c r="F893" s="250"/>
      <c r="G893" s="250"/>
      <c r="H893" s="251"/>
      <c r="I893" s="250"/>
      <c r="J893" s="252"/>
      <c r="K893" s="252"/>
      <c r="L893" s="253"/>
      <c r="M893" s="254" t="str">
        <f t="shared" si="13"/>
        <v/>
      </c>
      <c r="N893"/>
      <c r="O893"/>
      <c r="P893"/>
      <c r="Q893"/>
      <c r="R893"/>
      <c r="S893"/>
      <c r="T893"/>
      <c r="U893"/>
      <c r="V893"/>
      <c r="W893"/>
      <c r="X893" s="42"/>
      <c r="Y893" s="42"/>
      <c r="Z893" s="42"/>
    </row>
    <row r="894" s="26" customFormat="1" ht="23" customHeight="1" spans="1:26">
      <c r="A894" s="255"/>
      <c r="B894" s="246"/>
      <c r="C894" s="247"/>
      <c r="D894" s="248"/>
      <c r="E894" s="249"/>
      <c r="F894" s="250"/>
      <c r="G894" s="250"/>
      <c r="H894" s="251"/>
      <c r="I894" s="250"/>
      <c r="J894" s="252"/>
      <c r="K894" s="252"/>
      <c r="L894" s="253"/>
      <c r="M894" s="254" t="str">
        <f t="shared" si="13"/>
        <v/>
      </c>
      <c r="N894"/>
      <c r="O894"/>
      <c r="P894"/>
      <c r="Q894"/>
      <c r="R894"/>
      <c r="S894"/>
      <c r="T894"/>
      <c r="U894"/>
      <c r="V894"/>
      <c r="W894"/>
      <c r="X894" s="42"/>
      <c r="Y894" s="42"/>
      <c r="Z894" s="42"/>
    </row>
    <row r="895" s="26" customFormat="1" ht="23" customHeight="1" spans="1:26">
      <c r="A895" s="255"/>
      <c r="B895" s="246"/>
      <c r="C895" s="247"/>
      <c r="D895" s="248"/>
      <c r="E895" s="249"/>
      <c r="F895" s="250"/>
      <c r="G895" s="250"/>
      <c r="H895" s="251"/>
      <c r="I895" s="250"/>
      <c r="J895" s="252"/>
      <c r="K895" s="252"/>
      <c r="L895" s="253"/>
      <c r="M895" s="254" t="str">
        <f t="shared" si="13"/>
        <v/>
      </c>
      <c r="N895"/>
      <c r="O895"/>
      <c r="P895"/>
      <c r="Q895"/>
      <c r="R895"/>
      <c r="S895"/>
      <c r="T895"/>
      <c r="U895"/>
      <c r="V895"/>
      <c r="W895"/>
      <c r="X895" s="42"/>
      <c r="Y895" s="42"/>
      <c r="Z895" s="42"/>
    </row>
    <row r="896" s="26" customFormat="1" ht="23" customHeight="1" spans="1:26">
      <c r="A896" s="255"/>
      <c r="B896" s="246"/>
      <c r="C896" s="247"/>
      <c r="D896" s="248"/>
      <c r="E896" s="249"/>
      <c r="F896" s="250"/>
      <c r="G896" s="250"/>
      <c r="H896" s="251"/>
      <c r="I896" s="250"/>
      <c r="J896" s="252"/>
      <c r="K896" s="252"/>
      <c r="L896" s="253"/>
      <c r="M896" s="254" t="str">
        <f t="shared" si="13"/>
        <v/>
      </c>
      <c r="N896"/>
      <c r="O896"/>
      <c r="P896"/>
      <c r="Q896"/>
      <c r="R896"/>
      <c r="S896"/>
      <c r="T896"/>
      <c r="U896"/>
      <c r="V896"/>
      <c r="W896"/>
      <c r="X896" s="42"/>
      <c r="Y896" s="42"/>
      <c r="Z896" s="42"/>
    </row>
    <row r="897" s="26" customFormat="1" ht="23" customHeight="1" spans="1:26">
      <c r="A897" s="255"/>
      <c r="B897" s="246"/>
      <c r="C897" s="247"/>
      <c r="D897" s="248"/>
      <c r="E897" s="249"/>
      <c r="F897" s="250"/>
      <c r="G897" s="250"/>
      <c r="H897" s="251"/>
      <c r="I897" s="250"/>
      <c r="J897" s="252"/>
      <c r="K897" s="252"/>
      <c r="L897" s="253"/>
      <c r="M897" s="254" t="str">
        <f t="shared" si="13"/>
        <v/>
      </c>
      <c r="N897"/>
      <c r="O897"/>
      <c r="P897"/>
      <c r="Q897"/>
      <c r="R897"/>
      <c r="S897"/>
      <c r="T897"/>
      <c r="U897"/>
      <c r="V897"/>
      <c r="W897"/>
      <c r="X897" s="42"/>
      <c r="Y897" s="42"/>
      <c r="Z897" s="42"/>
    </row>
    <row r="898" s="26" customFormat="1" ht="23" customHeight="1" spans="1:26">
      <c r="A898" s="255"/>
      <c r="B898" s="246"/>
      <c r="C898" s="247"/>
      <c r="D898" s="248"/>
      <c r="E898" s="249"/>
      <c r="F898" s="250"/>
      <c r="G898" s="250"/>
      <c r="H898" s="251"/>
      <c r="I898" s="250"/>
      <c r="J898" s="252"/>
      <c r="K898" s="252"/>
      <c r="L898" s="253"/>
      <c r="M898" s="254" t="str">
        <f t="shared" si="13"/>
        <v/>
      </c>
      <c r="N898"/>
      <c r="O898"/>
      <c r="P898"/>
      <c r="Q898"/>
      <c r="R898"/>
      <c r="S898"/>
      <c r="T898"/>
      <c r="U898"/>
      <c r="V898"/>
      <c r="W898"/>
      <c r="X898" s="42"/>
      <c r="Y898" s="42"/>
      <c r="Z898" s="42"/>
    </row>
    <row r="899" s="26" customFormat="1" ht="23" customHeight="1" spans="1:26">
      <c r="A899" s="255"/>
      <c r="B899" s="246"/>
      <c r="C899" s="247"/>
      <c r="D899" s="248"/>
      <c r="E899" s="249"/>
      <c r="F899" s="250"/>
      <c r="G899" s="250"/>
      <c r="H899" s="251"/>
      <c r="I899" s="250"/>
      <c r="J899" s="252"/>
      <c r="K899" s="252"/>
      <c r="L899" s="253"/>
      <c r="M899" s="254" t="str">
        <f t="shared" si="13"/>
        <v/>
      </c>
      <c r="N899"/>
      <c r="O899"/>
      <c r="P899"/>
      <c r="Q899"/>
      <c r="R899"/>
      <c r="S899"/>
      <c r="T899"/>
      <c r="U899"/>
      <c r="V899"/>
      <c r="W899"/>
      <c r="X899" s="42"/>
      <c r="Y899" s="42"/>
      <c r="Z899" s="42"/>
    </row>
    <row r="900" s="26" customFormat="1" ht="23" customHeight="1" spans="1:26">
      <c r="A900" s="255"/>
      <c r="B900" s="246"/>
      <c r="C900" s="247"/>
      <c r="D900" s="248"/>
      <c r="E900" s="249"/>
      <c r="F900" s="250"/>
      <c r="G900" s="250"/>
      <c r="H900" s="251"/>
      <c r="I900" s="250"/>
      <c r="J900" s="252"/>
      <c r="K900" s="252"/>
      <c r="L900" s="253"/>
      <c r="M900" s="254" t="str">
        <f t="shared" si="13"/>
        <v/>
      </c>
      <c r="N900"/>
      <c r="O900"/>
      <c r="P900"/>
      <c r="Q900"/>
      <c r="R900"/>
      <c r="S900"/>
      <c r="T900"/>
      <c r="U900"/>
      <c r="V900"/>
      <c r="W900"/>
      <c r="X900" s="42"/>
      <c r="Y900" s="42"/>
      <c r="Z900" s="42"/>
    </row>
    <row r="901" s="26" customFormat="1" ht="23" customHeight="1" spans="1:26">
      <c r="A901" s="255"/>
      <c r="B901" s="246"/>
      <c r="C901" s="247"/>
      <c r="D901" s="248"/>
      <c r="E901" s="249"/>
      <c r="F901" s="250"/>
      <c r="G901" s="250"/>
      <c r="H901" s="251"/>
      <c r="I901" s="250"/>
      <c r="J901" s="252"/>
      <c r="K901" s="252"/>
      <c r="L901" s="253"/>
      <c r="M901" s="254" t="str">
        <f t="shared" ref="M901:M964" si="14">IF($B901="","",--TEXT($B901,"yyyymm"))</f>
        <v/>
      </c>
      <c r="N901"/>
      <c r="O901"/>
      <c r="P901"/>
      <c r="Q901"/>
      <c r="R901"/>
      <c r="S901"/>
      <c r="T901"/>
      <c r="U901"/>
      <c r="V901"/>
      <c r="W901"/>
      <c r="X901" s="42"/>
      <c r="Y901" s="42"/>
      <c r="Z901" s="42"/>
    </row>
    <row r="902" s="26" customFormat="1" ht="23" customHeight="1" spans="1:26">
      <c r="A902" s="255"/>
      <c r="B902" s="246"/>
      <c r="C902" s="247"/>
      <c r="D902" s="248"/>
      <c r="E902" s="249"/>
      <c r="F902" s="250"/>
      <c r="G902" s="250"/>
      <c r="H902" s="251"/>
      <c r="I902" s="250"/>
      <c r="J902" s="252"/>
      <c r="K902" s="252"/>
      <c r="L902" s="253"/>
      <c r="M902" s="254" t="str">
        <f t="shared" si="14"/>
        <v/>
      </c>
      <c r="N902"/>
      <c r="O902"/>
      <c r="P902"/>
      <c r="Q902"/>
      <c r="R902"/>
      <c r="S902"/>
      <c r="T902"/>
      <c r="U902"/>
      <c r="V902"/>
      <c r="W902"/>
      <c r="X902" s="42"/>
      <c r="Y902" s="42"/>
      <c r="Z902" s="42"/>
    </row>
    <row r="903" s="26" customFormat="1" ht="23" customHeight="1" spans="1:26">
      <c r="A903" s="255"/>
      <c r="B903" s="246"/>
      <c r="C903" s="247"/>
      <c r="D903" s="248"/>
      <c r="E903" s="249"/>
      <c r="F903" s="250"/>
      <c r="G903" s="250"/>
      <c r="H903" s="251"/>
      <c r="I903" s="250"/>
      <c r="J903" s="252"/>
      <c r="K903" s="252"/>
      <c r="L903" s="253"/>
      <c r="M903" s="254" t="str">
        <f t="shared" si="14"/>
        <v/>
      </c>
      <c r="N903"/>
      <c r="O903"/>
      <c r="P903"/>
      <c r="Q903"/>
      <c r="R903"/>
      <c r="S903"/>
      <c r="T903"/>
      <c r="U903"/>
      <c r="V903"/>
      <c r="W903"/>
      <c r="X903" s="42"/>
      <c r="Y903" s="42"/>
      <c r="Z903" s="42"/>
    </row>
    <row r="904" s="26" customFormat="1" ht="23" customHeight="1" spans="1:26">
      <c r="A904" s="255"/>
      <c r="B904" s="246"/>
      <c r="C904" s="247"/>
      <c r="D904" s="248"/>
      <c r="E904" s="249"/>
      <c r="F904" s="250"/>
      <c r="G904" s="250"/>
      <c r="H904" s="251"/>
      <c r="I904" s="250"/>
      <c r="J904" s="252"/>
      <c r="K904" s="252"/>
      <c r="L904" s="253"/>
      <c r="M904" s="254" t="str">
        <f t="shared" si="14"/>
        <v/>
      </c>
      <c r="N904"/>
      <c r="O904"/>
      <c r="P904"/>
      <c r="Q904"/>
      <c r="R904"/>
      <c r="S904"/>
      <c r="T904"/>
      <c r="U904"/>
      <c r="V904"/>
      <c r="W904"/>
      <c r="X904" s="42"/>
      <c r="Y904" s="42"/>
      <c r="Z904" s="42"/>
    </row>
    <row r="905" s="26" customFormat="1" ht="23" customHeight="1" spans="1:26">
      <c r="A905" s="255"/>
      <c r="B905" s="246"/>
      <c r="C905" s="247"/>
      <c r="D905" s="248"/>
      <c r="E905" s="249"/>
      <c r="F905" s="250"/>
      <c r="G905" s="250"/>
      <c r="H905" s="251"/>
      <c r="I905" s="250"/>
      <c r="J905" s="252"/>
      <c r="K905" s="252"/>
      <c r="L905" s="253"/>
      <c r="M905" s="254" t="str">
        <f t="shared" si="14"/>
        <v/>
      </c>
      <c r="N905"/>
      <c r="O905"/>
      <c r="P905"/>
      <c r="Q905"/>
      <c r="R905"/>
      <c r="S905"/>
      <c r="T905"/>
      <c r="U905"/>
      <c r="V905"/>
      <c r="W905"/>
      <c r="X905" s="42"/>
      <c r="Y905" s="42"/>
      <c r="Z905" s="42"/>
    </row>
    <row r="906" s="26" customFormat="1" ht="23" customHeight="1" spans="1:26">
      <c r="A906" s="255"/>
      <c r="B906" s="246"/>
      <c r="C906" s="247"/>
      <c r="D906" s="248"/>
      <c r="E906" s="249"/>
      <c r="F906" s="250"/>
      <c r="G906" s="250"/>
      <c r="H906" s="251"/>
      <c r="I906" s="250"/>
      <c r="J906" s="252"/>
      <c r="K906" s="252"/>
      <c r="L906" s="253"/>
      <c r="M906" s="254" t="str">
        <f t="shared" si="14"/>
        <v/>
      </c>
      <c r="N906"/>
      <c r="O906"/>
      <c r="P906"/>
      <c r="Q906"/>
      <c r="R906"/>
      <c r="S906"/>
      <c r="T906"/>
      <c r="U906"/>
      <c r="V906"/>
      <c r="W906"/>
      <c r="X906" s="42"/>
      <c r="Y906" s="42"/>
      <c r="Z906" s="42"/>
    </row>
    <row r="907" s="26" customFormat="1" ht="23" customHeight="1" spans="1:26">
      <c r="A907" s="255"/>
      <c r="B907" s="246"/>
      <c r="C907" s="247"/>
      <c r="D907" s="248"/>
      <c r="E907" s="249"/>
      <c r="F907" s="250"/>
      <c r="G907" s="250"/>
      <c r="H907" s="251"/>
      <c r="I907" s="250"/>
      <c r="J907" s="252"/>
      <c r="K907" s="252"/>
      <c r="L907" s="253"/>
      <c r="M907" s="254" t="str">
        <f t="shared" si="14"/>
        <v/>
      </c>
      <c r="N907"/>
      <c r="O907"/>
      <c r="P907"/>
      <c r="Q907"/>
      <c r="R907"/>
      <c r="S907"/>
      <c r="T907"/>
      <c r="U907"/>
      <c r="V907"/>
      <c r="W907"/>
      <c r="X907" s="42"/>
      <c r="Y907" s="42"/>
      <c r="Z907" s="42"/>
    </row>
    <row r="908" s="26" customFormat="1" ht="23" customHeight="1" spans="1:26">
      <c r="A908" s="255"/>
      <c r="B908" s="246"/>
      <c r="C908" s="247"/>
      <c r="D908" s="248"/>
      <c r="E908" s="249"/>
      <c r="F908" s="250"/>
      <c r="G908" s="250"/>
      <c r="H908" s="251"/>
      <c r="I908" s="250"/>
      <c r="J908" s="252"/>
      <c r="K908" s="252"/>
      <c r="L908" s="253"/>
      <c r="M908" s="254" t="str">
        <f t="shared" si="14"/>
        <v/>
      </c>
      <c r="N908"/>
      <c r="O908"/>
      <c r="P908"/>
      <c r="Q908"/>
      <c r="R908"/>
      <c r="S908"/>
      <c r="T908"/>
      <c r="U908"/>
      <c r="V908"/>
      <c r="W908"/>
      <c r="X908" s="42"/>
      <c r="Y908" s="42"/>
      <c r="Z908" s="42"/>
    </row>
    <row r="909" s="26" customFormat="1" ht="23" customHeight="1" spans="1:26">
      <c r="A909" s="255"/>
      <c r="B909" s="246"/>
      <c r="C909" s="247"/>
      <c r="D909" s="248"/>
      <c r="E909" s="249"/>
      <c r="F909" s="250"/>
      <c r="G909" s="250"/>
      <c r="H909" s="251"/>
      <c r="I909" s="250"/>
      <c r="J909" s="252"/>
      <c r="K909" s="252"/>
      <c r="L909" s="253"/>
      <c r="M909" s="254" t="str">
        <f t="shared" si="14"/>
        <v/>
      </c>
      <c r="N909"/>
      <c r="O909"/>
      <c r="P909"/>
      <c r="Q909"/>
      <c r="R909"/>
      <c r="S909"/>
      <c r="T909"/>
      <c r="U909"/>
      <c r="V909"/>
      <c r="W909"/>
      <c r="X909" s="42"/>
      <c r="Y909" s="42"/>
      <c r="Z909" s="42"/>
    </row>
    <row r="910" s="26" customFormat="1" ht="23" customHeight="1" spans="1:26">
      <c r="A910" s="255"/>
      <c r="B910" s="246"/>
      <c r="C910" s="247"/>
      <c r="D910" s="248"/>
      <c r="E910" s="249"/>
      <c r="F910" s="250"/>
      <c r="G910" s="250"/>
      <c r="H910" s="251"/>
      <c r="I910" s="250"/>
      <c r="J910" s="252"/>
      <c r="K910" s="252"/>
      <c r="L910" s="253"/>
      <c r="M910" s="254" t="str">
        <f t="shared" si="14"/>
        <v/>
      </c>
      <c r="N910"/>
      <c r="O910"/>
      <c r="P910"/>
      <c r="Q910"/>
      <c r="R910"/>
      <c r="S910"/>
      <c r="T910"/>
      <c r="U910"/>
      <c r="V910"/>
      <c r="W910"/>
      <c r="X910" s="42"/>
      <c r="Y910" s="42"/>
      <c r="Z910" s="42"/>
    </row>
    <row r="911" s="26" customFormat="1" ht="23" customHeight="1" spans="1:26">
      <c r="A911" s="255"/>
      <c r="B911" s="246"/>
      <c r="C911" s="247"/>
      <c r="D911" s="248"/>
      <c r="E911" s="249"/>
      <c r="F911" s="250"/>
      <c r="G911" s="250"/>
      <c r="H911" s="251"/>
      <c r="I911" s="250"/>
      <c r="J911" s="252"/>
      <c r="K911" s="252"/>
      <c r="L911" s="253"/>
      <c r="M911" s="254" t="str">
        <f t="shared" si="14"/>
        <v/>
      </c>
      <c r="N911"/>
      <c r="O911"/>
      <c r="P911"/>
      <c r="Q911"/>
      <c r="R911"/>
      <c r="S911"/>
      <c r="T911"/>
      <c r="U911"/>
      <c r="V911"/>
      <c r="W911"/>
      <c r="X911" s="42"/>
      <c r="Y911" s="42"/>
      <c r="Z911" s="42"/>
    </row>
    <row r="912" s="26" customFormat="1" ht="23" customHeight="1" spans="1:26">
      <c r="A912" s="255"/>
      <c r="B912" s="246"/>
      <c r="C912" s="247"/>
      <c r="D912" s="248"/>
      <c r="E912" s="249"/>
      <c r="F912" s="250"/>
      <c r="G912" s="250"/>
      <c r="H912" s="251"/>
      <c r="I912" s="250"/>
      <c r="J912" s="252"/>
      <c r="K912" s="252"/>
      <c r="L912" s="253"/>
      <c r="M912" s="254" t="str">
        <f t="shared" si="14"/>
        <v/>
      </c>
      <c r="N912"/>
      <c r="O912"/>
      <c r="P912"/>
      <c r="Q912"/>
      <c r="R912"/>
      <c r="S912"/>
      <c r="T912"/>
      <c r="U912"/>
      <c r="V912"/>
      <c r="W912"/>
      <c r="X912" s="42"/>
      <c r="Y912" s="42"/>
      <c r="Z912" s="42"/>
    </row>
    <row r="913" s="26" customFormat="1" ht="23" customHeight="1" spans="1:26">
      <c r="A913" s="255"/>
      <c r="B913" s="246"/>
      <c r="C913" s="247"/>
      <c r="D913" s="248"/>
      <c r="E913" s="249"/>
      <c r="F913" s="250"/>
      <c r="G913" s="250"/>
      <c r="H913" s="251"/>
      <c r="I913" s="250"/>
      <c r="J913" s="252"/>
      <c r="K913" s="252"/>
      <c r="L913" s="253"/>
      <c r="M913" s="254" t="str">
        <f t="shared" si="14"/>
        <v/>
      </c>
      <c r="N913"/>
      <c r="O913"/>
      <c r="P913"/>
      <c r="Q913"/>
      <c r="R913"/>
      <c r="S913"/>
      <c r="T913"/>
      <c r="U913"/>
      <c r="V913"/>
      <c r="W913"/>
      <c r="X913" s="42"/>
      <c r="Y913" s="42"/>
      <c r="Z913" s="42"/>
    </row>
    <row r="914" s="26" customFormat="1" ht="23" customHeight="1" spans="1:26">
      <c r="A914" s="255"/>
      <c r="B914" s="246"/>
      <c r="C914" s="247"/>
      <c r="D914" s="248"/>
      <c r="E914" s="249"/>
      <c r="F914" s="250"/>
      <c r="G914" s="250"/>
      <c r="H914" s="251"/>
      <c r="I914" s="250"/>
      <c r="J914" s="252"/>
      <c r="K914" s="252"/>
      <c r="L914" s="253"/>
      <c r="M914" s="254" t="str">
        <f t="shared" si="14"/>
        <v/>
      </c>
      <c r="N914"/>
      <c r="O914"/>
      <c r="P914"/>
      <c r="Q914"/>
      <c r="R914"/>
      <c r="S914"/>
      <c r="T914"/>
      <c r="U914"/>
      <c r="V914"/>
      <c r="W914"/>
      <c r="X914" s="42"/>
      <c r="Y914" s="42"/>
      <c r="Z914" s="42"/>
    </row>
    <row r="915" s="26" customFormat="1" ht="23" customHeight="1" spans="1:26">
      <c r="A915" s="255"/>
      <c r="B915" s="246"/>
      <c r="C915" s="247"/>
      <c r="D915" s="248"/>
      <c r="E915" s="249"/>
      <c r="F915" s="250"/>
      <c r="G915" s="250"/>
      <c r="H915" s="251"/>
      <c r="I915" s="250"/>
      <c r="J915" s="252"/>
      <c r="K915" s="252"/>
      <c r="L915" s="253"/>
      <c r="M915" s="254" t="str">
        <f t="shared" si="14"/>
        <v/>
      </c>
      <c r="N915"/>
      <c r="O915"/>
      <c r="P915"/>
      <c r="Q915"/>
      <c r="R915"/>
      <c r="S915"/>
      <c r="T915"/>
      <c r="U915"/>
      <c r="V915"/>
      <c r="W915"/>
      <c r="X915" s="42"/>
      <c r="Y915" s="42"/>
      <c r="Z915" s="42"/>
    </row>
    <row r="916" s="26" customFormat="1" ht="23" customHeight="1" spans="1:26">
      <c r="A916" s="255"/>
      <c r="B916" s="246"/>
      <c r="C916" s="247"/>
      <c r="D916" s="248"/>
      <c r="E916" s="249"/>
      <c r="F916" s="250"/>
      <c r="G916" s="250"/>
      <c r="H916" s="251"/>
      <c r="I916" s="250"/>
      <c r="J916" s="252"/>
      <c r="K916" s="252"/>
      <c r="L916" s="253"/>
      <c r="M916" s="254" t="str">
        <f t="shared" si="14"/>
        <v/>
      </c>
      <c r="N916"/>
      <c r="O916"/>
      <c r="P916"/>
      <c r="Q916"/>
      <c r="R916"/>
      <c r="S916"/>
      <c r="T916"/>
      <c r="U916"/>
      <c r="V916"/>
      <c r="W916"/>
      <c r="X916" s="42"/>
      <c r="Y916" s="42"/>
      <c r="Z916" s="42"/>
    </row>
    <row r="917" s="26" customFormat="1" ht="23" customHeight="1" spans="1:26">
      <c r="A917" s="255"/>
      <c r="B917" s="246"/>
      <c r="C917" s="247"/>
      <c r="D917" s="248"/>
      <c r="E917" s="249"/>
      <c r="F917" s="250"/>
      <c r="G917" s="250"/>
      <c r="H917" s="251"/>
      <c r="I917" s="250"/>
      <c r="J917" s="252"/>
      <c r="K917" s="252"/>
      <c r="L917" s="253"/>
      <c r="M917" s="254" t="str">
        <f t="shared" si="14"/>
        <v/>
      </c>
      <c r="N917"/>
      <c r="O917"/>
      <c r="P917"/>
      <c r="Q917"/>
      <c r="R917"/>
      <c r="S917"/>
      <c r="T917"/>
      <c r="U917"/>
      <c r="V917"/>
      <c r="W917"/>
      <c r="X917" s="42"/>
      <c r="Y917" s="42"/>
      <c r="Z917" s="42"/>
    </row>
    <row r="918" s="26" customFormat="1" ht="23" customHeight="1" spans="1:26">
      <c r="A918" s="255"/>
      <c r="B918" s="246"/>
      <c r="C918" s="247"/>
      <c r="D918" s="248"/>
      <c r="E918" s="249"/>
      <c r="F918" s="250"/>
      <c r="G918" s="250"/>
      <c r="H918" s="251"/>
      <c r="I918" s="250"/>
      <c r="J918" s="252"/>
      <c r="K918" s="252"/>
      <c r="L918" s="253"/>
      <c r="M918" s="254" t="str">
        <f t="shared" si="14"/>
        <v/>
      </c>
      <c r="N918"/>
      <c r="O918"/>
      <c r="P918"/>
      <c r="Q918"/>
      <c r="R918"/>
      <c r="S918"/>
      <c r="T918"/>
      <c r="U918"/>
      <c r="V918"/>
      <c r="W918"/>
      <c r="X918" s="42"/>
      <c r="Y918" s="42"/>
      <c r="Z918" s="42"/>
    </row>
    <row r="919" s="26" customFormat="1" ht="23" customHeight="1" spans="1:26">
      <c r="A919" s="255"/>
      <c r="B919" s="246"/>
      <c r="C919" s="247"/>
      <c r="D919" s="248"/>
      <c r="E919" s="249"/>
      <c r="F919" s="250"/>
      <c r="G919" s="250"/>
      <c r="H919" s="251"/>
      <c r="I919" s="250"/>
      <c r="J919" s="252"/>
      <c r="K919" s="252"/>
      <c r="L919" s="253"/>
      <c r="M919" s="254" t="str">
        <f t="shared" si="14"/>
        <v/>
      </c>
      <c r="N919"/>
      <c r="O919"/>
      <c r="P919"/>
      <c r="Q919"/>
      <c r="R919"/>
      <c r="S919"/>
      <c r="T919"/>
      <c r="U919"/>
      <c r="V919"/>
      <c r="W919"/>
      <c r="X919" s="42"/>
      <c r="Y919" s="42"/>
      <c r="Z919" s="42"/>
    </row>
    <row r="920" s="26" customFormat="1" ht="23" customHeight="1" spans="1:26">
      <c r="A920" s="255"/>
      <c r="B920" s="246"/>
      <c r="C920" s="247"/>
      <c r="D920" s="248"/>
      <c r="E920" s="249"/>
      <c r="F920" s="250"/>
      <c r="G920" s="250"/>
      <c r="H920" s="251"/>
      <c r="I920" s="250"/>
      <c r="J920" s="252"/>
      <c r="K920" s="252"/>
      <c r="L920" s="253"/>
      <c r="M920" s="254" t="str">
        <f t="shared" si="14"/>
        <v/>
      </c>
      <c r="N920"/>
      <c r="O920"/>
      <c r="P920"/>
      <c r="Q920"/>
      <c r="R920"/>
      <c r="S920"/>
      <c r="T920"/>
      <c r="U920"/>
      <c r="V920"/>
      <c r="W920"/>
      <c r="X920" s="42"/>
      <c r="Y920" s="42"/>
      <c r="Z920" s="42"/>
    </row>
    <row r="921" s="26" customFormat="1" ht="23" customHeight="1" spans="1:26">
      <c r="A921" s="255"/>
      <c r="B921" s="246"/>
      <c r="C921" s="247"/>
      <c r="D921" s="248"/>
      <c r="E921" s="249"/>
      <c r="F921" s="250"/>
      <c r="G921" s="250"/>
      <c r="H921" s="251"/>
      <c r="I921" s="250"/>
      <c r="J921" s="252"/>
      <c r="K921" s="252"/>
      <c r="L921" s="253"/>
      <c r="M921" s="254" t="str">
        <f t="shared" si="14"/>
        <v/>
      </c>
      <c r="N921"/>
      <c r="O921"/>
      <c r="P921"/>
      <c r="Q921"/>
      <c r="R921"/>
      <c r="S921"/>
      <c r="T921"/>
      <c r="U921"/>
      <c r="V921"/>
      <c r="W921"/>
      <c r="X921" s="42"/>
      <c r="Y921" s="42"/>
      <c r="Z921" s="42"/>
    </row>
    <row r="922" s="26" customFormat="1" ht="23" customHeight="1" spans="1:26">
      <c r="A922" s="255"/>
      <c r="B922" s="246"/>
      <c r="C922" s="247"/>
      <c r="D922" s="248"/>
      <c r="E922" s="249"/>
      <c r="F922" s="250"/>
      <c r="G922" s="250"/>
      <c r="H922" s="251"/>
      <c r="I922" s="250"/>
      <c r="J922" s="252"/>
      <c r="K922" s="252"/>
      <c r="L922" s="253"/>
      <c r="M922" s="254" t="str">
        <f t="shared" si="14"/>
        <v/>
      </c>
      <c r="N922"/>
      <c r="O922"/>
      <c r="P922"/>
      <c r="Q922"/>
      <c r="R922"/>
      <c r="S922"/>
      <c r="T922"/>
      <c r="U922"/>
      <c r="V922"/>
      <c r="W922"/>
      <c r="X922" s="42"/>
      <c r="Y922" s="42"/>
      <c r="Z922" s="42"/>
    </row>
    <row r="923" s="26" customFormat="1" ht="23" customHeight="1" spans="1:26">
      <c r="A923" s="255"/>
      <c r="B923" s="246"/>
      <c r="C923" s="247"/>
      <c r="D923" s="248"/>
      <c r="E923" s="249"/>
      <c r="F923" s="250"/>
      <c r="G923" s="250"/>
      <c r="H923" s="251"/>
      <c r="I923" s="250"/>
      <c r="J923" s="252"/>
      <c r="K923" s="252"/>
      <c r="L923" s="253"/>
      <c r="M923" s="254" t="str">
        <f t="shared" si="14"/>
        <v/>
      </c>
      <c r="N923"/>
      <c r="O923"/>
      <c r="P923"/>
      <c r="Q923"/>
      <c r="R923"/>
      <c r="S923"/>
      <c r="T923"/>
      <c r="U923"/>
      <c r="V923"/>
      <c r="W923"/>
      <c r="X923" s="42"/>
      <c r="Y923" s="42"/>
      <c r="Z923" s="42"/>
    </row>
    <row r="924" s="26" customFormat="1" ht="23" customHeight="1" spans="1:26">
      <c r="A924" s="255"/>
      <c r="B924" s="246"/>
      <c r="C924" s="247"/>
      <c r="D924" s="248"/>
      <c r="E924" s="249"/>
      <c r="F924" s="250"/>
      <c r="G924" s="250"/>
      <c r="H924" s="251"/>
      <c r="I924" s="250"/>
      <c r="J924" s="252"/>
      <c r="K924" s="252"/>
      <c r="L924" s="253"/>
      <c r="M924" s="254" t="str">
        <f t="shared" si="14"/>
        <v/>
      </c>
      <c r="N924"/>
      <c r="O924"/>
      <c r="P924"/>
      <c r="Q924"/>
      <c r="R924"/>
      <c r="S924"/>
      <c r="T924"/>
      <c r="U924"/>
      <c r="V924"/>
      <c r="W924"/>
      <c r="X924" s="42"/>
      <c r="Y924" s="42"/>
      <c r="Z924" s="42"/>
    </row>
    <row r="925" s="26" customFormat="1" ht="23" customHeight="1" spans="1:26">
      <c r="A925" s="255"/>
      <c r="B925" s="246"/>
      <c r="C925" s="247"/>
      <c r="D925" s="248"/>
      <c r="E925" s="249"/>
      <c r="F925" s="250"/>
      <c r="G925" s="250"/>
      <c r="H925" s="251"/>
      <c r="I925" s="250"/>
      <c r="J925" s="252"/>
      <c r="K925" s="252"/>
      <c r="L925" s="253"/>
      <c r="M925" s="254" t="str">
        <f t="shared" si="14"/>
        <v/>
      </c>
      <c r="N925"/>
      <c r="O925"/>
      <c r="P925"/>
      <c r="Q925"/>
      <c r="R925"/>
      <c r="S925"/>
      <c r="T925"/>
      <c r="U925"/>
      <c r="V925"/>
      <c r="W925"/>
      <c r="X925" s="42"/>
      <c r="Y925" s="42"/>
      <c r="Z925" s="42"/>
    </row>
    <row r="926" s="26" customFormat="1" ht="23" customHeight="1" spans="1:26">
      <c r="A926" s="255"/>
      <c r="B926" s="246"/>
      <c r="C926" s="247"/>
      <c r="D926" s="248"/>
      <c r="E926" s="249"/>
      <c r="F926" s="250"/>
      <c r="G926" s="250"/>
      <c r="H926" s="251"/>
      <c r="I926" s="250"/>
      <c r="J926" s="252"/>
      <c r="K926" s="252"/>
      <c r="L926" s="253"/>
      <c r="M926" s="254" t="str">
        <f t="shared" si="14"/>
        <v/>
      </c>
      <c r="N926"/>
      <c r="O926"/>
      <c r="P926"/>
      <c r="Q926"/>
      <c r="R926"/>
      <c r="S926"/>
      <c r="T926"/>
      <c r="U926"/>
      <c r="V926"/>
      <c r="W926"/>
      <c r="X926" s="42"/>
      <c r="Y926" s="42"/>
      <c r="Z926" s="42"/>
    </row>
    <row r="927" s="26" customFormat="1" ht="23" customHeight="1" spans="1:26">
      <c r="A927" s="255"/>
      <c r="B927" s="246"/>
      <c r="C927" s="247"/>
      <c r="D927" s="248"/>
      <c r="E927" s="249"/>
      <c r="F927" s="250"/>
      <c r="G927" s="250"/>
      <c r="H927" s="251"/>
      <c r="I927" s="250"/>
      <c r="J927" s="252"/>
      <c r="K927" s="252"/>
      <c r="L927" s="253"/>
      <c r="M927" s="254" t="str">
        <f t="shared" si="14"/>
        <v/>
      </c>
      <c r="N927"/>
      <c r="O927"/>
      <c r="P927"/>
      <c r="Q927"/>
      <c r="R927"/>
      <c r="S927"/>
      <c r="T927"/>
      <c r="U927"/>
      <c r="V927"/>
      <c r="W927"/>
      <c r="X927" s="42"/>
      <c r="Y927" s="42"/>
      <c r="Z927" s="42"/>
    </row>
    <row r="928" s="26" customFormat="1" ht="23" customHeight="1" spans="1:26">
      <c r="A928" s="255"/>
      <c r="B928" s="246"/>
      <c r="C928" s="247"/>
      <c r="D928" s="248"/>
      <c r="E928" s="249"/>
      <c r="F928" s="250"/>
      <c r="G928" s="250"/>
      <c r="H928" s="251"/>
      <c r="I928" s="250"/>
      <c r="J928" s="252"/>
      <c r="K928" s="252"/>
      <c r="L928" s="253"/>
      <c r="M928" s="254" t="str">
        <f t="shared" si="14"/>
        <v/>
      </c>
      <c r="N928"/>
      <c r="O928"/>
      <c r="P928"/>
      <c r="Q928"/>
      <c r="R928"/>
      <c r="S928"/>
      <c r="T928"/>
      <c r="U928"/>
      <c r="V928"/>
      <c r="W928"/>
      <c r="X928" s="42"/>
      <c r="Y928" s="42"/>
      <c r="Z928" s="42"/>
    </row>
    <row r="929" s="26" customFormat="1" ht="23" customHeight="1" spans="1:26">
      <c r="A929" s="255"/>
      <c r="B929" s="246"/>
      <c r="C929" s="247"/>
      <c r="D929" s="248"/>
      <c r="E929" s="249"/>
      <c r="F929" s="250"/>
      <c r="G929" s="250"/>
      <c r="H929" s="251"/>
      <c r="I929" s="250"/>
      <c r="J929" s="252"/>
      <c r="K929" s="252"/>
      <c r="L929" s="253"/>
      <c r="M929" s="254" t="str">
        <f t="shared" si="14"/>
        <v/>
      </c>
      <c r="N929"/>
      <c r="O929"/>
      <c r="P929"/>
      <c r="Q929"/>
      <c r="R929"/>
      <c r="S929"/>
      <c r="T929"/>
      <c r="U929"/>
      <c r="V929"/>
      <c r="W929"/>
      <c r="X929" s="42"/>
      <c r="Y929" s="42"/>
      <c r="Z929" s="42"/>
    </row>
    <row r="930" s="26" customFormat="1" ht="23" customHeight="1" spans="1:26">
      <c r="A930" s="255"/>
      <c r="B930" s="246"/>
      <c r="C930" s="247"/>
      <c r="D930" s="248"/>
      <c r="E930" s="249"/>
      <c r="F930" s="250"/>
      <c r="G930" s="250"/>
      <c r="H930" s="251"/>
      <c r="I930" s="250"/>
      <c r="J930" s="252"/>
      <c r="K930" s="252"/>
      <c r="L930" s="253"/>
      <c r="M930" s="254" t="str">
        <f t="shared" si="14"/>
        <v/>
      </c>
      <c r="N930"/>
      <c r="O930"/>
      <c r="P930"/>
      <c r="Q930"/>
      <c r="R930"/>
      <c r="S930"/>
      <c r="T930"/>
      <c r="U930"/>
      <c r="V930"/>
      <c r="W930"/>
      <c r="X930" s="42"/>
      <c r="Y930" s="42"/>
      <c r="Z930" s="42"/>
    </row>
    <row r="931" s="26" customFormat="1" ht="23" customHeight="1" spans="1:26">
      <c r="A931" s="255"/>
      <c r="B931" s="246"/>
      <c r="C931" s="247"/>
      <c r="D931" s="248"/>
      <c r="E931" s="249"/>
      <c r="F931" s="250"/>
      <c r="G931" s="250"/>
      <c r="H931" s="251"/>
      <c r="I931" s="250"/>
      <c r="J931" s="252"/>
      <c r="K931" s="252"/>
      <c r="L931" s="253"/>
      <c r="M931" s="254" t="str">
        <f t="shared" si="14"/>
        <v/>
      </c>
      <c r="N931"/>
      <c r="O931"/>
      <c r="P931"/>
      <c r="Q931"/>
      <c r="R931"/>
      <c r="S931"/>
      <c r="T931"/>
      <c r="U931"/>
      <c r="V931"/>
      <c r="W931"/>
      <c r="X931" s="42"/>
      <c r="Y931" s="42"/>
      <c r="Z931" s="42"/>
    </row>
    <row r="932" s="26" customFormat="1" ht="23" customHeight="1" spans="1:26">
      <c r="A932" s="255"/>
      <c r="B932" s="246"/>
      <c r="C932" s="247"/>
      <c r="D932" s="248"/>
      <c r="E932" s="249"/>
      <c r="F932" s="250"/>
      <c r="G932" s="250"/>
      <c r="H932" s="251"/>
      <c r="I932" s="250"/>
      <c r="J932" s="252"/>
      <c r="K932" s="252"/>
      <c r="L932" s="253"/>
      <c r="M932" s="254" t="str">
        <f t="shared" si="14"/>
        <v/>
      </c>
      <c r="N932"/>
      <c r="O932"/>
      <c r="P932"/>
      <c r="Q932"/>
      <c r="R932"/>
      <c r="S932"/>
      <c r="T932"/>
      <c r="U932"/>
      <c r="V932"/>
      <c r="W932"/>
      <c r="X932" s="42"/>
      <c r="Y932" s="42"/>
      <c r="Z932" s="42"/>
    </row>
    <row r="933" s="26" customFormat="1" ht="23" customHeight="1" spans="1:26">
      <c r="A933" s="255"/>
      <c r="B933" s="246"/>
      <c r="C933" s="247"/>
      <c r="D933" s="248"/>
      <c r="E933" s="249"/>
      <c r="F933" s="250"/>
      <c r="G933" s="250"/>
      <c r="H933" s="251"/>
      <c r="I933" s="250"/>
      <c r="J933" s="252"/>
      <c r="K933" s="252"/>
      <c r="L933" s="253"/>
      <c r="M933" s="254" t="str">
        <f t="shared" si="14"/>
        <v/>
      </c>
      <c r="N933"/>
      <c r="O933"/>
      <c r="P933"/>
      <c r="Q933"/>
      <c r="R933"/>
      <c r="S933"/>
      <c r="T933"/>
      <c r="U933"/>
      <c r="V933"/>
      <c r="W933"/>
      <c r="X933" s="42"/>
      <c r="Y933" s="42"/>
      <c r="Z933" s="42"/>
    </row>
    <row r="934" s="26" customFormat="1" ht="23" customHeight="1" spans="1:26">
      <c r="A934" s="255"/>
      <c r="B934" s="246"/>
      <c r="C934" s="247"/>
      <c r="D934" s="248"/>
      <c r="E934" s="249"/>
      <c r="F934" s="250"/>
      <c r="G934" s="250"/>
      <c r="H934" s="251"/>
      <c r="I934" s="250"/>
      <c r="J934" s="252"/>
      <c r="K934" s="252"/>
      <c r="L934" s="253"/>
      <c r="M934" s="254" t="str">
        <f t="shared" si="14"/>
        <v/>
      </c>
      <c r="N934"/>
      <c r="O934"/>
      <c r="P934"/>
      <c r="Q934"/>
      <c r="R934"/>
      <c r="S934"/>
      <c r="T934"/>
      <c r="U934"/>
      <c r="V934"/>
      <c r="W934"/>
      <c r="X934" s="42"/>
      <c r="Y934" s="42"/>
      <c r="Z934" s="42"/>
    </row>
    <row r="935" s="26" customFormat="1" ht="23" customHeight="1" spans="1:26">
      <c r="A935" s="255"/>
      <c r="B935" s="246"/>
      <c r="C935" s="247"/>
      <c r="D935" s="248"/>
      <c r="E935" s="249"/>
      <c r="F935" s="250"/>
      <c r="G935" s="250"/>
      <c r="H935" s="251"/>
      <c r="I935" s="250"/>
      <c r="J935" s="252"/>
      <c r="K935" s="252"/>
      <c r="L935" s="253"/>
      <c r="M935" s="254" t="str">
        <f t="shared" si="14"/>
        <v/>
      </c>
      <c r="N935"/>
      <c r="O935"/>
      <c r="P935"/>
      <c r="Q935"/>
      <c r="R935"/>
      <c r="S935"/>
      <c r="T935"/>
      <c r="U935"/>
      <c r="V935"/>
      <c r="W935"/>
      <c r="X935" s="42"/>
      <c r="Y935" s="42"/>
      <c r="Z935" s="42"/>
    </row>
    <row r="936" s="26" customFormat="1" ht="23" customHeight="1" spans="1:26">
      <c r="A936" s="255"/>
      <c r="B936" s="246"/>
      <c r="C936" s="247"/>
      <c r="D936" s="248"/>
      <c r="E936" s="249"/>
      <c r="F936" s="250"/>
      <c r="G936" s="250"/>
      <c r="H936" s="251"/>
      <c r="I936" s="250"/>
      <c r="J936" s="252"/>
      <c r="K936" s="252"/>
      <c r="L936" s="253"/>
      <c r="M936" s="254" t="str">
        <f t="shared" si="14"/>
        <v/>
      </c>
      <c r="N936"/>
      <c r="O936"/>
      <c r="P936"/>
      <c r="Q936"/>
      <c r="R936"/>
      <c r="S936"/>
      <c r="T936"/>
      <c r="U936"/>
      <c r="V936"/>
      <c r="W936"/>
      <c r="X936" s="42"/>
      <c r="Y936" s="42"/>
      <c r="Z936" s="42"/>
    </row>
    <row r="937" s="26" customFormat="1" ht="23" customHeight="1" spans="1:26">
      <c r="A937" s="255"/>
      <c r="B937" s="246"/>
      <c r="C937" s="247"/>
      <c r="D937" s="248"/>
      <c r="E937" s="249"/>
      <c r="F937" s="250"/>
      <c r="G937" s="250"/>
      <c r="H937" s="251"/>
      <c r="I937" s="250"/>
      <c r="J937" s="252"/>
      <c r="K937" s="252"/>
      <c r="L937" s="253"/>
      <c r="M937" s="254" t="str">
        <f t="shared" si="14"/>
        <v/>
      </c>
      <c r="N937"/>
      <c r="O937"/>
      <c r="P937"/>
      <c r="Q937"/>
      <c r="R937"/>
      <c r="S937"/>
      <c r="T937"/>
      <c r="U937"/>
      <c r="V937"/>
      <c r="W937"/>
      <c r="X937" s="42"/>
      <c r="Y937" s="42"/>
      <c r="Z937" s="42"/>
    </row>
    <row r="938" s="26" customFormat="1" ht="23" customHeight="1" spans="1:26">
      <c r="A938" s="255"/>
      <c r="B938" s="246"/>
      <c r="C938" s="247"/>
      <c r="D938" s="248"/>
      <c r="E938" s="249"/>
      <c r="F938" s="250"/>
      <c r="G938" s="250"/>
      <c r="H938" s="251"/>
      <c r="I938" s="250"/>
      <c r="J938" s="252"/>
      <c r="K938" s="252"/>
      <c r="L938" s="253"/>
      <c r="M938" s="254" t="str">
        <f t="shared" si="14"/>
        <v/>
      </c>
      <c r="N938"/>
      <c r="O938"/>
      <c r="P938"/>
      <c r="Q938"/>
      <c r="R938"/>
      <c r="S938"/>
      <c r="T938"/>
      <c r="U938"/>
      <c r="V938"/>
      <c r="W938"/>
      <c r="X938" s="42"/>
      <c r="Y938" s="42"/>
      <c r="Z938" s="42"/>
    </row>
    <row r="939" s="26" customFormat="1" ht="23" customHeight="1" spans="1:26">
      <c r="A939" s="255"/>
      <c r="B939" s="246"/>
      <c r="C939" s="247"/>
      <c r="D939" s="248"/>
      <c r="E939" s="249"/>
      <c r="F939" s="250"/>
      <c r="G939" s="250"/>
      <c r="H939" s="251"/>
      <c r="I939" s="250"/>
      <c r="J939" s="252"/>
      <c r="K939" s="252"/>
      <c r="L939" s="253"/>
      <c r="M939" s="254" t="str">
        <f t="shared" si="14"/>
        <v/>
      </c>
      <c r="N939"/>
      <c r="O939"/>
      <c r="P939"/>
      <c r="Q939"/>
      <c r="R939"/>
      <c r="S939"/>
      <c r="T939"/>
      <c r="U939"/>
      <c r="V939"/>
      <c r="W939"/>
      <c r="X939" s="42"/>
      <c r="Y939" s="42"/>
      <c r="Z939" s="42"/>
    </row>
    <row r="940" s="26" customFormat="1" ht="23" customHeight="1" spans="1:26">
      <c r="A940" s="255"/>
      <c r="B940" s="246"/>
      <c r="C940" s="247"/>
      <c r="D940" s="248"/>
      <c r="E940" s="249"/>
      <c r="F940" s="250"/>
      <c r="G940" s="250"/>
      <c r="H940" s="251"/>
      <c r="I940" s="250"/>
      <c r="J940" s="252"/>
      <c r="K940" s="252"/>
      <c r="L940" s="253"/>
      <c r="M940" s="254" t="str">
        <f t="shared" si="14"/>
        <v/>
      </c>
      <c r="N940"/>
      <c r="O940"/>
      <c r="P940"/>
      <c r="Q940"/>
      <c r="R940"/>
      <c r="S940"/>
      <c r="T940"/>
      <c r="U940"/>
      <c r="V940"/>
      <c r="W940"/>
      <c r="X940" s="42"/>
      <c r="Y940" s="42"/>
      <c r="Z940" s="42"/>
    </row>
    <row r="941" s="26" customFormat="1" ht="23" customHeight="1" spans="1:26">
      <c r="A941" s="255"/>
      <c r="B941" s="246"/>
      <c r="C941" s="247"/>
      <c r="D941" s="248"/>
      <c r="E941" s="249"/>
      <c r="F941" s="250"/>
      <c r="G941" s="250"/>
      <c r="H941" s="251"/>
      <c r="I941" s="250"/>
      <c r="J941" s="252"/>
      <c r="K941" s="252"/>
      <c r="L941" s="253"/>
      <c r="M941" s="254" t="str">
        <f t="shared" si="14"/>
        <v/>
      </c>
      <c r="N941"/>
      <c r="O941"/>
      <c r="P941"/>
      <c r="Q941"/>
      <c r="R941"/>
      <c r="S941"/>
      <c r="T941"/>
      <c r="U941"/>
      <c r="V941"/>
      <c r="W941"/>
      <c r="X941" s="42"/>
      <c r="Y941" s="42"/>
      <c r="Z941" s="42"/>
    </row>
    <row r="942" s="26" customFormat="1" ht="23" customHeight="1" spans="1:26">
      <c r="A942" s="255"/>
      <c r="B942" s="246"/>
      <c r="C942" s="247"/>
      <c r="D942" s="248"/>
      <c r="E942" s="249"/>
      <c r="F942" s="250"/>
      <c r="G942" s="250"/>
      <c r="H942" s="251"/>
      <c r="I942" s="250"/>
      <c r="J942" s="252"/>
      <c r="K942" s="252"/>
      <c r="L942" s="253"/>
      <c r="M942" s="254" t="str">
        <f t="shared" si="14"/>
        <v/>
      </c>
      <c r="N942"/>
      <c r="O942"/>
      <c r="P942"/>
      <c r="Q942"/>
      <c r="R942"/>
      <c r="S942"/>
      <c r="T942"/>
      <c r="U942"/>
      <c r="V942"/>
      <c r="W942"/>
      <c r="X942" s="42"/>
      <c r="Y942" s="42"/>
      <c r="Z942" s="42"/>
    </row>
    <row r="943" s="26" customFormat="1" ht="23" customHeight="1" spans="1:26">
      <c r="A943" s="255"/>
      <c r="B943" s="246"/>
      <c r="C943" s="247"/>
      <c r="D943" s="248"/>
      <c r="E943" s="249"/>
      <c r="F943" s="250"/>
      <c r="G943" s="250"/>
      <c r="H943" s="251"/>
      <c r="I943" s="250"/>
      <c r="J943" s="252"/>
      <c r="K943" s="252"/>
      <c r="L943" s="253"/>
      <c r="M943" s="254" t="str">
        <f t="shared" si="14"/>
        <v/>
      </c>
      <c r="N943"/>
      <c r="O943"/>
      <c r="P943"/>
      <c r="Q943"/>
      <c r="R943"/>
      <c r="S943"/>
      <c r="T943"/>
      <c r="U943"/>
      <c r="V943"/>
      <c r="W943"/>
      <c r="X943" s="42"/>
      <c r="Y943" s="42"/>
      <c r="Z943" s="42"/>
    </row>
    <row r="944" s="26" customFormat="1" ht="23" customHeight="1" spans="1:26">
      <c r="A944" s="255"/>
      <c r="B944" s="246"/>
      <c r="C944" s="247"/>
      <c r="D944" s="248"/>
      <c r="E944" s="249"/>
      <c r="F944" s="250"/>
      <c r="G944" s="250"/>
      <c r="H944" s="251"/>
      <c r="I944" s="250"/>
      <c r="J944" s="252"/>
      <c r="K944" s="252"/>
      <c r="L944" s="253"/>
      <c r="M944" s="254" t="str">
        <f t="shared" si="14"/>
        <v/>
      </c>
      <c r="N944"/>
      <c r="O944"/>
      <c r="P944"/>
      <c r="Q944"/>
      <c r="R944"/>
      <c r="S944"/>
      <c r="T944"/>
      <c r="U944"/>
      <c r="V944"/>
      <c r="W944"/>
      <c r="X944" s="42"/>
      <c r="Y944" s="42"/>
      <c r="Z944" s="42"/>
    </row>
    <row r="945" s="26" customFormat="1" ht="23" customHeight="1" spans="1:26">
      <c r="A945" s="255"/>
      <c r="B945" s="246"/>
      <c r="C945" s="247"/>
      <c r="D945" s="248"/>
      <c r="E945" s="249"/>
      <c r="F945" s="250"/>
      <c r="G945" s="250"/>
      <c r="H945" s="251"/>
      <c r="I945" s="250"/>
      <c r="J945" s="252"/>
      <c r="K945" s="252"/>
      <c r="L945" s="253"/>
      <c r="M945" s="254" t="str">
        <f t="shared" si="14"/>
        <v/>
      </c>
      <c r="N945"/>
      <c r="O945"/>
      <c r="P945"/>
      <c r="Q945"/>
      <c r="R945"/>
      <c r="S945"/>
      <c r="T945"/>
      <c r="U945"/>
      <c r="V945"/>
      <c r="W945"/>
      <c r="X945" s="42"/>
      <c r="Y945" s="42"/>
      <c r="Z945" s="42"/>
    </row>
    <row r="946" s="26" customFormat="1" ht="23" customHeight="1" spans="1:26">
      <c r="A946" s="255"/>
      <c r="B946" s="246"/>
      <c r="C946" s="247"/>
      <c r="D946" s="248"/>
      <c r="E946" s="249"/>
      <c r="F946" s="250"/>
      <c r="G946" s="250"/>
      <c r="H946" s="251"/>
      <c r="I946" s="250"/>
      <c r="J946" s="252"/>
      <c r="K946" s="252"/>
      <c r="L946" s="253"/>
      <c r="M946" s="254" t="str">
        <f t="shared" si="14"/>
        <v/>
      </c>
      <c r="N946"/>
      <c r="O946"/>
      <c r="P946"/>
      <c r="Q946"/>
      <c r="R946"/>
      <c r="S946"/>
      <c r="T946"/>
      <c r="U946"/>
      <c r="V946"/>
      <c r="W946"/>
      <c r="X946" s="42"/>
      <c r="Y946" s="42"/>
      <c r="Z946" s="42"/>
    </row>
    <row r="947" s="26" customFormat="1" ht="23" customHeight="1" spans="1:26">
      <c r="A947" s="255"/>
      <c r="B947" s="246"/>
      <c r="C947" s="247"/>
      <c r="D947" s="248"/>
      <c r="E947" s="249"/>
      <c r="F947" s="250"/>
      <c r="G947" s="250"/>
      <c r="H947" s="251"/>
      <c r="I947" s="250"/>
      <c r="J947" s="252"/>
      <c r="K947" s="252"/>
      <c r="L947" s="253"/>
      <c r="M947" s="254" t="str">
        <f t="shared" si="14"/>
        <v/>
      </c>
      <c r="N947"/>
      <c r="O947"/>
      <c r="P947"/>
      <c r="Q947"/>
      <c r="R947"/>
      <c r="S947"/>
      <c r="T947"/>
      <c r="U947"/>
      <c r="V947"/>
      <c r="W947"/>
      <c r="X947" s="42"/>
      <c r="Y947" s="42"/>
      <c r="Z947" s="42"/>
    </row>
    <row r="948" s="26" customFormat="1" ht="23" customHeight="1" spans="1:26">
      <c r="A948" s="255"/>
      <c r="B948" s="246"/>
      <c r="C948" s="247"/>
      <c r="D948" s="248"/>
      <c r="E948" s="249"/>
      <c r="F948" s="250"/>
      <c r="G948" s="250"/>
      <c r="H948" s="251"/>
      <c r="I948" s="250"/>
      <c r="J948" s="252"/>
      <c r="K948" s="252"/>
      <c r="L948" s="253"/>
      <c r="M948" s="254" t="str">
        <f t="shared" si="14"/>
        <v/>
      </c>
      <c r="N948"/>
      <c r="O948"/>
      <c r="P948"/>
      <c r="Q948"/>
      <c r="R948"/>
      <c r="S948"/>
      <c r="T948"/>
      <c r="U948"/>
      <c r="V948"/>
      <c r="W948"/>
      <c r="X948" s="42"/>
      <c r="Y948" s="42"/>
      <c r="Z948" s="42"/>
    </row>
    <row r="949" s="26" customFormat="1" ht="23" customHeight="1" spans="1:26">
      <c r="A949" s="255"/>
      <c r="B949" s="246"/>
      <c r="C949" s="247"/>
      <c r="D949" s="248"/>
      <c r="E949" s="249"/>
      <c r="F949" s="250"/>
      <c r="G949" s="250"/>
      <c r="H949" s="251"/>
      <c r="I949" s="250"/>
      <c r="J949" s="252"/>
      <c r="K949" s="252"/>
      <c r="L949" s="253"/>
      <c r="M949" s="254" t="str">
        <f t="shared" si="14"/>
        <v/>
      </c>
      <c r="N949"/>
      <c r="O949"/>
      <c r="P949"/>
      <c r="Q949"/>
      <c r="R949"/>
      <c r="S949"/>
      <c r="T949"/>
      <c r="U949"/>
      <c r="V949"/>
      <c r="W949"/>
      <c r="X949" s="42"/>
      <c r="Y949" s="42"/>
      <c r="Z949" s="42"/>
    </row>
    <row r="950" s="26" customFormat="1" ht="23" customHeight="1" spans="1:26">
      <c r="A950" s="255"/>
      <c r="B950" s="246"/>
      <c r="C950" s="247"/>
      <c r="D950" s="248"/>
      <c r="E950" s="249"/>
      <c r="F950" s="250"/>
      <c r="G950" s="250"/>
      <c r="H950" s="251"/>
      <c r="I950" s="250"/>
      <c r="J950" s="252"/>
      <c r="K950" s="252"/>
      <c r="L950" s="253"/>
      <c r="M950" s="254" t="str">
        <f t="shared" si="14"/>
        <v/>
      </c>
      <c r="N950"/>
      <c r="O950"/>
      <c r="P950"/>
      <c r="Q950"/>
      <c r="R950"/>
      <c r="S950"/>
      <c r="T950"/>
      <c r="U950"/>
      <c r="V950"/>
      <c r="W950"/>
      <c r="X950" s="42"/>
      <c r="Y950" s="42"/>
      <c r="Z950" s="42"/>
    </row>
    <row r="951" s="26" customFormat="1" ht="23" customHeight="1" spans="1:26">
      <c r="A951" s="255"/>
      <c r="B951" s="246"/>
      <c r="C951" s="247"/>
      <c r="D951" s="248"/>
      <c r="E951" s="249"/>
      <c r="F951" s="250"/>
      <c r="G951" s="250"/>
      <c r="H951" s="251"/>
      <c r="I951" s="250"/>
      <c r="J951" s="252"/>
      <c r="K951" s="252"/>
      <c r="L951" s="253"/>
      <c r="M951" s="254" t="str">
        <f t="shared" si="14"/>
        <v/>
      </c>
      <c r="N951"/>
      <c r="O951"/>
      <c r="P951"/>
      <c r="Q951"/>
      <c r="R951"/>
      <c r="S951"/>
      <c r="T951"/>
      <c r="U951"/>
      <c r="V951"/>
      <c r="W951"/>
      <c r="X951" s="42"/>
      <c r="Y951" s="42"/>
      <c r="Z951" s="42"/>
    </row>
    <row r="952" s="26" customFormat="1" ht="23" customHeight="1" spans="1:26">
      <c r="A952" s="255"/>
      <c r="B952" s="246"/>
      <c r="C952" s="247"/>
      <c r="D952" s="248"/>
      <c r="E952" s="249"/>
      <c r="F952" s="250"/>
      <c r="G952" s="250"/>
      <c r="H952" s="251"/>
      <c r="I952" s="250"/>
      <c r="J952" s="252"/>
      <c r="K952" s="252"/>
      <c r="L952" s="253"/>
      <c r="M952" s="254" t="str">
        <f t="shared" si="14"/>
        <v/>
      </c>
      <c r="N952"/>
      <c r="O952"/>
      <c r="P952"/>
      <c r="Q952"/>
      <c r="R952"/>
      <c r="S952"/>
      <c r="T952"/>
      <c r="U952"/>
      <c r="V952"/>
      <c r="W952"/>
      <c r="X952" s="42"/>
      <c r="Y952" s="42"/>
      <c r="Z952" s="42"/>
    </row>
    <row r="953" s="26" customFormat="1" ht="23" customHeight="1" spans="1:26">
      <c r="A953" s="255"/>
      <c r="B953" s="246"/>
      <c r="C953" s="247"/>
      <c r="D953" s="248"/>
      <c r="E953" s="249"/>
      <c r="F953" s="250"/>
      <c r="G953" s="250"/>
      <c r="H953" s="251"/>
      <c r="I953" s="250"/>
      <c r="J953" s="252"/>
      <c r="K953" s="252"/>
      <c r="L953" s="253"/>
      <c r="M953" s="254" t="str">
        <f t="shared" si="14"/>
        <v/>
      </c>
      <c r="N953"/>
      <c r="O953"/>
      <c r="P953"/>
      <c r="Q953"/>
      <c r="R953"/>
      <c r="S953"/>
      <c r="T953"/>
      <c r="U953"/>
      <c r="V953"/>
      <c r="W953"/>
      <c r="X953" s="42"/>
      <c r="Y953" s="42"/>
      <c r="Z953" s="42"/>
    </row>
    <row r="954" s="26" customFormat="1" ht="23" customHeight="1" spans="1:26">
      <c r="A954" s="255"/>
      <c r="B954" s="246"/>
      <c r="C954" s="247"/>
      <c r="D954" s="248"/>
      <c r="E954" s="249"/>
      <c r="F954" s="250"/>
      <c r="G954" s="250"/>
      <c r="H954" s="251"/>
      <c r="I954" s="250"/>
      <c r="J954" s="252"/>
      <c r="K954" s="252"/>
      <c r="L954" s="253"/>
      <c r="M954" s="254" t="str">
        <f t="shared" si="14"/>
        <v/>
      </c>
      <c r="N954"/>
      <c r="O954"/>
      <c r="P954"/>
      <c r="Q954"/>
      <c r="R954"/>
      <c r="S954"/>
      <c r="T954"/>
      <c r="U954"/>
      <c r="V954"/>
      <c r="W954"/>
      <c r="X954" s="42"/>
      <c r="Y954" s="42"/>
      <c r="Z954" s="42"/>
    </row>
    <row r="955" s="26" customFormat="1" ht="23" customHeight="1" spans="1:26">
      <c r="A955" s="255"/>
      <c r="B955" s="246"/>
      <c r="C955" s="247"/>
      <c r="D955" s="248"/>
      <c r="E955" s="249"/>
      <c r="F955" s="250"/>
      <c r="G955" s="250"/>
      <c r="H955" s="251"/>
      <c r="I955" s="250"/>
      <c r="J955" s="252"/>
      <c r="K955" s="252"/>
      <c r="L955" s="253"/>
      <c r="M955" s="254" t="str">
        <f t="shared" si="14"/>
        <v/>
      </c>
      <c r="N955"/>
      <c r="O955"/>
      <c r="P955"/>
      <c r="Q955"/>
      <c r="R955"/>
      <c r="S955"/>
      <c r="T955"/>
      <c r="U955"/>
      <c r="V955"/>
      <c r="W955"/>
      <c r="X955" s="42"/>
      <c r="Y955" s="42"/>
      <c r="Z955" s="42"/>
    </row>
    <row r="956" s="26" customFormat="1" ht="23" customHeight="1" spans="1:26">
      <c r="A956" s="255"/>
      <c r="B956" s="246"/>
      <c r="C956" s="247"/>
      <c r="D956" s="248"/>
      <c r="E956" s="249"/>
      <c r="F956" s="250"/>
      <c r="G956" s="250"/>
      <c r="H956" s="251"/>
      <c r="I956" s="250"/>
      <c r="J956" s="252"/>
      <c r="K956" s="252"/>
      <c r="L956" s="253"/>
      <c r="M956" s="254" t="str">
        <f t="shared" si="14"/>
        <v/>
      </c>
      <c r="N956"/>
      <c r="O956"/>
      <c r="P956"/>
      <c r="Q956"/>
      <c r="R956"/>
      <c r="S956"/>
      <c r="T956"/>
      <c r="U956"/>
      <c r="V956"/>
      <c r="W956"/>
      <c r="X956" s="42"/>
      <c r="Y956" s="42"/>
      <c r="Z956" s="42"/>
    </row>
    <row r="957" s="26" customFormat="1" ht="23" customHeight="1" spans="1:26">
      <c r="A957" s="255"/>
      <c r="B957" s="246"/>
      <c r="C957" s="247"/>
      <c r="D957" s="248"/>
      <c r="E957" s="249"/>
      <c r="F957" s="250"/>
      <c r="G957" s="250"/>
      <c r="H957" s="251"/>
      <c r="I957" s="250"/>
      <c r="J957" s="252"/>
      <c r="K957" s="252"/>
      <c r="L957" s="253"/>
      <c r="M957" s="254" t="str">
        <f t="shared" si="14"/>
        <v/>
      </c>
      <c r="N957"/>
      <c r="O957"/>
      <c r="P957"/>
      <c r="Q957"/>
      <c r="R957"/>
      <c r="S957"/>
      <c r="T957"/>
      <c r="U957"/>
      <c r="V957"/>
      <c r="W957"/>
      <c r="X957" s="42"/>
      <c r="Y957" s="42"/>
      <c r="Z957" s="42"/>
    </row>
    <row r="958" s="26" customFormat="1" ht="23" customHeight="1" spans="1:26">
      <c r="A958" s="255"/>
      <c r="B958" s="246"/>
      <c r="C958" s="247"/>
      <c r="D958" s="248"/>
      <c r="E958" s="249"/>
      <c r="F958" s="250"/>
      <c r="G958" s="250"/>
      <c r="H958" s="251"/>
      <c r="I958" s="250"/>
      <c r="J958" s="252"/>
      <c r="K958" s="252"/>
      <c r="L958" s="253"/>
      <c r="M958" s="254" t="str">
        <f t="shared" si="14"/>
        <v/>
      </c>
      <c r="N958"/>
      <c r="O958"/>
      <c r="P958"/>
      <c r="Q958"/>
      <c r="R958"/>
      <c r="S958"/>
      <c r="T958"/>
      <c r="U958"/>
      <c r="V958"/>
      <c r="W958"/>
      <c r="X958" s="42"/>
      <c r="Y958" s="42"/>
      <c r="Z958" s="42"/>
    </row>
    <row r="959" s="26" customFormat="1" ht="23" customHeight="1" spans="1:26">
      <c r="A959" s="255"/>
      <c r="B959" s="246"/>
      <c r="C959" s="247"/>
      <c r="D959" s="248"/>
      <c r="E959" s="249"/>
      <c r="F959" s="250"/>
      <c r="G959" s="250"/>
      <c r="H959" s="251"/>
      <c r="I959" s="250"/>
      <c r="J959" s="252"/>
      <c r="K959" s="252"/>
      <c r="L959" s="253"/>
      <c r="M959" s="254" t="str">
        <f t="shared" si="14"/>
        <v/>
      </c>
      <c r="N959"/>
      <c r="O959"/>
      <c r="P959"/>
      <c r="Q959"/>
      <c r="R959"/>
      <c r="S959"/>
      <c r="T959"/>
      <c r="U959"/>
      <c r="V959"/>
      <c r="W959"/>
      <c r="X959" s="42"/>
      <c r="Y959" s="42"/>
      <c r="Z959" s="42"/>
    </row>
    <row r="960" s="26" customFormat="1" ht="23" customHeight="1" spans="1:26">
      <c r="A960" s="255"/>
      <c r="B960" s="246"/>
      <c r="C960" s="247"/>
      <c r="D960" s="248"/>
      <c r="E960" s="249"/>
      <c r="F960" s="250"/>
      <c r="G960" s="250"/>
      <c r="H960" s="251"/>
      <c r="I960" s="250"/>
      <c r="J960" s="252"/>
      <c r="K960" s="252"/>
      <c r="L960" s="253"/>
      <c r="M960" s="254" t="str">
        <f t="shared" si="14"/>
        <v/>
      </c>
      <c r="N960"/>
      <c r="O960"/>
      <c r="P960"/>
      <c r="Q960"/>
      <c r="R960"/>
      <c r="S960"/>
      <c r="T960"/>
      <c r="U960"/>
      <c r="V960"/>
      <c r="W960"/>
      <c r="X960" s="42"/>
      <c r="Y960" s="42"/>
      <c r="Z960" s="42"/>
    </row>
    <row r="961" s="26" customFormat="1" ht="23" customHeight="1" spans="1:26">
      <c r="A961" s="255"/>
      <c r="B961" s="246"/>
      <c r="C961" s="247"/>
      <c r="D961" s="248"/>
      <c r="E961" s="249"/>
      <c r="F961" s="250"/>
      <c r="G961" s="250"/>
      <c r="H961" s="251"/>
      <c r="I961" s="250"/>
      <c r="J961" s="252"/>
      <c r="K961" s="252"/>
      <c r="L961" s="253"/>
      <c r="M961" s="254" t="str">
        <f t="shared" si="14"/>
        <v/>
      </c>
      <c r="N961"/>
      <c r="O961"/>
      <c r="P961"/>
      <c r="Q961"/>
      <c r="R961"/>
      <c r="S961"/>
      <c r="T961"/>
      <c r="U961"/>
      <c r="V961"/>
      <c r="W961"/>
      <c r="X961" s="42"/>
      <c r="Y961" s="42"/>
      <c r="Z961" s="42"/>
    </row>
    <row r="962" s="26" customFormat="1" ht="23" customHeight="1" spans="1:26">
      <c r="A962" s="255"/>
      <c r="B962" s="246"/>
      <c r="C962" s="247"/>
      <c r="D962" s="248"/>
      <c r="E962" s="249"/>
      <c r="F962" s="250"/>
      <c r="G962" s="250"/>
      <c r="H962" s="251"/>
      <c r="I962" s="250"/>
      <c r="J962" s="252"/>
      <c r="K962" s="252"/>
      <c r="L962" s="253"/>
      <c r="M962" s="254" t="str">
        <f t="shared" si="14"/>
        <v/>
      </c>
      <c r="N962"/>
      <c r="O962"/>
      <c r="P962"/>
      <c r="Q962"/>
      <c r="R962"/>
      <c r="S962"/>
      <c r="T962"/>
      <c r="U962"/>
      <c r="V962"/>
      <c r="W962"/>
      <c r="X962" s="42"/>
      <c r="Y962" s="42"/>
      <c r="Z962" s="42"/>
    </row>
    <row r="963" s="26" customFormat="1" ht="23" customHeight="1" spans="1:26">
      <c r="A963" s="255"/>
      <c r="B963" s="246"/>
      <c r="C963" s="247"/>
      <c r="D963" s="248"/>
      <c r="E963" s="249"/>
      <c r="F963" s="250"/>
      <c r="G963" s="250"/>
      <c r="H963" s="251"/>
      <c r="I963" s="250"/>
      <c r="J963" s="252"/>
      <c r="K963" s="252"/>
      <c r="L963" s="253"/>
      <c r="M963" s="254" t="str">
        <f t="shared" si="14"/>
        <v/>
      </c>
      <c r="N963"/>
      <c r="O963"/>
      <c r="P963"/>
      <c r="Q963"/>
      <c r="R963"/>
      <c r="S963"/>
      <c r="T963"/>
      <c r="U963"/>
      <c r="V963"/>
      <c r="W963"/>
      <c r="X963" s="42"/>
      <c r="Y963" s="42"/>
      <c r="Z963" s="42"/>
    </row>
    <row r="964" s="26" customFormat="1" ht="23" customHeight="1" spans="1:26">
      <c r="A964" s="255"/>
      <c r="B964" s="246"/>
      <c r="C964" s="247"/>
      <c r="D964" s="248"/>
      <c r="E964" s="249"/>
      <c r="F964" s="250"/>
      <c r="G964" s="250"/>
      <c r="H964" s="251"/>
      <c r="I964" s="250"/>
      <c r="J964" s="252"/>
      <c r="K964" s="252"/>
      <c r="L964" s="253"/>
      <c r="M964" s="254" t="str">
        <f t="shared" si="14"/>
        <v/>
      </c>
      <c r="N964"/>
      <c r="O964"/>
      <c r="P964"/>
      <c r="Q964"/>
      <c r="R964"/>
      <c r="S964"/>
      <c r="T964"/>
      <c r="U964"/>
      <c r="V964"/>
      <c r="W964"/>
      <c r="X964" s="42"/>
      <c r="Y964" s="42"/>
      <c r="Z964" s="42"/>
    </row>
    <row r="965" s="26" customFormat="1" ht="23" customHeight="1" spans="1:26">
      <c r="A965" s="255"/>
      <c r="B965" s="246"/>
      <c r="C965" s="247"/>
      <c r="D965" s="248"/>
      <c r="E965" s="249"/>
      <c r="F965" s="250"/>
      <c r="G965" s="250"/>
      <c r="H965" s="251"/>
      <c r="I965" s="250"/>
      <c r="J965" s="252"/>
      <c r="K965" s="252"/>
      <c r="L965" s="253"/>
      <c r="M965" s="254" t="str">
        <f t="shared" ref="M965:M1028" si="15">IF($B965="","",--TEXT($B965,"yyyymm"))</f>
        <v/>
      </c>
      <c r="N965"/>
      <c r="O965"/>
      <c r="P965"/>
      <c r="Q965"/>
      <c r="R965"/>
      <c r="S965"/>
      <c r="T965"/>
      <c r="U965"/>
      <c r="V965"/>
      <c r="W965"/>
      <c r="X965" s="42"/>
      <c r="Y965" s="42"/>
      <c r="Z965" s="42"/>
    </row>
    <row r="966" s="26" customFormat="1" ht="23" customHeight="1" spans="1:26">
      <c r="A966" s="255"/>
      <c r="B966" s="246"/>
      <c r="C966" s="247"/>
      <c r="D966" s="248"/>
      <c r="E966" s="249"/>
      <c r="F966" s="250"/>
      <c r="G966" s="250"/>
      <c r="H966" s="251"/>
      <c r="I966" s="250"/>
      <c r="J966" s="252"/>
      <c r="K966" s="252"/>
      <c r="L966" s="253"/>
      <c r="M966" s="254" t="str">
        <f t="shared" si="15"/>
        <v/>
      </c>
      <c r="N966"/>
      <c r="O966"/>
      <c r="P966"/>
      <c r="Q966"/>
      <c r="R966"/>
      <c r="S966"/>
      <c r="T966"/>
      <c r="U966"/>
      <c r="V966"/>
      <c r="W966"/>
      <c r="X966" s="42"/>
      <c r="Y966" s="42"/>
      <c r="Z966" s="42"/>
    </row>
    <row r="967" s="26" customFormat="1" ht="23" customHeight="1" spans="1:26">
      <c r="A967" s="255"/>
      <c r="B967" s="246"/>
      <c r="C967" s="247"/>
      <c r="D967" s="248"/>
      <c r="E967" s="249"/>
      <c r="F967" s="250"/>
      <c r="G967" s="250"/>
      <c r="H967" s="251"/>
      <c r="I967" s="250"/>
      <c r="J967" s="252"/>
      <c r="K967" s="252"/>
      <c r="L967" s="253"/>
      <c r="M967" s="254" t="str">
        <f t="shared" si="15"/>
        <v/>
      </c>
      <c r="N967"/>
      <c r="O967"/>
      <c r="P967"/>
      <c r="Q967"/>
      <c r="R967"/>
      <c r="S967"/>
      <c r="T967"/>
      <c r="U967"/>
      <c r="V967"/>
      <c r="W967"/>
      <c r="X967" s="42"/>
      <c r="Y967" s="42"/>
      <c r="Z967" s="42"/>
    </row>
    <row r="968" s="26" customFormat="1" ht="23" customHeight="1" spans="1:26">
      <c r="A968" s="255"/>
      <c r="B968" s="246"/>
      <c r="C968" s="247"/>
      <c r="D968" s="248"/>
      <c r="E968" s="249"/>
      <c r="F968" s="250"/>
      <c r="G968" s="250"/>
      <c r="H968" s="251"/>
      <c r="I968" s="250"/>
      <c r="J968" s="252"/>
      <c r="K968" s="252"/>
      <c r="L968" s="253"/>
      <c r="M968" s="254" t="str">
        <f t="shared" si="15"/>
        <v/>
      </c>
      <c r="N968"/>
      <c r="O968"/>
      <c r="P968"/>
      <c r="Q968"/>
      <c r="R968"/>
      <c r="S968"/>
      <c r="T968"/>
      <c r="U968"/>
      <c r="V968"/>
      <c r="W968"/>
      <c r="X968" s="42"/>
      <c r="Y968" s="42"/>
      <c r="Z968" s="42"/>
    </row>
    <row r="969" s="26" customFormat="1" ht="23" customHeight="1" spans="1:26">
      <c r="A969" s="255"/>
      <c r="B969" s="246"/>
      <c r="C969" s="247"/>
      <c r="D969" s="248"/>
      <c r="E969" s="249"/>
      <c r="F969" s="250"/>
      <c r="G969" s="250"/>
      <c r="H969" s="251"/>
      <c r="I969" s="250"/>
      <c r="J969" s="252"/>
      <c r="K969" s="252"/>
      <c r="L969" s="253"/>
      <c r="M969" s="254" t="str">
        <f t="shared" si="15"/>
        <v/>
      </c>
      <c r="N969"/>
      <c r="O969"/>
      <c r="P969"/>
      <c r="Q969"/>
      <c r="R969"/>
      <c r="S969"/>
      <c r="T969"/>
      <c r="U969"/>
      <c r="V969"/>
      <c r="W969"/>
      <c r="X969" s="42"/>
      <c r="Y969" s="42"/>
      <c r="Z969" s="42"/>
    </row>
    <row r="970" s="26" customFormat="1" ht="23" customHeight="1" spans="1:26">
      <c r="A970" s="255"/>
      <c r="B970" s="246"/>
      <c r="C970" s="247"/>
      <c r="D970" s="248"/>
      <c r="E970" s="249"/>
      <c r="F970" s="250"/>
      <c r="G970" s="250"/>
      <c r="H970" s="251"/>
      <c r="I970" s="250"/>
      <c r="J970" s="252"/>
      <c r="K970" s="252"/>
      <c r="L970" s="253"/>
      <c r="M970" s="254" t="str">
        <f t="shared" si="15"/>
        <v/>
      </c>
      <c r="N970"/>
      <c r="O970"/>
      <c r="P970"/>
      <c r="Q970"/>
      <c r="R970"/>
      <c r="S970"/>
      <c r="T970"/>
      <c r="U970"/>
      <c r="V970"/>
      <c r="W970"/>
      <c r="X970" s="42"/>
      <c r="Y970" s="42"/>
      <c r="Z970" s="42"/>
    </row>
    <row r="971" s="26" customFormat="1" ht="23" customHeight="1" spans="1:26">
      <c r="A971" s="255"/>
      <c r="B971" s="246"/>
      <c r="C971" s="247"/>
      <c r="D971" s="248"/>
      <c r="E971" s="249"/>
      <c r="F971" s="250"/>
      <c r="G971" s="250"/>
      <c r="H971" s="251"/>
      <c r="I971" s="250"/>
      <c r="J971" s="252"/>
      <c r="K971" s="252"/>
      <c r="L971" s="253"/>
      <c r="M971" s="254" t="str">
        <f t="shared" si="15"/>
        <v/>
      </c>
      <c r="N971"/>
      <c r="O971"/>
      <c r="P971"/>
      <c r="Q971"/>
      <c r="R971"/>
      <c r="S971"/>
      <c r="T971"/>
      <c r="U971"/>
      <c r="V971"/>
      <c r="W971"/>
      <c r="X971" s="42"/>
      <c r="Y971" s="42"/>
      <c r="Z971" s="42"/>
    </row>
    <row r="972" s="26" customFormat="1" ht="23" customHeight="1" spans="1:26">
      <c r="A972" s="255"/>
      <c r="B972" s="246"/>
      <c r="C972" s="247"/>
      <c r="D972" s="248"/>
      <c r="E972" s="249"/>
      <c r="F972" s="250"/>
      <c r="G972" s="250"/>
      <c r="H972" s="251"/>
      <c r="I972" s="250"/>
      <c r="J972" s="252"/>
      <c r="K972" s="252"/>
      <c r="L972" s="253"/>
      <c r="M972" s="254" t="str">
        <f t="shared" si="15"/>
        <v/>
      </c>
      <c r="N972"/>
      <c r="O972"/>
      <c r="P972"/>
      <c r="Q972"/>
      <c r="R972"/>
      <c r="S972"/>
      <c r="T972"/>
      <c r="U972"/>
      <c r="V972"/>
      <c r="W972"/>
      <c r="X972" s="42"/>
      <c r="Y972" s="42"/>
      <c r="Z972" s="42"/>
    </row>
    <row r="973" s="26" customFormat="1" ht="23" customHeight="1" spans="1:26">
      <c r="A973" s="255"/>
      <c r="B973" s="246"/>
      <c r="C973" s="247"/>
      <c r="D973" s="248"/>
      <c r="E973" s="249"/>
      <c r="F973" s="250"/>
      <c r="G973" s="250"/>
      <c r="H973" s="251"/>
      <c r="I973" s="250"/>
      <c r="J973" s="252"/>
      <c r="K973" s="252"/>
      <c r="L973" s="253"/>
      <c r="M973" s="254" t="str">
        <f t="shared" si="15"/>
        <v/>
      </c>
      <c r="N973"/>
      <c r="O973"/>
      <c r="P973"/>
      <c r="Q973"/>
      <c r="R973"/>
      <c r="S973"/>
      <c r="T973"/>
      <c r="U973"/>
      <c r="V973"/>
      <c r="W973"/>
      <c r="X973" s="42"/>
      <c r="Y973" s="42"/>
      <c r="Z973" s="42"/>
    </row>
    <row r="974" s="26" customFormat="1" ht="23" customHeight="1" spans="1:26">
      <c r="A974" s="255"/>
      <c r="B974" s="246"/>
      <c r="C974" s="247"/>
      <c r="D974" s="248"/>
      <c r="E974" s="249"/>
      <c r="F974" s="250"/>
      <c r="G974" s="250"/>
      <c r="H974" s="251"/>
      <c r="I974" s="250"/>
      <c r="J974" s="252"/>
      <c r="K974" s="252"/>
      <c r="L974" s="253"/>
      <c r="M974" s="254" t="str">
        <f t="shared" si="15"/>
        <v/>
      </c>
      <c r="N974"/>
      <c r="O974"/>
      <c r="P974"/>
      <c r="Q974"/>
      <c r="R974"/>
      <c r="S974"/>
      <c r="T974"/>
      <c r="U974"/>
      <c r="V974"/>
      <c r="W974"/>
      <c r="X974" s="42"/>
      <c r="Y974" s="42"/>
      <c r="Z974" s="42"/>
    </row>
    <row r="975" s="26" customFormat="1" ht="23" customHeight="1" spans="1:26">
      <c r="A975" s="255"/>
      <c r="B975" s="246"/>
      <c r="C975" s="247"/>
      <c r="D975" s="248"/>
      <c r="E975" s="249"/>
      <c r="F975" s="250"/>
      <c r="G975" s="250"/>
      <c r="H975" s="251"/>
      <c r="I975" s="250"/>
      <c r="J975" s="252"/>
      <c r="K975" s="252"/>
      <c r="L975" s="253"/>
      <c r="M975" s="254" t="str">
        <f t="shared" si="15"/>
        <v/>
      </c>
      <c r="N975"/>
      <c r="O975"/>
      <c r="P975"/>
      <c r="Q975"/>
      <c r="R975"/>
      <c r="S975"/>
      <c r="T975"/>
      <c r="U975"/>
      <c r="V975"/>
      <c r="W975"/>
      <c r="X975" s="42"/>
      <c r="Y975" s="42"/>
      <c r="Z975" s="42"/>
    </row>
    <row r="976" s="26" customFormat="1" ht="23" customHeight="1" spans="1:26">
      <c r="A976" s="255"/>
      <c r="B976" s="246"/>
      <c r="C976" s="247"/>
      <c r="D976" s="248"/>
      <c r="E976" s="249"/>
      <c r="F976" s="250"/>
      <c r="G976" s="250"/>
      <c r="H976" s="251"/>
      <c r="I976" s="250"/>
      <c r="J976" s="252"/>
      <c r="K976" s="252"/>
      <c r="L976" s="253"/>
      <c r="M976" s="254" t="str">
        <f t="shared" si="15"/>
        <v/>
      </c>
      <c r="N976"/>
      <c r="O976"/>
      <c r="P976"/>
      <c r="Q976"/>
      <c r="R976"/>
      <c r="S976"/>
      <c r="T976"/>
      <c r="U976"/>
      <c r="V976"/>
      <c r="W976"/>
      <c r="X976" s="42"/>
      <c r="Y976" s="42"/>
      <c r="Z976" s="42"/>
    </row>
    <row r="977" s="26" customFormat="1" ht="23" customHeight="1" spans="1:26">
      <c r="A977" s="255"/>
      <c r="B977" s="246"/>
      <c r="C977" s="247"/>
      <c r="D977" s="248"/>
      <c r="E977" s="249"/>
      <c r="F977" s="250"/>
      <c r="G977" s="250"/>
      <c r="H977" s="251"/>
      <c r="I977" s="250"/>
      <c r="J977" s="252"/>
      <c r="K977" s="252"/>
      <c r="L977" s="253"/>
      <c r="M977" s="254" t="str">
        <f t="shared" si="15"/>
        <v/>
      </c>
      <c r="N977"/>
      <c r="O977"/>
      <c r="P977"/>
      <c r="Q977"/>
      <c r="R977"/>
      <c r="S977"/>
      <c r="T977"/>
      <c r="U977"/>
      <c r="V977"/>
      <c r="W977"/>
      <c r="X977" s="42"/>
      <c r="Y977" s="42"/>
      <c r="Z977" s="42"/>
    </row>
    <row r="978" s="26" customFormat="1" ht="23" customHeight="1" spans="1:26">
      <c r="A978" s="255"/>
      <c r="B978" s="246"/>
      <c r="C978" s="247"/>
      <c r="D978" s="248"/>
      <c r="E978" s="249"/>
      <c r="F978" s="250"/>
      <c r="G978" s="250"/>
      <c r="H978" s="251"/>
      <c r="I978" s="250"/>
      <c r="J978" s="252"/>
      <c r="K978" s="252"/>
      <c r="L978" s="253"/>
      <c r="M978" s="254" t="str">
        <f t="shared" si="15"/>
        <v/>
      </c>
      <c r="N978"/>
      <c r="O978"/>
      <c r="P978"/>
      <c r="Q978"/>
      <c r="R978"/>
      <c r="S978"/>
      <c r="T978"/>
      <c r="U978"/>
      <c r="V978"/>
      <c r="W978"/>
      <c r="X978" s="42"/>
      <c r="Y978" s="42"/>
      <c r="Z978" s="42"/>
    </row>
    <row r="979" s="26" customFormat="1" ht="23" customHeight="1" spans="1:26">
      <c r="A979" s="255"/>
      <c r="B979" s="246"/>
      <c r="C979" s="247"/>
      <c r="D979" s="248"/>
      <c r="E979" s="249"/>
      <c r="F979" s="250"/>
      <c r="G979" s="250"/>
      <c r="H979" s="251"/>
      <c r="I979" s="250"/>
      <c r="J979" s="252"/>
      <c r="K979" s="252"/>
      <c r="L979" s="253"/>
      <c r="M979" s="254" t="str">
        <f t="shared" si="15"/>
        <v/>
      </c>
      <c r="N979"/>
      <c r="O979"/>
      <c r="P979"/>
      <c r="Q979"/>
      <c r="R979"/>
      <c r="S979"/>
      <c r="T979"/>
      <c r="U979"/>
      <c r="V979"/>
      <c r="W979"/>
      <c r="X979" s="42"/>
      <c r="Y979" s="42"/>
      <c r="Z979" s="42"/>
    </row>
    <row r="980" s="26" customFormat="1" ht="23" customHeight="1" spans="1:26">
      <c r="A980" s="255"/>
      <c r="B980" s="246"/>
      <c r="C980" s="247"/>
      <c r="D980" s="248"/>
      <c r="E980" s="249"/>
      <c r="F980" s="250"/>
      <c r="G980" s="250"/>
      <c r="H980" s="251"/>
      <c r="I980" s="250"/>
      <c r="J980" s="252"/>
      <c r="K980" s="252"/>
      <c r="L980" s="253"/>
      <c r="M980" s="254" t="str">
        <f t="shared" si="15"/>
        <v/>
      </c>
      <c r="N980"/>
      <c r="O980"/>
      <c r="P980"/>
      <c r="Q980"/>
      <c r="R980"/>
      <c r="S980"/>
      <c r="T980"/>
      <c r="U980"/>
      <c r="V980"/>
      <c r="W980"/>
      <c r="X980" s="42"/>
      <c r="Y980" s="42"/>
      <c r="Z980" s="42"/>
    </row>
    <row r="981" s="26" customFormat="1" ht="23" customHeight="1" spans="1:26">
      <c r="A981" s="255"/>
      <c r="B981" s="246"/>
      <c r="C981" s="247"/>
      <c r="D981" s="248"/>
      <c r="E981" s="249"/>
      <c r="F981" s="250"/>
      <c r="G981" s="250"/>
      <c r="H981" s="251"/>
      <c r="I981" s="250"/>
      <c r="J981" s="252"/>
      <c r="K981" s="252"/>
      <c r="L981" s="253"/>
      <c r="M981" s="254" t="str">
        <f t="shared" si="15"/>
        <v/>
      </c>
      <c r="N981"/>
      <c r="O981"/>
      <c r="P981"/>
      <c r="Q981"/>
      <c r="R981"/>
      <c r="S981"/>
      <c r="T981"/>
      <c r="U981"/>
      <c r="V981"/>
      <c r="W981"/>
      <c r="X981" s="42"/>
      <c r="Y981" s="42"/>
      <c r="Z981" s="42"/>
    </row>
    <row r="982" s="26" customFormat="1" ht="23" customHeight="1" spans="1:26">
      <c r="A982" s="255"/>
      <c r="B982" s="246"/>
      <c r="C982" s="247"/>
      <c r="D982" s="248"/>
      <c r="E982" s="249"/>
      <c r="F982" s="250"/>
      <c r="G982" s="250"/>
      <c r="H982" s="251"/>
      <c r="I982" s="250"/>
      <c r="J982" s="252"/>
      <c r="K982" s="252"/>
      <c r="L982" s="253"/>
      <c r="M982" s="254" t="str">
        <f t="shared" si="15"/>
        <v/>
      </c>
      <c r="N982"/>
      <c r="O982"/>
      <c r="P982"/>
      <c r="Q982"/>
      <c r="R982"/>
      <c r="S982"/>
      <c r="T982"/>
      <c r="U982"/>
      <c r="V982"/>
      <c r="W982"/>
      <c r="X982" s="42"/>
      <c r="Y982" s="42"/>
      <c r="Z982" s="42"/>
    </row>
    <row r="983" s="26" customFormat="1" ht="23" customHeight="1" spans="1:26">
      <c r="A983" s="255"/>
      <c r="B983" s="246"/>
      <c r="C983" s="247"/>
      <c r="D983" s="248"/>
      <c r="E983" s="249"/>
      <c r="F983" s="250"/>
      <c r="G983" s="250"/>
      <c r="H983" s="251"/>
      <c r="I983" s="250"/>
      <c r="J983" s="252"/>
      <c r="K983" s="252"/>
      <c r="L983" s="253"/>
      <c r="M983" s="254" t="str">
        <f t="shared" si="15"/>
        <v/>
      </c>
      <c r="N983"/>
      <c r="O983"/>
      <c r="P983"/>
      <c r="Q983"/>
      <c r="R983"/>
      <c r="S983"/>
      <c r="T983"/>
      <c r="U983"/>
      <c r="V983"/>
      <c r="W983"/>
      <c r="X983" s="42"/>
      <c r="Y983" s="42"/>
      <c r="Z983" s="42"/>
    </row>
    <row r="984" s="26" customFormat="1" ht="23" customHeight="1" spans="1:26">
      <c r="A984" s="255"/>
      <c r="B984" s="246"/>
      <c r="C984" s="247"/>
      <c r="D984" s="248"/>
      <c r="E984" s="249"/>
      <c r="F984" s="250"/>
      <c r="G984" s="250"/>
      <c r="H984" s="251"/>
      <c r="I984" s="250"/>
      <c r="J984" s="252"/>
      <c r="K984" s="252"/>
      <c r="L984" s="253"/>
      <c r="M984" s="254" t="str">
        <f t="shared" si="15"/>
        <v/>
      </c>
      <c r="N984"/>
      <c r="O984"/>
      <c r="P984"/>
      <c r="Q984"/>
      <c r="R984"/>
      <c r="S984"/>
      <c r="T984"/>
      <c r="U984"/>
      <c r="V984"/>
      <c r="W984"/>
      <c r="X984" s="42"/>
      <c r="Y984" s="42"/>
      <c r="Z984" s="42"/>
    </row>
    <row r="985" s="26" customFormat="1" ht="23" customHeight="1" spans="1:26">
      <c r="A985" s="255"/>
      <c r="B985" s="246"/>
      <c r="C985" s="247"/>
      <c r="D985" s="248"/>
      <c r="E985" s="249"/>
      <c r="F985" s="250"/>
      <c r="G985" s="250"/>
      <c r="H985" s="251"/>
      <c r="I985" s="250"/>
      <c r="J985" s="252"/>
      <c r="K985" s="252"/>
      <c r="L985" s="253"/>
      <c r="M985" s="254" t="str">
        <f t="shared" si="15"/>
        <v/>
      </c>
      <c r="N985"/>
      <c r="O985"/>
      <c r="P985"/>
      <c r="Q985"/>
      <c r="R985"/>
      <c r="S985"/>
      <c r="T985"/>
      <c r="U985"/>
      <c r="V985"/>
      <c r="W985"/>
      <c r="X985" s="42"/>
      <c r="Y985" s="42"/>
      <c r="Z985" s="42"/>
    </row>
    <row r="986" s="26" customFormat="1" ht="23" customHeight="1" spans="1:26">
      <c r="A986" s="255"/>
      <c r="B986" s="246"/>
      <c r="C986" s="247"/>
      <c r="D986" s="248"/>
      <c r="E986" s="249"/>
      <c r="F986" s="250"/>
      <c r="G986" s="250"/>
      <c r="H986" s="251"/>
      <c r="I986" s="250"/>
      <c r="J986" s="252"/>
      <c r="K986" s="252"/>
      <c r="L986" s="253"/>
      <c r="M986" s="254" t="str">
        <f t="shared" si="15"/>
        <v/>
      </c>
      <c r="N986"/>
      <c r="O986"/>
      <c r="P986"/>
      <c r="Q986"/>
      <c r="R986"/>
      <c r="S986"/>
      <c r="T986"/>
      <c r="U986"/>
      <c r="V986"/>
      <c r="W986"/>
      <c r="X986" s="42"/>
      <c r="Y986" s="42"/>
      <c r="Z986" s="42"/>
    </row>
    <row r="987" s="26" customFormat="1" ht="23" customHeight="1" spans="1:26">
      <c r="A987" s="255"/>
      <c r="B987" s="246"/>
      <c r="C987" s="247"/>
      <c r="D987" s="248"/>
      <c r="E987" s="249"/>
      <c r="F987" s="250"/>
      <c r="G987" s="250"/>
      <c r="H987" s="251"/>
      <c r="I987" s="250"/>
      <c r="J987" s="252"/>
      <c r="K987" s="252"/>
      <c r="L987" s="253"/>
      <c r="M987" s="254" t="str">
        <f t="shared" si="15"/>
        <v/>
      </c>
      <c r="N987"/>
      <c r="O987"/>
      <c r="P987"/>
      <c r="Q987"/>
      <c r="R987"/>
      <c r="S987"/>
      <c r="T987"/>
      <c r="U987"/>
      <c r="V987"/>
      <c r="W987"/>
      <c r="X987" s="42"/>
      <c r="Y987" s="42"/>
      <c r="Z987" s="42"/>
    </row>
    <row r="988" s="26" customFormat="1" ht="23" customHeight="1" spans="1:26">
      <c r="A988" s="255"/>
      <c r="B988" s="246"/>
      <c r="C988" s="247"/>
      <c r="D988" s="248"/>
      <c r="E988" s="249"/>
      <c r="F988" s="250"/>
      <c r="G988" s="250"/>
      <c r="H988" s="251"/>
      <c r="I988" s="250"/>
      <c r="J988" s="252"/>
      <c r="K988" s="252"/>
      <c r="L988" s="253"/>
      <c r="M988" s="254" t="str">
        <f t="shared" si="15"/>
        <v/>
      </c>
      <c r="N988"/>
      <c r="O988"/>
      <c r="P988"/>
      <c r="Q988"/>
      <c r="R988"/>
      <c r="S988"/>
      <c r="T988"/>
      <c r="U988"/>
      <c r="V988"/>
      <c r="W988"/>
      <c r="X988" s="42"/>
      <c r="Y988" s="42"/>
      <c r="Z988" s="42"/>
    </row>
    <row r="989" s="26" customFormat="1" ht="23" customHeight="1" spans="1:26">
      <c r="A989" s="255"/>
      <c r="B989" s="246"/>
      <c r="C989" s="247"/>
      <c r="D989" s="248"/>
      <c r="E989" s="249"/>
      <c r="F989" s="250"/>
      <c r="G989" s="250"/>
      <c r="H989" s="251"/>
      <c r="I989" s="250"/>
      <c r="J989" s="252"/>
      <c r="K989" s="252"/>
      <c r="L989" s="253"/>
      <c r="M989" s="254" t="str">
        <f t="shared" si="15"/>
        <v/>
      </c>
      <c r="N989"/>
      <c r="O989"/>
      <c r="P989"/>
      <c r="Q989"/>
      <c r="R989"/>
      <c r="S989"/>
      <c r="T989"/>
      <c r="U989"/>
      <c r="V989"/>
      <c r="W989"/>
      <c r="X989" s="42"/>
      <c r="Y989" s="42"/>
      <c r="Z989" s="42"/>
    </row>
    <row r="990" s="26" customFormat="1" ht="23" customHeight="1" spans="1:26">
      <c r="A990" s="255"/>
      <c r="B990" s="246"/>
      <c r="C990" s="247"/>
      <c r="D990" s="248"/>
      <c r="E990" s="249"/>
      <c r="F990" s="250"/>
      <c r="G990" s="250"/>
      <c r="H990" s="251"/>
      <c r="I990" s="250"/>
      <c r="J990" s="252"/>
      <c r="K990" s="252"/>
      <c r="L990" s="253"/>
      <c r="M990" s="254" t="str">
        <f t="shared" si="15"/>
        <v/>
      </c>
      <c r="N990"/>
      <c r="O990"/>
      <c r="P990"/>
      <c r="Q990"/>
      <c r="R990"/>
      <c r="S990"/>
      <c r="T990"/>
      <c r="U990"/>
      <c r="V990"/>
      <c r="W990"/>
      <c r="X990" s="42"/>
      <c r="Y990" s="42"/>
      <c r="Z990" s="42"/>
    </row>
    <row r="991" s="26" customFormat="1" ht="23" customHeight="1" spans="1:26">
      <c r="A991" s="255"/>
      <c r="B991" s="246"/>
      <c r="C991" s="247"/>
      <c r="D991" s="248"/>
      <c r="E991" s="249"/>
      <c r="F991" s="250"/>
      <c r="G991" s="250"/>
      <c r="H991" s="251"/>
      <c r="I991" s="250"/>
      <c r="J991" s="252"/>
      <c r="K991" s="252"/>
      <c r="L991" s="253"/>
      <c r="M991" s="254" t="str">
        <f t="shared" si="15"/>
        <v/>
      </c>
      <c r="N991"/>
      <c r="O991"/>
      <c r="P991"/>
      <c r="Q991"/>
      <c r="R991"/>
      <c r="S991"/>
      <c r="T991"/>
      <c r="U991"/>
      <c r="V991"/>
      <c r="W991"/>
      <c r="X991" s="42"/>
      <c r="Y991" s="42"/>
      <c r="Z991" s="42"/>
    </row>
    <row r="992" s="26" customFormat="1" ht="23" customHeight="1" spans="1:26">
      <c r="A992" s="255"/>
      <c r="B992" s="246"/>
      <c r="C992" s="247"/>
      <c r="D992" s="248"/>
      <c r="E992" s="249"/>
      <c r="F992" s="250"/>
      <c r="G992" s="250"/>
      <c r="H992" s="251"/>
      <c r="I992" s="250"/>
      <c r="J992" s="252"/>
      <c r="K992" s="252"/>
      <c r="L992" s="253"/>
      <c r="M992" s="254" t="str">
        <f t="shared" si="15"/>
        <v/>
      </c>
      <c r="N992"/>
      <c r="O992"/>
      <c r="P992"/>
      <c r="Q992"/>
      <c r="R992"/>
      <c r="S992"/>
      <c r="T992"/>
      <c r="U992"/>
      <c r="V992"/>
      <c r="W992"/>
      <c r="X992" s="42"/>
      <c r="Y992" s="42"/>
      <c r="Z992" s="42"/>
    </row>
    <row r="993" s="26" customFormat="1" ht="23" customHeight="1" spans="1:26">
      <c r="A993" s="255"/>
      <c r="B993" s="246"/>
      <c r="C993" s="247"/>
      <c r="D993" s="248"/>
      <c r="E993" s="249"/>
      <c r="F993" s="250"/>
      <c r="G993" s="250"/>
      <c r="H993" s="251"/>
      <c r="I993" s="250"/>
      <c r="J993" s="252"/>
      <c r="K993" s="252"/>
      <c r="L993" s="253"/>
      <c r="M993" s="254" t="str">
        <f t="shared" si="15"/>
        <v/>
      </c>
      <c r="N993"/>
      <c r="O993"/>
      <c r="P993"/>
      <c r="Q993"/>
      <c r="R993"/>
      <c r="S993"/>
      <c r="T993"/>
      <c r="U993"/>
      <c r="V993"/>
      <c r="W993"/>
      <c r="X993" s="42"/>
      <c r="Y993" s="42"/>
      <c r="Z993" s="42"/>
    </row>
    <row r="994" s="26" customFormat="1" ht="23" customHeight="1" spans="1:26">
      <c r="A994" s="255"/>
      <c r="B994" s="246"/>
      <c r="C994" s="247"/>
      <c r="D994" s="248"/>
      <c r="E994" s="249"/>
      <c r="F994" s="250"/>
      <c r="G994" s="250"/>
      <c r="H994" s="251"/>
      <c r="I994" s="250"/>
      <c r="J994" s="252"/>
      <c r="K994" s="252"/>
      <c r="L994" s="253"/>
      <c r="M994" s="254" t="str">
        <f t="shared" si="15"/>
        <v/>
      </c>
      <c r="N994"/>
      <c r="O994"/>
      <c r="P994"/>
      <c r="Q994"/>
      <c r="R994"/>
      <c r="S994"/>
      <c r="T994"/>
      <c r="U994"/>
      <c r="V994"/>
      <c r="W994"/>
      <c r="X994" s="42"/>
      <c r="Y994" s="42"/>
      <c r="Z994" s="42"/>
    </row>
    <row r="995" s="26" customFormat="1" ht="23" customHeight="1" spans="1:26">
      <c r="A995" s="255"/>
      <c r="B995" s="246"/>
      <c r="C995" s="247"/>
      <c r="D995" s="248"/>
      <c r="E995" s="249"/>
      <c r="F995" s="250"/>
      <c r="G995" s="250"/>
      <c r="H995" s="251"/>
      <c r="I995" s="250"/>
      <c r="J995" s="252"/>
      <c r="K995" s="252"/>
      <c r="L995" s="253"/>
      <c r="M995" s="254" t="str">
        <f t="shared" si="15"/>
        <v/>
      </c>
      <c r="N995"/>
      <c r="O995"/>
      <c r="P995"/>
      <c r="Q995"/>
      <c r="R995"/>
      <c r="S995"/>
      <c r="T995"/>
      <c r="U995"/>
      <c r="V995"/>
      <c r="W995"/>
      <c r="X995" s="42"/>
      <c r="Y995" s="42"/>
      <c r="Z995" s="42"/>
    </row>
    <row r="996" s="26" customFormat="1" ht="23" customHeight="1" spans="1:26">
      <c r="A996" s="255"/>
      <c r="B996" s="246"/>
      <c r="C996" s="247"/>
      <c r="D996" s="248"/>
      <c r="E996" s="249"/>
      <c r="F996" s="250"/>
      <c r="G996" s="250"/>
      <c r="H996" s="251"/>
      <c r="I996" s="250"/>
      <c r="J996" s="252"/>
      <c r="K996" s="252"/>
      <c r="L996" s="253"/>
      <c r="M996" s="254" t="str">
        <f t="shared" si="15"/>
        <v/>
      </c>
      <c r="N996"/>
      <c r="O996"/>
      <c r="P996"/>
      <c r="Q996"/>
      <c r="R996"/>
      <c r="S996"/>
      <c r="T996"/>
      <c r="U996"/>
      <c r="V996"/>
      <c r="W996"/>
      <c r="X996" s="42"/>
      <c r="Y996" s="42"/>
      <c r="Z996" s="42"/>
    </row>
    <row r="997" s="26" customFormat="1" ht="23" customHeight="1" spans="1:26">
      <c r="A997" s="255"/>
      <c r="B997" s="246"/>
      <c r="C997" s="247"/>
      <c r="D997" s="248"/>
      <c r="E997" s="249"/>
      <c r="F997" s="250"/>
      <c r="G997" s="250"/>
      <c r="H997" s="251"/>
      <c r="I997" s="250"/>
      <c r="J997" s="252"/>
      <c r="K997" s="252"/>
      <c r="L997" s="253"/>
      <c r="M997" s="254" t="str">
        <f t="shared" si="15"/>
        <v/>
      </c>
      <c r="N997"/>
      <c r="O997"/>
      <c r="P997"/>
      <c r="Q997"/>
      <c r="R997"/>
      <c r="S997"/>
      <c r="T997"/>
      <c r="U997"/>
      <c r="V997"/>
      <c r="W997"/>
      <c r="X997" s="42"/>
      <c r="Y997" s="42"/>
      <c r="Z997" s="42"/>
    </row>
    <row r="998" s="26" customFormat="1" ht="23" customHeight="1" spans="1:26">
      <c r="A998" s="255"/>
      <c r="B998" s="246"/>
      <c r="C998" s="247"/>
      <c r="D998" s="248"/>
      <c r="E998" s="249"/>
      <c r="F998" s="250"/>
      <c r="G998" s="250"/>
      <c r="H998" s="251"/>
      <c r="I998" s="250"/>
      <c r="J998" s="252"/>
      <c r="K998" s="252"/>
      <c r="L998" s="253"/>
      <c r="M998" s="254" t="str">
        <f t="shared" si="15"/>
        <v/>
      </c>
      <c r="N998"/>
      <c r="O998"/>
      <c r="P998"/>
      <c r="Q998"/>
      <c r="R998"/>
      <c r="S998"/>
      <c r="T998"/>
      <c r="U998"/>
      <c r="V998"/>
      <c r="W998"/>
      <c r="X998" s="42"/>
      <c r="Y998" s="42"/>
      <c r="Z998" s="42"/>
    </row>
    <row r="999" s="26" customFormat="1" ht="23" customHeight="1" spans="1:26">
      <c r="A999" s="255"/>
      <c r="B999" s="246"/>
      <c r="C999" s="247"/>
      <c r="D999" s="248"/>
      <c r="E999" s="249"/>
      <c r="F999" s="250"/>
      <c r="G999" s="250"/>
      <c r="H999" s="251"/>
      <c r="I999" s="250"/>
      <c r="J999" s="252"/>
      <c r="K999" s="252"/>
      <c r="L999" s="253"/>
      <c r="M999" s="254" t="str">
        <f t="shared" si="15"/>
        <v/>
      </c>
      <c r="N999"/>
      <c r="O999"/>
      <c r="P999"/>
      <c r="Q999"/>
      <c r="R999"/>
      <c r="S999"/>
      <c r="T999"/>
      <c r="U999"/>
      <c r="V999"/>
      <c r="W999"/>
      <c r="X999" s="42"/>
      <c r="Y999" s="42"/>
      <c r="Z999" s="42"/>
    </row>
    <row r="1000" s="26" customFormat="1" ht="23" customHeight="1" spans="1:26">
      <c r="A1000" s="255"/>
      <c r="B1000" s="246"/>
      <c r="C1000" s="247"/>
      <c r="D1000" s="248"/>
      <c r="E1000" s="249"/>
      <c r="F1000" s="250"/>
      <c r="G1000" s="250"/>
      <c r="H1000" s="251"/>
      <c r="I1000" s="250"/>
      <c r="J1000" s="252"/>
      <c r="K1000" s="252"/>
      <c r="L1000" s="253"/>
      <c r="M1000" s="254" t="str">
        <f t="shared" si="15"/>
        <v/>
      </c>
      <c r="N1000"/>
      <c r="O1000"/>
      <c r="P1000"/>
      <c r="Q1000"/>
      <c r="R1000"/>
      <c r="S1000"/>
      <c r="T1000"/>
      <c r="U1000"/>
      <c r="V1000"/>
      <c r="W1000"/>
      <c r="X1000" s="42"/>
      <c r="Y1000" s="42"/>
      <c r="Z1000" s="42"/>
    </row>
    <row r="1001" s="26" customFormat="1" ht="23" customHeight="1" spans="1:26">
      <c r="A1001" s="255"/>
      <c r="B1001" s="246"/>
      <c r="C1001" s="247"/>
      <c r="D1001" s="248"/>
      <c r="E1001" s="249"/>
      <c r="F1001" s="250"/>
      <c r="G1001" s="250"/>
      <c r="H1001" s="251"/>
      <c r="I1001" s="250"/>
      <c r="J1001" s="252"/>
      <c r="K1001" s="252"/>
      <c r="L1001" s="253"/>
      <c r="M1001" s="254" t="str">
        <f t="shared" si="15"/>
        <v/>
      </c>
      <c r="N1001"/>
      <c r="O1001"/>
      <c r="P1001"/>
      <c r="Q1001"/>
      <c r="R1001"/>
      <c r="S1001"/>
      <c r="T1001"/>
      <c r="U1001"/>
      <c r="V1001"/>
      <c r="W1001"/>
      <c r="X1001" s="42"/>
      <c r="Y1001" s="42"/>
      <c r="Z1001" s="42"/>
    </row>
    <row r="1002" s="26" customFormat="1" ht="23" customHeight="1" spans="1:26">
      <c r="A1002" s="255"/>
      <c r="B1002" s="246"/>
      <c r="C1002" s="247"/>
      <c r="D1002" s="248"/>
      <c r="E1002" s="249"/>
      <c r="F1002" s="250"/>
      <c r="G1002" s="250"/>
      <c r="H1002" s="251"/>
      <c r="I1002" s="250"/>
      <c r="J1002" s="252"/>
      <c r="K1002" s="252"/>
      <c r="L1002" s="253"/>
      <c r="M1002" s="254" t="str">
        <f t="shared" si="15"/>
        <v/>
      </c>
      <c r="N1002"/>
      <c r="O1002"/>
      <c r="P1002"/>
      <c r="Q1002"/>
      <c r="R1002"/>
      <c r="S1002"/>
      <c r="T1002"/>
      <c r="U1002"/>
      <c r="V1002"/>
      <c r="W1002"/>
      <c r="X1002" s="42"/>
      <c r="Y1002" s="42"/>
      <c r="Z1002" s="42"/>
    </row>
    <row r="1003" s="26" customFormat="1" ht="23" customHeight="1" spans="1:26">
      <c r="A1003" s="255"/>
      <c r="B1003" s="246"/>
      <c r="C1003" s="247"/>
      <c r="D1003" s="248"/>
      <c r="E1003" s="249"/>
      <c r="F1003" s="250"/>
      <c r="G1003" s="250"/>
      <c r="H1003" s="251"/>
      <c r="I1003" s="250"/>
      <c r="J1003" s="252"/>
      <c r="K1003" s="252"/>
      <c r="L1003" s="253"/>
      <c r="M1003" s="254" t="str">
        <f t="shared" si="15"/>
        <v/>
      </c>
      <c r="N1003"/>
      <c r="O1003"/>
      <c r="P1003"/>
      <c r="Q1003"/>
      <c r="R1003"/>
      <c r="S1003"/>
      <c r="T1003"/>
      <c r="U1003"/>
      <c r="V1003"/>
      <c r="W1003"/>
      <c r="X1003" s="42"/>
      <c r="Y1003" s="42"/>
      <c r="Z1003" s="42"/>
    </row>
    <row r="1004" s="26" customFormat="1" ht="23" customHeight="1" spans="1:26">
      <c r="A1004" s="255"/>
      <c r="B1004" s="246"/>
      <c r="C1004" s="247"/>
      <c r="D1004" s="248"/>
      <c r="E1004" s="249"/>
      <c r="F1004" s="250"/>
      <c r="G1004" s="250"/>
      <c r="H1004" s="251"/>
      <c r="I1004" s="250"/>
      <c r="J1004" s="252"/>
      <c r="K1004" s="252"/>
      <c r="L1004" s="253"/>
      <c r="M1004" s="254" t="str">
        <f t="shared" si="15"/>
        <v/>
      </c>
      <c r="N1004"/>
      <c r="O1004"/>
      <c r="P1004"/>
      <c r="Q1004"/>
      <c r="R1004"/>
      <c r="S1004"/>
      <c r="T1004"/>
      <c r="U1004"/>
      <c r="V1004"/>
      <c r="W1004"/>
      <c r="X1004" s="42"/>
      <c r="Y1004" s="42"/>
      <c r="Z1004" s="42"/>
    </row>
    <row r="1005" s="26" customFormat="1" ht="23" customHeight="1" spans="1:26">
      <c r="A1005" s="255"/>
      <c r="B1005" s="246"/>
      <c r="C1005" s="247"/>
      <c r="D1005" s="248"/>
      <c r="E1005" s="249"/>
      <c r="F1005" s="250"/>
      <c r="G1005" s="250"/>
      <c r="H1005" s="251"/>
      <c r="I1005" s="250"/>
      <c r="J1005" s="252"/>
      <c r="K1005" s="252"/>
      <c r="L1005" s="253"/>
      <c r="M1005" s="254" t="str">
        <f t="shared" si="15"/>
        <v/>
      </c>
      <c r="N1005"/>
      <c r="O1005"/>
      <c r="P1005"/>
      <c r="Q1005"/>
      <c r="R1005"/>
      <c r="S1005"/>
      <c r="T1005"/>
      <c r="U1005"/>
      <c r="V1005"/>
      <c r="W1005"/>
      <c r="X1005" s="42"/>
      <c r="Y1005" s="42"/>
      <c r="Z1005" s="42"/>
    </row>
    <row r="1006" s="26" customFormat="1" ht="23" customHeight="1" spans="1:26">
      <c r="A1006" s="255"/>
      <c r="B1006" s="246"/>
      <c r="C1006" s="247"/>
      <c r="D1006" s="248"/>
      <c r="E1006" s="249"/>
      <c r="F1006" s="250"/>
      <c r="G1006" s="250"/>
      <c r="H1006" s="251"/>
      <c r="I1006" s="250"/>
      <c r="J1006" s="252"/>
      <c r="K1006" s="252"/>
      <c r="L1006" s="253"/>
      <c r="M1006" s="254" t="str">
        <f t="shared" si="15"/>
        <v/>
      </c>
      <c r="N1006"/>
      <c r="O1006"/>
      <c r="P1006"/>
      <c r="Q1006"/>
      <c r="R1006"/>
      <c r="S1006"/>
      <c r="T1006"/>
      <c r="U1006"/>
      <c r="V1006"/>
      <c r="W1006"/>
      <c r="X1006" s="42"/>
      <c r="Y1006" s="42"/>
      <c r="Z1006" s="42"/>
    </row>
    <row r="1007" s="26" customFormat="1" ht="23" customHeight="1" spans="1:26">
      <c r="A1007" s="255"/>
      <c r="B1007" s="246"/>
      <c r="C1007" s="247"/>
      <c r="D1007" s="248"/>
      <c r="E1007" s="249"/>
      <c r="F1007" s="250"/>
      <c r="G1007" s="250"/>
      <c r="H1007" s="251"/>
      <c r="I1007" s="250"/>
      <c r="J1007" s="252"/>
      <c r="K1007" s="252"/>
      <c r="L1007" s="253"/>
      <c r="M1007" s="254" t="str">
        <f t="shared" si="15"/>
        <v/>
      </c>
      <c r="N1007"/>
      <c r="O1007"/>
      <c r="P1007"/>
      <c r="Q1007"/>
      <c r="R1007"/>
      <c r="S1007"/>
      <c r="T1007"/>
      <c r="U1007"/>
      <c r="V1007"/>
      <c r="W1007"/>
      <c r="X1007" s="42"/>
      <c r="Y1007" s="42"/>
      <c r="Z1007" s="42"/>
    </row>
    <row r="1008" s="26" customFormat="1" ht="23" customHeight="1" spans="1:26">
      <c r="A1008" s="255"/>
      <c r="B1008" s="246"/>
      <c r="C1008" s="247"/>
      <c r="D1008" s="248"/>
      <c r="E1008" s="249"/>
      <c r="F1008" s="250"/>
      <c r="G1008" s="250"/>
      <c r="H1008" s="251"/>
      <c r="I1008" s="250"/>
      <c r="J1008" s="252"/>
      <c r="K1008" s="252"/>
      <c r="L1008" s="253"/>
      <c r="M1008" s="254" t="str">
        <f t="shared" si="15"/>
        <v/>
      </c>
      <c r="N1008"/>
      <c r="O1008"/>
      <c r="P1008"/>
      <c r="Q1008"/>
      <c r="R1008"/>
      <c r="S1008"/>
      <c r="T1008"/>
      <c r="U1008"/>
      <c r="V1008"/>
      <c r="W1008"/>
      <c r="X1008" s="42"/>
      <c r="Y1008" s="42"/>
      <c r="Z1008" s="42"/>
    </row>
    <row r="1009" s="26" customFormat="1" ht="23" customHeight="1" spans="1:26">
      <c r="A1009" s="255"/>
      <c r="B1009" s="246"/>
      <c r="C1009" s="247"/>
      <c r="D1009" s="248"/>
      <c r="E1009" s="249"/>
      <c r="F1009" s="250"/>
      <c r="G1009" s="250"/>
      <c r="H1009" s="251"/>
      <c r="I1009" s="250"/>
      <c r="J1009" s="252"/>
      <c r="K1009" s="252"/>
      <c r="L1009" s="253"/>
      <c r="M1009" s="254" t="str">
        <f t="shared" si="15"/>
        <v/>
      </c>
      <c r="N1009"/>
      <c r="O1009"/>
      <c r="P1009"/>
      <c r="Q1009"/>
      <c r="R1009"/>
      <c r="S1009"/>
      <c r="T1009"/>
      <c r="U1009"/>
      <c r="V1009"/>
      <c r="W1009"/>
      <c r="X1009" s="42"/>
      <c r="Y1009" s="42"/>
      <c r="Z1009" s="42"/>
    </row>
    <row r="1010" s="26" customFormat="1" ht="23" customHeight="1" spans="1:26">
      <c r="A1010" s="255"/>
      <c r="B1010" s="246"/>
      <c r="C1010" s="247"/>
      <c r="D1010" s="248"/>
      <c r="E1010" s="249"/>
      <c r="F1010" s="250"/>
      <c r="G1010" s="250"/>
      <c r="H1010" s="251"/>
      <c r="I1010" s="250"/>
      <c r="J1010" s="252"/>
      <c r="K1010" s="252"/>
      <c r="L1010" s="253"/>
      <c r="M1010" s="254" t="str">
        <f t="shared" si="15"/>
        <v/>
      </c>
      <c r="N1010"/>
      <c r="O1010"/>
      <c r="P1010"/>
      <c r="Q1010"/>
      <c r="R1010"/>
      <c r="S1010"/>
      <c r="T1010"/>
      <c r="U1010"/>
      <c r="V1010"/>
      <c r="W1010"/>
      <c r="X1010" s="42"/>
      <c r="Y1010" s="42"/>
      <c r="Z1010" s="42"/>
    </row>
    <row r="1011" s="26" customFormat="1" ht="23" customHeight="1" spans="1:26">
      <c r="A1011" s="255"/>
      <c r="B1011" s="246"/>
      <c r="C1011" s="247"/>
      <c r="D1011" s="248"/>
      <c r="E1011" s="249"/>
      <c r="F1011" s="250"/>
      <c r="G1011" s="250"/>
      <c r="H1011" s="251"/>
      <c r="I1011" s="250"/>
      <c r="J1011" s="252"/>
      <c r="K1011" s="252"/>
      <c r="L1011" s="253"/>
      <c r="M1011" s="254" t="str">
        <f t="shared" si="15"/>
        <v/>
      </c>
      <c r="N1011"/>
      <c r="O1011"/>
      <c r="P1011"/>
      <c r="Q1011"/>
      <c r="R1011"/>
      <c r="S1011"/>
      <c r="T1011"/>
      <c r="U1011"/>
      <c r="V1011"/>
      <c r="W1011"/>
      <c r="X1011" s="42"/>
      <c r="Y1011" s="42"/>
      <c r="Z1011" s="42"/>
    </row>
    <row r="1012" s="26" customFormat="1" ht="23" customHeight="1" spans="1:26">
      <c r="A1012" s="255"/>
      <c r="B1012" s="246"/>
      <c r="C1012" s="247"/>
      <c r="D1012" s="248"/>
      <c r="E1012" s="249"/>
      <c r="F1012" s="250"/>
      <c r="G1012" s="250"/>
      <c r="H1012" s="251"/>
      <c r="I1012" s="250"/>
      <c r="J1012" s="252"/>
      <c r="K1012" s="252"/>
      <c r="L1012" s="253"/>
      <c r="M1012" s="254" t="str">
        <f t="shared" si="15"/>
        <v/>
      </c>
      <c r="N1012"/>
      <c r="O1012"/>
      <c r="P1012"/>
      <c r="Q1012"/>
      <c r="R1012"/>
      <c r="S1012"/>
      <c r="T1012"/>
      <c r="U1012"/>
      <c r="V1012"/>
      <c r="W1012"/>
      <c r="X1012" s="42"/>
      <c r="Y1012" s="42"/>
      <c r="Z1012" s="42"/>
    </row>
    <row r="1013" s="26" customFormat="1" ht="23" customHeight="1" spans="1:26">
      <c r="A1013" s="255"/>
      <c r="B1013" s="246"/>
      <c r="C1013" s="247"/>
      <c r="D1013" s="248"/>
      <c r="E1013" s="249"/>
      <c r="F1013" s="250"/>
      <c r="G1013" s="250"/>
      <c r="H1013" s="251"/>
      <c r="I1013" s="250"/>
      <c r="J1013" s="252"/>
      <c r="K1013" s="252"/>
      <c r="L1013" s="253"/>
      <c r="M1013" s="254" t="str">
        <f t="shared" si="15"/>
        <v/>
      </c>
      <c r="N1013"/>
      <c r="O1013"/>
      <c r="P1013"/>
      <c r="Q1013"/>
      <c r="R1013"/>
      <c r="S1013"/>
      <c r="T1013"/>
      <c r="U1013"/>
      <c r="V1013"/>
      <c r="W1013"/>
      <c r="X1013" s="42"/>
      <c r="Y1013" s="42"/>
      <c r="Z1013" s="42"/>
    </row>
    <row r="1014" s="26" customFormat="1" ht="23" customHeight="1" spans="1:26">
      <c r="A1014" s="255"/>
      <c r="B1014" s="246"/>
      <c r="C1014" s="247"/>
      <c r="D1014" s="248"/>
      <c r="E1014" s="249"/>
      <c r="F1014" s="250"/>
      <c r="G1014" s="250"/>
      <c r="H1014" s="251"/>
      <c r="I1014" s="250"/>
      <c r="J1014" s="252"/>
      <c r="K1014" s="252"/>
      <c r="L1014" s="253"/>
      <c r="M1014" s="254" t="str">
        <f t="shared" si="15"/>
        <v/>
      </c>
      <c r="N1014"/>
      <c r="O1014"/>
      <c r="P1014"/>
      <c r="Q1014"/>
      <c r="R1014"/>
      <c r="S1014"/>
      <c r="T1014"/>
      <c r="U1014"/>
      <c r="V1014"/>
      <c r="W1014"/>
      <c r="X1014" s="42"/>
      <c r="Y1014" s="42"/>
      <c r="Z1014" s="42"/>
    </row>
    <row r="1015" s="26" customFormat="1" ht="23" customHeight="1" spans="1:26">
      <c r="A1015" s="255"/>
      <c r="B1015" s="246"/>
      <c r="C1015" s="247"/>
      <c r="D1015" s="248"/>
      <c r="E1015" s="249"/>
      <c r="F1015" s="250"/>
      <c r="G1015" s="250"/>
      <c r="H1015" s="251"/>
      <c r="I1015" s="250"/>
      <c r="J1015" s="252"/>
      <c r="K1015" s="252"/>
      <c r="L1015" s="253"/>
      <c r="M1015" s="254" t="str">
        <f t="shared" si="15"/>
        <v/>
      </c>
      <c r="N1015"/>
      <c r="O1015"/>
      <c r="P1015"/>
      <c r="Q1015"/>
      <c r="R1015"/>
      <c r="S1015"/>
      <c r="T1015"/>
      <c r="U1015"/>
      <c r="V1015"/>
      <c r="W1015"/>
      <c r="X1015" s="42"/>
      <c r="Y1015" s="42"/>
      <c r="Z1015" s="42"/>
    </row>
    <row r="1016" s="26" customFormat="1" ht="23" customHeight="1" spans="1:26">
      <c r="A1016" s="255"/>
      <c r="B1016" s="246"/>
      <c r="C1016" s="247"/>
      <c r="D1016" s="248"/>
      <c r="E1016" s="249"/>
      <c r="F1016" s="250"/>
      <c r="G1016" s="250"/>
      <c r="H1016" s="251"/>
      <c r="I1016" s="250"/>
      <c r="J1016" s="252"/>
      <c r="K1016" s="252"/>
      <c r="L1016" s="253"/>
      <c r="M1016" s="254" t="str">
        <f t="shared" si="15"/>
        <v/>
      </c>
      <c r="N1016"/>
      <c r="O1016"/>
      <c r="P1016"/>
      <c r="Q1016"/>
      <c r="R1016"/>
      <c r="S1016"/>
      <c r="T1016"/>
      <c r="U1016"/>
      <c r="V1016"/>
      <c r="W1016"/>
      <c r="X1016" s="42"/>
      <c r="Y1016" s="42"/>
      <c r="Z1016" s="42"/>
    </row>
    <row r="1017" s="26" customFormat="1" ht="23" customHeight="1" spans="1:26">
      <c r="A1017" s="255"/>
      <c r="B1017" s="246"/>
      <c r="C1017" s="247"/>
      <c r="D1017" s="248"/>
      <c r="E1017" s="249"/>
      <c r="F1017" s="250"/>
      <c r="G1017" s="250"/>
      <c r="H1017" s="251"/>
      <c r="I1017" s="250"/>
      <c r="J1017" s="252"/>
      <c r="K1017" s="252"/>
      <c r="L1017" s="253"/>
      <c r="M1017" s="254" t="str">
        <f t="shared" si="15"/>
        <v/>
      </c>
      <c r="N1017"/>
      <c r="O1017"/>
      <c r="P1017"/>
      <c r="Q1017"/>
      <c r="R1017"/>
      <c r="S1017"/>
      <c r="T1017"/>
      <c r="U1017"/>
      <c r="V1017"/>
      <c r="W1017"/>
      <c r="X1017" s="42"/>
      <c r="Y1017" s="42"/>
      <c r="Z1017" s="42"/>
    </row>
    <row r="1018" s="26" customFormat="1" ht="23" customHeight="1" spans="1:26">
      <c r="A1018" s="255"/>
      <c r="B1018" s="246"/>
      <c r="C1018" s="247"/>
      <c r="D1018" s="248"/>
      <c r="E1018" s="249"/>
      <c r="F1018" s="250"/>
      <c r="G1018" s="250"/>
      <c r="H1018" s="251"/>
      <c r="I1018" s="250"/>
      <c r="J1018" s="252"/>
      <c r="K1018" s="252"/>
      <c r="L1018" s="253"/>
      <c r="M1018" s="254" t="str">
        <f t="shared" si="15"/>
        <v/>
      </c>
      <c r="N1018"/>
      <c r="O1018"/>
      <c r="P1018"/>
      <c r="Q1018"/>
      <c r="R1018"/>
      <c r="S1018"/>
      <c r="T1018"/>
      <c r="U1018"/>
      <c r="V1018"/>
      <c r="W1018"/>
      <c r="X1018" s="42"/>
      <c r="Y1018" s="42"/>
      <c r="Z1018" s="42"/>
    </row>
    <row r="1019" s="26" customFormat="1" ht="23" customHeight="1" spans="1:26">
      <c r="A1019" s="255"/>
      <c r="B1019" s="246"/>
      <c r="C1019" s="247"/>
      <c r="D1019" s="248"/>
      <c r="E1019" s="249"/>
      <c r="F1019" s="250"/>
      <c r="G1019" s="250"/>
      <c r="H1019" s="251"/>
      <c r="I1019" s="250"/>
      <c r="J1019" s="252"/>
      <c r="K1019" s="252"/>
      <c r="L1019" s="253"/>
      <c r="M1019" s="254" t="str">
        <f t="shared" si="15"/>
        <v/>
      </c>
      <c r="N1019"/>
      <c r="O1019"/>
      <c r="P1019"/>
      <c r="Q1019"/>
      <c r="R1019"/>
      <c r="S1019"/>
      <c r="T1019"/>
      <c r="U1019"/>
      <c r="V1019"/>
      <c r="W1019"/>
      <c r="X1019" s="42"/>
      <c r="Y1019" s="42"/>
      <c r="Z1019" s="42"/>
    </row>
    <row r="1020" s="26" customFormat="1" ht="23" customHeight="1" spans="1:26">
      <c r="A1020" s="255"/>
      <c r="B1020" s="246"/>
      <c r="C1020" s="247"/>
      <c r="D1020" s="248"/>
      <c r="E1020" s="249"/>
      <c r="F1020" s="250"/>
      <c r="G1020" s="250"/>
      <c r="H1020" s="251"/>
      <c r="I1020" s="250"/>
      <c r="J1020" s="252"/>
      <c r="K1020" s="252"/>
      <c r="L1020" s="253"/>
      <c r="M1020" s="254" t="str">
        <f t="shared" si="15"/>
        <v/>
      </c>
      <c r="N1020"/>
      <c r="O1020"/>
      <c r="P1020"/>
      <c r="Q1020"/>
      <c r="R1020"/>
      <c r="S1020"/>
      <c r="T1020"/>
      <c r="U1020"/>
      <c r="V1020"/>
      <c r="W1020"/>
      <c r="X1020" s="42"/>
      <c r="Y1020" s="42"/>
      <c r="Z1020" s="42"/>
    </row>
    <row r="1021" s="26" customFormat="1" ht="23" customHeight="1" spans="1:26">
      <c r="A1021" s="255"/>
      <c r="B1021" s="246"/>
      <c r="C1021" s="247"/>
      <c r="D1021" s="248"/>
      <c r="E1021" s="249"/>
      <c r="F1021" s="250"/>
      <c r="G1021" s="250"/>
      <c r="H1021" s="251"/>
      <c r="I1021" s="250"/>
      <c r="J1021" s="252"/>
      <c r="K1021" s="252"/>
      <c r="L1021" s="253"/>
      <c r="M1021" s="254" t="str">
        <f t="shared" si="15"/>
        <v/>
      </c>
      <c r="N1021"/>
      <c r="O1021"/>
      <c r="P1021"/>
      <c r="Q1021"/>
      <c r="R1021"/>
      <c r="S1021"/>
      <c r="T1021"/>
      <c r="U1021"/>
      <c r="V1021"/>
      <c r="W1021"/>
      <c r="X1021" s="42"/>
      <c r="Y1021" s="42"/>
      <c r="Z1021" s="42"/>
    </row>
    <row r="1022" s="26" customFormat="1" ht="23" customHeight="1" spans="1:26">
      <c r="A1022" s="255"/>
      <c r="B1022" s="246"/>
      <c r="C1022" s="247"/>
      <c r="D1022" s="248"/>
      <c r="E1022" s="249"/>
      <c r="F1022" s="250"/>
      <c r="G1022" s="250"/>
      <c r="H1022" s="251"/>
      <c r="I1022" s="250"/>
      <c r="J1022" s="252"/>
      <c r="K1022" s="252"/>
      <c r="L1022" s="253"/>
      <c r="M1022" s="254" t="str">
        <f t="shared" si="15"/>
        <v/>
      </c>
      <c r="N1022"/>
      <c r="O1022"/>
      <c r="P1022"/>
      <c r="Q1022"/>
      <c r="R1022"/>
      <c r="S1022"/>
      <c r="T1022"/>
      <c r="U1022"/>
      <c r="V1022"/>
      <c r="W1022"/>
      <c r="X1022" s="42"/>
      <c r="Y1022" s="42"/>
      <c r="Z1022" s="42"/>
    </row>
    <row r="1023" s="26" customFormat="1" ht="23" customHeight="1" spans="1:26">
      <c r="A1023" s="255"/>
      <c r="B1023" s="246"/>
      <c r="C1023" s="247"/>
      <c r="D1023" s="248"/>
      <c r="E1023" s="249"/>
      <c r="F1023" s="250"/>
      <c r="G1023" s="250"/>
      <c r="H1023" s="251"/>
      <c r="I1023" s="250"/>
      <c r="J1023" s="252"/>
      <c r="K1023" s="252"/>
      <c r="L1023" s="253"/>
      <c r="M1023" s="254" t="str">
        <f t="shared" si="15"/>
        <v/>
      </c>
      <c r="N1023"/>
      <c r="O1023"/>
      <c r="P1023"/>
      <c r="Q1023"/>
      <c r="R1023"/>
      <c r="S1023"/>
      <c r="T1023"/>
      <c r="U1023"/>
      <c r="V1023"/>
      <c r="W1023"/>
      <c r="X1023" s="42"/>
      <c r="Y1023" s="42"/>
      <c r="Z1023" s="42"/>
    </row>
    <row r="1024" s="26" customFormat="1" ht="23" customHeight="1" spans="1:26">
      <c r="A1024" s="255"/>
      <c r="B1024" s="246"/>
      <c r="C1024" s="247"/>
      <c r="D1024" s="248"/>
      <c r="E1024" s="249"/>
      <c r="F1024" s="250"/>
      <c r="G1024" s="250"/>
      <c r="H1024" s="251"/>
      <c r="I1024" s="250"/>
      <c r="J1024" s="252"/>
      <c r="K1024" s="252"/>
      <c r="L1024" s="253"/>
      <c r="M1024" s="254" t="str">
        <f t="shared" si="15"/>
        <v/>
      </c>
      <c r="N1024"/>
      <c r="O1024"/>
      <c r="P1024"/>
      <c r="Q1024"/>
      <c r="R1024"/>
      <c r="S1024"/>
      <c r="T1024"/>
      <c r="U1024"/>
      <c r="V1024"/>
      <c r="W1024"/>
      <c r="X1024" s="42"/>
      <c r="Y1024" s="42"/>
      <c r="Z1024" s="42"/>
    </row>
    <row r="1025" s="26" customFormat="1" ht="23" customHeight="1" spans="1:26">
      <c r="A1025" s="255"/>
      <c r="B1025" s="246"/>
      <c r="C1025" s="247"/>
      <c r="D1025" s="248"/>
      <c r="E1025" s="249"/>
      <c r="F1025" s="250"/>
      <c r="G1025" s="250"/>
      <c r="H1025" s="251"/>
      <c r="I1025" s="250"/>
      <c r="J1025" s="252"/>
      <c r="K1025" s="252"/>
      <c r="L1025" s="253"/>
      <c r="M1025" s="254" t="str">
        <f t="shared" si="15"/>
        <v/>
      </c>
      <c r="N1025"/>
      <c r="O1025"/>
      <c r="P1025"/>
      <c r="Q1025"/>
      <c r="R1025"/>
      <c r="S1025"/>
      <c r="T1025"/>
      <c r="U1025"/>
      <c r="V1025"/>
      <c r="W1025"/>
      <c r="X1025" s="42"/>
      <c r="Y1025" s="42"/>
      <c r="Z1025" s="42"/>
    </row>
    <row r="1026" s="26" customFormat="1" ht="23" customHeight="1" spans="1:26">
      <c r="A1026" s="255"/>
      <c r="B1026" s="246"/>
      <c r="C1026" s="247"/>
      <c r="D1026" s="248"/>
      <c r="E1026" s="249"/>
      <c r="F1026" s="250"/>
      <c r="G1026" s="250"/>
      <c r="H1026" s="251"/>
      <c r="I1026" s="250"/>
      <c r="J1026" s="252"/>
      <c r="K1026" s="252"/>
      <c r="L1026" s="253"/>
      <c r="M1026" s="254" t="str">
        <f t="shared" si="15"/>
        <v/>
      </c>
      <c r="N1026"/>
      <c r="O1026"/>
      <c r="P1026"/>
      <c r="Q1026"/>
      <c r="R1026"/>
      <c r="S1026"/>
      <c r="T1026"/>
      <c r="U1026"/>
      <c r="V1026"/>
      <c r="W1026"/>
      <c r="X1026" s="42"/>
      <c r="Y1026" s="42"/>
      <c r="Z1026" s="42"/>
    </row>
    <row r="1027" s="26" customFormat="1" ht="23" customHeight="1" spans="1:26">
      <c r="A1027" s="255"/>
      <c r="B1027" s="246"/>
      <c r="C1027" s="247"/>
      <c r="D1027" s="248"/>
      <c r="E1027" s="249"/>
      <c r="F1027" s="250"/>
      <c r="G1027" s="250"/>
      <c r="H1027" s="251"/>
      <c r="I1027" s="250"/>
      <c r="J1027" s="252"/>
      <c r="K1027" s="252"/>
      <c r="L1027" s="253"/>
      <c r="M1027" s="254" t="str">
        <f t="shared" si="15"/>
        <v/>
      </c>
      <c r="N1027"/>
      <c r="O1027"/>
      <c r="P1027"/>
      <c r="Q1027"/>
      <c r="R1027"/>
      <c r="S1027"/>
      <c r="T1027"/>
      <c r="U1027"/>
      <c r="V1027"/>
      <c r="W1027"/>
      <c r="X1027" s="42"/>
      <c r="Y1027" s="42"/>
      <c r="Z1027" s="42"/>
    </row>
    <row r="1028" s="26" customFormat="1" ht="23" customHeight="1" spans="1:26">
      <c r="A1028" s="255"/>
      <c r="B1028" s="246"/>
      <c r="C1028" s="247"/>
      <c r="D1028" s="248"/>
      <c r="E1028" s="249"/>
      <c r="F1028" s="250"/>
      <c r="G1028" s="250"/>
      <c r="H1028" s="251"/>
      <c r="I1028" s="250"/>
      <c r="J1028" s="252"/>
      <c r="K1028" s="252"/>
      <c r="L1028" s="253"/>
      <c r="M1028" s="254" t="str">
        <f t="shared" si="15"/>
        <v/>
      </c>
      <c r="N1028"/>
      <c r="O1028"/>
      <c r="P1028"/>
      <c r="Q1028"/>
      <c r="R1028"/>
      <c r="S1028"/>
      <c r="T1028"/>
      <c r="U1028"/>
      <c r="V1028"/>
      <c r="W1028"/>
      <c r="X1028" s="42"/>
      <c r="Y1028" s="42"/>
      <c r="Z1028" s="42"/>
    </row>
    <row r="1029" s="26" customFormat="1" ht="23" customHeight="1" spans="1:26">
      <c r="A1029" s="255"/>
      <c r="B1029" s="246"/>
      <c r="C1029" s="247"/>
      <c r="D1029" s="248"/>
      <c r="E1029" s="249"/>
      <c r="F1029" s="250"/>
      <c r="G1029" s="250"/>
      <c r="H1029" s="251"/>
      <c r="I1029" s="250"/>
      <c r="J1029" s="252"/>
      <c r="K1029" s="252"/>
      <c r="L1029" s="253"/>
      <c r="M1029" s="254" t="str">
        <f t="shared" ref="M1029:M1092" si="16">IF($B1029="","",--TEXT($B1029,"yyyymm"))</f>
        <v/>
      </c>
      <c r="N1029"/>
      <c r="O1029"/>
      <c r="P1029"/>
      <c r="Q1029"/>
      <c r="R1029"/>
      <c r="S1029"/>
      <c r="T1029"/>
      <c r="U1029"/>
      <c r="V1029"/>
      <c r="W1029"/>
      <c r="X1029" s="42"/>
      <c r="Y1029" s="42"/>
      <c r="Z1029" s="42"/>
    </row>
    <row r="1030" s="26" customFormat="1" ht="23" customHeight="1" spans="1:26">
      <c r="A1030" s="255"/>
      <c r="B1030" s="246"/>
      <c r="C1030" s="247"/>
      <c r="D1030" s="248"/>
      <c r="E1030" s="249"/>
      <c r="F1030" s="250"/>
      <c r="G1030" s="250"/>
      <c r="H1030" s="251"/>
      <c r="I1030" s="250"/>
      <c r="J1030" s="252"/>
      <c r="K1030" s="252"/>
      <c r="L1030" s="253"/>
      <c r="M1030" s="254" t="str">
        <f t="shared" si="16"/>
        <v/>
      </c>
      <c r="N1030"/>
      <c r="O1030"/>
      <c r="P1030"/>
      <c r="Q1030"/>
      <c r="R1030"/>
      <c r="S1030"/>
      <c r="T1030"/>
      <c r="U1030"/>
      <c r="V1030"/>
      <c r="W1030"/>
      <c r="X1030" s="42"/>
      <c r="Y1030" s="42"/>
      <c r="Z1030" s="42"/>
    </row>
    <row r="1031" s="26" customFormat="1" ht="23" customHeight="1" spans="1:26">
      <c r="A1031" s="255"/>
      <c r="B1031" s="246"/>
      <c r="C1031" s="247"/>
      <c r="D1031" s="248"/>
      <c r="E1031" s="249"/>
      <c r="F1031" s="250"/>
      <c r="G1031" s="250"/>
      <c r="H1031" s="251"/>
      <c r="I1031" s="250"/>
      <c r="J1031" s="252"/>
      <c r="K1031" s="252"/>
      <c r="L1031" s="253"/>
      <c r="M1031" s="254" t="str">
        <f t="shared" si="16"/>
        <v/>
      </c>
      <c r="N1031"/>
      <c r="O1031"/>
      <c r="P1031"/>
      <c r="Q1031"/>
      <c r="R1031"/>
      <c r="S1031"/>
      <c r="T1031"/>
      <c r="U1031"/>
      <c r="V1031"/>
      <c r="W1031"/>
      <c r="X1031" s="42"/>
      <c r="Y1031" s="42"/>
      <c r="Z1031" s="42"/>
    </row>
    <row r="1032" s="26" customFormat="1" ht="23" customHeight="1" spans="1:26">
      <c r="A1032" s="255"/>
      <c r="B1032" s="246"/>
      <c r="C1032" s="247"/>
      <c r="D1032" s="248"/>
      <c r="E1032" s="249"/>
      <c r="F1032" s="250"/>
      <c r="G1032" s="250"/>
      <c r="H1032" s="251"/>
      <c r="I1032" s="250"/>
      <c r="J1032" s="252"/>
      <c r="K1032" s="252"/>
      <c r="L1032" s="253"/>
      <c r="M1032" s="254" t="str">
        <f t="shared" si="16"/>
        <v/>
      </c>
      <c r="N1032"/>
      <c r="O1032"/>
      <c r="P1032"/>
      <c r="Q1032"/>
      <c r="R1032"/>
      <c r="S1032"/>
      <c r="T1032"/>
      <c r="U1032"/>
      <c r="V1032"/>
      <c r="W1032"/>
      <c r="X1032" s="42"/>
      <c r="Y1032" s="42"/>
      <c r="Z1032" s="42"/>
    </row>
    <row r="1033" s="26" customFormat="1" ht="23" customHeight="1" spans="1:26">
      <c r="A1033" s="255"/>
      <c r="B1033" s="246"/>
      <c r="C1033" s="247"/>
      <c r="D1033" s="248"/>
      <c r="E1033" s="249"/>
      <c r="F1033" s="250"/>
      <c r="G1033" s="250"/>
      <c r="H1033" s="251"/>
      <c r="I1033" s="250"/>
      <c r="J1033" s="252"/>
      <c r="K1033" s="252"/>
      <c r="L1033" s="253"/>
      <c r="M1033" s="254" t="str">
        <f t="shared" si="16"/>
        <v/>
      </c>
      <c r="N1033"/>
      <c r="O1033"/>
      <c r="P1033"/>
      <c r="Q1033"/>
      <c r="R1033"/>
      <c r="S1033"/>
      <c r="T1033"/>
      <c r="U1033"/>
      <c r="V1033"/>
      <c r="W1033"/>
      <c r="X1033" s="42"/>
      <c r="Y1033" s="42"/>
      <c r="Z1033" s="42"/>
    </row>
    <row r="1034" s="26" customFormat="1" ht="23" customHeight="1" spans="1:26">
      <c r="A1034" s="255"/>
      <c r="B1034" s="246"/>
      <c r="C1034" s="247"/>
      <c r="D1034" s="248"/>
      <c r="E1034" s="249"/>
      <c r="F1034" s="250"/>
      <c r="G1034" s="250"/>
      <c r="H1034" s="251"/>
      <c r="I1034" s="250"/>
      <c r="J1034" s="252"/>
      <c r="K1034" s="252"/>
      <c r="L1034" s="253"/>
      <c r="M1034" s="254" t="str">
        <f t="shared" si="16"/>
        <v/>
      </c>
      <c r="N1034"/>
      <c r="O1034"/>
      <c r="P1034"/>
      <c r="Q1034"/>
      <c r="R1034"/>
      <c r="S1034"/>
      <c r="T1034"/>
      <c r="U1034"/>
      <c r="V1034"/>
      <c r="W1034"/>
      <c r="X1034" s="42"/>
      <c r="Y1034" s="42"/>
      <c r="Z1034" s="42"/>
    </row>
    <row r="1035" s="26" customFormat="1" ht="23" customHeight="1" spans="1:26">
      <c r="A1035" s="255"/>
      <c r="B1035" s="246"/>
      <c r="C1035" s="247"/>
      <c r="D1035" s="248"/>
      <c r="E1035" s="249"/>
      <c r="F1035" s="250"/>
      <c r="G1035" s="250"/>
      <c r="H1035" s="251"/>
      <c r="I1035" s="250"/>
      <c r="J1035" s="252"/>
      <c r="K1035" s="252"/>
      <c r="L1035" s="253"/>
      <c r="M1035" s="254" t="str">
        <f t="shared" si="16"/>
        <v/>
      </c>
      <c r="N1035"/>
      <c r="O1035"/>
      <c r="P1035"/>
      <c r="Q1035"/>
      <c r="R1035"/>
      <c r="S1035"/>
      <c r="T1035"/>
      <c r="U1035"/>
      <c r="V1035"/>
      <c r="W1035"/>
      <c r="X1035" s="42"/>
      <c r="Y1035" s="42"/>
      <c r="Z1035" s="42"/>
    </row>
    <row r="1036" s="26" customFormat="1" ht="23" customHeight="1" spans="1:26">
      <c r="A1036" s="255"/>
      <c r="B1036" s="246"/>
      <c r="C1036" s="247"/>
      <c r="D1036" s="248"/>
      <c r="E1036" s="249"/>
      <c r="F1036" s="250"/>
      <c r="G1036" s="250"/>
      <c r="H1036" s="251"/>
      <c r="I1036" s="250"/>
      <c r="J1036" s="252"/>
      <c r="K1036" s="252"/>
      <c r="L1036" s="253"/>
      <c r="M1036" s="254" t="str">
        <f t="shared" si="16"/>
        <v/>
      </c>
      <c r="N1036"/>
      <c r="O1036"/>
      <c r="P1036"/>
      <c r="Q1036"/>
      <c r="R1036"/>
      <c r="S1036"/>
      <c r="T1036"/>
      <c r="U1036"/>
      <c r="V1036"/>
      <c r="W1036"/>
      <c r="X1036" s="42"/>
      <c r="Y1036" s="42"/>
      <c r="Z1036" s="42"/>
    </row>
    <row r="1037" s="26" customFormat="1" ht="23" customHeight="1" spans="1:26">
      <c r="A1037" s="255"/>
      <c r="B1037" s="246"/>
      <c r="C1037" s="247"/>
      <c r="D1037" s="248"/>
      <c r="E1037" s="249"/>
      <c r="F1037" s="250"/>
      <c r="G1037" s="250"/>
      <c r="H1037" s="251"/>
      <c r="I1037" s="250"/>
      <c r="J1037" s="252"/>
      <c r="K1037" s="252"/>
      <c r="L1037" s="253"/>
      <c r="M1037" s="254" t="str">
        <f t="shared" si="16"/>
        <v/>
      </c>
      <c r="N1037"/>
      <c r="O1037"/>
      <c r="P1037"/>
      <c r="Q1037"/>
      <c r="R1037"/>
      <c r="S1037"/>
      <c r="T1037"/>
      <c r="U1037"/>
      <c r="V1037"/>
      <c r="W1037"/>
      <c r="X1037" s="42"/>
      <c r="Y1037" s="42"/>
      <c r="Z1037" s="42"/>
    </row>
    <row r="1038" s="26" customFormat="1" ht="23" customHeight="1" spans="1:26">
      <c r="A1038" s="255"/>
      <c r="B1038" s="246"/>
      <c r="C1038" s="247"/>
      <c r="D1038" s="248"/>
      <c r="E1038" s="249"/>
      <c r="F1038" s="250"/>
      <c r="G1038" s="250"/>
      <c r="H1038" s="251"/>
      <c r="I1038" s="250"/>
      <c r="J1038" s="252"/>
      <c r="K1038" s="252"/>
      <c r="L1038" s="253"/>
      <c r="M1038" s="254" t="str">
        <f t="shared" si="16"/>
        <v/>
      </c>
      <c r="N1038"/>
      <c r="O1038"/>
      <c r="P1038"/>
      <c r="Q1038"/>
      <c r="R1038"/>
      <c r="S1038"/>
      <c r="T1038"/>
      <c r="U1038"/>
      <c r="V1038"/>
      <c r="W1038"/>
      <c r="X1038" s="42"/>
      <c r="Y1038" s="42"/>
      <c r="Z1038" s="42"/>
    </row>
    <row r="1039" s="26" customFormat="1" ht="23" customHeight="1" spans="1:26">
      <c r="A1039" s="255"/>
      <c r="B1039" s="246"/>
      <c r="C1039" s="247"/>
      <c r="D1039" s="248"/>
      <c r="E1039" s="249"/>
      <c r="F1039" s="250"/>
      <c r="G1039" s="250"/>
      <c r="H1039" s="251"/>
      <c r="I1039" s="250"/>
      <c r="J1039" s="252"/>
      <c r="K1039" s="252"/>
      <c r="L1039" s="253"/>
      <c r="M1039" s="254" t="str">
        <f t="shared" si="16"/>
        <v/>
      </c>
      <c r="N1039"/>
      <c r="O1039"/>
      <c r="P1039"/>
      <c r="Q1039"/>
      <c r="R1039"/>
      <c r="S1039"/>
      <c r="T1039"/>
      <c r="U1039"/>
      <c r="V1039"/>
      <c r="W1039"/>
      <c r="X1039" s="42"/>
      <c r="Y1039" s="42"/>
      <c r="Z1039" s="42"/>
    </row>
    <row r="1040" s="26" customFormat="1" ht="23" customHeight="1" spans="1:26">
      <c r="A1040" s="255"/>
      <c r="B1040" s="246"/>
      <c r="C1040" s="247"/>
      <c r="D1040" s="248"/>
      <c r="E1040" s="249"/>
      <c r="F1040" s="250"/>
      <c r="G1040" s="250"/>
      <c r="H1040" s="251"/>
      <c r="I1040" s="250"/>
      <c r="J1040" s="252"/>
      <c r="K1040" s="252"/>
      <c r="L1040" s="253"/>
      <c r="M1040" s="254" t="str">
        <f t="shared" si="16"/>
        <v/>
      </c>
      <c r="N1040"/>
      <c r="O1040"/>
      <c r="P1040"/>
      <c r="Q1040"/>
      <c r="R1040"/>
      <c r="S1040"/>
      <c r="T1040"/>
      <c r="U1040"/>
      <c r="V1040"/>
      <c r="W1040"/>
      <c r="X1040" s="42"/>
      <c r="Y1040" s="42"/>
      <c r="Z1040" s="42"/>
    </row>
    <row r="1041" s="26" customFormat="1" ht="23" customHeight="1" spans="1:26">
      <c r="A1041" s="255"/>
      <c r="B1041" s="246"/>
      <c r="C1041" s="247"/>
      <c r="D1041" s="248"/>
      <c r="E1041" s="249"/>
      <c r="F1041" s="250"/>
      <c r="G1041" s="250"/>
      <c r="H1041" s="251"/>
      <c r="I1041" s="250"/>
      <c r="J1041" s="252"/>
      <c r="K1041" s="252"/>
      <c r="L1041" s="253"/>
      <c r="M1041" s="254" t="str">
        <f t="shared" si="16"/>
        <v/>
      </c>
      <c r="N1041"/>
      <c r="O1041"/>
      <c r="P1041"/>
      <c r="Q1041"/>
      <c r="R1041"/>
      <c r="S1041"/>
      <c r="T1041"/>
      <c r="U1041"/>
      <c r="V1041"/>
      <c r="W1041"/>
      <c r="X1041" s="42"/>
      <c r="Y1041" s="42"/>
      <c r="Z1041" s="42"/>
    </row>
    <row r="1042" s="26" customFormat="1" ht="23" customHeight="1" spans="1:26">
      <c r="A1042" s="255"/>
      <c r="B1042" s="246"/>
      <c r="C1042" s="247"/>
      <c r="D1042" s="248"/>
      <c r="E1042" s="249"/>
      <c r="F1042" s="250"/>
      <c r="G1042" s="250"/>
      <c r="H1042" s="251"/>
      <c r="I1042" s="250"/>
      <c r="J1042" s="252"/>
      <c r="K1042" s="252"/>
      <c r="L1042" s="253"/>
      <c r="M1042" s="254" t="str">
        <f t="shared" si="16"/>
        <v/>
      </c>
      <c r="N1042"/>
      <c r="O1042"/>
      <c r="P1042"/>
      <c r="Q1042"/>
      <c r="R1042"/>
      <c r="S1042"/>
      <c r="T1042"/>
      <c r="U1042"/>
      <c r="V1042"/>
      <c r="W1042"/>
      <c r="X1042" s="42"/>
      <c r="Y1042" s="42"/>
      <c r="Z1042" s="42"/>
    </row>
    <row r="1043" s="26" customFormat="1" ht="23" customHeight="1" spans="1:26">
      <c r="A1043" s="255"/>
      <c r="B1043" s="246"/>
      <c r="C1043" s="247"/>
      <c r="D1043" s="248"/>
      <c r="E1043" s="249"/>
      <c r="F1043" s="250"/>
      <c r="G1043" s="250"/>
      <c r="H1043" s="251"/>
      <c r="I1043" s="250"/>
      <c r="J1043" s="252"/>
      <c r="K1043" s="252"/>
      <c r="L1043" s="253"/>
      <c r="M1043" s="254" t="str">
        <f t="shared" si="16"/>
        <v/>
      </c>
      <c r="N1043"/>
      <c r="O1043"/>
      <c r="P1043"/>
      <c r="Q1043"/>
      <c r="R1043"/>
      <c r="S1043"/>
      <c r="T1043"/>
      <c r="U1043"/>
      <c r="V1043"/>
      <c r="W1043"/>
      <c r="X1043" s="42"/>
      <c r="Y1043" s="42"/>
      <c r="Z1043" s="42"/>
    </row>
    <row r="1044" s="26" customFormat="1" ht="23" customHeight="1" spans="1:26">
      <c r="A1044" s="255"/>
      <c r="B1044" s="246"/>
      <c r="C1044" s="247"/>
      <c r="D1044" s="248"/>
      <c r="E1044" s="249"/>
      <c r="F1044" s="250"/>
      <c r="G1044" s="250"/>
      <c r="H1044" s="251"/>
      <c r="I1044" s="250"/>
      <c r="J1044" s="252"/>
      <c r="K1044" s="252"/>
      <c r="L1044" s="253"/>
      <c r="M1044" s="254" t="str">
        <f t="shared" si="16"/>
        <v/>
      </c>
      <c r="N1044"/>
      <c r="O1044"/>
      <c r="P1044"/>
      <c r="Q1044"/>
      <c r="R1044"/>
      <c r="S1044"/>
      <c r="T1044"/>
      <c r="U1044"/>
      <c r="V1044"/>
      <c r="W1044"/>
      <c r="X1044" s="42"/>
      <c r="Y1044" s="42"/>
      <c r="Z1044" s="42"/>
    </row>
    <row r="1045" s="26" customFormat="1" ht="23" customHeight="1" spans="1:26">
      <c r="A1045" s="255"/>
      <c r="B1045" s="246"/>
      <c r="C1045" s="247"/>
      <c r="D1045" s="248"/>
      <c r="E1045" s="249"/>
      <c r="F1045" s="250"/>
      <c r="G1045" s="250"/>
      <c r="H1045" s="251"/>
      <c r="I1045" s="250"/>
      <c r="J1045" s="252"/>
      <c r="K1045" s="252"/>
      <c r="L1045" s="253"/>
      <c r="M1045" s="254" t="str">
        <f t="shared" si="16"/>
        <v/>
      </c>
      <c r="N1045"/>
      <c r="O1045"/>
      <c r="P1045"/>
      <c r="Q1045"/>
      <c r="R1045"/>
      <c r="S1045"/>
      <c r="T1045"/>
      <c r="U1045"/>
      <c r="V1045"/>
      <c r="W1045"/>
      <c r="X1045" s="42"/>
      <c r="Y1045" s="42"/>
      <c r="Z1045" s="42"/>
    </row>
    <row r="1046" s="26" customFormat="1" ht="23" customHeight="1" spans="1:26">
      <c r="A1046" s="255"/>
      <c r="B1046" s="246"/>
      <c r="C1046" s="247"/>
      <c r="D1046" s="248"/>
      <c r="E1046" s="249"/>
      <c r="F1046" s="250"/>
      <c r="G1046" s="250"/>
      <c r="H1046" s="251"/>
      <c r="I1046" s="250"/>
      <c r="J1046" s="252"/>
      <c r="K1046" s="252"/>
      <c r="L1046" s="253"/>
      <c r="M1046" s="254" t="str">
        <f t="shared" si="16"/>
        <v/>
      </c>
      <c r="N1046"/>
      <c r="O1046"/>
      <c r="P1046"/>
      <c r="Q1046"/>
      <c r="R1046"/>
      <c r="S1046"/>
      <c r="T1046"/>
      <c r="U1046"/>
      <c r="V1046"/>
      <c r="W1046"/>
      <c r="X1046" s="42"/>
      <c r="Y1046" s="42"/>
      <c r="Z1046" s="42"/>
    </row>
    <row r="1047" s="26" customFormat="1" ht="23" customHeight="1" spans="1:26">
      <c r="A1047" s="255"/>
      <c r="B1047" s="246"/>
      <c r="C1047" s="247"/>
      <c r="D1047" s="248"/>
      <c r="E1047" s="249"/>
      <c r="F1047" s="250"/>
      <c r="G1047" s="250"/>
      <c r="H1047" s="251"/>
      <c r="I1047" s="250"/>
      <c r="J1047" s="252"/>
      <c r="K1047" s="252"/>
      <c r="L1047" s="253"/>
      <c r="M1047" s="254" t="str">
        <f t="shared" si="16"/>
        <v/>
      </c>
      <c r="N1047"/>
      <c r="O1047"/>
      <c r="P1047"/>
      <c r="Q1047"/>
      <c r="R1047"/>
      <c r="S1047"/>
      <c r="T1047"/>
      <c r="U1047"/>
      <c r="V1047"/>
      <c r="W1047"/>
      <c r="X1047" s="42"/>
      <c r="Y1047" s="42"/>
      <c r="Z1047" s="42"/>
    </row>
    <row r="1048" s="26" customFormat="1" ht="23" customHeight="1" spans="1:26">
      <c r="A1048" s="255"/>
      <c r="B1048" s="246"/>
      <c r="C1048" s="247"/>
      <c r="D1048" s="248"/>
      <c r="E1048" s="249"/>
      <c r="F1048" s="250"/>
      <c r="G1048" s="250"/>
      <c r="H1048" s="251"/>
      <c r="I1048" s="250"/>
      <c r="J1048" s="252"/>
      <c r="K1048" s="252"/>
      <c r="L1048" s="253"/>
      <c r="M1048" s="254" t="str">
        <f t="shared" si="16"/>
        <v/>
      </c>
      <c r="N1048"/>
      <c r="O1048"/>
      <c r="P1048"/>
      <c r="Q1048"/>
      <c r="R1048"/>
      <c r="S1048"/>
      <c r="T1048"/>
      <c r="U1048"/>
      <c r="V1048"/>
      <c r="W1048"/>
      <c r="X1048" s="42"/>
      <c r="Y1048" s="42"/>
      <c r="Z1048" s="42"/>
    </row>
    <row r="1049" s="26" customFormat="1" ht="23" customHeight="1" spans="1:26">
      <c r="A1049" s="255"/>
      <c r="B1049" s="246"/>
      <c r="C1049" s="247"/>
      <c r="D1049" s="248"/>
      <c r="E1049" s="249"/>
      <c r="F1049" s="250"/>
      <c r="G1049" s="250"/>
      <c r="H1049" s="251"/>
      <c r="I1049" s="250"/>
      <c r="J1049" s="252"/>
      <c r="K1049" s="252"/>
      <c r="L1049" s="253"/>
      <c r="M1049" s="254" t="str">
        <f t="shared" si="16"/>
        <v/>
      </c>
      <c r="N1049"/>
      <c r="O1049"/>
      <c r="P1049"/>
      <c r="Q1049"/>
      <c r="R1049"/>
      <c r="S1049"/>
      <c r="T1049"/>
      <c r="U1049"/>
      <c r="V1049"/>
      <c r="W1049"/>
      <c r="X1049" s="42"/>
      <c r="Y1049" s="42"/>
      <c r="Z1049" s="42"/>
    </row>
    <row r="1050" s="26" customFormat="1" ht="23" customHeight="1" spans="1:26">
      <c r="A1050" s="255"/>
      <c r="B1050" s="246"/>
      <c r="C1050" s="247"/>
      <c r="D1050" s="248"/>
      <c r="E1050" s="249"/>
      <c r="F1050" s="250"/>
      <c r="G1050" s="250"/>
      <c r="H1050" s="251"/>
      <c r="I1050" s="250"/>
      <c r="J1050" s="252"/>
      <c r="K1050" s="252"/>
      <c r="L1050" s="253"/>
      <c r="M1050" s="254" t="str">
        <f t="shared" si="16"/>
        <v/>
      </c>
      <c r="N1050"/>
      <c r="O1050"/>
      <c r="P1050"/>
      <c r="Q1050"/>
      <c r="R1050"/>
      <c r="S1050"/>
      <c r="T1050"/>
      <c r="U1050"/>
      <c r="V1050"/>
      <c r="W1050"/>
      <c r="X1050" s="42"/>
      <c r="Y1050" s="42"/>
      <c r="Z1050" s="42"/>
    </row>
    <row r="1051" s="26" customFormat="1" ht="23" customHeight="1" spans="1:26">
      <c r="A1051" s="255"/>
      <c r="B1051" s="246"/>
      <c r="C1051" s="247"/>
      <c r="D1051" s="248"/>
      <c r="E1051" s="249"/>
      <c r="F1051" s="250"/>
      <c r="G1051" s="250"/>
      <c r="H1051" s="251"/>
      <c r="I1051" s="250"/>
      <c r="J1051" s="252"/>
      <c r="K1051" s="252"/>
      <c r="L1051" s="253"/>
      <c r="M1051" s="254" t="str">
        <f t="shared" si="16"/>
        <v/>
      </c>
      <c r="N1051"/>
      <c r="O1051"/>
      <c r="P1051"/>
      <c r="Q1051"/>
      <c r="R1051"/>
      <c r="S1051"/>
      <c r="T1051"/>
      <c r="U1051"/>
      <c r="V1051"/>
      <c r="W1051"/>
      <c r="X1051" s="42"/>
      <c r="Y1051" s="42"/>
      <c r="Z1051" s="42"/>
    </row>
    <row r="1052" s="26" customFormat="1" ht="23" customHeight="1" spans="1:26">
      <c r="A1052" s="255"/>
      <c r="B1052" s="246"/>
      <c r="C1052" s="247"/>
      <c r="D1052" s="248"/>
      <c r="E1052" s="249"/>
      <c r="F1052" s="250"/>
      <c r="G1052" s="250"/>
      <c r="H1052" s="251"/>
      <c r="I1052" s="250"/>
      <c r="J1052" s="252"/>
      <c r="K1052" s="252"/>
      <c r="L1052" s="253"/>
      <c r="M1052" s="254" t="str">
        <f t="shared" si="16"/>
        <v/>
      </c>
      <c r="N1052"/>
      <c r="O1052"/>
      <c r="P1052"/>
      <c r="Q1052"/>
      <c r="R1052"/>
      <c r="S1052"/>
      <c r="T1052"/>
      <c r="U1052"/>
      <c r="V1052"/>
      <c r="W1052"/>
      <c r="X1052" s="42"/>
      <c r="Y1052" s="42"/>
      <c r="Z1052" s="42"/>
    </row>
    <row r="1053" s="26" customFormat="1" ht="23" customHeight="1" spans="1:26">
      <c r="A1053" s="255"/>
      <c r="B1053" s="246"/>
      <c r="C1053" s="247"/>
      <c r="D1053" s="248"/>
      <c r="E1053" s="249"/>
      <c r="F1053" s="250"/>
      <c r="G1053" s="250"/>
      <c r="H1053" s="251"/>
      <c r="I1053" s="250"/>
      <c r="J1053" s="252"/>
      <c r="K1053" s="252"/>
      <c r="L1053" s="253"/>
      <c r="M1053" s="254" t="str">
        <f t="shared" si="16"/>
        <v/>
      </c>
      <c r="N1053"/>
      <c r="O1053"/>
      <c r="P1053"/>
      <c r="Q1053"/>
      <c r="R1053"/>
      <c r="S1053"/>
      <c r="T1053"/>
      <c r="U1053"/>
      <c r="V1053"/>
      <c r="W1053"/>
      <c r="X1053" s="42"/>
      <c r="Y1053" s="42"/>
      <c r="Z1053" s="42"/>
    </row>
    <row r="1054" s="26" customFormat="1" ht="23" customHeight="1" spans="1:26">
      <c r="A1054" s="255"/>
      <c r="B1054" s="246"/>
      <c r="C1054" s="247"/>
      <c r="D1054" s="248"/>
      <c r="E1054" s="249"/>
      <c r="F1054" s="250"/>
      <c r="G1054" s="250"/>
      <c r="H1054" s="251"/>
      <c r="I1054" s="250"/>
      <c r="J1054" s="252"/>
      <c r="K1054" s="252"/>
      <c r="L1054" s="253"/>
      <c r="M1054" s="254" t="str">
        <f t="shared" si="16"/>
        <v/>
      </c>
      <c r="N1054"/>
      <c r="O1054"/>
      <c r="P1054"/>
      <c r="Q1054"/>
      <c r="R1054"/>
      <c r="S1054"/>
      <c r="T1054"/>
      <c r="U1054"/>
      <c r="V1054"/>
      <c r="W1054"/>
      <c r="X1054" s="42"/>
      <c r="Y1054" s="42"/>
      <c r="Z1054" s="42"/>
    </row>
    <row r="1055" s="26" customFormat="1" ht="23" customHeight="1" spans="1:26">
      <c r="A1055" s="255"/>
      <c r="B1055" s="246"/>
      <c r="C1055" s="247"/>
      <c r="D1055" s="248"/>
      <c r="E1055" s="249"/>
      <c r="F1055" s="250"/>
      <c r="G1055" s="250"/>
      <c r="H1055" s="251"/>
      <c r="I1055" s="250"/>
      <c r="J1055" s="252"/>
      <c r="K1055" s="252"/>
      <c r="L1055" s="253"/>
      <c r="M1055" s="254" t="str">
        <f t="shared" si="16"/>
        <v/>
      </c>
      <c r="N1055"/>
      <c r="O1055"/>
      <c r="P1055"/>
      <c r="Q1055"/>
      <c r="R1055"/>
      <c r="S1055"/>
      <c r="T1055"/>
      <c r="U1055"/>
      <c r="V1055"/>
      <c r="W1055"/>
      <c r="X1055" s="42"/>
      <c r="Y1055" s="42"/>
      <c r="Z1055" s="42"/>
    </row>
    <row r="1056" s="26" customFormat="1" ht="23" customHeight="1" spans="1:26">
      <c r="A1056" s="255"/>
      <c r="B1056" s="246"/>
      <c r="C1056" s="247"/>
      <c r="D1056" s="248"/>
      <c r="E1056" s="249"/>
      <c r="F1056" s="250"/>
      <c r="G1056" s="250"/>
      <c r="H1056" s="251"/>
      <c r="I1056" s="250"/>
      <c r="J1056" s="252"/>
      <c r="K1056" s="252"/>
      <c r="L1056" s="253"/>
      <c r="M1056" s="254" t="str">
        <f t="shared" si="16"/>
        <v/>
      </c>
      <c r="N1056"/>
      <c r="O1056"/>
      <c r="P1056"/>
      <c r="Q1056"/>
      <c r="R1056"/>
      <c r="S1056"/>
      <c r="T1056"/>
      <c r="U1056"/>
      <c r="V1056"/>
      <c r="W1056"/>
      <c r="X1056" s="42"/>
      <c r="Y1056" s="42"/>
      <c r="Z1056" s="42"/>
    </row>
    <row r="1057" s="26" customFormat="1" ht="23" customHeight="1" spans="1:26">
      <c r="A1057" s="255"/>
      <c r="B1057" s="246"/>
      <c r="C1057" s="247"/>
      <c r="D1057" s="248"/>
      <c r="E1057" s="249"/>
      <c r="F1057" s="250"/>
      <c r="G1057" s="250"/>
      <c r="H1057" s="251"/>
      <c r="I1057" s="250"/>
      <c r="J1057" s="252"/>
      <c r="K1057" s="252"/>
      <c r="L1057" s="253"/>
      <c r="M1057" s="254" t="str">
        <f t="shared" si="16"/>
        <v/>
      </c>
      <c r="N1057"/>
      <c r="O1057"/>
      <c r="P1057"/>
      <c r="Q1057"/>
      <c r="R1057"/>
      <c r="S1057"/>
      <c r="T1057"/>
      <c r="U1057"/>
      <c r="V1057"/>
      <c r="W1057"/>
      <c r="X1057" s="42"/>
      <c r="Y1057" s="42"/>
      <c r="Z1057" s="42"/>
    </row>
    <row r="1058" s="26" customFormat="1" ht="23" customHeight="1" spans="1:26">
      <c r="A1058" s="255"/>
      <c r="B1058" s="246"/>
      <c r="C1058" s="247"/>
      <c r="D1058" s="248"/>
      <c r="E1058" s="249"/>
      <c r="F1058" s="250"/>
      <c r="G1058" s="250"/>
      <c r="H1058" s="251"/>
      <c r="I1058" s="250"/>
      <c r="J1058" s="252"/>
      <c r="K1058" s="252"/>
      <c r="L1058" s="253"/>
      <c r="M1058" s="254" t="str">
        <f t="shared" si="16"/>
        <v/>
      </c>
      <c r="N1058"/>
      <c r="O1058"/>
      <c r="P1058"/>
      <c r="Q1058"/>
      <c r="R1058"/>
      <c r="S1058"/>
      <c r="T1058"/>
      <c r="U1058"/>
      <c r="V1058"/>
      <c r="W1058"/>
      <c r="X1058" s="42"/>
      <c r="Y1058" s="42"/>
      <c r="Z1058" s="42"/>
    </row>
    <row r="1059" s="26" customFormat="1" ht="23" customHeight="1" spans="1:26">
      <c r="A1059" s="255"/>
      <c r="B1059" s="246"/>
      <c r="C1059" s="247"/>
      <c r="D1059" s="248"/>
      <c r="E1059" s="249"/>
      <c r="F1059" s="250"/>
      <c r="G1059" s="250"/>
      <c r="H1059" s="251"/>
      <c r="I1059" s="250"/>
      <c r="J1059" s="252"/>
      <c r="K1059" s="252"/>
      <c r="L1059" s="253"/>
      <c r="M1059" s="254" t="str">
        <f t="shared" si="16"/>
        <v/>
      </c>
      <c r="N1059"/>
      <c r="O1059"/>
      <c r="P1059"/>
      <c r="Q1059"/>
      <c r="R1059"/>
      <c r="S1059"/>
      <c r="T1059"/>
      <c r="U1059"/>
      <c r="V1059"/>
      <c r="W1059"/>
      <c r="X1059" s="42"/>
      <c r="Y1059" s="42"/>
      <c r="Z1059" s="42"/>
    </row>
    <row r="1060" s="26" customFormat="1" ht="23" customHeight="1" spans="1:26">
      <c r="A1060" s="255"/>
      <c r="B1060" s="246"/>
      <c r="C1060" s="247"/>
      <c r="D1060" s="248"/>
      <c r="E1060" s="249"/>
      <c r="F1060" s="250"/>
      <c r="G1060" s="250"/>
      <c r="H1060" s="251"/>
      <c r="I1060" s="250"/>
      <c r="J1060" s="252"/>
      <c r="K1060" s="252"/>
      <c r="L1060" s="253"/>
      <c r="M1060" s="254" t="str">
        <f t="shared" si="16"/>
        <v/>
      </c>
      <c r="N1060"/>
      <c r="O1060"/>
      <c r="P1060"/>
      <c r="Q1060"/>
      <c r="R1060"/>
      <c r="S1060"/>
      <c r="T1060"/>
      <c r="U1060"/>
      <c r="V1060"/>
      <c r="W1060"/>
      <c r="X1060" s="42"/>
      <c r="Y1060" s="42"/>
      <c r="Z1060" s="42"/>
    </row>
    <row r="1061" s="26" customFormat="1" ht="23" customHeight="1" spans="1:26">
      <c r="A1061" s="255"/>
      <c r="B1061" s="246"/>
      <c r="C1061" s="247"/>
      <c r="D1061" s="248"/>
      <c r="E1061" s="249"/>
      <c r="F1061" s="250"/>
      <c r="G1061" s="250"/>
      <c r="H1061" s="251"/>
      <c r="I1061" s="250"/>
      <c r="J1061" s="252"/>
      <c r="K1061" s="252"/>
      <c r="L1061" s="253"/>
      <c r="M1061" s="254" t="str">
        <f t="shared" si="16"/>
        <v/>
      </c>
      <c r="N1061"/>
      <c r="O1061"/>
      <c r="P1061"/>
      <c r="Q1061"/>
      <c r="R1061"/>
      <c r="S1061"/>
      <c r="T1061"/>
      <c r="U1061"/>
      <c r="V1061"/>
      <c r="W1061"/>
      <c r="X1061" s="42"/>
      <c r="Y1061" s="42"/>
      <c r="Z1061" s="42"/>
    </row>
    <row r="1062" s="26" customFormat="1" ht="23" customHeight="1" spans="1:26">
      <c r="A1062" s="255"/>
      <c r="B1062" s="246"/>
      <c r="C1062" s="247"/>
      <c r="D1062" s="248"/>
      <c r="E1062" s="249"/>
      <c r="F1062" s="250"/>
      <c r="G1062" s="250"/>
      <c r="H1062" s="251"/>
      <c r="I1062" s="250"/>
      <c r="J1062" s="252"/>
      <c r="K1062" s="252"/>
      <c r="L1062" s="253"/>
      <c r="M1062" s="254" t="str">
        <f t="shared" si="16"/>
        <v/>
      </c>
      <c r="N1062"/>
      <c r="O1062"/>
      <c r="P1062"/>
      <c r="Q1062"/>
      <c r="R1062"/>
      <c r="S1062"/>
      <c r="T1062"/>
      <c r="U1062"/>
      <c r="V1062"/>
      <c r="W1062"/>
      <c r="X1062" s="42"/>
      <c r="Y1062" s="42"/>
      <c r="Z1062" s="42"/>
    </row>
    <row r="1063" s="26" customFormat="1" ht="23" customHeight="1" spans="1:26">
      <c r="A1063" s="255"/>
      <c r="B1063" s="246"/>
      <c r="C1063" s="247"/>
      <c r="D1063" s="248"/>
      <c r="E1063" s="249"/>
      <c r="F1063" s="250"/>
      <c r="G1063" s="250"/>
      <c r="H1063" s="251"/>
      <c r="I1063" s="250"/>
      <c r="J1063" s="252"/>
      <c r="K1063" s="252"/>
      <c r="L1063" s="253"/>
      <c r="M1063" s="254" t="str">
        <f t="shared" si="16"/>
        <v/>
      </c>
      <c r="N1063"/>
      <c r="O1063"/>
      <c r="P1063"/>
      <c r="Q1063"/>
      <c r="R1063"/>
      <c r="S1063"/>
      <c r="T1063"/>
      <c r="U1063"/>
      <c r="V1063"/>
      <c r="W1063"/>
      <c r="X1063" s="42"/>
      <c r="Y1063" s="42"/>
      <c r="Z1063" s="42"/>
    </row>
    <row r="1064" s="26" customFormat="1" ht="23" customHeight="1" spans="1:26">
      <c r="A1064" s="255"/>
      <c r="B1064" s="246"/>
      <c r="C1064" s="247"/>
      <c r="D1064" s="248"/>
      <c r="E1064" s="249"/>
      <c r="F1064" s="250"/>
      <c r="G1064" s="250"/>
      <c r="H1064" s="251"/>
      <c r="I1064" s="250"/>
      <c r="J1064" s="252"/>
      <c r="K1064" s="252"/>
      <c r="L1064" s="253"/>
      <c r="M1064" s="254" t="str">
        <f t="shared" si="16"/>
        <v/>
      </c>
      <c r="N1064"/>
      <c r="O1064"/>
      <c r="P1064"/>
      <c r="Q1064"/>
      <c r="R1064"/>
      <c r="S1064"/>
      <c r="T1064"/>
      <c r="U1064"/>
      <c r="V1064"/>
      <c r="W1064"/>
      <c r="X1064" s="42"/>
      <c r="Y1064" s="42"/>
      <c r="Z1064" s="42"/>
    </row>
    <row r="1065" s="26" customFormat="1" ht="23" customHeight="1" spans="1:26">
      <c r="A1065" s="255"/>
      <c r="B1065" s="246"/>
      <c r="C1065" s="247"/>
      <c r="D1065" s="248"/>
      <c r="E1065" s="249"/>
      <c r="F1065" s="250"/>
      <c r="G1065" s="250"/>
      <c r="H1065" s="251"/>
      <c r="I1065" s="250"/>
      <c r="J1065" s="252"/>
      <c r="K1065" s="252"/>
      <c r="L1065" s="253"/>
      <c r="M1065" s="254" t="str">
        <f t="shared" si="16"/>
        <v/>
      </c>
      <c r="N1065"/>
      <c r="O1065"/>
      <c r="P1065"/>
      <c r="Q1065"/>
      <c r="R1065"/>
      <c r="S1065"/>
      <c r="T1065"/>
      <c r="U1065"/>
      <c r="V1065"/>
      <c r="W1065"/>
      <c r="X1065" s="42"/>
      <c r="Y1065" s="42"/>
      <c r="Z1065" s="42"/>
    </row>
    <row r="1066" s="26" customFormat="1" ht="23" customHeight="1" spans="1:26">
      <c r="A1066" s="255"/>
      <c r="B1066" s="246"/>
      <c r="C1066" s="247"/>
      <c r="D1066" s="248"/>
      <c r="E1066" s="249"/>
      <c r="F1066" s="250"/>
      <c r="G1066" s="250"/>
      <c r="H1066" s="251"/>
      <c r="I1066" s="250"/>
      <c r="J1066" s="252"/>
      <c r="K1066" s="252"/>
      <c r="L1066" s="253"/>
      <c r="M1066" s="254" t="str">
        <f t="shared" si="16"/>
        <v/>
      </c>
      <c r="N1066"/>
      <c r="O1066"/>
      <c r="P1066"/>
      <c r="Q1066"/>
      <c r="R1066"/>
      <c r="S1066"/>
      <c r="T1066"/>
      <c r="U1066"/>
      <c r="V1066"/>
      <c r="W1066"/>
      <c r="X1066" s="42"/>
      <c r="Y1066" s="42"/>
      <c r="Z1066" s="42"/>
    </row>
    <row r="1067" s="26" customFormat="1" ht="23" customHeight="1" spans="1:26">
      <c r="A1067" s="255"/>
      <c r="B1067" s="246"/>
      <c r="C1067" s="247"/>
      <c r="D1067" s="248"/>
      <c r="E1067" s="249"/>
      <c r="F1067" s="250"/>
      <c r="G1067" s="250"/>
      <c r="H1067" s="251"/>
      <c r="I1067" s="250"/>
      <c r="J1067" s="252"/>
      <c r="K1067" s="252"/>
      <c r="L1067" s="253"/>
      <c r="M1067" s="254" t="str">
        <f t="shared" si="16"/>
        <v/>
      </c>
      <c r="N1067"/>
      <c r="O1067"/>
      <c r="P1067"/>
      <c r="Q1067"/>
      <c r="R1067"/>
      <c r="S1067"/>
      <c r="T1067"/>
      <c r="U1067"/>
      <c r="V1067"/>
      <c r="W1067"/>
      <c r="X1067" s="42"/>
      <c r="Y1067" s="42"/>
      <c r="Z1067" s="42"/>
    </row>
    <row r="1068" s="26" customFormat="1" ht="23" customHeight="1" spans="1:26">
      <c r="A1068" s="255"/>
      <c r="B1068" s="246"/>
      <c r="C1068" s="247"/>
      <c r="D1068" s="248"/>
      <c r="E1068" s="249"/>
      <c r="F1068" s="250"/>
      <c r="G1068" s="250"/>
      <c r="H1068" s="251"/>
      <c r="I1068" s="250"/>
      <c r="J1068" s="252"/>
      <c r="K1068" s="252"/>
      <c r="L1068" s="253"/>
      <c r="M1068" s="254" t="str">
        <f t="shared" si="16"/>
        <v/>
      </c>
      <c r="N1068"/>
      <c r="O1068"/>
      <c r="P1068"/>
      <c r="Q1068"/>
      <c r="R1068"/>
      <c r="S1068"/>
      <c r="T1068"/>
      <c r="U1068"/>
      <c r="V1068"/>
      <c r="W1068"/>
      <c r="X1068" s="42"/>
      <c r="Y1068" s="42"/>
      <c r="Z1068" s="42"/>
    </row>
    <row r="1069" s="26" customFormat="1" ht="23" customHeight="1" spans="1:26">
      <c r="A1069" s="255"/>
      <c r="B1069" s="246"/>
      <c r="C1069" s="247"/>
      <c r="D1069" s="248"/>
      <c r="E1069" s="249"/>
      <c r="F1069" s="250"/>
      <c r="G1069" s="250"/>
      <c r="H1069" s="251"/>
      <c r="I1069" s="250"/>
      <c r="J1069" s="252"/>
      <c r="K1069" s="252"/>
      <c r="L1069" s="253"/>
      <c r="M1069" s="254" t="str">
        <f t="shared" si="16"/>
        <v/>
      </c>
      <c r="N1069"/>
      <c r="O1069"/>
      <c r="P1069"/>
      <c r="Q1069"/>
      <c r="R1069"/>
      <c r="S1069"/>
      <c r="T1069"/>
      <c r="U1069"/>
      <c r="V1069"/>
      <c r="W1069"/>
      <c r="X1069" s="42"/>
      <c r="Y1069" s="42"/>
      <c r="Z1069" s="42"/>
    </row>
    <row r="1070" s="26" customFormat="1" ht="23" customHeight="1" spans="1:26">
      <c r="A1070" s="255"/>
      <c r="B1070" s="246"/>
      <c r="C1070" s="247"/>
      <c r="D1070" s="248"/>
      <c r="E1070" s="249"/>
      <c r="F1070" s="250"/>
      <c r="G1070" s="250"/>
      <c r="H1070" s="251"/>
      <c r="I1070" s="250"/>
      <c r="J1070" s="252"/>
      <c r="K1070" s="252"/>
      <c r="L1070" s="253"/>
      <c r="M1070" s="254" t="str">
        <f t="shared" si="16"/>
        <v/>
      </c>
      <c r="N1070"/>
      <c r="O1070"/>
      <c r="P1070"/>
      <c r="Q1070"/>
      <c r="R1070"/>
      <c r="S1070"/>
      <c r="T1070"/>
      <c r="U1070"/>
      <c r="V1070"/>
      <c r="W1070"/>
      <c r="X1070" s="42"/>
      <c r="Y1070" s="42"/>
      <c r="Z1070" s="42"/>
    </row>
    <row r="1071" s="26" customFormat="1" ht="23" customHeight="1" spans="1:26">
      <c r="A1071" s="255"/>
      <c r="B1071" s="246"/>
      <c r="C1071" s="247"/>
      <c r="D1071" s="248"/>
      <c r="E1071" s="249"/>
      <c r="F1071" s="250"/>
      <c r="G1071" s="250"/>
      <c r="H1071" s="251"/>
      <c r="I1071" s="250"/>
      <c r="J1071" s="252"/>
      <c r="K1071" s="252"/>
      <c r="L1071" s="253"/>
      <c r="M1071" s="254" t="str">
        <f t="shared" si="16"/>
        <v/>
      </c>
      <c r="N1071"/>
      <c r="O1071"/>
      <c r="P1071"/>
      <c r="Q1071"/>
      <c r="R1071"/>
      <c r="S1071"/>
      <c r="T1071"/>
      <c r="U1071"/>
      <c r="V1071"/>
      <c r="W1071"/>
      <c r="X1071" s="42"/>
      <c r="Y1071" s="42"/>
      <c r="Z1071" s="42"/>
    </row>
    <row r="1072" s="26" customFormat="1" ht="23" customHeight="1" spans="1:26">
      <c r="A1072" s="255"/>
      <c r="B1072" s="246"/>
      <c r="C1072" s="247"/>
      <c r="D1072" s="248"/>
      <c r="E1072" s="249"/>
      <c r="F1072" s="250"/>
      <c r="G1072" s="250"/>
      <c r="H1072" s="251"/>
      <c r="I1072" s="250"/>
      <c r="J1072" s="252"/>
      <c r="K1072" s="252"/>
      <c r="L1072" s="253"/>
      <c r="M1072" s="254" t="str">
        <f t="shared" si="16"/>
        <v/>
      </c>
      <c r="N1072"/>
      <c r="O1072"/>
      <c r="P1072"/>
      <c r="Q1072"/>
      <c r="R1072"/>
      <c r="S1072"/>
      <c r="T1072"/>
      <c r="U1072"/>
      <c r="V1072"/>
      <c r="W1072"/>
      <c r="X1072" s="42"/>
      <c r="Y1072" s="42"/>
      <c r="Z1072" s="42"/>
    </row>
    <row r="1073" s="26" customFormat="1" ht="23" customHeight="1" spans="1:26">
      <c r="A1073" s="255"/>
      <c r="B1073" s="246"/>
      <c r="C1073" s="247"/>
      <c r="D1073" s="248"/>
      <c r="E1073" s="249"/>
      <c r="F1073" s="250"/>
      <c r="G1073" s="250"/>
      <c r="H1073" s="251"/>
      <c r="I1073" s="250"/>
      <c r="J1073" s="252"/>
      <c r="K1073" s="252"/>
      <c r="L1073" s="253"/>
      <c r="M1073" s="254" t="str">
        <f t="shared" si="16"/>
        <v/>
      </c>
      <c r="N1073"/>
      <c r="O1073"/>
      <c r="P1073"/>
      <c r="Q1073"/>
      <c r="R1073"/>
      <c r="S1073"/>
      <c r="T1073"/>
      <c r="U1073"/>
      <c r="V1073"/>
      <c r="W1073"/>
      <c r="X1073" s="42"/>
      <c r="Y1073" s="42"/>
      <c r="Z1073" s="42"/>
    </row>
    <row r="1074" s="26" customFormat="1" ht="23" customHeight="1" spans="1:26">
      <c r="A1074" s="255"/>
      <c r="B1074" s="246"/>
      <c r="C1074" s="247"/>
      <c r="D1074" s="248"/>
      <c r="E1074" s="249"/>
      <c r="F1074" s="250"/>
      <c r="G1074" s="250"/>
      <c r="H1074" s="251"/>
      <c r="I1074" s="250"/>
      <c r="J1074" s="252"/>
      <c r="K1074" s="252"/>
      <c r="L1074" s="253"/>
      <c r="M1074" s="254" t="str">
        <f t="shared" si="16"/>
        <v/>
      </c>
      <c r="N1074"/>
      <c r="O1074"/>
      <c r="P1074"/>
      <c r="Q1074"/>
      <c r="R1074"/>
      <c r="S1074"/>
      <c r="T1074"/>
      <c r="U1074"/>
      <c r="V1074"/>
      <c r="W1074"/>
      <c r="X1074" s="42"/>
      <c r="Y1074" s="42"/>
      <c r="Z1074" s="42"/>
    </row>
    <row r="1075" s="26" customFormat="1" ht="23" customHeight="1" spans="1:26">
      <c r="A1075" s="255"/>
      <c r="B1075" s="246"/>
      <c r="C1075" s="247"/>
      <c r="D1075" s="248"/>
      <c r="E1075" s="249"/>
      <c r="F1075" s="250"/>
      <c r="G1075" s="250"/>
      <c r="H1075" s="251"/>
      <c r="I1075" s="250"/>
      <c r="J1075" s="252"/>
      <c r="K1075" s="252"/>
      <c r="L1075" s="253"/>
      <c r="M1075" s="254" t="str">
        <f t="shared" si="16"/>
        <v/>
      </c>
      <c r="N1075"/>
      <c r="O1075"/>
      <c r="P1075"/>
      <c r="Q1075"/>
      <c r="R1075"/>
      <c r="S1075"/>
      <c r="T1075"/>
      <c r="U1075"/>
      <c r="V1075"/>
      <c r="W1075"/>
      <c r="X1075" s="42"/>
      <c r="Y1075" s="42"/>
      <c r="Z1075" s="42"/>
    </row>
    <row r="1076" s="26" customFormat="1" ht="23" customHeight="1" spans="1:26">
      <c r="A1076" s="255"/>
      <c r="B1076" s="246"/>
      <c r="C1076" s="247"/>
      <c r="D1076" s="248"/>
      <c r="E1076" s="249"/>
      <c r="F1076" s="250"/>
      <c r="G1076" s="250"/>
      <c r="H1076" s="251"/>
      <c r="I1076" s="250"/>
      <c r="J1076" s="252"/>
      <c r="K1076" s="252"/>
      <c r="L1076" s="253"/>
      <c r="M1076" s="254" t="str">
        <f t="shared" si="16"/>
        <v/>
      </c>
      <c r="N1076"/>
      <c r="O1076"/>
      <c r="P1076"/>
      <c r="Q1076"/>
      <c r="R1076"/>
      <c r="S1076"/>
      <c r="T1076"/>
      <c r="U1076"/>
      <c r="V1076"/>
      <c r="W1076"/>
      <c r="X1076" s="42"/>
      <c r="Y1076" s="42"/>
      <c r="Z1076" s="42"/>
    </row>
    <row r="1077" s="26" customFormat="1" ht="23" customHeight="1" spans="1:26">
      <c r="A1077" s="255"/>
      <c r="B1077" s="246"/>
      <c r="C1077" s="247"/>
      <c r="D1077" s="248"/>
      <c r="E1077" s="249"/>
      <c r="F1077" s="250"/>
      <c r="G1077" s="250"/>
      <c r="H1077" s="251"/>
      <c r="I1077" s="250"/>
      <c r="J1077" s="252"/>
      <c r="K1077" s="252"/>
      <c r="L1077" s="253"/>
      <c r="M1077" s="254" t="str">
        <f t="shared" si="16"/>
        <v/>
      </c>
      <c r="N1077"/>
      <c r="O1077"/>
      <c r="P1077"/>
      <c r="Q1077"/>
      <c r="R1077"/>
      <c r="S1077"/>
      <c r="T1077"/>
      <c r="U1077"/>
      <c r="V1077"/>
      <c r="W1077"/>
      <c r="X1077" s="42"/>
      <c r="Y1077" s="42"/>
      <c r="Z1077" s="42"/>
    </row>
    <row r="1078" s="26" customFormat="1" ht="23" customHeight="1" spans="1:26">
      <c r="A1078" s="255"/>
      <c r="B1078" s="246"/>
      <c r="C1078" s="247"/>
      <c r="D1078" s="248"/>
      <c r="E1078" s="249"/>
      <c r="F1078" s="250"/>
      <c r="G1078" s="250"/>
      <c r="H1078" s="251"/>
      <c r="I1078" s="250"/>
      <c r="J1078" s="252"/>
      <c r="K1078" s="252"/>
      <c r="L1078" s="253"/>
      <c r="M1078" s="254" t="str">
        <f t="shared" si="16"/>
        <v/>
      </c>
      <c r="N1078"/>
      <c r="O1078"/>
      <c r="P1078"/>
      <c r="Q1078"/>
      <c r="R1078"/>
      <c r="S1078"/>
      <c r="T1078"/>
      <c r="U1078"/>
      <c r="V1078"/>
      <c r="W1078"/>
      <c r="X1078" s="42"/>
      <c r="Y1078" s="42"/>
      <c r="Z1078" s="42"/>
    </row>
    <row r="1079" s="26" customFormat="1" ht="23" customHeight="1" spans="1:26">
      <c r="A1079" s="255"/>
      <c r="B1079" s="246"/>
      <c r="C1079" s="247"/>
      <c r="D1079" s="248"/>
      <c r="E1079" s="249"/>
      <c r="F1079" s="250"/>
      <c r="G1079" s="250"/>
      <c r="H1079" s="251"/>
      <c r="I1079" s="250"/>
      <c r="J1079" s="252"/>
      <c r="K1079" s="252"/>
      <c r="L1079" s="253"/>
      <c r="M1079" s="254" t="str">
        <f t="shared" si="16"/>
        <v/>
      </c>
      <c r="N1079"/>
      <c r="O1079"/>
      <c r="P1079"/>
      <c r="Q1079"/>
      <c r="R1079"/>
      <c r="S1079"/>
      <c r="T1079"/>
      <c r="U1079"/>
      <c r="V1079"/>
      <c r="W1079"/>
      <c r="X1079" s="42"/>
      <c r="Y1079" s="42"/>
      <c r="Z1079" s="42"/>
    </row>
    <row r="1080" s="26" customFormat="1" ht="23" customHeight="1" spans="1:26">
      <c r="A1080" s="255"/>
      <c r="B1080" s="246"/>
      <c r="C1080" s="247"/>
      <c r="D1080" s="248"/>
      <c r="E1080" s="249"/>
      <c r="F1080" s="250"/>
      <c r="G1080" s="250"/>
      <c r="H1080" s="251"/>
      <c r="I1080" s="250"/>
      <c r="J1080" s="252"/>
      <c r="K1080" s="252"/>
      <c r="L1080" s="253"/>
      <c r="M1080" s="254" t="str">
        <f t="shared" si="16"/>
        <v/>
      </c>
      <c r="N1080"/>
      <c r="O1080"/>
      <c r="P1080"/>
      <c r="Q1080"/>
      <c r="R1080"/>
      <c r="S1080"/>
      <c r="T1080"/>
      <c r="U1080"/>
      <c r="V1080"/>
      <c r="W1080"/>
      <c r="X1080" s="42"/>
      <c r="Y1080" s="42"/>
      <c r="Z1080" s="42"/>
    </row>
    <row r="1081" s="26" customFormat="1" ht="23" customHeight="1" spans="1:26">
      <c r="A1081" s="255"/>
      <c r="B1081" s="246"/>
      <c r="C1081" s="247"/>
      <c r="D1081" s="248"/>
      <c r="E1081" s="249"/>
      <c r="F1081" s="250"/>
      <c r="G1081" s="250"/>
      <c r="H1081" s="251"/>
      <c r="I1081" s="250"/>
      <c r="J1081" s="252"/>
      <c r="K1081" s="252"/>
      <c r="L1081" s="253"/>
      <c r="M1081" s="254" t="str">
        <f t="shared" si="16"/>
        <v/>
      </c>
      <c r="N1081"/>
      <c r="O1081"/>
      <c r="P1081"/>
      <c r="Q1081"/>
      <c r="R1081"/>
      <c r="S1081"/>
      <c r="T1081"/>
      <c r="U1081"/>
      <c r="V1081"/>
      <c r="W1081"/>
      <c r="X1081" s="42"/>
      <c r="Y1081" s="42"/>
      <c r="Z1081" s="42"/>
    </row>
    <row r="1082" s="26" customFormat="1" ht="23" customHeight="1" spans="1:26">
      <c r="A1082" s="255"/>
      <c r="B1082" s="246"/>
      <c r="C1082" s="247"/>
      <c r="D1082" s="248"/>
      <c r="E1082" s="249"/>
      <c r="F1082" s="250"/>
      <c r="G1082" s="250"/>
      <c r="H1082" s="251"/>
      <c r="I1082" s="250"/>
      <c r="J1082" s="252"/>
      <c r="K1082" s="252"/>
      <c r="L1082" s="253"/>
      <c r="M1082" s="254" t="str">
        <f t="shared" si="16"/>
        <v/>
      </c>
      <c r="N1082"/>
      <c r="O1082"/>
      <c r="P1082"/>
      <c r="Q1082"/>
      <c r="R1082"/>
      <c r="S1082"/>
      <c r="T1082"/>
      <c r="U1082"/>
      <c r="V1082"/>
      <c r="W1082"/>
      <c r="X1082" s="42"/>
      <c r="Y1082" s="42"/>
      <c r="Z1082" s="42"/>
    </row>
    <row r="1083" s="26" customFormat="1" ht="23" customHeight="1" spans="1:26">
      <c r="A1083" s="255"/>
      <c r="B1083" s="246"/>
      <c r="C1083" s="247"/>
      <c r="D1083" s="248"/>
      <c r="E1083" s="249"/>
      <c r="F1083" s="250"/>
      <c r="G1083" s="250"/>
      <c r="H1083" s="251"/>
      <c r="I1083" s="250"/>
      <c r="J1083" s="252"/>
      <c r="K1083" s="252"/>
      <c r="L1083" s="253"/>
      <c r="M1083" s="254" t="str">
        <f t="shared" si="16"/>
        <v/>
      </c>
      <c r="N1083"/>
      <c r="O1083"/>
      <c r="P1083"/>
      <c r="Q1083"/>
      <c r="R1083"/>
      <c r="S1083"/>
      <c r="T1083"/>
      <c r="U1083"/>
      <c r="V1083"/>
      <c r="W1083"/>
      <c r="X1083" s="42"/>
      <c r="Y1083" s="42"/>
      <c r="Z1083" s="42"/>
    </row>
    <row r="1084" s="26" customFormat="1" ht="23" customHeight="1" spans="1:26">
      <c r="A1084" s="255"/>
      <c r="B1084" s="246"/>
      <c r="C1084" s="247"/>
      <c r="D1084" s="248"/>
      <c r="E1084" s="249"/>
      <c r="F1084" s="250"/>
      <c r="G1084" s="250"/>
      <c r="H1084" s="251"/>
      <c r="I1084" s="250"/>
      <c r="J1084" s="252"/>
      <c r="K1084" s="252"/>
      <c r="L1084" s="253"/>
      <c r="M1084" s="254" t="str">
        <f t="shared" si="16"/>
        <v/>
      </c>
      <c r="N1084"/>
      <c r="O1084"/>
      <c r="P1084"/>
      <c r="Q1084"/>
      <c r="R1084"/>
      <c r="S1084"/>
      <c r="T1084"/>
      <c r="U1084"/>
      <c r="V1084"/>
      <c r="W1084"/>
      <c r="X1084" s="42"/>
      <c r="Y1084" s="42"/>
      <c r="Z1084" s="42"/>
    </row>
    <row r="1085" s="26" customFormat="1" ht="23" customHeight="1" spans="1:26">
      <c r="A1085" s="255"/>
      <c r="B1085" s="246"/>
      <c r="C1085" s="247"/>
      <c r="D1085" s="248"/>
      <c r="E1085" s="249"/>
      <c r="F1085" s="250"/>
      <c r="G1085" s="250"/>
      <c r="H1085" s="251"/>
      <c r="I1085" s="250"/>
      <c r="J1085" s="252"/>
      <c r="K1085" s="252"/>
      <c r="L1085" s="253"/>
      <c r="M1085" s="254" t="str">
        <f t="shared" si="16"/>
        <v/>
      </c>
      <c r="N1085"/>
      <c r="O1085"/>
      <c r="P1085"/>
      <c r="Q1085"/>
      <c r="R1085"/>
      <c r="S1085"/>
      <c r="T1085"/>
      <c r="U1085"/>
      <c r="V1085"/>
      <c r="W1085"/>
      <c r="X1085" s="42"/>
      <c r="Y1085" s="42"/>
      <c r="Z1085" s="42"/>
    </row>
    <row r="1086" s="26" customFormat="1" ht="23" customHeight="1" spans="1:26">
      <c r="A1086" s="255"/>
      <c r="B1086" s="246"/>
      <c r="C1086" s="247"/>
      <c r="D1086" s="248"/>
      <c r="E1086" s="249"/>
      <c r="F1086" s="250"/>
      <c r="G1086" s="250"/>
      <c r="H1086" s="251"/>
      <c r="I1086" s="250"/>
      <c r="J1086" s="252"/>
      <c r="K1086" s="252"/>
      <c r="L1086" s="253"/>
      <c r="M1086" s="254" t="str">
        <f t="shared" si="16"/>
        <v/>
      </c>
      <c r="N1086"/>
      <c r="O1086"/>
      <c r="P1086"/>
      <c r="Q1086"/>
      <c r="R1086"/>
      <c r="S1086"/>
      <c r="T1086"/>
      <c r="U1086"/>
      <c r="V1086"/>
      <c r="W1086"/>
      <c r="X1086" s="42"/>
      <c r="Y1086" s="42"/>
      <c r="Z1086" s="42"/>
    </row>
    <row r="1087" s="26" customFormat="1" ht="23" customHeight="1" spans="1:26">
      <c r="A1087" s="255"/>
      <c r="B1087" s="246"/>
      <c r="C1087" s="247"/>
      <c r="D1087" s="248"/>
      <c r="E1087" s="249"/>
      <c r="F1087" s="250"/>
      <c r="G1087" s="250"/>
      <c r="H1087" s="251"/>
      <c r="I1087" s="250"/>
      <c r="J1087" s="252"/>
      <c r="K1087" s="252"/>
      <c r="L1087" s="253"/>
      <c r="M1087" s="254" t="str">
        <f t="shared" si="16"/>
        <v/>
      </c>
      <c r="N1087"/>
      <c r="O1087"/>
      <c r="P1087"/>
      <c r="Q1087"/>
      <c r="R1087"/>
      <c r="S1087"/>
      <c r="T1087"/>
      <c r="U1087"/>
      <c r="V1087"/>
      <c r="W1087"/>
      <c r="X1087" s="42"/>
      <c r="Y1087" s="42"/>
      <c r="Z1087" s="42"/>
    </row>
    <row r="1088" s="26" customFormat="1" ht="23" customHeight="1" spans="1:26">
      <c r="A1088" s="255"/>
      <c r="B1088" s="246"/>
      <c r="C1088" s="247"/>
      <c r="D1088" s="248"/>
      <c r="E1088" s="249"/>
      <c r="F1088" s="250"/>
      <c r="G1088" s="250"/>
      <c r="H1088" s="251"/>
      <c r="I1088" s="250"/>
      <c r="J1088" s="252"/>
      <c r="K1088" s="252"/>
      <c r="L1088" s="253"/>
      <c r="M1088" s="254" t="str">
        <f t="shared" si="16"/>
        <v/>
      </c>
      <c r="N1088"/>
      <c r="O1088"/>
      <c r="P1088"/>
      <c r="Q1088"/>
      <c r="R1088"/>
      <c r="S1088"/>
      <c r="T1088"/>
      <c r="U1088"/>
      <c r="V1088"/>
      <c r="W1088"/>
      <c r="X1088" s="42"/>
      <c r="Y1088" s="42"/>
      <c r="Z1088" s="42"/>
    </row>
    <row r="1089" s="26" customFormat="1" ht="23" customHeight="1" spans="1:26">
      <c r="A1089" s="255"/>
      <c r="B1089" s="246"/>
      <c r="C1089" s="247"/>
      <c r="D1089" s="248"/>
      <c r="E1089" s="249"/>
      <c r="F1089" s="250"/>
      <c r="G1089" s="250"/>
      <c r="H1089" s="251"/>
      <c r="I1089" s="250"/>
      <c r="J1089" s="252"/>
      <c r="K1089" s="252"/>
      <c r="L1089" s="253"/>
      <c r="M1089" s="254" t="str">
        <f t="shared" si="16"/>
        <v/>
      </c>
      <c r="N1089"/>
      <c r="O1089"/>
      <c r="P1089"/>
      <c r="Q1089"/>
      <c r="R1089"/>
      <c r="S1089"/>
      <c r="T1089"/>
      <c r="U1089"/>
      <c r="V1089"/>
      <c r="W1089"/>
      <c r="X1089" s="42"/>
      <c r="Y1089" s="42"/>
      <c r="Z1089" s="42"/>
    </row>
    <row r="1090" s="26" customFormat="1" ht="23" customHeight="1" spans="1:26">
      <c r="A1090" s="255"/>
      <c r="B1090" s="246"/>
      <c r="C1090" s="247"/>
      <c r="D1090" s="248"/>
      <c r="E1090" s="249"/>
      <c r="F1090" s="250"/>
      <c r="G1090" s="250"/>
      <c r="H1090" s="251"/>
      <c r="I1090" s="250"/>
      <c r="J1090" s="252"/>
      <c r="K1090" s="252"/>
      <c r="L1090" s="253"/>
      <c r="M1090" s="254" t="str">
        <f t="shared" si="16"/>
        <v/>
      </c>
      <c r="N1090"/>
      <c r="O1090"/>
      <c r="P1090"/>
      <c r="Q1090"/>
      <c r="R1090"/>
      <c r="S1090"/>
      <c r="T1090"/>
      <c r="U1090"/>
      <c r="V1090"/>
      <c r="W1090"/>
      <c r="X1090" s="42"/>
      <c r="Y1090" s="42"/>
      <c r="Z1090" s="42"/>
    </row>
    <row r="1091" s="26" customFormat="1" ht="23" customHeight="1" spans="1:26">
      <c r="A1091" s="255"/>
      <c r="B1091" s="246"/>
      <c r="C1091" s="247"/>
      <c r="D1091" s="248"/>
      <c r="E1091" s="249"/>
      <c r="F1091" s="250"/>
      <c r="G1091" s="250"/>
      <c r="H1091" s="251"/>
      <c r="I1091" s="250"/>
      <c r="J1091" s="252"/>
      <c r="K1091" s="252"/>
      <c r="L1091" s="253"/>
      <c r="M1091" s="254" t="str">
        <f t="shared" si="16"/>
        <v/>
      </c>
      <c r="N1091"/>
      <c r="O1091"/>
      <c r="P1091"/>
      <c r="Q1091"/>
      <c r="R1091"/>
      <c r="S1091"/>
      <c r="T1091"/>
      <c r="U1091"/>
      <c r="V1091"/>
      <c r="W1091"/>
      <c r="X1091" s="42"/>
      <c r="Y1091" s="42"/>
      <c r="Z1091" s="42"/>
    </row>
    <row r="1092" s="26" customFormat="1" ht="23" customHeight="1" spans="1:26">
      <c r="A1092" s="255"/>
      <c r="B1092" s="246"/>
      <c r="C1092" s="247"/>
      <c r="D1092" s="248"/>
      <c r="E1092" s="249"/>
      <c r="F1092" s="250"/>
      <c r="G1092" s="250"/>
      <c r="H1092" s="251"/>
      <c r="I1092" s="250"/>
      <c r="J1092" s="252"/>
      <c r="K1092" s="252"/>
      <c r="L1092" s="253"/>
      <c r="M1092" s="254" t="str">
        <f t="shared" si="16"/>
        <v/>
      </c>
      <c r="N1092"/>
      <c r="O1092"/>
      <c r="P1092"/>
      <c r="Q1092"/>
      <c r="R1092"/>
      <c r="S1092"/>
      <c r="T1092"/>
      <c r="U1092"/>
      <c r="V1092"/>
      <c r="W1092"/>
      <c r="X1092" s="42"/>
      <c r="Y1092" s="42"/>
      <c r="Z1092" s="42"/>
    </row>
    <row r="1093" s="26" customFormat="1" ht="23" customHeight="1" spans="1:26">
      <c r="A1093" s="255"/>
      <c r="B1093" s="246"/>
      <c r="C1093" s="247"/>
      <c r="D1093" s="248"/>
      <c r="E1093" s="249"/>
      <c r="F1093" s="250"/>
      <c r="G1093" s="250"/>
      <c r="H1093" s="251"/>
      <c r="I1093" s="250"/>
      <c r="J1093" s="252"/>
      <c r="K1093" s="252"/>
      <c r="L1093" s="253"/>
      <c r="M1093" s="254" t="str">
        <f t="shared" ref="M1093:M1156" si="17">IF($B1093="","",--TEXT($B1093,"yyyymm"))</f>
        <v/>
      </c>
      <c r="N1093"/>
      <c r="O1093"/>
      <c r="P1093"/>
      <c r="Q1093"/>
      <c r="R1093"/>
      <c r="S1093"/>
      <c r="T1093"/>
      <c r="U1093"/>
      <c r="V1093"/>
      <c r="W1093"/>
      <c r="X1093" s="42"/>
      <c r="Y1093" s="42"/>
      <c r="Z1093" s="42"/>
    </row>
    <row r="1094" s="26" customFormat="1" ht="23" customHeight="1" spans="1:26">
      <c r="A1094" s="255"/>
      <c r="B1094" s="246"/>
      <c r="C1094" s="247"/>
      <c r="D1094" s="248"/>
      <c r="E1094" s="249"/>
      <c r="F1094" s="250"/>
      <c r="G1094" s="250"/>
      <c r="H1094" s="251"/>
      <c r="I1094" s="250"/>
      <c r="J1094" s="252"/>
      <c r="K1094" s="252"/>
      <c r="L1094" s="253"/>
      <c r="M1094" s="254" t="str">
        <f t="shared" si="17"/>
        <v/>
      </c>
      <c r="N1094"/>
      <c r="O1094"/>
      <c r="P1094"/>
      <c r="Q1094"/>
      <c r="R1094"/>
      <c r="S1094"/>
      <c r="T1094"/>
      <c r="U1094"/>
      <c r="V1094"/>
      <c r="W1094"/>
      <c r="X1094" s="42"/>
      <c r="Y1094" s="42"/>
      <c r="Z1094" s="42"/>
    </row>
    <row r="1095" s="26" customFormat="1" ht="23" customHeight="1" spans="1:26">
      <c r="A1095" s="255"/>
      <c r="B1095" s="246"/>
      <c r="C1095" s="247"/>
      <c r="D1095" s="248"/>
      <c r="E1095" s="249"/>
      <c r="F1095" s="250"/>
      <c r="G1095" s="250"/>
      <c r="H1095" s="251"/>
      <c r="I1095" s="250"/>
      <c r="J1095" s="252"/>
      <c r="K1095" s="252"/>
      <c r="L1095" s="253"/>
      <c r="M1095" s="254" t="str">
        <f t="shared" si="17"/>
        <v/>
      </c>
      <c r="N1095"/>
      <c r="O1095"/>
      <c r="P1095"/>
      <c r="Q1095"/>
      <c r="R1095"/>
      <c r="S1095"/>
      <c r="T1095"/>
      <c r="U1095"/>
      <c r="V1095"/>
      <c r="W1095"/>
      <c r="X1095" s="42"/>
      <c r="Y1095" s="42"/>
      <c r="Z1095" s="42"/>
    </row>
    <row r="1096" s="26" customFormat="1" ht="23" customHeight="1" spans="1:26">
      <c r="A1096" s="255"/>
      <c r="B1096" s="246"/>
      <c r="C1096" s="247"/>
      <c r="D1096" s="248"/>
      <c r="E1096" s="249"/>
      <c r="F1096" s="250"/>
      <c r="G1096" s="250"/>
      <c r="H1096" s="251"/>
      <c r="I1096" s="250"/>
      <c r="J1096" s="252"/>
      <c r="K1096" s="252"/>
      <c r="L1096" s="253"/>
      <c r="M1096" s="254" t="str">
        <f t="shared" si="17"/>
        <v/>
      </c>
      <c r="N1096"/>
      <c r="O1096"/>
      <c r="P1096"/>
      <c r="Q1096"/>
      <c r="R1096"/>
      <c r="S1096"/>
      <c r="T1096"/>
      <c r="U1096"/>
      <c r="V1096"/>
      <c r="W1096"/>
      <c r="X1096" s="42"/>
      <c r="Y1096" s="42"/>
      <c r="Z1096" s="42"/>
    </row>
    <row r="1097" s="26" customFormat="1" ht="23" customHeight="1" spans="1:26">
      <c r="A1097" s="255"/>
      <c r="B1097" s="246"/>
      <c r="C1097" s="247"/>
      <c r="D1097" s="248"/>
      <c r="E1097" s="249"/>
      <c r="F1097" s="250"/>
      <c r="G1097" s="250"/>
      <c r="H1097" s="251"/>
      <c r="I1097" s="250"/>
      <c r="J1097" s="252"/>
      <c r="K1097" s="252"/>
      <c r="L1097" s="253"/>
      <c r="M1097" s="254" t="str">
        <f t="shared" si="17"/>
        <v/>
      </c>
      <c r="N1097"/>
      <c r="O1097"/>
      <c r="P1097"/>
      <c r="Q1097"/>
      <c r="R1097"/>
      <c r="S1097"/>
      <c r="T1097"/>
      <c r="U1097"/>
      <c r="V1097"/>
      <c r="W1097"/>
      <c r="X1097" s="42"/>
      <c r="Y1097" s="42"/>
      <c r="Z1097" s="42"/>
    </row>
    <row r="1098" s="26" customFormat="1" ht="23" customHeight="1" spans="1:26">
      <c r="A1098" s="255"/>
      <c r="B1098" s="246"/>
      <c r="C1098" s="247"/>
      <c r="D1098" s="248"/>
      <c r="E1098" s="249"/>
      <c r="F1098" s="250"/>
      <c r="G1098" s="250"/>
      <c r="H1098" s="251"/>
      <c r="I1098" s="250"/>
      <c r="J1098" s="252"/>
      <c r="K1098" s="252"/>
      <c r="L1098" s="253"/>
      <c r="M1098" s="254" t="str">
        <f t="shared" si="17"/>
        <v/>
      </c>
      <c r="N1098"/>
      <c r="O1098"/>
      <c r="P1098"/>
      <c r="Q1098"/>
      <c r="R1098"/>
      <c r="S1098"/>
      <c r="T1098"/>
      <c r="U1098"/>
      <c r="V1098"/>
      <c r="W1098"/>
      <c r="X1098" s="42"/>
      <c r="Y1098" s="42"/>
      <c r="Z1098" s="42"/>
    </row>
    <row r="1099" s="26" customFormat="1" ht="23" customHeight="1" spans="1:26">
      <c r="A1099" s="255"/>
      <c r="B1099" s="246"/>
      <c r="C1099" s="247"/>
      <c r="D1099" s="248"/>
      <c r="E1099" s="249"/>
      <c r="F1099" s="250"/>
      <c r="G1099" s="250"/>
      <c r="H1099" s="251"/>
      <c r="I1099" s="250"/>
      <c r="J1099" s="252"/>
      <c r="K1099" s="252"/>
      <c r="L1099" s="253"/>
      <c r="M1099" s="254" t="str">
        <f t="shared" si="17"/>
        <v/>
      </c>
      <c r="N1099"/>
      <c r="O1099"/>
      <c r="P1099"/>
      <c r="Q1099"/>
      <c r="R1099"/>
      <c r="S1099"/>
      <c r="T1099"/>
      <c r="U1099"/>
      <c r="V1099"/>
      <c r="W1099"/>
      <c r="X1099" s="42"/>
      <c r="Y1099" s="42"/>
      <c r="Z1099" s="42"/>
    </row>
    <row r="1100" s="26" customFormat="1" ht="23" customHeight="1" spans="1:26">
      <c r="A1100" s="255"/>
      <c r="B1100" s="246"/>
      <c r="C1100" s="247"/>
      <c r="D1100" s="248"/>
      <c r="E1100" s="249"/>
      <c r="F1100" s="250"/>
      <c r="G1100" s="250"/>
      <c r="H1100" s="251"/>
      <c r="I1100" s="250"/>
      <c r="J1100" s="252"/>
      <c r="K1100" s="252"/>
      <c r="L1100" s="253"/>
      <c r="M1100" s="254" t="str">
        <f t="shared" si="17"/>
        <v/>
      </c>
      <c r="N1100"/>
      <c r="O1100"/>
      <c r="P1100"/>
      <c r="Q1100"/>
      <c r="R1100"/>
      <c r="S1100"/>
      <c r="T1100"/>
      <c r="U1100"/>
      <c r="V1100"/>
      <c r="W1100"/>
      <c r="X1100" s="42"/>
      <c r="Y1100" s="42"/>
      <c r="Z1100" s="42"/>
    </row>
    <row r="1101" s="26" customFormat="1" ht="23" customHeight="1" spans="1:26">
      <c r="A1101" s="255"/>
      <c r="B1101" s="246"/>
      <c r="C1101" s="247"/>
      <c r="D1101" s="248"/>
      <c r="E1101" s="249"/>
      <c r="F1101" s="250"/>
      <c r="G1101" s="250"/>
      <c r="H1101" s="251"/>
      <c r="I1101" s="250"/>
      <c r="J1101" s="252"/>
      <c r="K1101" s="252"/>
      <c r="L1101" s="253"/>
      <c r="M1101" s="254" t="str">
        <f t="shared" si="17"/>
        <v/>
      </c>
      <c r="N1101"/>
      <c r="O1101"/>
      <c r="P1101"/>
      <c r="Q1101"/>
      <c r="R1101"/>
      <c r="S1101"/>
      <c r="T1101"/>
      <c r="U1101"/>
      <c r="V1101"/>
      <c r="W1101"/>
      <c r="X1101" s="42"/>
      <c r="Y1101" s="42"/>
      <c r="Z1101" s="42"/>
    </row>
    <row r="1102" s="26" customFormat="1" ht="23" customHeight="1" spans="1:26">
      <c r="A1102" s="255"/>
      <c r="B1102" s="246"/>
      <c r="C1102" s="247"/>
      <c r="D1102" s="248"/>
      <c r="E1102" s="249"/>
      <c r="F1102" s="250"/>
      <c r="G1102" s="250"/>
      <c r="H1102" s="251"/>
      <c r="I1102" s="250"/>
      <c r="J1102" s="252"/>
      <c r="K1102" s="252"/>
      <c r="L1102" s="253"/>
      <c r="M1102" s="254" t="str">
        <f t="shared" si="17"/>
        <v/>
      </c>
      <c r="N1102"/>
      <c r="O1102"/>
      <c r="P1102"/>
      <c r="Q1102"/>
      <c r="R1102"/>
      <c r="S1102"/>
      <c r="T1102"/>
      <c r="U1102"/>
      <c r="V1102"/>
      <c r="W1102"/>
      <c r="X1102" s="42"/>
      <c r="Y1102" s="42"/>
      <c r="Z1102" s="42"/>
    </row>
    <row r="1103" s="26" customFormat="1" ht="23" customHeight="1" spans="1:26">
      <c r="A1103" s="255"/>
      <c r="B1103" s="246"/>
      <c r="C1103" s="247"/>
      <c r="D1103" s="248"/>
      <c r="E1103" s="249"/>
      <c r="F1103" s="250"/>
      <c r="G1103" s="250"/>
      <c r="H1103" s="251"/>
      <c r="I1103" s="250"/>
      <c r="J1103" s="252"/>
      <c r="K1103" s="252"/>
      <c r="L1103" s="253"/>
      <c r="M1103" s="254" t="str">
        <f t="shared" si="17"/>
        <v/>
      </c>
      <c r="N1103"/>
      <c r="O1103"/>
      <c r="P1103"/>
      <c r="Q1103"/>
      <c r="R1103"/>
      <c r="S1103"/>
      <c r="T1103"/>
      <c r="U1103"/>
      <c r="V1103"/>
      <c r="W1103"/>
      <c r="X1103" s="42"/>
      <c r="Y1103" s="42"/>
      <c r="Z1103" s="42"/>
    </row>
    <row r="1104" s="26" customFormat="1" ht="23" customHeight="1" spans="1:26">
      <c r="A1104" s="255"/>
      <c r="B1104" s="246"/>
      <c r="C1104" s="247"/>
      <c r="D1104" s="248"/>
      <c r="E1104" s="249"/>
      <c r="F1104" s="250"/>
      <c r="G1104" s="250"/>
      <c r="H1104" s="251"/>
      <c r="I1104" s="250"/>
      <c r="J1104" s="252"/>
      <c r="K1104" s="252"/>
      <c r="L1104" s="253"/>
      <c r="M1104" s="254" t="str">
        <f t="shared" si="17"/>
        <v/>
      </c>
      <c r="N1104"/>
      <c r="O1104"/>
      <c r="P1104"/>
      <c r="Q1104"/>
      <c r="R1104"/>
      <c r="S1104"/>
      <c r="T1104"/>
      <c r="U1104"/>
      <c r="V1104"/>
      <c r="W1104"/>
      <c r="X1104" s="42"/>
      <c r="Y1104" s="42"/>
      <c r="Z1104" s="42"/>
    </row>
    <row r="1105" s="26" customFormat="1" ht="23" customHeight="1" spans="1:26">
      <c r="A1105" s="255"/>
      <c r="B1105" s="246"/>
      <c r="C1105" s="247"/>
      <c r="D1105" s="248"/>
      <c r="E1105" s="249"/>
      <c r="F1105" s="250"/>
      <c r="G1105" s="250"/>
      <c r="H1105" s="251"/>
      <c r="I1105" s="250"/>
      <c r="J1105" s="252"/>
      <c r="K1105" s="252"/>
      <c r="L1105" s="253"/>
      <c r="M1105" s="254" t="str">
        <f t="shared" si="17"/>
        <v/>
      </c>
      <c r="N1105"/>
      <c r="O1105"/>
      <c r="P1105"/>
      <c r="Q1105"/>
      <c r="R1105"/>
      <c r="S1105"/>
      <c r="T1105"/>
      <c r="U1105"/>
      <c r="V1105"/>
      <c r="W1105"/>
      <c r="X1105" s="42"/>
      <c r="Y1105" s="42"/>
      <c r="Z1105" s="42"/>
    </row>
    <row r="1106" s="26" customFormat="1" ht="23" customHeight="1" spans="1:26">
      <c r="A1106" s="255"/>
      <c r="B1106" s="246"/>
      <c r="C1106" s="247"/>
      <c r="D1106" s="248"/>
      <c r="E1106" s="249"/>
      <c r="F1106" s="250"/>
      <c r="G1106" s="250"/>
      <c r="H1106" s="251"/>
      <c r="I1106" s="250"/>
      <c r="J1106" s="252"/>
      <c r="K1106" s="252"/>
      <c r="L1106" s="253"/>
      <c r="M1106" s="254" t="str">
        <f t="shared" si="17"/>
        <v/>
      </c>
      <c r="N1106"/>
      <c r="O1106"/>
      <c r="P1106"/>
      <c r="Q1106"/>
      <c r="R1106"/>
      <c r="S1106"/>
      <c r="T1106"/>
      <c r="U1106"/>
      <c r="V1106"/>
      <c r="W1106"/>
      <c r="X1106" s="42"/>
      <c r="Y1106" s="42"/>
      <c r="Z1106" s="42"/>
    </row>
    <row r="1107" s="26" customFormat="1" ht="23" customHeight="1" spans="1:26">
      <c r="A1107" s="255"/>
      <c r="B1107" s="246"/>
      <c r="C1107" s="247"/>
      <c r="D1107" s="248"/>
      <c r="E1107" s="249"/>
      <c r="F1107" s="250"/>
      <c r="G1107" s="250"/>
      <c r="H1107" s="251"/>
      <c r="I1107" s="250"/>
      <c r="J1107" s="252"/>
      <c r="K1107" s="252"/>
      <c r="L1107" s="253"/>
      <c r="M1107" s="254" t="str">
        <f t="shared" si="17"/>
        <v/>
      </c>
      <c r="N1107"/>
      <c r="O1107"/>
      <c r="P1107"/>
      <c r="Q1107"/>
      <c r="R1107"/>
      <c r="S1107"/>
      <c r="T1107"/>
      <c r="U1107"/>
      <c r="V1107"/>
      <c r="W1107"/>
      <c r="X1107" s="42"/>
      <c r="Y1107" s="42"/>
      <c r="Z1107" s="42"/>
    </row>
    <row r="1108" s="26" customFormat="1" ht="23" customHeight="1" spans="1:26">
      <c r="A1108" s="255"/>
      <c r="B1108" s="246"/>
      <c r="C1108" s="247"/>
      <c r="D1108" s="248"/>
      <c r="E1108" s="249"/>
      <c r="F1108" s="250"/>
      <c r="G1108" s="250"/>
      <c r="H1108" s="251"/>
      <c r="I1108" s="250"/>
      <c r="J1108" s="252"/>
      <c r="K1108" s="252"/>
      <c r="L1108" s="253"/>
      <c r="M1108" s="254" t="str">
        <f t="shared" si="17"/>
        <v/>
      </c>
      <c r="N1108"/>
      <c r="O1108"/>
      <c r="P1108"/>
      <c r="Q1108"/>
      <c r="R1108"/>
      <c r="S1108"/>
      <c r="T1108"/>
      <c r="U1108"/>
      <c r="V1108"/>
      <c r="W1108"/>
      <c r="X1108" s="42"/>
      <c r="Y1108" s="42"/>
      <c r="Z1108" s="42"/>
    </row>
    <row r="1109" s="26" customFormat="1" ht="23" customHeight="1" spans="1:26">
      <c r="A1109" s="255"/>
      <c r="B1109" s="246"/>
      <c r="C1109" s="247"/>
      <c r="D1109" s="248"/>
      <c r="E1109" s="249"/>
      <c r="F1109" s="250"/>
      <c r="G1109" s="250"/>
      <c r="H1109" s="251"/>
      <c r="I1109" s="250"/>
      <c r="J1109" s="252"/>
      <c r="K1109" s="252"/>
      <c r="L1109" s="253"/>
      <c r="M1109" s="254" t="str">
        <f t="shared" si="17"/>
        <v/>
      </c>
      <c r="N1109"/>
      <c r="O1109"/>
      <c r="P1109"/>
      <c r="Q1109"/>
      <c r="R1109"/>
      <c r="S1109"/>
      <c r="T1109"/>
      <c r="U1109"/>
      <c r="V1109"/>
      <c r="W1109"/>
      <c r="X1109" s="42"/>
      <c r="Y1109" s="42"/>
      <c r="Z1109" s="42"/>
    </row>
    <row r="1110" s="26" customFormat="1" ht="23" customHeight="1" spans="1:26">
      <c r="A1110" s="255"/>
      <c r="B1110" s="246"/>
      <c r="C1110" s="247"/>
      <c r="D1110" s="248"/>
      <c r="E1110" s="249"/>
      <c r="F1110" s="250"/>
      <c r="G1110" s="250"/>
      <c r="H1110" s="251"/>
      <c r="I1110" s="250"/>
      <c r="J1110" s="252"/>
      <c r="K1110" s="252"/>
      <c r="L1110" s="253"/>
      <c r="M1110" s="254" t="str">
        <f t="shared" si="17"/>
        <v/>
      </c>
      <c r="N1110"/>
      <c r="O1110"/>
      <c r="P1110"/>
      <c r="Q1110"/>
      <c r="R1110"/>
      <c r="S1110"/>
      <c r="T1110"/>
      <c r="U1110"/>
      <c r="V1110"/>
      <c r="W1110"/>
      <c r="X1110" s="42"/>
      <c r="Y1110" s="42"/>
      <c r="Z1110" s="42"/>
    </row>
    <row r="1111" s="26" customFormat="1" ht="23" customHeight="1" spans="1:26">
      <c r="A1111" s="255"/>
      <c r="B1111" s="246"/>
      <c r="C1111" s="247"/>
      <c r="D1111" s="248"/>
      <c r="E1111" s="249"/>
      <c r="F1111" s="250"/>
      <c r="G1111" s="250"/>
      <c r="H1111" s="251"/>
      <c r="I1111" s="250"/>
      <c r="J1111" s="252"/>
      <c r="K1111" s="252"/>
      <c r="L1111" s="253"/>
      <c r="M1111" s="254" t="str">
        <f t="shared" si="17"/>
        <v/>
      </c>
      <c r="N1111"/>
      <c r="O1111"/>
      <c r="P1111"/>
      <c r="Q1111"/>
      <c r="R1111"/>
      <c r="S1111"/>
      <c r="T1111"/>
      <c r="U1111"/>
      <c r="V1111"/>
      <c r="W1111"/>
      <c r="X1111" s="42"/>
      <c r="Y1111" s="42"/>
      <c r="Z1111" s="42"/>
    </row>
    <row r="1112" s="26" customFormat="1" ht="23" customHeight="1" spans="1:26">
      <c r="A1112" s="255"/>
      <c r="B1112" s="246"/>
      <c r="C1112" s="247"/>
      <c r="D1112" s="248"/>
      <c r="E1112" s="249"/>
      <c r="F1112" s="250"/>
      <c r="G1112" s="250"/>
      <c r="H1112" s="251"/>
      <c r="I1112" s="250"/>
      <c r="J1112" s="252"/>
      <c r="K1112" s="252"/>
      <c r="L1112" s="253"/>
      <c r="M1112" s="254" t="str">
        <f t="shared" si="17"/>
        <v/>
      </c>
      <c r="N1112"/>
      <c r="O1112"/>
      <c r="P1112"/>
      <c r="Q1112"/>
      <c r="R1112"/>
      <c r="S1112"/>
      <c r="T1112"/>
      <c r="U1112"/>
      <c r="V1112"/>
      <c r="W1112"/>
      <c r="X1112" s="42"/>
      <c r="Y1112" s="42"/>
      <c r="Z1112" s="42"/>
    </row>
    <row r="1113" s="26" customFormat="1" ht="23" customHeight="1" spans="1:26">
      <c r="A1113" s="255"/>
      <c r="B1113" s="246"/>
      <c r="C1113" s="247"/>
      <c r="D1113" s="248"/>
      <c r="E1113" s="249"/>
      <c r="F1113" s="250"/>
      <c r="G1113" s="250"/>
      <c r="H1113" s="251"/>
      <c r="I1113" s="250"/>
      <c r="J1113" s="252"/>
      <c r="K1113" s="252"/>
      <c r="L1113" s="253"/>
      <c r="M1113" s="254" t="str">
        <f t="shared" si="17"/>
        <v/>
      </c>
      <c r="N1113"/>
      <c r="O1113"/>
      <c r="P1113"/>
      <c r="Q1113"/>
      <c r="R1113"/>
      <c r="S1113"/>
      <c r="T1113"/>
      <c r="U1113"/>
      <c r="V1113"/>
      <c r="W1113"/>
      <c r="X1113" s="42"/>
      <c r="Y1113" s="42"/>
      <c r="Z1113" s="42"/>
    </row>
    <row r="1114" s="26" customFormat="1" ht="23" customHeight="1" spans="1:26">
      <c r="A1114" s="255"/>
      <c r="B1114" s="246"/>
      <c r="C1114" s="247"/>
      <c r="D1114" s="248"/>
      <c r="E1114" s="249"/>
      <c r="F1114" s="250"/>
      <c r="G1114" s="250"/>
      <c r="H1114" s="251"/>
      <c r="I1114" s="250"/>
      <c r="J1114" s="252"/>
      <c r="K1114" s="252"/>
      <c r="L1114" s="253"/>
      <c r="M1114" s="254" t="str">
        <f t="shared" si="17"/>
        <v/>
      </c>
      <c r="N1114"/>
      <c r="O1114"/>
      <c r="P1114"/>
      <c r="Q1114"/>
      <c r="R1114"/>
      <c r="S1114"/>
      <c r="T1114"/>
      <c r="U1114"/>
      <c r="V1114"/>
      <c r="W1114"/>
      <c r="X1114" s="42"/>
      <c r="Y1114" s="42"/>
      <c r="Z1114" s="42"/>
    </row>
    <row r="1115" s="26" customFormat="1" ht="23" customHeight="1" spans="1:26">
      <c r="A1115" s="255"/>
      <c r="B1115" s="246"/>
      <c r="C1115" s="247"/>
      <c r="D1115" s="248"/>
      <c r="E1115" s="249"/>
      <c r="F1115" s="250"/>
      <c r="G1115" s="250"/>
      <c r="H1115" s="251"/>
      <c r="I1115" s="250"/>
      <c r="J1115" s="252"/>
      <c r="K1115" s="252"/>
      <c r="L1115" s="253"/>
      <c r="M1115" s="254" t="str">
        <f t="shared" si="17"/>
        <v/>
      </c>
      <c r="N1115"/>
      <c r="O1115"/>
      <c r="P1115"/>
      <c r="Q1115"/>
      <c r="R1115"/>
      <c r="S1115"/>
      <c r="T1115"/>
      <c r="U1115"/>
      <c r="V1115"/>
      <c r="W1115"/>
      <c r="X1115" s="42"/>
      <c r="Y1115" s="42"/>
      <c r="Z1115" s="42"/>
    </row>
    <row r="1116" s="26" customFormat="1" ht="23" customHeight="1" spans="1:26">
      <c r="A1116" s="255"/>
      <c r="B1116" s="246"/>
      <c r="C1116" s="247"/>
      <c r="D1116" s="248"/>
      <c r="E1116" s="249"/>
      <c r="F1116" s="250"/>
      <c r="G1116" s="250"/>
      <c r="H1116" s="251"/>
      <c r="I1116" s="250"/>
      <c r="J1116" s="252"/>
      <c r="K1116" s="252"/>
      <c r="L1116" s="253"/>
      <c r="M1116" s="254" t="str">
        <f t="shared" si="17"/>
        <v/>
      </c>
      <c r="N1116"/>
      <c r="O1116"/>
      <c r="P1116"/>
      <c r="Q1116"/>
      <c r="R1116"/>
      <c r="S1116"/>
      <c r="T1116"/>
      <c r="U1116"/>
      <c r="V1116"/>
      <c r="W1116"/>
      <c r="X1116" s="42"/>
      <c r="Y1116" s="42"/>
      <c r="Z1116" s="42"/>
    </row>
    <row r="1117" s="26" customFormat="1" ht="23" customHeight="1" spans="1:26">
      <c r="A1117" s="255"/>
      <c r="B1117" s="246"/>
      <c r="C1117" s="247"/>
      <c r="D1117" s="248"/>
      <c r="E1117" s="249"/>
      <c r="F1117" s="250"/>
      <c r="G1117" s="250"/>
      <c r="H1117" s="251"/>
      <c r="I1117" s="250"/>
      <c r="J1117" s="252"/>
      <c r="K1117" s="252"/>
      <c r="L1117" s="253"/>
      <c r="M1117" s="254" t="str">
        <f t="shared" si="17"/>
        <v/>
      </c>
      <c r="N1117"/>
      <c r="O1117"/>
      <c r="P1117"/>
      <c r="Q1117"/>
      <c r="R1117"/>
      <c r="S1117"/>
      <c r="T1117"/>
      <c r="U1117"/>
      <c r="V1117"/>
      <c r="W1117"/>
      <c r="X1117" s="42"/>
      <c r="Y1117" s="42"/>
      <c r="Z1117" s="42"/>
    </row>
    <row r="1118" s="26" customFormat="1" ht="23" customHeight="1" spans="1:26">
      <c r="A1118" s="255"/>
      <c r="B1118" s="246"/>
      <c r="C1118" s="247"/>
      <c r="D1118" s="248"/>
      <c r="E1118" s="249"/>
      <c r="F1118" s="250"/>
      <c r="G1118" s="250"/>
      <c r="H1118" s="251"/>
      <c r="I1118" s="250"/>
      <c r="J1118" s="252"/>
      <c r="K1118" s="252"/>
      <c r="L1118" s="253"/>
      <c r="M1118" s="254" t="str">
        <f t="shared" si="17"/>
        <v/>
      </c>
      <c r="N1118"/>
      <c r="O1118"/>
      <c r="P1118"/>
      <c r="Q1118"/>
      <c r="R1118"/>
      <c r="S1118"/>
      <c r="T1118"/>
      <c r="U1118"/>
      <c r="V1118"/>
      <c r="W1118"/>
      <c r="X1118" s="42"/>
      <c r="Y1118" s="42"/>
      <c r="Z1118" s="42"/>
    </row>
    <row r="1119" s="26" customFormat="1" ht="23" customHeight="1" spans="1:26">
      <c r="A1119" s="255"/>
      <c r="B1119" s="246"/>
      <c r="C1119" s="247"/>
      <c r="D1119" s="248"/>
      <c r="E1119" s="249"/>
      <c r="F1119" s="250"/>
      <c r="G1119" s="250"/>
      <c r="H1119" s="251"/>
      <c r="I1119" s="250"/>
      <c r="J1119" s="252"/>
      <c r="K1119" s="252"/>
      <c r="L1119" s="253"/>
      <c r="M1119" s="254" t="str">
        <f t="shared" si="17"/>
        <v/>
      </c>
      <c r="N1119"/>
      <c r="O1119"/>
      <c r="P1119"/>
      <c r="Q1119"/>
      <c r="R1119"/>
      <c r="S1119"/>
      <c r="T1119"/>
      <c r="U1119"/>
      <c r="V1119"/>
      <c r="W1119"/>
      <c r="X1119" s="42"/>
      <c r="Y1119" s="42"/>
      <c r="Z1119" s="42"/>
    </row>
    <row r="1120" s="26" customFormat="1" ht="23" customHeight="1" spans="1:26">
      <c r="A1120" s="255"/>
      <c r="B1120" s="246"/>
      <c r="C1120" s="247"/>
      <c r="D1120" s="248"/>
      <c r="E1120" s="249"/>
      <c r="F1120" s="250"/>
      <c r="G1120" s="250"/>
      <c r="H1120" s="251"/>
      <c r="I1120" s="250"/>
      <c r="J1120" s="252"/>
      <c r="K1120" s="252"/>
      <c r="L1120" s="253"/>
      <c r="M1120" s="254" t="str">
        <f t="shared" si="17"/>
        <v/>
      </c>
      <c r="N1120"/>
      <c r="O1120"/>
      <c r="P1120"/>
      <c r="Q1120"/>
      <c r="R1120"/>
      <c r="S1120"/>
      <c r="T1120"/>
      <c r="U1120"/>
      <c r="V1120"/>
      <c r="W1120"/>
      <c r="X1120" s="42"/>
      <c r="Y1120" s="42"/>
      <c r="Z1120" s="42"/>
    </row>
    <row r="1121" s="26" customFormat="1" ht="23" customHeight="1" spans="1:26">
      <c r="A1121" s="255"/>
      <c r="B1121" s="246"/>
      <c r="C1121" s="247"/>
      <c r="D1121" s="248"/>
      <c r="E1121" s="249"/>
      <c r="F1121" s="250"/>
      <c r="G1121" s="250"/>
      <c r="H1121" s="251"/>
      <c r="I1121" s="250"/>
      <c r="J1121" s="252"/>
      <c r="K1121" s="252"/>
      <c r="L1121" s="253"/>
      <c r="M1121" s="254" t="str">
        <f t="shared" si="17"/>
        <v/>
      </c>
      <c r="N1121"/>
      <c r="O1121"/>
      <c r="P1121"/>
      <c r="Q1121"/>
      <c r="R1121"/>
      <c r="S1121"/>
      <c r="T1121"/>
      <c r="U1121"/>
      <c r="V1121"/>
      <c r="W1121"/>
      <c r="X1121" s="42"/>
      <c r="Y1121" s="42"/>
      <c r="Z1121" s="42"/>
    </row>
    <row r="1122" s="26" customFormat="1" ht="23" customHeight="1" spans="1:26">
      <c r="A1122" s="255"/>
      <c r="B1122" s="246"/>
      <c r="C1122" s="247"/>
      <c r="D1122" s="248"/>
      <c r="E1122" s="249"/>
      <c r="F1122" s="250"/>
      <c r="G1122" s="250"/>
      <c r="H1122" s="251"/>
      <c r="I1122" s="250"/>
      <c r="J1122" s="252"/>
      <c r="K1122" s="252"/>
      <c r="L1122" s="253"/>
      <c r="M1122" s="254" t="str">
        <f t="shared" si="17"/>
        <v/>
      </c>
      <c r="N1122"/>
      <c r="O1122"/>
      <c r="P1122"/>
      <c r="Q1122"/>
      <c r="R1122"/>
      <c r="S1122"/>
      <c r="T1122"/>
      <c r="U1122"/>
      <c r="V1122"/>
      <c r="W1122"/>
      <c r="X1122" s="42"/>
      <c r="Y1122" s="42"/>
      <c r="Z1122" s="42"/>
    </row>
    <row r="1123" s="26" customFormat="1" ht="23" customHeight="1" spans="1:26">
      <c r="A1123" s="255"/>
      <c r="B1123" s="246"/>
      <c r="C1123" s="247"/>
      <c r="D1123" s="248"/>
      <c r="E1123" s="249"/>
      <c r="F1123" s="250"/>
      <c r="G1123" s="250"/>
      <c r="H1123" s="251"/>
      <c r="I1123" s="250"/>
      <c r="J1123" s="252"/>
      <c r="K1123" s="252"/>
      <c r="L1123" s="253"/>
      <c r="M1123" s="254" t="str">
        <f t="shared" si="17"/>
        <v/>
      </c>
      <c r="N1123"/>
      <c r="O1123"/>
      <c r="P1123"/>
      <c r="Q1123"/>
      <c r="R1123"/>
      <c r="S1123"/>
      <c r="T1123"/>
      <c r="U1123"/>
      <c r="V1123"/>
      <c r="W1123"/>
      <c r="X1123" s="42"/>
      <c r="Y1123" s="42"/>
      <c r="Z1123" s="42"/>
    </row>
    <row r="1124" s="26" customFormat="1" ht="23" customHeight="1" spans="1:26">
      <c r="A1124" s="255"/>
      <c r="B1124" s="246"/>
      <c r="C1124" s="247"/>
      <c r="D1124" s="248"/>
      <c r="E1124" s="249"/>
      <c r="F1124" s="250"/>
      <c r="G1124" s="250"/>
      <c r="H1124" s="251"/>
      <c r="I1124" s="250"/>
      <c r="J1124" s="252"/>
      <c r="K1124" s="252"/>
      <c r="L1124" s="253"/>
      <c r="M1124" s="254" t="str">
        <f t="shared" si="17"/>
        <v/>
      </c>
      <c r="N1124"/>
      <c r="O1124"/>
      <c r="P1124"/>
      <c r="Q1124"/>
      <c r="R1124"/>
      <c r="S1124"/>
      <c r="T1124"/>
      <c r="U1124"/>
      <c r="V1124"/>
      <c r="W1124"/>
      <c r="X1124" s="42"/>
      <c r="Y1124" s="42"/>
      <c r="Z1124" s="42"/>
    </row>
    <row r="1125" s="26" customFormat="1" ht="23" customHeight="1" spans="1:26">
      <c r="A1125" s="255"/>
      <c r="B1125" s="246"/>
      <c r="C1125" s="247"/>
      <c r="D1125" s="248"/>
      <c r="E1125" s="249"/>
      <c r="F1125" s="250"/>
      <c r="G1125" s="250"/>
      <c r="H1125" s="251"/>
      <c r="I1125" s="250"/>
      <c r="J1125" s="252"/>
      <c r="K1125" s="252"/>
      <c r="L1125" s="253"/>
      <c r="M1125" s="254" t="str">
        <f t="shared" si="17"/>
        <v/>
      </c>
      <c r="N1125"/>
      <c r="O1125"/>
      <c r="P1125"/>
      <c r="Q1125"/>
      <c r="R1125"/>
      <c r="S1125"/>
      <c r="T1125"/>
      <c r="U1125"/>
      <c r="V1125"/>
      <c r="W1125"/>
      <c r="X1125" s="42"/>
      <c r="Y1125" s="42"/>
      <c r="Z1125" s="42"/>
    </row>
    <row r="1126" s="26" customFormat="1" ht="23" customHeight="1" spans="1:26">
      <c r="A1126" s="255"/>
      <c r="B1126" s="246"/>
      <c r="C1126" s="247"/>
      <c r="D1126" s="248"/>
      <c r="E1126" s="249"/>
      <c r="F1126" s="250"/>
      <c r="G1126" s="250"/>
      <c r="H1126" s="251"/>
      <c r="I1126" s="250"/>
      <c r="J1126" s="252"/>
      <c r="K1126" s="252"/>
      <c r="L1126" s="253"/>
      <c r="M1126" s="254" t="str">
        <f t="shared" si="17"/>
        <v/>
      </c>
      <c r="N1126"/>
      <c r="O1126"/>
      <c r="P1126"/>
      <c r="Q1126"/>
      <c r="R1126"/>
      <c r="S1126"/>
      <c r="T1126"/>
      <c r="U1126"/>
      <c r="V1126"/>
      <c r="W1126"/>
      <c r="X1126" s="42"/>
      <c r="Y1126" s="42"/>
      <c r="Z1126" s="42"/>
    </row>
    <row r="1127" s="26" customFormat="1" ht="23" customHeight="1" spans="1:26">
      <c r="A1127" s="255"/>
      <c r="B1127" s="246"/>
      <c r="C1127" s="247"/>
      <c r="D1127" s="248"/>
      <c r="E1127" s="249"/>
      <c r="F1127" s="250"/>
      <c r="G1127" s="250"/>
      <c r="H1127" s="251"/>
      <c r="I1127" s="250"/>
      <c r="J1127" s="252"/>
      <c r="K1127" s="252"/>
      <c r="L1127" s="253"/>
      <c r="M1127" s="254" t="str">
        <f t="shared" si="17"/>
        <v/>
      </c>
      <c r="N1127"/>
      <c r="O1127"/>
      <c r="P1127"/>
      <c r="Q1127"/>
      <c r="R1127"/>
      <c r="S1127"/>
      <c r="T1127"/>
      <c r="U1127"/>
      <c r="V1127"/>
      <c r="W1127"/>
      <c r="X1127" s="42"/>
      <c r="Y1127" s="42"/>
      <c r="Z1127" s="42"/>
    </row>
    <row r="1128" s="26" customFormat="1" ht="23" customHeight="1" spans="1:26">
      <c r="A1128" s="255"/>
      <c r="B1128" s="246"/>
      <c r="C1128" s="247"/>
      <c r="D1128" s="248"/>
      <c r="E1128" s="249"/>
      <c r="F1128" s="250"/>
      <c r="G1128" s="250"/>
      <c r="H1128" s="251"/>
      <c r="I1128" s="250"/>
      <c r="J1128" s="252"/>
      <c r="K1128" s="252"/>
      <c r="L1128" s="253"/>
      <c r="M1128" s="254" t="str">
        <f t="shared" si="17"/>
        <v/>
      </c>
      <c r="N1128"/>
      <c r="O1128"/>
      <c r="P1128"/>
      <c r="Q1128"/>
      <c r="R1128"/>
      <c r="S1128"/>
      <c r="T1128"/>
      <c r="U1128"/>
      <c r="V1128"/>
      <c r="W1128"/>
      <c r="X1128" s="42"/>
      <c r="Y1128" s="42"/>
      <c r="Z1128" s="42"/>
    </row>
    <row r="1129" s="26" customFormat="1" ht="23" customHeight="1" spans="1:26">
      <c r="A1129" s="255"/>
      <c r="B1129" s="246"/>
      <c r="C1129" s="247"/>
      <c r="D1129" s="248"/>
      <c r="E1129" s="249"/>
      <c r="F1129" s="250"/>
      <c r="G1129" s="250"/>
      <c r="H1129" s="251"/>
      <c r="I1129" s="250"/>
      <c r="J1129" s="252"/>
      <c r="K1129" s="252"/>
      <c r="L1129" s="253"/>
      <c r="M1129" s="254" t="str">
        <f t="shared" si="17"/>
        <v/>
      </c>
      <c r="N1129"/>
      <c r="O1129"/>
      <c r="P1129"/>
      <c r="Q1129"/>
      <c r="R1129"/>
      <c r="S1129"/>
      <c r="T1129"/>
      <c r="U1129"/>
      <c r="V1129"/>
      <c r="W1129"/>
      <c r="X1129" s="42"/>
      <c r="Y1129" s="42"/>
      <c r="Z1129" s="42"/>
    </row>
    <row r="1130" s="26" customFormat="1" ht="23" customHeight="1" spans="1:26">
      <c r="A1130" s="255"/>
      <c r="B1130" s="246"/>
      <c r="C1130" s="247"/>
      <c r="D1130" s="248"/>
      <c r="E1130" s="249"/>
      <c r="F1130" s="250"/>
      <c r="G1130" s="250"/>
      <c r="H1130" s="251"/>
      <c r="I1130" s="250"/>
      <c r="J1130" s="252"/>
      <c r="K1130" s="252"/>
      <c r="L1130" s="253"/>
      <c r="M1130" s="254" t="str">
        <f t="shared" si="17"/>
        <v/>
      </c>
      <c r="N1130"/>
      <c r="O1130"/>
      <c r="P1130"/>
      <c r="Q1130"/>
      <c r="R1130"/>
      <c r="S1130"/>
      <c r="T1130"/>
      <c r="U1130"/>
      <c r="V1130"/>
      <c r="W1130"/>
      <c r="X1130" s="42"/>
      <c r="Y1130" s="42"/>
      <c r="Z1130" s="42"/>
    </row>
    <row r="1131" s="26" customFormat="1" ht="23" customHeight="1" spans="1:26">
      <c r="A1131" s="255"/>
      <c r="B1131" s="246"/>
      <c r="C1131" s="247"/>
      <c r="D1131" s="248"/>
      <c r="E1131" s="249"/>
      <c r="F1131" s="250"/>
      <c r="G1131" s="250"/>
      <c r="H1131" s="251"/>
      <c r="I1131" s="250"/>
      <c r="J1131" s="252"/>
      <c r="K1131" s="252"/>
      <c r="L1131" s="253"/>
      <c r="M1131" s="254" t="str">
        <f t="shared" si="17"/>
        <v/>
      </c>
      <c r="N1131"/>
      <c r="O1131"/>
      <c r="P1131"/>
      <c r="Q1131"/>
      <c r="R1131"/>
      <c r="S1131"/>
      <c r="T1131"/>
      <c r="U1131"/>
      <c r="V1131"/>
      <c r="W1131"/>
      <c r="X1131" s="42"/>
      <c r="Y1131" s="42"/>
      <c r="Z1131" s="42"/>
    </row>
    <row r="1132" s="26" customFormat="1" ht="23" customHeight="1" spans="1:26">
      <c r="A1132" s="255"/>
      <c r="B1132" s="246"/>
      <c r="C1132" s="247"/>
      <c r="D1132" s="248"/>
      <c r="E1132" s="249"/>
      <c r="F1132" s="250"/>
      <c r="G1132" s="250"/>
      <c r="H1132" s="251"/>
      <c r="I1132" s="250"/>
      <c r="J1132" s="252"/>
      <c r="K1132" s="252"/>
      <c r="L1132" s="253"/>
      <c r="M1132" s="254" t="str">
        <f t="shared" si="17"/>
        <v/>
      </c>
      <c r="N1132"/>
      <c r="O1132"/>
      <c r="P1132"/>
      <c r="Q1132"/>
      <c r="R1132"/>
      <c r="S1132"/>
      <c r="T1132"/>
      <c r="U1132"/>
      <c r="V1132"/>
      <c r="W1132"/>
      <c r="X1132" s="42"/>
      <c r="Y1132" s="42"/>
      <c r="Z1132" s="42"/>
    </row>
    <row r="1133" s="26" customFormat="1" ht="23" customHeight="1" spans="1:26">
      <c r="A1133" s="255"/>
      <c r="B1133" s="246"/>
      <c r="C1133" s="247"/>
      <c r="D1133" s="248"/>
      <c r="E1133" s="249"/>
      <c r="F1133" s="250"/>
      <c r="G1133" s="250"/>
      <c r="H1133" s="251"/>
      <c r="I1133" s="250"/>
      <c r="J1133" s="252"/>
      <c r="K1133" s="252"/>
      <c r="L1133" s="253"/>
      <c r="M1133" s="254" t="str">
        <f t="shared" si="17"/>
        <v/>
      </c>
      <c r="N1133"/>
      <c r="O1133"/>
      <c r="P1133"/>
      <c r="Q1133"/>
      <c r="R1133"/>
      <c r="S1133"/>
      <c r="T1133"/>
      <c r="U1133"/>
      <c r="V1133"/>
      <c r="W1133"/>
      <c r="X1133" s="42"/>
      <c r="Y1133" s="42"/>
      <c r="Z1133" s="42"/>
    </row>
    <row r="1134" s="26" customFormat="1" ht="23" customHeight="1" spans="1:26">
      <c r="A1134" s="255"/>
      <c r="B1134" s="246"/>
      <c r="C1134" s="247"/>
      <c r="D1134" s="248"/>
      <c r="E1134" s="249"/>
      <c r="F1134" s="250"/>
      <c r="G1134" s="250"/>
      <c r="H1134" s="251"/>
      <c r="I1134" s="250"/>
      <c r="J1134" s="252"/>
      <c r="K1134" s="252"/>
      <c r="L1134" s="253"/>
      <c r="M1134" s="254" t="str">
        <f t="shared" si="17"/>
        <v/>
      </c>
      <c r="N1134"/>
      <c r="O1134"/>
      <c r="P1134"/>
      <c r="Q1134"/>
      <c r="R1134"/>
      <c r="S1134"/>
      <c r="T1134"/>
      <c r="U1134"/>
      <c r="V1134"/>
      <c r="W1134"/>
      <c r="X1134" s="42"/>
      <c r="Y1134" s="42"/>
      <c r="Z1134" s="42"/>
    </row>
    <row r="1135" s="26" customFormat="1" ht="23" customHeight="1" spans="1:26">
      <c r="A1135" s="255"/>
      <c r="B1135" s="246"/>
      <c r="C1135" s="247"/>
      <c r="D1135" s="248"/>
      <c r="E1135" s="249"/>
      <c r="F1135" s="250"/>
      <c r="G1135" s="250"/>
      <c r="H1135" s="251"/>
      <c r="I1135" s="250"/>
      <c r="J1135" s="252"/>
      <c r="K1135" s="252"/>
      <c r="L1135" s="253"/>
      <c r="M1135" s="254" t="str">
        <f t="shared" si="17"/>
        <v/>
      </c>
      <c r="N1135"/>
      <c r="O1135"/>
      <c r="P1135"/>
      <c r="Q1135"/>
      <c r="R1135"/>
      <c r="S1135"/>
      <c r="T1135"/>
      <c r="U1135"/>
      <c r="V1135"/>
      <c r="W1135"/>
      <c r="X1135" s="42"/>
      <c r="Y1135" s="42"/>
      <c r="Z1135" s="42"/>
    </row>
    <row r="1136" s="26" customFormat="1" ht="23" customHeight="1" spans="1:26">
      <c r="A1136" s="255"/>
      <c r="B1136" s="246"/>
      <c r="C1136" s="247"/>
      <c r="D1136" s="248"/>
      <c r="E1136" s="249"/>
      <c r="F1136" s="250"/>
      <c r="G1136" s="250"/>
      <c r="H1136" s="251"/>
      <c r="I1136" s="250"/>
      <c r="J1136" s="252"/>
      <c r="K1136" s="252"/>
      <c r="L1136" s="253"/>
      <c r="M1136" s="254" t="str">
        <f t="shared" si="17"/>
        <v/>
      </c>
      <c r="N1136"/>
      <c r="O1136"/>
      <c r="P1136"/>
      <c r="Q1136"/>
      <c r="R1136"/>
      <c r="S1136"/>
      <c r="T1136"/>
      <c r="U1136"/>
      <c r="V1136"/>
      <c r="W1136"/>
      <c r="X1136" s="42"/>
      <c r="Y1136" s="42"/>
      <c r="Z1136" s="42"/>
    </row>
    <row r="1137" s="26" customFormat="1" ht="23" customHeight="1" spans="1:26">
      <c r="A1137" s="255"/>
      <c r="B1137" s="246"/>
      <c r="C1137" s="247"/>
      <c r="D1137" s="248"/>
      <c r="E1137" s="249"/>
      <c r="F1137" s="250"/>
      <c r="G1137" s="250"/>
      <c r="H1137" s="251"/>
      <c r="I1137" s="250"/>
      <c r="J1137" s="252"/>
      <c r="K1137" s="252"/>
      <c r="L1137" s="253"/>
      <c r="M1137" s="254" t="str">
        <f t="shared" si="17"/>
        <v/>
      </c>
      <c r="N1137"/>
      <c r="O1137"/>
      <c r="P1137"/>
      <c r="Q1137"/>
      <c r="R1137"/>
      <c r="S1137"/>
      <c r="T1137"/>
      <c r="U1137"/>
      <c r="V1137"/>
      <c r="W1137"/>
      <c r="X1137" s="42"/>
      <c r="Y1137" s="42"/>
      <c r="Z1137" s="42"/>
    </row>
    <row r="1138" s="26" customFormat="1" ht="23" customHeight="1" spans="1:26">
      <c r="A1138" s="255"/>
      <c r="B1138" s="246"/>
      <c r="C1138" s="247"/>
      <c r="D1138" s="248"/>
      <c r="E1138" s="249"/>
      <c r="F1138" s="250"/>
      <c r="G1138" s="250"/>
      <c r="H1138" s="251"/>
      <c r="I1138" s="250"/>
      <c r="J1138" s="252"/>
      <c r="K1138" s="252"/>
      <c r="L1138" s="253"/>
      <c r="M1138" s="254" t="str">
        <f t="shared" si="17"/>
        <v/>
      </c>
      <c r="N1138"/>
      <c r="O1138"/>
      <c r="P1138"/>
      <c r="Q1138"/>
      <c r="R1138"/>
      <c r="S1138"/>
      <c r="T1138"/>
      <c r="U1138"/>
      <c r="V1138"/>
      <c r="W1138"/>
      <c r="X1138" s="42"/>
      <c r="Y1138" s="42"/>
      <c r="Z1138" s="42"/>
    </row>
    <row r="1139" s="26" customFormat="1" ht="23" customHeight="1" spans="1:26">
      <c r="A1139" s="255"/>
      <c r="B1139" s="246"/>
      <c r="C1139" s="247"/>
      <c r="D1139" s="248"/>
      <c r="E1139" s="249"/>
      <c r="F1139" s="250"/>
      <c r="G1139" s="250"/>
      <c r="H1139" s="251"/>
      <c r="I1139" s="250"/>
      <c r="J1139" s="252"/>
      <c r="K1139" s="252"/>
      <c r="L1139" s="253"/>
      <c r="M1139" s="254" t="str">
        <f t="shared" si="17"/>
        <v/>
      </c>
      <c r="N1139"/>
      <c r="O1139"/>
      <c r="P1139"/>
      <c r="Q1139"/>
      <c r="R1139"/>
      <c r="S1139"/>
      <c r="T1139"/>
      <c r="U1139"/>
      <c r="V1139"/>
      <c r="W1139"/>
      <c r="X1139" s="42"/>
      <c r="Y1139" s="42"/>
      <c r="Z1139" s="42"/>
    </row>
    <row r="1140" s="26" customFormat="1" ht="23" customHeight="1" spans="1:26">
      <c r="A1140" s="255"/>
      <c r="B1140" s="246"/>
      <c r="C1140" s="247"/>
      <c r="D1140" s="248"/>
      <c r="E1140" s="249"/>
      <c r="F1140" s="250"/>
      <c r="G1140" s="250"/>
      <c r="H1140" s="251"/>
      <c r="I1140" s="250"/>
      <c r="J1140" s="252"/>
      <c r="K1140" s="252"/>
      <c r="L1140" s="253"/>
      <c r="M1140" s="254" t="str">
        <f t="shared" si="17"/>
        <v/>
      </c>
      <c r="N1140"/>
      <c r="O1140"/>
      <c r="P1140"/>
      <c r="Q1140"/>
      <c r="R1140"/>
      <c r="S1140"/>
      <c r="T1140"/>
      <c r="U1140"/>
      <c r="V1140"/>
      <c r="W1140"/>
      <c r="X1140" s="42"/>
      <c r="Y1140" s="42"/>
      <c r="Z1140" s="42"/>
    </row>
    <row r="1141" s="26" customFormat="1" ht="23" customHeight="1" spans="1:26">
      <c r="A1141" s="255"/>
      <c r="B1141" s="246"/>
      <c r="C1141" s="247"/>
      <c r="D1141" s="248"/>
      <c r="E1141" s="249"/>
      <c r="F1141" s="250"/>
      <c r="G1141" s="250"/>
      <c r="H1141" s="251"/>
      <c r="I1141" s="250"/>
      <c r="J1141" s="252"/>
      <c r="K1141" s="252"/>
      <c r="L1141" s="253"/>
      <c r="M1141" s="254" t="str">
        <f t="shared" si="17"/>
        <v/>
      </c>
      <c r="N1141"/>
      <c r="O1141"/>
      <c r="P1141"/>
      <c r="Q1141"/>
      <c r="R1141"/>
      <c r="S1141"/>
      <c r="T1141"/>
      <c r="U1141"/>
      <c r="V1141"/>
      <c r="W1141"/>
      <c r="X1141" s="42"/>
      <c r="Y1141" s="42"/>
      <c r="Z1141" s="42"/>
    </row>
    <row r="1142" s="26" customFormat="1" ht="23" customHeight="1" spans="1:26">
      <c r="A1142" s="255"/>
      <c r="B1142" s="246"/>
      <c r="C1142" s="247"/>
      <c r="D1142" s="248"/>
      <c r="E1142" s="249"/>
      <c r="F1142" s="250"/>
      <c r="G1142" s="250"/>
      <c r="H1142" s="251"/>
      <c r="I1142" s="250"/>
      <c r="J1142" s="252"/>
      <c r="K1142" s="252"/>
      <c r="L1142" s="253"/>
      <c r="M1142" s="254" t="str">
        <f t="shared" si="17"/>
        <v/>
      </c>
      <c r="N1142"/>
      <c r="O1142"/>
      <c r="P1142"/>
      <c r="Q1142"/>
      <c r="R1142"/>
      <c r="S1142"/>
      <c r="T1142"/>
      <c r="U1142"/>
      <c r="V1142"/>
      <c r="W1142"/>
      <c r="X1142" s="42"/>
      <c r="Y1142" s="42"/>
      <c r="Z1142" s="42"/>
    </row>
    <row r="1143" s="26" customFormat="1" ht="23" customHeight="1" spans="1:26">
      <c r="A1143" s="255"/>
      <c r="B1143" s="246"/>
      <c r="C1143" s="247"/>
      <c r="D1143" s="248"/>
      <c r="E1143" s="249"/>
      <c r="F1143" s="250"/>
      <c r="G1143" s="250"/>
      <c r="H1143" s="251"/>
      <c r="I1143" s="250"/>
      <c r="J1143" s="252"/>
      <c r="K1143" s="252"/>
      <c r="L1143" s="253"/>
      <c r="M1143" s="254" t="str">
        <f t="shared" si="17"/>
        <v/>
      </c>
      <c r="N1143"/>
      <c r="O1143"/>
      <c r="P1143"/>
      <c r="Q1143"/>
      <c r="R1143"/>
      <c r="S1143"/>
      <c r="T1143"/>
      <c r="U1143"/>
      <c r="V1143"/>
      <c r="W1143"/>
      <c r="X1143" s="42"/>
      <c r="Y1143" s="42"/>
      <c r="Z1143" s="42"/>
    </row>
    <row r="1144" s="26" customFormat="1" ht="23" customHeight="1" spans="1:26">
      <c r="A1144" s="255"/>
      <c r="B1144" s="246"/>
      <c r="C1144" s="247"/>
      <c r="D1144" s="248"/>
      <c r="E1144" s="249"/>
      <c r="F1144" s="250"/>
      <c r="G1144" s="250"/>
      <c r="H1144" s="251"/>
      <c r="I1144" s="250"/>
      <c r="J1144" s="252"/>
      <c r="K1144" s="252"/>
      <c r="L1144" s="253"/>
      <c r="M1144" s="254" t="str">
        <f t="shared" si="17"/>
        <v/>
      </c>
      <c r="N1144"/>
      <c r="O1144"/>
      <c r="P1144"/>
      <c r="Q1144"/>
      <c r="R1144"/>
      <c r="S1144"/>
      <c r="T1144"/>
      <c r="U1144"/>
      <c r="V1144"/>
      <c r="W1144"/>
      <c r="X1144" s="42"/>
      <c r="Y1144" s="42"/>
      <c r="Z1144" s="42"/>
    </row>
    <row r="1145" s="26" customFormat="1" ht="23" customHeight="1" spans="1:26">
      <c r="A1145" s="255"/>
      <c r="B1145" s="246"/>
      <c r="C1145" s="247"/>
      <c r="D1145" s="248"/>
      <c r="E1145" s="249"/>
      <c r="F1145" s="250"/>
      <c r="G1145" s="250"/>
      <c r="H1145" s="251"/>
      <c r="I1145" s="250"/>
      <c r="J1145" s="252"/>
      <c r="K1145" s="252"/>
      <c r="L1145" s="253"/>
      <c r="M1145" s="254" t="str">
        <f t="shared" si="17"/>
        <v/>
      </c>
      <c r="N1145"/>
      <c r="O1145"/>
      <c r="P1145"/>
      <c r="Q1145"/>
      <c r="R1145"/>
      <c r="S1145"/>
      <c r="T1145"/>
      <c r="U1145"/>
      <c r="V1145"/>
      <c r="W1145"/>
      <c r="X1145" s="42"/>
      <c r="Y1145" s="42"/>
      <c r="Z1145" s="42"/>
    </row>
    <row r="1146" s="26" customFormat="1" ht="23" customHeight="1" spans="1:26">
      <c r="A1146" s="255"/>
      <c r="B1146" s="246"/>
      <c r="C1146" s="247"/>
      <c r="D1146" s="248"/>
      <c r="E1146" s="249"/>
      <c r="F1146" s="250"/>
      <c r="G1146" s="250"/>
      <c r="H1146" s="251"/>
      <c r="I1146" s="250"/>
      <c r="J1146" s="252"/>
      <c r="K1146" s="252"/>
      <c r="L1146" s="253"/>
      <c r="M1146" s="254" t="str">
        <f t="shared" si="17"/>
        <v/>
      </c>
      <c r="N1146"/>
      <c r="O1146"/>
      <c r="P1146"/>
      <c r="Q1146"/>
      <c r="R1146"/>
      <c r="S1146"/>
      <c r="T1146"/>
      <c r="U1146"/>
      <c r="V1146"/>
      <c r="W1146"/>
      <c r="X1146" s="42"/>
      <c r="Y1146" s="42"/>
      <c r="Z1146" s="42"/>
    </row>
    <row r="1147" s="26" customFormat="1" ht="23" customHeight="1" spans="1:26">
      <c r="A1147" s="255"/>
      <c r="B1147" s="246"/>
      <c r="C1147" s="247"/>
      <c r="D1147" s="248"/>
      <c r="E1147" s="249"/>
      <c r="F1147" s="250"/>
      <c r="G1147" s="250"/>
      <c r="H1147" s="251"/>
      <c r="I1147" s="250"/>
      <c r="J1147" s="252"/>
      <c r="K1147" s="252"/>
      <c r="L1147" s="253"/>
      <c r="M1147" s="254" t="str">
        <f t="shared" si="17"/>
        <v/>
      </c>
      <c r="N1147"/>
      <c r="O1147"/>
      <c r="P1147"/>
      <c r="Q1147"/>
      <c r="R1147"/>
      <c r="S1147"/>
      <c r="T1147"/>
      <c r="U1147"/>
      <c r="V1147"/>
      <c r="W1147"/>
      <c r="X1147" s="42"/>
      <c r="Y1147" s="42"/>
      <c r="Z1147" s="42"/>
    </row>
    <row r="1148" s="26" customFormat="1" ht="23" customHeight="1" spans="1:26">
      <c r="A1148" s="255"/>
      <c r="B1148" s="246"/>
      <c r="C1148" s="247"/>
      <c r="D1148" s="248"/>
      <c r="E1148" s="249"/>
      <c r="F1148" s="250"/>
      <c r="G1148" s="250"/>
      <c r="H1148" s="251"/>
      <c r="I1148" s="250"/>
      <c r="J1148" s="252"/>
      <c r="K1148" s="252"/>
      <c r="L1148" s="253"/>
      <c r="M1148" s="254" t="str">
        <f t="shared" si="17"/>
        <v/>
      </c>
      <c r="N1148"/>
      <c r="O1148"/>
      <c r="P1148"/>
      <c r="Q1148"/>
      <c r="R1148"/>
      <c r="S1148"/>
      <c r="T1148"/>
      <c r="U1148"/>
      <c r="V1148"/>
      <c r="W1148"/>
      <c r="X1148" s="42"/>
      <c r="Y1148" s="42"/>
      <c r="Z1148" s="42"/>
    </row>
    <row r="1149" s="26" customFormat="1" ht="23" customHeight="1" spans="1:26">
      <c r="A1149" s="255"/>
      <c r="B1149" s="246"/>
      <c r="C1149" s="247"/>
      <c r="D1149" s="248"/>
      <c r="E1149" s="249"/>
      <c r="F1149" s="250"/>
      <c r="G1149" s="250"/>
      <c r="H1149" s="251"/>
      <c r="I1149" s="250"/>
      <c r="J1149" s="252"/>
      <c r="K1149" s="252"/>
      <c r="L1149" s="253"/>
      <c r="M1149" s="254" t="str">
        <f t="shared" si="17"/>
        <v/>
      </c>
      <c r="N1149"/>
      <c r="O1149"/>
      <c r="P1149"/>
      <c r="Q1149"/>
      <c r="R1149"/>
      <c r="S1149"/>
      <c r="T1149"/>
      <c r="U1149"/>
      <c r="V1149"/>
      <c r="W1149"/>
      <c r="X1149" s="42"/>
      <c r="Y1149" s="42"/>
      <c r="Z1149" s="42"/>
    </row>
    <row r="1150" s="26" customFormat="1" ht="23" customHeight="1" spans="1:26">
      <c r="A1150" s="255"/>
      <c r="B1150" s="246"/>
      <c r="C1150" s="247"/>
      <c r="D1150" s="248"/>
      <c r="E1150" s="249"/>
      <c r="F1150" s="250"/>
      <c r="G1150" s="250"/>
      <c r="H1150" s="251"/>
      <c r="I1150" s="250"/>
      <c r="J1150" s="252"/>
      <c r="K1150" s="252"/>
      <c r="L1150" s="253"/>
      <c r="M1150" s="254" t="str">
        <f t="shared" si="17"/>
        <v/>
      </c>
      <c r="N1150"/>
      <c r="O1150"/>
      <c r="P1150"/>
      <c r="Q1150"/>
      <c r="R1150"/>
      <c r="S1150"/>
      <c r="T1150"/>
      <c r="U1150"/>
      <c r="V1150"/>
      <c r="W1150"/>
      <c r="X1150" s="42"/>
      <c r="Y1150" s="42"/>
      <c r="Z1150" s="42"/>
    </row>
    <row r="1151" s="26" customFormat="1" ht="23" customHeight="1" spans="1:26">
      <c r="A1151" s="255"/>
      <c r="B1151" s="246"/>
      <c r="C1151" s="247"/>
      <c r="D1151" s="248"/>
      <c r="E1151" s="249"/>
      <c r="F1151" s="250"/>
      <c r="G1151" s="250"/>
      <c r="H1151" s="251"/>
      <c r="I1151" s="250"/>
      <c r="J1151" s="252"/>
      <c r="K1151" s="252"/>
      <c r="L1151" s="253"/>
      <c r="M1151" s="254" t="str">
        <f t="shared" si="17"/>
        <v/>
      </c>
      <c r="N1151"/>
      <c r="O1151"/>
      <c r="P1151"/>
      <c r="Q1151"/>
      <c r="R1151"/>
      <c r="S1151"/>
      <c r="T1151"/>
      <c r="U1151"/>
      <c r="V1151"/>
      <c r="W1151"/>
      <c r="X1151" s="42"/>
      <c r="Y1151" s="42"/>
      <c r="Z1151" s="42"/>
    </row>
    <row r="1152" s="26" customFormat="1" ht="23" customHeight="1" spans="1:26">
      <c r="A1152" s="255"/>
      <c r="B1152" s="246"/>
      <c r="C1152" s="247"/>
      <c r="D1152" s="248"/>
      <c r="E1152" s="249"/>
      <c r="F1152" s="250"/>
      <c r="G1152" s="250"/>
      <c r="H1152" s="251"/>
      <c r="I1152" s="250"/>
      <c r="J1152" s="252"/>
      <c r="K1152" s="252"/>
      <c r="L1152" s="253"/>
      <c r="M1152" s="254" t="str">
        <f t="shared" si="17"/>
        <v/>
      </c>
      <c r="N1152"/>
      <c r="O1152"/>
      <c r="P1152"/>
      <c r="Q1152"/>
      <c r="R1152"/>
      <c r="S1152"/>
      <c r="T1152"/>
      <c r="U1152"/>
      <c r="V1152"/>
      <c r="W1152"/>
      <c r="X1152" s="42"/>
      <c r="Y1152" s="42"/>
      <c r="Z1152" s="42"/>
    </row>
    <row r="1153" s="26" customFormat="1" ht="23" customHeight="1" spans="1:26">
      <c r="A1153" s="255"/>
      <c r="B1153" s="246"/>
      <c r="C1153" s="247"/>
      <c r="D1153" s="248"/>
      <c r="E1153" s="249"/>
      <c r="F1153" s="250"/>
      <c r="G1153" s="250"/>
      <c r="H1153" s="251"/>
      <c r="I1153" s="250"/>
      <c r="J1153" s="252"/>
      <c r="K1153" s="252"/>
      <c r="L1153" s="253"/>
      <c r="M1153" s="254" t="str">
        <f t="shared" si="17"/>
        <v/>
      </c>
      <c r="N1153"/>
      <c r="O1153"/>
      <c r="P1153"/>
      <c r="Q1153"/>
      <c r="R1153"/>
      <c r="S1153"/>
      <c r="T1153"/>
      <c r="U1153"/>
      <c r="V1153"/>
      <c r="W1153"/>
      <c r="X1153" s="42"/>
      <c r="Y1153" s="42"/>
      <c r="Z1153" s="42"/>
    </row>
    <row r="1154" s="26" customFormat="1" ht="23" customHeight="1" spans="1:26">
      <c r="A1154" s="255"/>
      <c r="B1154" s="246"/>
      <c r="C1154" s="247"/>
      <c r="D1154" s="248"/>
      <c r="E1154" s="249"/>
      <c r="F1154" s="250"/>
      <c r="G1154" s="250"/>
      <c r="H1154" s="251"/>
      <c r="I1154" s="250"/>
      <c r="J1154" s="252"/>
      <c r="K1154" s="252"/>
      <c r="L1154" s="253"/>
      <c r="M1154" s="254" t="str">
        <f t="shared" si="17"/>
        <v/>
      </c>
      <c r="N1154"/>
      <c r="O1154"/>
      <c r="P1154"/>
      <c r="Q1154"/>
      <c r="R1154"/>
      <c r="S1154"/>
      <c r="T1154"/>
      <c r="U1154"/>
      <c r="V1154"/>
      <c r="W1154"/>
      <c r="X1154" s="42"/>
      <c r="Y1154" s="42"/>
      <c r="Z1154" s="42"/>
    </row>
    <row r="1155" s="26" customFormat="1" ht="23" customHeight="1" spans="1:26">
      <c r="A1155" s="255"/>
      <c r="B1155" s="246"/>
      <c r="C1155" s="247"/>
      <c r="D1155" s="248"/>
      <c r="E1155" s="249"/>
      <c r="F1155" s="250"/>
      <c r="G1155" s="250"/>
      <c r="H1155" s="251"/>
      <c r="I1155" s="250"/>
      <c r="J1155" s="252"/>
      <c r="K1155" s="252"/>
      <c r="L1155" s="253"/>
      <c r="M1155" s="254" t="str">
        <f t="shared" si="17"/>
        <v/>
      </c>
      <c r="N1155"/>
      <c r="O1155"/>
      <c r="P1155"/>
      <c r="Q1155"/>
      <c r="R1155"/>
      <c r="S1155"/>
      <c r="T1155"/>
      <c r="U1155"/>
      <c r="V1155"/>
      <c r="W1155"/>
      <c r="X1155" s="42"/>
      <c r="Y1155" s="42"/>
      <c r="Z1155" s="42"/>
    </row>
    <row r="1156" s="26" customFormat="1" ht="23" customHeight="1" spans="1:26">
      <c r="A1156" s="255"/>
      <c r="B1156" s="246"/>
      <c r="C1156" s="247"/>
      <c r="D1156" s="248"/>
      <c r="E1156" s="249"/>
      <c r="F1156" s="250"/>
      <c r="G1156" s="250"/>
      <c r="H1156" s="251"/>
      <c r="I1156" s="250"/>
      <c r="J1156" s="252"/>
      <c r="K1156" s="252"/>
      <c r="L1156" s="253"/>
      <c r="M1156" s="254" t="str">
        <f t="shared" si="17"/>
        <v/>
      </c>
      <c r="N1156"/>
      <c r="O1156"/>
      <c r="P1156"/>
      <c r="Q1156"/>
      <c r="R1156"/>
      <c r="S1156"/>
      <c r="T1156"/>
      <c r="U1156"/>
      <c r="V1156"/>
      <c r="W1156"/>
      <c r="X1156" s="42"/>
      <c r="Y1156" s="42"/>
      <c r="Z1156" s="42"/>
    </row>
    <row r="1157" s="26" customFormat="1" ht="23" customHeight="1" spans="1:26">
      <c r="A1157" s="255"/>
      <c r="B1157" s="246"/>
      <c r="C1157" s="247"/>
      <c r="D1157" s="248"/>
      <c r="E1157" s="249"/>
      <c r="F1157" s="250"/>
      <c r="G1157" s="250"/>
      <c r="H1157" s="251"/>
      <c r="I1157" s="250"/>
      <c r="J1157" s="252"/>
      <c r="K1157" s="252"/>
      <c r="L1157" s="253"/>
      <c r="M1157" s="254" t="str">
        <f t="shared" ref="M1157:M1220" si="18">IF($B1157="","",--TEXT($B1157,"yyyymm"))</f>
        <v/>
      </c>
      <c r="N1157"/>
      <c r="O1157"/>
      <c r="P1157"/>
      <c r="Q1157"/>
      <c r="R1157"/>
      <c r="S1157"/>
      <c r="T1157"/>
      <c r="U1157"/>
      <c r="V1157"/>
      <c r="W1157"/>
      <c r="X1157" s="42"/>
      <c r="Y1157" s="42"/>
      <c r="Z1157" s="42"/>
    </row>
    <row r="1158" s="26" customFormat="1" ht="23" customHeight="1" spans="1:26">
      <c r="A1158" s="255"/>
      <c r="B1158" s="246"/>
      <c r="C1158" s="247"/>
      <c r="D1158" s="248"/>
      <c r="E1158" s="249"/>
      <c r="F1158" s="250"/>
      <c r="G1158" s="250"/>
      <c r="H1158" s="251"/>
      <c r="I1158" s="250"/>
      <c r="J1158" s="252"/>
      <c r="K1158" s="252"/>
      <c r="L1158" s="253"/>
      <c r="M1158" s="254" t="str">
        <f t="shared" si="18"/>
        <v/>
      </c>
      <c r="N1158"/>
      <c r="O1158"/>
      <c r="P1158"/>
      <c r="Q1158"/>
      <c r="R1158"/>
      <c r="S1158"/>
      <c r="T1158"/>
      <c r="U1158"/>
      <c r="V1158"/>
      <c r="W1158"/>
      <c r="X1158" s="42"/>
      <c r="Y1158" s="42"/>
      <c r="Z1158" s="42"/>
    </row>
    <row r="1159" s="26" customFormat="1" ht="23" customHeight="1" spans="1:26">
      <c r="A1159" s="255"/>
      <c r="B1159" s="246"/>
      <c r="C1159" s="247"/>
      <c r="D1159" s="248"/>
      <c r="E1159" s="249"/>
      <c r="F1159" s="250"/>
      <c r="G1159" s="250"/>
      <c r="H1159" s="251"/>
      <c r="I1159" s="250"/>
      <c r="J1159" s="252"/>
      <c r="K1159" s="252"/>
      <c r="L1159" s="253"/>
      <c r="M1159" s="254" t="str">
        <f t="shared" si="18"/>
        <v/>
      </c>
      <c r="N1159"/>
      <c r="O1159"/>
      <c r="P1159"/>
      <c r="Q1159"/>
      <c r="R1159"/>
      <c r="S1159"/>
      <c r="T1159"/>
      <c r="U1159"/>
      <c r="V1159"/>
      <c r="W1159"/>
      <c r="X1159" s="42"/>
      <c r="Y1159" s="42"/>
      <c r="Z1159" s="42"/>
    </row>
    <row r="1160" s="26" customFormat="1" ht="23" customHeight="1" spans="1:26">
      <c r="A1160" s="255"/>
      <c r="B1160" s="246"/>
      <c r="C1160" s="247"/>
      <c r="D1160" s="248"/>
      <c r="E1160" s="249"/>
      <c r="F1160" s="250"/>
      <c r="G1160" s="250"/>
      <c r="H1160" s="251"/>
      <c r="I1160" s="250"/>
      <c r="J1160" s="252"/>
      <c r="K1160" s="252"/>
      <c r="L1160" s="253"/>
      <c r="M1160" s="254" t="str">
        <f t="shared" si="18"/>
        <v/>
      </c>
      <c r="N1160"/>
      <c r="O1160"/>
      <c r="P1160"/>
      <c r="Q1160"/>
      <c r="R1160"/>
      <c r="S1160"/>
      <c r="T1160"/>
      <c r="U1160"/>
      <c r="V1160"/>
      <c r="W1160"/>
      <c r="X1160" s="42"/>
      <c r="Y1160" s="42"/>
      <c r="Z1160" s="42"/>
    </row>
    <row r="1161" s="26" customFormat="1" ht="23" customHeight="1" spans="1:26">
      <c r="A1161" s="255"/>
      <c r="B1161" s="246"/>
      <c r="C1161" s="247"/>
      <c r="D1161" s="248"/>
      <c r="E1161" s="249"/>
      <c r="F1161" s="250"/>
      <c r="G1161" s="250"/>
      <c r="H1161" s="251"/>
      <c r="I1161" s="250"/>
      <c r="J1161" s="252"/>
      <c r="K1161" s="252"/>
      <c r="L1161" s="253"/>
      <c r="M1161" s="254" t="str">
        <f t="shared" si="18"/>
        <v/>
      </c>
      <c r="N1161"/>
      <c r="O1161"/>
      <c r="P1161"/>
      <c r="Q1161"/>
      <c r="R1161"/>
      <c r="S1161"/>
      <c r="T1161"/>
      <c r="U1161"/>
      <c r="V1161"/>
      <c r="W1161"/>
      <c r="X1161" s="42"/>
      <c r="Y1161" s="42"/>
      <c r="Z1161" s="42"/>
    </row>
    <row r="1162" s="26" customFormat="1" ht="23" customHeight="1" spans="1:26">
      <c r="A1162" s="255"/>
      <c r="B1162" s="246"/>
      <c r="C1162" s="247"/>
      <c r="D1162" s="248"/>
      <c r="E1162" s="249"/>
      <c r="F1162" s="250"/>
      <c r="G1162" s="250"/>
      <c r="H1162" s="251"/>
      <c r="I1162" s="250"/>
      <c r="J1162" s="252"/>
      <c r="K1162" s="252"/>
      <c r="L1162" s="253"/>
      <c r="M1162" s="254" t="str">
        <f t="shared" si="18"/>
        <v/>
      </c>
      <c r="N1162"/>
      <c r="O1162"/>
      <c r="P1162"/>
      <c r="Q1162"/>
      <c r="R1162"/>
      <c r="S1162"/>
      <c r="T1162"/>
      <c r="U1162"/>
      <c r="V1162"/>
      <c r="W1162"/>
      <c r="X1162" s="42"/>
      <c r="Y1162" s="42"/>
      <c r="Z1162" s="42"/>
    </row>
    <row r="1163" s="26" customFormat="1" ht="23" customHeight="1" spans="1:26">
      <c r="A1163" s="255"/>
      <c r="B1163" s="246"/>
      <c r="C1163" s="247"/>
      <c r="D1163" s="248"/>
      <c r="E1163" s="249"/>
      <c r="F1163" s="250"/>
      <c r="G1163" s="250"/>
      <c r="H1163" s="251"/>
      <c r="I1163" s="250"/>
      <c r="J1163" s="252"/>
      <c r="K1163" s="252"/>
      <c r="L1163" s="253"/>
      <c r="M1163" s="254" t="str">
        <f t="shared" si="18"/>
        <v/>
      </c>
      <c r="N1163"/>
      <c r="O1163"/>
      <c r="P1163"/>
      <c r="Q1163"/>
      <c r="R1163"/>
      <c r="S1163"/>
      <c r="T1163"/>
      <c r="U1163"/>
      <c r="V1163"/>
      <c r="W1163"/>
      <c r="X1163" s="42"/>
      <c r="Y1163" s="42"/>
      <c r="Z1163" s="42"/>
    </row>
    <row r="1164" s="26" customFormat="1" ht="23" customHeight="1" spans="1:26">
      <c r="A1164" s="255"/>
      <c r="B1164" s="246"/>
      <c r="C1164" s="247"/>
      <c r="D1164" s="248"/>
      <c r="E1164" s="249"/>
      <c r="F1164" s="250"/>
      <c r="G1164" s="250"/>
      <c r="H1164" s="251"/>
      <c r="I1164" s="250"/>
      <c r="J1164" s="252"/>
      <c r="K1164" s="252"/>
      <c r="L1164" s="253"/>
      <c r="M1164" s="254" t="str">
        <f t="shared" si="18"/>
        <v/>
      </c>
      <c r="N1164"/>
      <c r="O1164"/>
      <c r="P1164"/>
      <c r="Q1164"/>
      <c r="R1164"/>
      <c r="S1164"/>
      <c r="T1164"/>
      <c r="U1164"/>
      <c r="V1164"/>
      <c r="W1164"/>
      <c r="X1164" s="42"/>
      <c r="Y1164" s="42"/>
      <c r="Z1164" s="42"/>
    </row>
    <row r="1165" s="26" customFormat="1" ht="23" customHeight="1" spans="1:26">
      <c r="A1165" s="255"/>
      <c r="B1165" s="246"/>
      <c r="C1165" s="247"/>
      <c r="D1165" s="248"/>
      <c r="E1165" s="249"/>
      <c r="F1165" s="250"/>
      <c r="G1165" s="250"/>
      <c r="H1165" s="251"/>
      <c r="I1165" s="250"/>
      <c r="J1165" s="252"/>
      <c r="K1165" s="252"/>
      <c r="L1165" s="253"/>
      <c r="M1165" s="254" t="str">
        <f t="shared" si="18"/>
        <v/>
      </c>
      <c r="N1165"/>
      <c r="O1165"/>
      <c r="P1165"/>
      <c r="Q1165"/>
      <c r="R1165"/>
      <c r="S1165"/>
      <c r="T1165"/>
      <c r="U1165"/>
      <c r="V1165"/>
      <c r="W1165"/>
      <c r="X1165" s="42"/>
      <c r="Y1165" s="42"/>
      <c r="Z1165" s="42"/>
    </row>
    <row r="1166" s="26" customFormat="1" ht="23" customHeight="1" spans="1:26">
      <c r="A1166" s="255"/>
      <c r="B1166" s="246"/>
      <c r="C1166" s="247"/>
      <c r="D1166" s="248"/>
      <c r="E1166" s="249"/>
      <c r="F1166" s="250"/>
      <c r="G1166" s="250"/>
      <c r="H1166" s="251"/>
      <c r="I1166" s="250"/>
      <c r="J1166" s="252"/>
      <c r="K1166" s="252"/>
      <c r="L1166" s="253"/>
      <c r="M1166" s="254" t="str">
        <f t="shared" si="18"/>
        <v/>
      </c>
      <c r="N1166"/>
      <c r="O1166"/>
      <c r="P1166"/>
      <c r="Q1166"/>
      <c r="R1166"/>
      <c r="S1166"/>
      <c r="T1166"/>
      <c r="U1166"/>
      <c r="V1166"/>
      <c r="W1166"/>
      <c r="X1166" s="42"/>
      <c r="Y1166" s="42"/>
      <c r="Z1166" s="42"/>
    </row>
    <row r="1167" s="26" customFormat="1" ht="23" customHeight="1" spans="1:26">
      <c r="A1167" s="255"/>
      <c r="B1167" s="246"/>
      <c r="C1167" s="247"/>
      <c r="D1167" s="248"/>
      <c r="E1167" s="249"/>
      <c r="F1167" s="250"/>
      <c r="G1167" s="250"/>
      <c r="H1167" s="251"/>
      <c r="I1167" s="250"/>
      <c r="J1167" s="252"/>
      <c r="K1167" s="252"/>
      <c r="L1167" s="253"/>
      <c r="M1167" s="254" t="str">
        <f t="shared" si="18"/>
        <v/>
      </c>
      <c r="N1167"/>
      <c r="O1167"/>
      <c r="P1167"/>
      <c r="Q1167"/>
      <c r="R1167"/>
      <c r="S1167"/>
      <c r="T1167"/>
      <c r="U1167"/>
      <c r="V1167"/>
      <c r="W1167"/>
      <c r="X1167" s="42"/>
      <c r="Y1167" s="42"/>
      <c r="Z1167" s="42"/>
    </row>
    <row r="1168" s="26" customFormat="1" ht="23" customHeight="1" spans="1:26">
      <c r="A1168" s="255"/>
      <c r="B1168" s="246"/>
      <c r="C1168" s="247"/>
      <c r="D1168" s="248"/>
      <c r="E1168" s="249"/>
      <c r="F1168" s="250"/>
      <c r="G1168" s="250"/>
      <c r="H1168" s="251"/>
      <c r="I1168" s="250"/>
      <c r="J1168" s="252"/>
      <c r="K1168" s="252"/>
      <c r="L1168" s="253"/>
      <c r="M1168" s="254" t="str">
        <f t="shared" si="18"/>
        <v/>
      </c>
      <c r="N1168"/>
      <c r="O1168"/>
      <c r="P1168"/>
      <c r="Q1168"/>
      <c r="R1168"/>
      <c r="S1168"/>
      <c r="T1168"/>
      <c r="U1168"/>
      <c r="V1168"/>
      <c r="W1168"/>
      <c r="X1168" s="42"/>
      <c r="Y1168" s="42"/>
      <c r="Z1168" s="42"/>
    </row>
    <row r="1169" s="26" customFormat="1" ht="23" customHeight="1" spans="1:26">
      <c r="A1169" s="255"/>
      <c r="B1169" s="246"/>
      <c r="C1169" s="247"/>
      <c r="D1169" s="248"/>
      <c r="E1169" s="249"/>
      <c r="F1169" s="250"/>
      <c r="G1169" s="250"/>
      <c r="H1169" s="251"/>
      <c r="I1169" s="250"/>
      <c r="J1169" s="252"/>
      <c r="K1169" s="252"/>
      <c r="L1169" s="253"/>
      <c r="M1169" s="254" t="str">
        <f t="shared" si="18"/>
        <v/>
      </c>
      <c r="N1169"/>
      <c r="O1169"/>
      <c r="P1169"/>
      <c r="Q1169"/>
      <c r="R1169"/>
      <c r="S1169"/>
      <c r="T1169"/>
      <c r="U1169"/>
      <c r="V1169"/>
      <c r="W1169"/>
      <c r="X1169" s="42"/>
      <c r="Y1169" s="42"/>
      <c r="Z1169" s="42"/>
    </row>
    <row r="1170" s="26" customFormat="1" ht="23" customHeight="1" spans="1:26">
      <c r="A1170" s="255"/>
      <c r="B1170" s="246"/>
      <c r="C1170" s="247"/>
      <c r="D1170" s="248"/>
      <c r="E1170" s="249"/>
      <c r="F1170" s="250"/>
      <c r="G1170" s="250"/>
      <c r="H1170" s="251"/>
      <c r="I1170" s="250"/>
      <c r="J1170" s="252"/>
      <c r="K1170" s="252"/>
      <c r="L1170" s="253"/>
      <c r="M1170" s="254" t="str">
        <f t="shared" si="18"/>
        <v/>
      </c>
      <c r="N1170"/>
      <c r="O1170"/>
      <c r="P1170"/>
      <c r="Q1170"/>
      <c r="R1170"/>
      <c r="S1170"/>
      <c r="T1170"/>
      <c r="U1170"/>
      <c r="V1170"/>
      <c r="W1170"/>
      <c r="X1170" s="42"/>
      <c r="Y1170" s="42"/>
      <c r="Z1170" s="42"/>
    </row>
    <row r="1171" s="26" customFormat="1" ht="23" customHeight="1" spans="1:26">
      <c r="A1171" s="255"/>
      <c r="B1171" s="246"/>
      <c r="C1171" s="247"/>
      <c r="D1171" s="248"/>
      <c r="E1171" s="249"/>
      <c r="F1171" s="250"/>
      <c r="G1171" s="250"/>
      <c r="H1171" s="251"/>
      <c r="I1171" s="250"/>
      <c r="J1171" s="252"/>
      <c r="K1171" s="252"/>
      <c r="L1171" s="253"/>
      <c r="M1171" s="254" t="str">
        <f t="shared" si="18"/>
        <v/>
      </c>
      <c r="N1171"/>
      <c r="O1171"/>
      <c r="P1171"/>
      <c r="Q1171"/>
      <c r="R1171"/>
      <c r="S1171"/>
      <c r="T1171"/>
      <c r="U1171"/>
      <c r="V1171"/>
      <c r="W1171"/>
      <c r="X1171" s="42"/>
      <c r="Y1171" s="42"/>
      <c r="Z1171" s="42"/>
    </row>
    <row r="1172" s="26" customFormat="1" ht="23" customHeight="1" spans="1:26">
      <c r="A1172" s="255"/>
      <c r="B1172" s="246"/>
      <c r="C1172" s="247"/>
      <c r="D1172" s="248"/>
      <c r="E1172" s="249"/>
      <c r="F1172" s="250"/>
      <c r="G1172" s="250"/>
      <c r="H1172" s="251"/>
      <c r="I1172" s="250"/>
      <c r="J1172" s="252"/>
      <c r="K1172" s="252"/>
      <c r="L1172" s="253"/>
      <c r="M1172" s="254" t="str">
        <f t="shared" si="18"/>
        <v/>
      </c>
      <c r="N1172"/>
      <c r="O1172"/>
      <c r="P1172"/>
      <c r="Q1172"/>
      <c r="R1172"/>
      <c r="S1172"/>
      <c r="T1172"/>
      <c r="U1172"/>
      <c r="V1172"/>
      <c r="W1172"/>
      <c r="X1172" s="42"/>
      <c r="Y1172" s="42"/>
      <c r="Z1172" s="42"/>
    </row>
    <row r="1173" s="26" customFormat="1" ht="23" customHeight="1" spans="1:26">
      <c r="A1173" s="255"/>
      <c r="B1173" s="246"/>
      <c r="C1173" s="247"/>
      <c r="D1173" s="248"/>
      <c r="E1173" s="249"/>
      <c r="F1173" s="250"/>
      <c r="G1173" s="250"/>
      <c r="H1173" s="251"/>
      <c r="I1173" s="250"/>
      <c r="J1173" s="252"/>
      <c r="K1173" s="252"/>
      <c r="L1173" s="253"/>
      <c r="M1173" s="254" t="str">
        <f t="shared" si="18"/>
        <v/>
      </c>
      <c r="N1173"/>
      <c r="O1173"/>
      <c r="P1173"/>
      <c r="Q1173"/>
      <c r="R1173"/>
      <c r="S1173"/>
      <c r="T1173"/>
      <c r="U1173"/>
      <c r="V1173"/>
      <c r="W1173"/>
      <c r="X1173" s="42"/>
      <c r="Y1173" s="42"/>
      <c r="Z1173" s="42"/>
    </row>
    <row r="1174" s="26" customFormat="1" ht="23" customHeight="1" spans="1:26">
      <c r="A1174" s="255"/>
      <c r="B1174" s="246"/>
      <c r="C1174" s="247"/>
      <c r="D1174" s="248"/>
      <c r="E1174" s="249"/>
      <c r="F1174" s="250"/>
      <c r="G1174" s="250"/>
      <c r="H1174" s="251"/>
      <c r="I1174" s="250"/>
      <c r="J1174" s="252"/>
      <c r="K1174" s="252"/>
      <c r="L1174" s="253"/>
      <c r="M1174" s="254" t="str">
        <f t="shared" si="18"/>
        <v/>
      </c>
      <c r="N1174"/>
      <c r="O1174"/>
      <c r="P1174"/>
      <c r="Q1174"/>
      <c r="R1174"/>
      <c r="S1174"/>
      <c r="T1174"/>
      <c r="U1174"/>
      <c r="V1174"/>
      <c r="W1174"/>
      <c r="X1174" s="42"/>
      <c r="Y1174" s="42"/>
      <c r="Z1174" s="42"/>
    </row>
    <row r="1175" s="26" customFormat="1" ht="23" customHeight="1" spans="1:26">
      <c r="A1175" s="255"/>
      <c r="B1175" s="246"/>
      <c r="C1175" s="247"/>
      <c r="D1175" s="248"/>
      <c r="E1175" s="249"/>
      <c r="F1175" s="250"/>
      <c r="G1175" s="250"/>
      <c r="H1175" s="251"/>
      <c r="I1175" s="250"/>
      <c r="J1175" s="252"/>
      <c r="K1175" s="252"/>
      <c r="L1175" s="253"/>
      <c r="M1175" s="254" t="str">
        <f t="shared" si="18"/>
        <v/>
      </c>
      <c r="N1175"/>
      <c r="O1175"/>
      <c r="P1175"/>
      <c r="Q1175"/>
      <c r="R1175"/>
      <c r="S1175"/>
      <c r="T1175"/>
      <c r="U1175"/>
      <c r="V1175"/>
      <c r="W1175"/>
      <c r="X1175" s="42"/>
      <c r="Y1175" s="42"/>
      <c r="Z1175" s="42"/>
    </row>
    <row r="1176" s="26" customFormat="1" ht="23" customHeight="1" spans="1:26">
      <c r="A1176" s="255"/>
      <c r="B1176" s="246"/>
      <c r="C1176" s="247"/>
      <c r="D1176" s="248"/>
      <c r="E1176" s="249"/>
      <c r="F1176" s="250"/>
      <c r="G1176" s="250"/>
      <c r="H1176" s="251"/>
      <c r="I1176" s="250"/>
      <c r="J1176" s="252"/>
      <c r="K1176" s="252"/>
      <c r="L1176" s="253"/>
      <c r="M1176" s="254" t="str">
        <f t="shared" si="18"/>
        <v/>
      </c>
      <c r="N1176"/>
      <c r="O1176"/>
      <c r="P1176"/>
      <c r="Q1176"/>
      <c r="R1176"/>
      <c r="S1176"/>
      <c r="T1176"/>
      <c r="U1176"/>
      <c r="V1176"/>
      <c r="W1176"/>
      <c r="X1176" s="42"/>
      <c r="Y1176" s="42"/>
      <c r="Z1176" s="42"/>
    </row>
    <row r="1177" s="26" customFormat="1" ht="23" customHeight="1" spans="1:26">
      <c r="A1177" s="255"/>
      <c r="B1177" s="246"/>
      <c r="C1177" s="247"/>
      <c r="D1177" s="248"/>
      <c r="E1177" s="249"/>
      <c r="F1177" s="250"/>
      <c r="G1177" s="250"/>
      <c r="H1177" s="251"/>
      <c r="I1177" s="250"/>
      <c r="J1177" s="252"/>
      <c r="K1177" s="252"/>
      <c r="L1177" s="253"/>
      <c r="M1177" s="254" t="str">
        <f t="shared" si="18"/>
        <v/>
      </c>
      <c r="N1177"/>
      <c r="O1177"/>
      <c r="P1177"/>
      <c r="Q1177"/>
      <c r="R1177"/>
      <c r="S1177"/>
      <c r="T1177"/>
      <c r="U1177"/>
      <c r="V1177"/>
      <c r="W1177"/>
      <c r="X1177" s="42"/>
      <c r="Y1177" s="42"/>
      <c r="Z1177" s="42"/>
    </row>
    <row r="1178" s="26" customFormat="1" ht="23" customHeight="1" spans="1:26">
      <c r="A1178" s="255"/>
      <c r="B1178" s="246"/>
      <c r="C1178" s="247"/>
      <c r="D1178" s="248"/>
      <c r="E1178" s="249"/>
      <c r="F1178" s="250"/>
      <c r="G1178" s="250"/>
      <c r="H1178" s="251"/>
      <c r="I1178" s="250"/>
      <c r="J1178" s="252"/>
      <c r="K1178" s="252"/>
      <c r="L1178" s="253"/>
      <c r="M1178" s="254" t="str">
        <f t="shared" si="18"/>
        <v/>
      </c>
      <c r="N1178"/>
      <c r="O1178"/>
      <c r="P1178"/>
      <c r="Q1178"/>
      <c r="R1178"/>
      <c r="S1178"/>
      <c r="T1178"/>
      <c r="U1178"/>
      <c r="V1178"/>
      <c r="W1178"/>
      <c r="X1178" s="42"/>
      <c r="Y1178" s="42"/>
      <c r="Z1178" s="42"/>
    </row>
    <row r="1179" s="26" customFormat="1" ht="23" customHeight="1" spans="1:26">
      <c r="A1179" s="255"/>
      <c r="B1179" s="246"/>
      <c r="C1179" s="247"/>
      <c r="D1179" s="248"/>
      <c r="E1179" s="249"/>
      <c r="F1179" s="250"/>
      <c r="G1179" s="250"/>
      <c r="H1179" s="251"/>
      <c r="I1179" s="250"/>
      <c r="J1179" s="252"/>
      <c r="K1179" s="252"/>
      <c r="L1179" s="253"/>
      <c r="M1179" s="254" t="str">
        <f t="shared" si="18"/>
        <v/>
      </c>
      <c r="N1179"/>
      <c r="O1179"/>
      <c r="P1179"/>
      <c r="Q1179"/>
      <c r="R1179"/>
      <c r="S1179"/>
      <c r="T1179"/>
      <c r="U1179"/>
      <c r="V1179"/>
      <c r="W1179"/>
      <c r="X1179" s="42"/>
      <c r="Y1179" s="42"/>
      <c r="Z1179" s="42"/>
    </row>
    <row r="1180" s="26" customFormat="1" ht="23" customHeight="1" spans="1:26">
      <c r="A1180" s="255"/>
      <c r="B1180" s="246"/>
      <c r="C1180" s="247"/>
      <c r="D1180" s="248"/>
      <c r="E1180" s="249"/>
      <c r="F1180" s="250"/>
      <c r="G1180" s="250"/>
      <c r="H1180" s="251"/>
      <c r="I1180" s="250"/>
      <c r="J1180" s="252"/>
      <c r="K1180" s="252"/>
      <c r="L1180" s="253"/>
      <c r="M1180" s="254" t="str">
        <f t="shared" si="18"/>
        <v/>
      </c>
      <c r="N1180"/>
      <c r="O1180"/>
      <c r="P1180"/>
      <c r="Q1180"/>
      <c r="R1180"/>
      <c r="S1180"/>
      <c r="T1180"/>
      <c r="U1180"/>
      <c r="V1180"/>
      <c r="W1180"/>
      <c r="X1180" s="42"/>
      <c r="Y1180" s="42"/>
      <c r="Z1180" s="42"/>
    </row>
    <row r="1181" s="26" customFormat="1" ht="23" customHeight="1" spans="1:26">
      <c r="A1181" s="255"/>
      <c r="B1181" s="246"/>
      <c r="C1181" s="247"/>
      <c r="D1181" s="248"/>
      <c r="E1181" s="249"/>
      <c r="F1181" s="250"/>
      <c r="G1181" s="250"/>
      <c r="H1181" s="251"/>
      <c r="I1181" s="250"/>
      <c r="J1181" s="252"/>
      <c r="K1181" s="252"/>
      <c r="L1181" s="253"/>
      <c r="M1181" s="254" t="str">
        <f t="shared" si="18"/>
        <v/>
      </c>
      <c r="N1181"/>
      <c r="O1181"/>
      <c r="P1181"/>
      <c r="Q1181"/>
      <c r="R1181"/>
      <c r="S1181"/>
      <c r="T1181"/>
      <c r="U1181"/>
      <c r="V1181"/>
      <c r="W1181"/>
      <c r="X1181" s="42"/>
      <c r="Y1181" s="42"/>
      <c r="Z1181" s="42"/>
    </row>
    <row r="1182" s="26" customFormat="1" ht="23" customHeight="1" spans="1:26">
      <c r="A1182" s="255"/>
      <c r="B1182" s="246"/>
      <c r="C1182" s="247"/>
      <c r="D1182" s="248"/>
      <c r="E1182" s="249"/>
      <c r="F1182" s="250"/>
      <c r="G1182" s="250"/>
      <c r="H1182" s="251"/>
      <c r="I1182" s="250"/>
      <c r="J1182" s="252"/>
      <c r="K1182" s="252"/>
      <c r="L1182" s="253"/>
      <c r="M1182" s="254" t="str">
        <f t="shared" si="18"/>
        <v/>
      </c>
      <c r="N1182"/>
      <c r="O1182"/>
      <c r="P1182"/>
      <c r="Q1182"/>
      <c r="R1182"/>
      <c r="S1182"/>
      <c r="T1182"/>
      <c r="U1182"/>
      <c r="V1182"/>
      <c r="W1182"/>
      <c r="X1182" s="42"/>
      <c r="Y1182" s="42"/>
      <c r="Z1182" s="42"/>
    </row>
    <row r="1183" s="26" customFormat="1" ht="23" customHeight="1" spans="1:26">
      <c r="A1183" s="255"/>
      <c r="B1183" s="246"/>
      <c r="C1183" s="247"/>
      <c r="D1183" s="248"/>
      <c r="E1183" s="249"/>
      <c r="F1183" s="250"/>
      <c r="G1183" s="250"/>
      <c r="H1183" s="251"/>
      <c r="I1183" s="250"/>
      <c r="J1183" s="252"/>
      <c r="K1183" s="252"/>
      <c r="L1183" s="253"/>
      <c r="M1183" s="254" t="str">
        <f t="shared" si="18"/>
        <v/>
      </c>
      <c r="N1183"/>
      <c r="O1183"/>
      <c r="P1183"/>
      <c r="Q1183"/>
      <c r="R1183"/>
      <c r="S1183"/>
      <c r="T1183"/>
      <c r="U1183"/>
      <c r="V1183"/>
      <c r="W1183"/>
      <c r="X1183" s="42"/>
      <c r="Y1183" s="42"/>
      <c r="Z1183" s="42"/>
    </row>
    <row r="1184" s="26" customFormat="1" ht="23" customHeight="1" spans="1:26">
      <c r="A1184" s="255"/>
      <c r="B1184" s="246"/>
      <c r="C1184" s="247"/>
      <c r="D1184" s="248"/>
      <c r="E1184" s="249"/>
      <c r="F1184" s="250"/>
      <c r="G1184" s="250"/>
      <c r="H1184" s="251"/>
      <c r="I1184" s="250"/>
      <c r="J1184" s="252"/>
      <c r="K1184" s="252"/>
      <c r="L1184" s="253"/>
      <c r="M1184" s="254" t="str">
        <f t="shared" si="18"/>
        <v/>
      </c>
      <c r="N1184"/>
      <c r="O1184"/>
      <c r="P1184"/>
      <c r="Q1184"/>
      <c r="R1184"/>
      <c r="S1184"/>
      <c r="T1184"/>
      <c r="U1184"/>
      <c r="V1184"/>
      <c r="W1184"/>
      <c r="X1184" s="42"/>
      <c r="Y1184" s="42"/>
      <c r="Z1184" s="42"/>
    </row>
    <row r="1185" s="26" customFormat="1" ht="23" customHeight="1" spans="1:26">
      <c r="A1185" s="255"/>
      <c r="B1185" s="246"/>
      <c r="C1185" s="247"/>
      <c r="D1185" s="248"/>
      <c r="E1185" s="249"/>
      <c r="F1185" s="250"/>
      <c r="G1185" s="250"/>
      <c r="H1185" s="251"/>
      <c r="I1185" s="250"/>
      <c r="J1185" s="252"/>
      <c r="K1185" s="252"/>
      <c r="L1185" s="253"/>
      <c r="M1185" s="254" t="str">
        <f t="shared" si="18"/>
        <v/>
      </c>
      <c r="N1185"/>
      <c r="O1185"/>
      <c r="P1185"/>
      <c r="Q1185"/>
      <c r="R1185"/>
      <c r="S1185"/>
      <c r="T1185"/>
      <c r="U1185"/>
      <c r="V1185"/>
      <c r="W1185"/>
      <c r="X1185" s="42"/>
      <c r="Y1185" s="42"/>
      <c r="Z1185" s="42"/>
    </row>
    <row r="1186" s="26" customFormat="1" ht="23" customHeight="1" spans="1:26">
      <c r="A1186" s="255"/>
      <c r="B1186" s="246"/>
      <c r="C1186" s="247"/>
      <c r="D1186" s="248"/>
      <c r="E1186" s="249"/>
      <c r="F1186" s="250"/>
      <c r="G1186" s="250"/>
      <c r="H1186" s="251"/>
      <c r="I1186" s="250"/>
      <c r="J1186" s="252"/>
      <c r="K1186" s="252"/>
      <c r="L1186" s="253"/>
      <c r="M1186" s="254" t="str">
        <f t="shared" si="18"/>
        <v/>
      </c>
      <c r="N1186"/>
      <c r="O1186"/>
      <c r="P1186"/>
      <c r="Q1186"/>
      <c r="R1186"/>
      <c r="S1186"/>
      <c r="T1186"/>
      <c r="U1186"/>
      <c r="V1186"/>
      <c r="W1186"/>
      <c r="X1186" s="42"/>
      <c r="Y1186" s="42"/>
      <c r="Z1186" s="42"/>
    </row>
    <row r="1187" s="26" customFormat="1" ht="23" customHeight="1" spans="1:26">
      <c r="A1187" s="255"/>
      <c r="B1187" s="246"/>
      <c r="C1187" s="247"/>
      <c r="D1187" s="248"/>
      <c r="E1187" s="249"/>
      <c r="F1187" s="250"/>
      <c r="G1187" s="250"/>
      <c r="H1187" s="251"/>
      <c r="I1187" s="250"/>
      <c r="J1187" s="252"/>
      <c r="K1187" s="252"/>
      <c r="L1187" s="253"/>
      <c r="M1187" s="254" t="str">
        <f t="shared" si="18"/>
        <v/>
      </c>
      <c r="N1187"/>
      <c r="O1187"/>
      <c r="P1187"/>
      <c r="Q1187"/>
      <c r="R1187"/>
      <c r="S1187"/>
      <c r="T1187"/>
      <c r="U1187"/>
      <c r="V1187"/>
      <c r="W1187"/>
      <c r="X1187" s="42"/>
      <c r="Y1187" s="42"/>
      <c r="Z1187" s="42"/>
    </row>
    <row r="1188" s="26" customFormat="1" ht="23" customHeight="1" spans="1:26">
      <c r="A1188" s="255"/>
      <c r="B1188" s="246"/>
      <c r="C1188" s="247"/>
      <c r="D1188" s="248"/>
      <c r="E1188" s="249"/>
      <c r="F1188" s="250"/>
      <c r="G1188" s="250"/>
      <c r="H1188" s="251"/>
      <c r="I1188" s="250"/>
      <c r="J1188" s="252"/>
      <c r="K1188" s="252"/>
      <c r="L1188" s="253"/>
      <c r="M1188" s="254" t="str">
        <f t="shared" si="18"/>
        <v/>
      </c>
      <c r="N1188"/>
      <c r="O1188"/>
      <c r="P1188"/>
      <c r="Q1188"/>
      <c r="R1188"/>
      <c r="S1188"/>
      <c r="T1188"/>
      <c r="U1188"/>
      <c r="V1188"/>
      <c r="W1188"/>
      <c r="X1188" s="42"/>
      <c r="Y1188" s="42"/>
      <c r="Z1188" s="42"/>
    </row>
    <row r="1189" s="26" customFormat="1" ht="23" customHeight="1" spans="1:26">
      <c r="A1189" s="255"/>
      <c r="B1189" s="246"/>
      <c r="C1189" s="247"/>
      <c r="D1189" s="248"/>
      <c r="E1189" s="249"/>
      <c r="F1189" s="250"/>
      <c r="G1189" s="250"/>
      <c r="H1189" s="251"/>
      <c r="I1189" s="250"/>
      <c r="J1189" s="252"/>
      <c r="K1189" s="252"/>
      <c r="L1189" s="253"/>
      <c r="M1189" s="254" t="str">
        <f t="shared" si="18"/>
        <v/>
      </c>
      <c r="N1189"/>
      <c r="O1189"/>
      <c r="P1189"/>
      <c r="Q1189"/>
      <c r="R1189"/>
      <c r="S1189"/>
      <c r="T1189"/>
      <c r="U1189"/>
      <c r="V1189"/>
      <c r="W1189"/>
      <c r="X1189" s="42"/>
      <c r="Y1189" s="42"/>
      <c r="Z1189" s="42"/>
    </row>
    <row r="1190" s="26" customFormat="1" ht="23" customHeight="1" spans="1:26">
      <c r="A1190" s="255"/>
      <c r="B1190" s="246"/>
      <c r="C1190" s="247"/>
      <c r="D1190" s="248"/>
      <c r="E1190" s="249"/>
      <c r="F1190" s="250"/>
      <c r="G1190" s="250"/>
      <c r="H1190" s="251"/>
      <c r="I1190" s="250"/>
      <c r="J1190" s="252"/>
      <c r="K1190" s="252"/>
      <c r="L1190" s="253"/>
      <c r="M1190" s="254" t="str">
        <f t="shared" si="18"/>
        <v/>
      </c>
      <c r="N1190"/>
      <c r="O1190"/>
      <c r="P1190"/>
      <c r="Q1190"/>
      <c r="R1190"/>
      <c r="S1190"/>
      <c r="T1190"/>
      <c r="U1190"/>
      <c r="V1190"/>
      <c r="W1190"/>
      <c r="X1190" s="42"/>
      <c r="Y1190" s="42"/>
      <c r="Z1190" s="42"/>
    </row>
    <row r="1191" s="26" customFormat="1" ht="23" customHeight="1" spans="1:26">
      <c r="A1191" s="255"/>
      <c r="B1191" s="246"/>
      <c r="C1191" s="247"/>
      <c r="D1191" s="248"/>
      <c r="E1191" s="249"/>
      <c r="F1191" s="250"/>
      <c r="G1191" s="250"/>
      <c r="H1191" s="251"/>
      <c r="I1191" s="250"/>
      <c r="J1191" s="252"/>
      <c r="K1191" s="252"/>
      <c r="L1191" s="253"/>
      <c r="M1191" s="254" t="str">
        <f t="shared" si="18"/>
        <v/>
      </c>
      <c r="N1191"/>
      <c r="O1191"/>
      <c r="P1191"/>
      <c r="Q1191"/>
      <c r="R1191"/>
      <c r="S1191"/>
      <c r="T1191"/>
      <c r="U1191"/>
      <c r="V1191"/>
      <c r="W1191"/>
      <c r="X1191" s="42"/>
      <c r="Y1191" s="42"/>
      <c r="Z1191" s="42"/>
    </row>
    <row r="1192" s="26" customFormat="1" ht="23" customHeight="1" spans="1:26">
      <c r="A1192" s="255"/>
      <c r="B1192" s="246"/>
      <c r="C1192" s="247"/>
      <c r="D1192" s="248"/>
      <c r="E1192" s="249"/>
      <c r="F1192" s="250"/>
      <c r="G1192" s="250"/>
      <c r="H1192" s="251"/>
      <c r="I1192" s="250"/>
      <c r="J1192" s="252"/>
      <c r="K1192" s="252"/>
      <c r="L1192" s="253"/>
      <c r="M1192" s="254" t="str">
        <f t="shared" si="18"/>
        <v/>
      </c>
      <c r="N1192"/>
      <c r="O1192"/>
      <c r="P1192"/>
      <c r="Q1192"/>
      <c r="R1192"/>
      <c r="S1192"/>
      <c r="T1192"/>
      <c r="U1192"/>
      <c r="V1192"/>
      <c r="W1192"/>
      <c r="X1192" s="42"/>
      <c r="Y1192" s="42"/>
      <c r="Z1192" s="42"/>
    </row>
    <row r="1193" s="26" customFormat="1" ht="23" customHeight="1" spans="1:26">
      <c r="A1193" s="255"/>
      <c r="B1193" s="246"/>
      <c r="C1193" s="247"/>
      <c r="D1193" s="248"/>
      <c r="E1193" s="249"/>
      <c r="F1193" s="250"/>
      <c r="G1193" s="250"/>
      <c r="H1193" s="251"/>
      <c r="I1193" s="250"/>
      <c r="J1193" s="252"/>
      <c r="K1193" s="252"/>
      <c r="L1193" s="253"/>
      <c r="M1193" s="254" t="str">
        <f t="shared" si="18"/>
        <v/>
      </c>
      <c r="N1193"/>
      <c r="O1193"/>
      <c r="P1193"/>
      <c r="Q1193"/>
      <c r="R1193"/>
      <c r="S1193"/>
      <c r="T1193"/>
      <c r="U1193"/>
      <c r="V1193"/>
      <c r="W1193"/>
      <c r="X1193" s="42"/>
      <c r="Y1193" s="42"/>
      <c r="Z1193" s="42"/>
    </row>
    <row r="1194" s="26" customFormat="1" ht="23" customHeight="1" spans="1:26">
      <c r="A1194" s="255"/>
      <c r="B1194" s="246"/>
      <c r="C1194" s="247"/>
      <c r="D1194" s="248"/>
      <c r="E1194" s="249"/>
      <c r="F1194" s="250"/>
      <c r="G1194" s="250"/>
      <c r="H1194" s="251"/>
      <c r="I1194" s="250"/>
      <c r="J1194" s="252"/>
      <c r="K1194" s="252"/>
      <c r="L1194" s="253"/>
      <c r="M1194" s="254" t="str">
        <f t="shared" si="18"/>
        <v/>
      </c>
      <c r="N1194"/>
      <c r="O1194"/>
      <c r="P1194"/>
      <c r="Q1194"/>
      <c r="R1194"/>
      <c r="S1194"/>
      <c r="T1194"/>
      <c r="U1194"/>
      <c r="V1194"/>
      <c r="W1194"/>
      <c r="X1194" s="42"/>
      <c r="Y1194" s="42"/>
      <c r="Z1194" s="42"/>
    </row>
    <row r="1195" s="26" customFormat="1" ht="23" customHeight="1" spans="1:26">
      <c r="A1195" s="255"/>
      <c r="B1195" s="246"/>
      <c r="C1195" s="247"/>
      <c r="D1195" s="248"/>
      <c r="E1195" s="249"/>
      <c r="F1195" s="250"/>
      <c r="G1195" s="250"/>
      <c r="H1195" s="251"/>
      <c r="I1195" s="250"/>
      <c r="J1195" s="252"/>
      <c r="K1195" s="252"/>
      <c r="L1195" s="253"/>
      <c r="M1195" s="254" t="str">
        <f t="shared" si="18"/>
        <v/>
      </c>
      <c r="N1195"/>
      <c r="O1195"/>
      <c r="P1195"/>
      <c r="Q1195"/>
      <c r="R1195"/>
      <c r="S1195"/>
      <c r="T1195"/>
      <c r="U1195"/>
      <c r="V1195"/>
      <c r="W1195"/>
      <c r="X1195" s="42"/>
      <c r="Y1195" s="42"/>
      <c r="Z1195" s="42"/>
    </row>
    <row r="1196" s="26" customFormat="1" ht="23" customHeight="1" spans="1:26">
      <c r="A1196" s="255"/>
      <c r="B1196" s="246"/>
      <c r="C1196" s="247"/>
      <c r="D1196" s="248"/>
      <c r="E1196" s="249"/>
      <c r="F1196" s="250"/>
      <c r="G1196" s="250"/>
      <c r="H1196" s="251"/>
      <c r="I1196" s="250"/>
      <c r="J1196" s="252"/>
      <c r="K1196" s="252"/>
      <c r="L1196" s="253"/>
      <c r="M1196" s="254" t="str">
        <f t="shared" si="18"/>
        <v/>
      </c>
      <c r="N1196"/>
      <c r="O1196"/>
      <c r="P1196"/>
      <c r="Q1196"/>
      <c r="R1196"/>
      <c r="S1196"/>
      <c r="T1196"/>
      <c r="U1196"/>
      <c r="V1196"/>
      <c r="W1196"/>
      <c r="X1196" s="42"/>
      <c r="Y1196" s="42"/>
      <c r="Z1196" s="42"/>
    </row>
    <row r="1197" s="26" customFormat="1" ht="23" customHeight="1" spans="1:26">
      <c r="A1197" s="255"/>
      <c r="B1197" s="246"/>
      <c r="C1197" s="247"/>
      <c r="D1197" s="248"/>
      <c r="E1197" s="249"/>
      <c r="F1197" s="250"/>
      <c r="G1197" s="250"/>
      <c r="H1197" s="251"/>
      <c r="I1197" s="250"/>
      <c r="J1197" s="252"/>
      <c r="K1197" s="252"/>
      <c r="L1197" s="253"/>
      <c r="M1197" s="254" t="str">
        <f t="shared" si="18"/>
        <v/>
      </c>
      <c r="N1197"/>
      <c r="O1197"/>
      <c r="P1197"/>
      <c r="Q1197"/>
      <c r="R1197"/>
      <c r="S1197"/>
      <c r="T1197"/>
      <c r="U1197"/>
      <c r="V1197"/>
      <c r="W1197"/>
      <c r="X1197" s="42"/>
      <c r="Y1197" s="42"/>
      <c r="Z1197" s="42"/>
    </row>
    <row r="1198" s="26" customFormat="1" ht="23" customHeight="1" spans="1:26">
      <c r="A1198" s="255"/>
      <c r="B1198" s="246"/>
      <c r="C1198" s="247"/>
      <c r="D1198" s="248"/>
      <c r="E1198" s="249"/>
      <c r="F1198" s="250"/>
      <c r="G1198" s="250"/>
      <c r="H1198" s="251"/>
      <c r="I1198" s="250"/>
      <c r="J1198" s="252"/>
      <c r="K1198" s="252"/>
      <c r="L1198" s="253"/>
      <c r="M1198" s="254" t="str">
        <f t="shared" si="18"/>
        <v/>
      </c>
      <c r="N1198"/>
      <c r="O1198"/>
      <c r="P1198"/>
      <c r="Q1198"/>
      <c r="R1198"/>
      <c r="S1198"/>
      <c r="T1198"/>
      <c r="U1198"/>
      <c r="V1198"/>
      <c r="W1198"/>
      <c r="X1198" s="42"/>
      <c r="Y1198" s="42"/>
      <c r="Z1198" s="42"/>
    </row>
    <row r="1199" s="26" customFormat="1" ht="23" customHeight="1" spans="1:26">
      <c r="A1199" s="255"/>
      <c r="B1199" s="246"/>
      <c r="C1199" s="247"/>
      <c r="D1199" s="248"/>
      <c r="E1199" s="249"/>
      <c r="F1199" s="250"/>
      <c r="G1199" s="250"/>
      <c r="H1199" s="251"/>
      <c r="I1199" s="250"/>
      <c r="J1199" s="252"/>
      <c r="K1199" s="252"/>
      <c r="L1199" s="253"/>
      <c r="M1199" s="254" t="str">
        <f t="shared" si="18"/>
        <v/>
      </c>
      <c r="N1199"/>
      <c r="O1199"/>
      <c r="P1199"/>
      <c r="Q1199"/>
      <c r="R1199"/>
      <c r="S1199"/>
      <c r="T1199"/>
      <c r="U1199"/>
      <c r="V1199"/>
      <c r="W1199"/>
      <c r="X1199" s="42"/>
      <c r="Y1199" s="42"/>
      <c r="Z1199" s="42"/>
    </row>
    <row r="1200" s="26" customFormat="1" ht="23" customHeight="1" spans="1:26">
      <c r="A1200" s="255"/>
      <c r="B1200" s="246"/>
      <c r="C1200" s="247"/>
      <c r="D1200" s="248"/>
      <c r="E1200" s="249"/>
      <c r="F1200" s="250"/>
      <c r="G1200" s="250"/>
      <c r="H1200" s="251"/>
      <c r="I1200" s="250"/>
      <c r="J1200" s="252"/>
      <c r="K1200" s="252"/>
      <c r="L1200" s="253"/>
      <c r="M1200" s="254" t="str">
        <f t="shared" si="18"/>
        <v/>
      </c>
      <c r="N1200"/>
      <c r="O1200"/>
      <c r="P1200"/>
      <c r="Q1200"/>
      <c r="R1200"/>
      <c r="S1200"/>
      <c r="T1200"/>
      <c r="U1200"/>
      <c r="V1200"/>
      <c r="W1200"/>
      <c r="X1200" s="42"/>
      <c r="Y1200" s="42"/>
      <c r="Z1200" s="42"/>
    </row>
    <row r="1201" s="26" customFormat="1" ht="23" customHeight="1" spans="1:26">
      <c r="A1201" s="255"/>
      <c r="B1201" s="246"/>
      <c r="C1201" s="247"/>
      <c r="D1201" s="248"/>
      <c r="E1201" s="249"/>
      <c r="F1201" s="250"/>
      <c r="G1201" s="250"/>
      <c r="H1201" s="251"/>
      <c r="I1201" s="250"/>
      <c r="J1201" s="252"/>
      <c r="K1201" s="252"/>
      <c r="L1201" s="253"/>
      <c r="M1201" s="254" t="str">
        <f t="shared" si="18"/>
        <v/>
      </c>
      <c r="N1201"/>
      <c r="O1201"/>
      <c r="P1201"/>
      <c r="Q1201"/>
      <c r="R1201"/>
      <c r="S1201"/>
      <c r="T1201"/>
      <c r="U1201"/>
      <c r="V1201"/>
      <c r="W1201"/>
      <c r="X1201" s="42"/>
      <c r="Y1201" s="42"/>
      <c r="Z1201" s="42"/>
    </row>
    <row r="1202" s="26" customFormat="1" ht="23" customHeight="1" spans="1:26">
      <c r="A1202" s="255"/>
      <c r="B1202" s="246"/>
      <c r="C1202" s="247"/>
      <c r="D1202" s="248"/>
      <c r="E1202" s="249"/>
      <c r="F1202" s="250"/>
      <c r="G1202" s="250"/>
      <c r="H1202" s="251"/>
      <c r="I1202" s="250"/>
      <c r="J1202" s="252"/>
      <c r="K1202" s="252"/>
      <c r="L1202" s="253"/>
      <c r="M1202" s="254" t="str">
        <f t="shared" si="18"/>
        <v/>
      </c>
      <c r="N1202"/>
      <c r="O1202"/>
      <c r="P1202"/>
      <c r="Q1202"/>
      <c r="R1202"/>
      <c r="S1202"/>
      <c r="T1202"/>
      <c r="U1202"/>
      <c r="V1202"/>
      <c r="W1202"/>
      <c r="X1202" s="42"/>
      <c r="Y1202" s="42"/>
      <c r="Z1202" s="42"/>
    </row>
    <row r="1203" s="26" customFormat="1" ht="23" customHeight="1" spans="1:26">
      <c r="A1203" s="255"/>
      <c r="B1203" s="246"/>
      <c r="C1203" s="247"/>
      <c r="D1203" s="248"/>
      <c r="E1203" s="249"/>
      <c r="F1203" s="250"/>
      <c r="G1203" s="250"/>
      <c r="H1203" s="251"/>
      <c r="I1203" s="250"/>
      <c r="J1203" s="252"/>
      <c r="K1203" s="252"/>
      <c r="L1203" s="253"/>
      <c r="M1203" s="254" t="str">
        <f t="shared" si="18"/>
        <v/>
      </c>
      <c r="N1203"/>
      <c r="O1203"/>
      <c r="P1203"/>
      <c r="Q1203"/>
      <c r="R1203"/>
      <c r="S1203"/>
      <c r="T1203"/>
      <c r="U1203"/>
      <c r="V1203"/>
      <c r="W1203"/>
      <c r="X1203" s="42"/>
      <c r="Y1203" s="42"/>
      <c r="Z1203" s="42"/>
    </row>
    <row r="1204" s="26" customFormat="1" ht="23" customHeight="1" spans="1:26">
      <c r="A1204" s="255"/>
      <c r="B1204" s="246"/>
      <c r="C1204" s="247"/>
      <c r="D1204" s="248"/>
      <c r="E1204" s="249"/>
      <c r="F1204" s="250"/>
      <c r="G1204" s="250"/>
      <c r="H1204" s="251"/>
      <c r="I1204" s="250"/>
      <c r="J1204" s="252"/>
      <c r="K1204" s="252"/>
      <c r="L1204" s="253"/>
      <c r="M1204" s="254" t="str">
        <f t="shared" si="18"/>
        <v/>
      </c>
      <c r="N1204"/>
      <c r="O1204"/>
      <c r="P1204"/>
      <c r="Q1204"/>
      <c r="R1204"/>
      <c r="S1204"/>
      <c r="T1204"/>
      <c r="U1204"/>
      <c r="V1204"/>
      <c r="W1204"/>
      <c r="X1204" s="42"/>
      <c r="Y1204" s="42"/>
      <c r="Z1204" s="42"/>
    </row>
    <row r="1205" s="26" customFormat="1" ht="23" customHeight="1" spans="1:26">
      <c r="A1205" s="255"/>
      <c r="B1205" s="246"/>
      <c r="C1205" s="247"/>
      <c r="D1205" s="248"/>
      <c r="E1205" s="249"/>
      <c r="F1205" s="250"/>
      <c r="G1205" s="250"/>
      <c r="H1205" s="251"/>
      <c r="I1205" s="250"/>
      <c r="J1205" s="252"/>
      <c r="K1205" s="252"/>
      <c r="L1205" s="253"/>
      <c r="M1205" s="254" t="str">
        <f t="shared" si="18"/>
        <v/>
      </c>
      <c r="N1205"/>
      <c r="O1205"/>
      <c r="P1205"/>
      <c r="Q1205"/>
      <c r="R1205"/>
      <c r="S1205"/>
      <c r="T1205"/>
      <c r="U1205"/>
      <c r="V1205"/>
      <c r="W1205"/>
      <c r="X1205" s="42"/>
      <c r="Y1205" s="42"/>
      <c r="Z1205" s="42"/>
    </row>
    <row r="1206" s="26" customFormat="1" ht="23" customHeight="1" spans="1:26">
      <c r="A1206" s="255"/>
      <c r="B1206" s="246"/>
      <c r="C1206" s="247"/>
      <c r="D1206" s="248"/>
      <c r="E1206" s="249"/>
      <c r="F1206" s="250"/>
      <c r="G1206" s="250"/>
      <c r="H1206" s="251"/>
      <c r="I1206" s="250"/>
      <c r="J1206" s="252"/>
      <c r="K1206" s="252"/>
      <c r="L1206" s="253"/>
      <c r="M1206" s="254" t="str">
        <f t="shared" si="18"/>
        <v/>
      </c>
      <c r="N1206"/>
      <c r="O1206"/>
      <c r="P1206"/>
      <c r="Q1206"/>
      <c r="R1206"/>
      <c r="S1206"/>
      <c r="T1206"/>
      <c r="U1206"/>
      <c r="V1206"/>
      <c r="W1206"/>
      <c r="X1206" s="42"/>
      <c r="Y1206" s="42"/>
      <c r="Z1206" s="42"/>
    </row>
    <row r="1207" s="26" customFormat="1" ht="23" customHeight="1" spans="1:26">
      <c r="A1207" s="255"/>
      <c r="B1207" s="246"/>
      <c r="C1207" s="247"/>
      <c r="D1207" s="248"/>
      <c r="E1207" s="249"/>
      <c r="F1207" s="250"/>
      <c r="G1207" s="250"/>
      <c r="H1207" s="251"/>
      <c r="I1207" s="250"/>
      <c r="J1207" s="252"/>
      <c r="K1207" s="252"/>
      <c r="L1207" s="253"/>
      <c r="M1207" s="254" t="str">
        <f t="shared" si="18"/>
        <v/>
      </c>
      <c r="N1207"/>
      <c r="O1207"/>
      <c r="P1207"/>
      <c r="Q1207"/>
      <c r="R1207"/>
      <c r="S1207"/>
      <c r="T1207"/>
      <c r="U1207"/>
      <c r="V1207"/>
      <c r="W1207"/>
      <c r="X1207" s="42"/>
      <c r="Y1207" s="42"/>
      <c r="Z1207" s="42"/>
    </row>
    <row r="1208" s="26" customFormat="1" ht="23" customHeight="1" spans="1:26">
      <c r="A1208" s="255"/>
      <c r="B1208" s="246"/>
      <c r="C1208" s="247"/>
      <c r="D1208" s="248"/>
      <c r="E1208" s="249"/>
      <c r="F1208" s="250"/>
      <c r="G1208" s="250"/>
      <c r="H1208" s="251"/>
      <c r="I1208" s="250"/>
      <c r="J1208" s="252"/>
      <c r="K1208" s="252"/>
      <c r="L1208" s="253"/>
      <c r="M1208" s="254" t="str">
        <f t="shared" si="18"/>
        <v/>
      </c>
      <c r="N1208"/>
      <c r="O1208"/>
      <c r="P1208"/>
      <c r="Q1208"/>
      <c r="R1208"/>
      <c r="S1208"/>
      <c r="T1208"/>
      <c r="U1208"/>
      <c r="V1208"/>
      <c r="W1208"/>
      <c r="X1208" s="42"/>
      <c r="Y1208" s="42"/>
      <c r="Z1208" s="42"/>
    </row>
    <row r="1209" s="26" customFormat="1" ht="23" customHeight="1" spans="1:26">
      <c r="A1209" s="255"/>
      <c r="B1209" s="246"/>
      <c r="C1209" s="247"/>
      <c r="D1209" s="248"/>
      <c r="E1209" s="249"/>
      <c r="F1209" s="250"/>
      <c r="G1209" s="250"/>
      <c r="H1209" s="251"/>
      <c r="I1209" s="250"/>
      <c r="J1209" s="252"/>
      <c r="K1209" s="252"/>
      <c r="L1209" s="253"/>
      <c r="M1209" s="254" t="str">
        <f t="shared" si="18"/>
        <v/>
      </c>
      <c r="N1209"/>
      <c r="O1209"/>
      <c r="P1209"/>
      <c r="Q1209"/>
      <c r="R1209"/>
      <c r="S1209"/>
      <c r="T1209"/>
      <c r="U1209"/>
      <c r="V1209"/>
      <c r="W1209"/>
      <c r="X1209" s="42"/>
      <c r="Y1209" s="42"/>
      <c r="Z1209" s="42"/>
    </row>
    <row r="1210" s="26" customFormat="1" ht="23" customHeight="1" spans="1:26">
      <c r="A1210" s="255"/>
      <c r="B1210" s="246"/>
      <c r="C1210" s="247"/>
      <c r="D1210" s="248"/>
      <c r="E1210" s="249"/>
      <c r="F1210" s="250"/>
      <c r="G1210" s="250"/>
      <c r="H1210" s="251"/>
      <c r="I1210" s="250"/>
      <c r="J1210" s="252"/>
      <c r="K1210" s="252"/>
      <c r="L1210" s="253"/>
      <c r="M1210" s="254" t="str">
        <f t="shared" si="18"/>
        <v/>
      </c>
      <c r="N1210"/>
      <c r="O1210"/>
      <c r="P1210"/>
      <c r="Q1210"/>
      <c r="R1210"/>
      <c r="S1210"/>
      <c r="T1210"/>
      <c r="U1210"/>
      <c r="V1210"/>
      <c r="W1210"/>
      <c r="X1210" s="42"/>
      <c r="Y1210" s="42"/>
      <c r="Z1210" s="42"/>
    </row>
    <row r="1211" s="26" customFormat="1" ht="23" customHeight="1" spans="1:26">
      <c r="A1211" s="255"/>
      <c r="B1211" s="246"/>
      <c r="C1211" s="247"/>
      <c r="D1211" s="248"/>
      <c r="E1211" s="249"/>
      <c r="F1211" s="250"/>
      <c r="G1211" s="250"/>
      <c r="H1211" s="251"/>
      <c r="I1211" s="250"/>
      <c r="J1211" s="252"/>
      <c r="K1211" s="252"/>
      <c r="L1211" s="253"/>
      <c r="M1211" s="254" t="str">
        <f t="shared" si="18"/>
        <v/>
      </c>
      <c r="N1211"/>
      <c r="O1211"/>
      <c r="P1211"/>
      <c r="Q1211"/>
      <c r="R1211"/>
      <c r="S1211"/>
      <c r="T1211"/>
      <c r="U1211"/>
      <c r="V1211"/>
      <c r="W1211"/>
      <c r="X1211" s="42"/>
      <c r="Y1211" s="42"/>
      <c r="Z1211" s="42"/>
    </row>
    <row r="1212" s="26" customFormat="1" ht="23" customHeight="1" spans="1:26">
      <c r="A1212" s="255"/>
      <c r="B1212" s="246"/>
      <c r="C1212" s="247"/>
      <c r="D1212" s="248"/>
      <c r="E1212" s="249"/>
      <c r="F1212" s="250"/>
      <c r="G1212" s="250"/>
      <c r="H1212" s="251"/>
      <c r="I1212" s="250"/>
      <c r="J1212" s="252"/>
      <c r="K1212" s="252"/>
      <c r="L1212" s="253"/>
      <c r="M1212" s="254" t="str">
        <f t="shared" si="18"/>
        <v/>
      </c>
      <c r="N1212"/>
      <c r="O1212"/>
      <c r="P1212"/>
      <c r="Q1212"/>
      <c r="R1212"/>
      <c r="S1212"/>
      <c r="T1212"/>
      <c r="U1212"/>
      <c r="V1212"/>
      <c r="W1212"/>
      <c r="X1212" s="42"/>
      <c r="Y1212" s="42"/>
      <c r="Z1212" s="42"/>
    </row>
    <row r="1213" s="26" customFormat="1" ht="23" customHeight="1" spans="1:26">
      <c r="A1213" s="255"/>
      <c r="B1213" s="246"/>
      <c r="C1213" s="247"/>
      <c r="D1213" s="248"/>
      <c r="E1213" s="249"/>
      <c r="F1213" s="250"/>
      <c r="G1213" s="250"/>
      <c r="H1213" s="251"/>
      <c r="I1213" s="250"/>
      <c r="J1213" s="252"/>
      <c r="K1213" s="252"/>
      <c r="L1213" s="253"/>
      <c r="M1213" s="254" t="str">
        <f t="shared" si="18"/>
        <v/>
      </c>
      <c r="N1213"/>
      <c r="O1213"/>
      <c r="P1213"/>
      <c r="Q1213"/>
      <c r="R1213"/>
      <c r="S1213"/>
      <c r="T1213"/>
      <c r="U1213"/>
      <c r="V1213"/>
      <c r="W1213"/>
      <c r="X1213" s="42"/>
      <c r="Y1213" s="42"/>
      <c r="Z1213" s="42"/>
    </row>
    <row r="1214" s="26" customFormat="1" ht="23" customHeight="1" spans="1:26">
      <c r="A1214" s="255"/>
      <c r="B1214" s="246"/>
      <c r="C1214" s="247"/>
      <c r="D1214" s="248"/>
      <c r="E1214" s="249"/>
      <c r="F1214" s="250"/>
      <c r="G1214" s="250"/>
      <c r="H1214" s="251"/>
      <c r="I1214" s="250"/>
      <c r="J1214" s="252"/>
      <c r="K1214" s="252"/>
      <c r="L1214" s="253"/>
      <c r="M1214" s="254" t="str">
        <f t="shared" si="18"/>
        <v/>
      </c>
      <c r="N1214"/>
      <c r="O1214"/>
      <c r="P1214"/>
      <c r="Q1214"/>
      <c r="R1214"/>
      <c r="S1214"/>
      <c r="T1214"/>
      <c r="U1214"/>
      <c r="V1214"/>
      <c r="W1214"/>
      <c r="X1214" s="42"/>
      <c r="Y1214" s="42"/>
      <c r="Z1214" s="42"/>
    </row>
    <row r="1215" s="26" customFormat="1" ht="23" customHeight="1" spans="1:26">
      <c r="A1215" s="255"/>
      <c r="B1215" s="246"/>
      <c r="C1215" s="247"/>
      <c r="D1215" s="248"/>
      <c r="E1215" s="249"/>
      <c r="F1215" s="250"/>
      <c r="G1215" s="250"/>
      <c r="H1215" s="251"/>
      <c r="I1215" s="250"/>
      <c r="J1215" s="252"/>
      <c r="K1215" s="252"/>
      <c r="L1215" s="253"/>
      <c r="M1215" s="254" t="str">
        <f t="shared" si="18"/>
        <v/>
      </c>
      <c r="N1215"/>
      <c r="O1215"/>
      <c r="P1215"/>
      <c r="Q1215"/>
      <c r="R1215"/>
      <c r="S1215"/>
      <c r="T1215"/>
      <c r="U1215"/>
      <c r="V1215"/>
      <c r="W1215"/>
      <c r="X1215" s="42"/>
      <c r="Y1215" s="42"/>
      <c r="Z1215" s="42"/>
    </row>
    <row r="1216" s="26" customFormat="1" ht="23" customHeight="1" spans="1:26">
      <c r="A1216" s="255"/>
      <c r="B1216" s="246"/>
      <c r="C1216" s="247"/>
      <c r="D1216" s="248"/>
      <c r="E1216" s="249"/>
      <c r="F1216" s="250"/>
      <c r="G1216" s="250"/>
      <c r="H1216" s="251"/>
      <c r="I1216" s="250"/>
      <c r="J1216" s="252"/>
      <c r="K1216" s="252"/>
      <c r="L1216" s="253"/>
      <c r="M1216" s="254" t="str">
        <f t="shared" si="18"/>
        <v/>
      </c>
      <c r="N1216"/>
      <c r="O1216"/>
      <c r="P1216"/>
      <c r="Q1216"/>
      <c r="R1216"/>
      <c r="S1216"/>
      <c r="T1216"/>
      <c r="U1216"/>
      <c r="V1216"/>
      <c r="W1216"/>
      <c r="X1216" s="42"/>
      <c r="Y1216" s="42"/>
      <c r="Z1216" s="42"/>
    </row>
    <row r="1217" s="26" customFormat="1" ht="23" customHeight="1" spans="1:26">
      <c r="A1217" s="255"/>
      <c r="B1217" s="246"/>
      <c r="C1217" s="247"/>
      <c r="D1217" s="248"/>
      <c r="E1217" s="249"/>
      <c r="F1217" s="250"/>
      <c r="G1217" s="250"/>
      <c r="H1217" s="251"/>
      <c r="I1217" s="250"/>
      <c r="J1217" s="252"/>
      <c r="K1217" s="252"/>
      <c r="L1217" s="253"/>
      <c r="M1217" s="254" t="str">
        <f t="shared" si="18"/>
        <v/>
      </c>
      <c r="N1217"/>
      <c r="O1217"/>
      <c r="P1217"/>
      <c r="Q1217"/>
      <c r="R1217"/>
      <c r="S1217"/>
      <c r="T1217"/>
      <c r="U1217"/>
      <c r="V1217"/>
      <c r="W1217"/>
      <c r="X1217" s="42"/>
      <c r="Y1217" s="42"/>
      <c r="Z1217" s="42"/>
    </row>
    <row r="1218" s="26" customFormat="1" ht="23" customHeight="1" spans="1:26">
      <c r="A1218" s="255"/>
      <c r="B1218" s="246"/>
      <c r="C1218" s="247"/>
      <c r="D1218" s="248"/>
      <c r="E1218" s="249"/>
      <c r="F1218" s="250"/>
      <c r="G1218" s="250"/>
      <c r="H1218" s="251"/>
      <c r="I1218" s="250"/>
      <c r="J1218" s="252"/>
      <c r="K1218" s="252"/>
      <c r="L1218" s="253"/>
      <c r="M1218" s="254" t="str">
        <f t="shared" si="18"/>
        <v/>
      </c>
      <c r="N1218"/>
      <c r="O1218"/>
      <c r="P1218"/>
      <c r="Q1218"/>
      <c r="R1218"/>
      <c r="S1218"/>
      <c r="T1218"/>
      <c r="U1218"/>
      <c r="V1218"/>
      <c r="W1218"/>
      <c r="X1218" s="42"/>
      <c r="Y1218" s="42"/>
      <c r="Z1218" s="42"/>
    </row>
    <row r="1219" s="26" customFormat="1" ht="23" customHeight="1" spans="1:26">
      <c r="A1219" s="255"/>
      <c r="B1219" s="246"/>
      <c r="C1219" s="247"/>
      <c r="D1219" s="248"/>
      <c r="E1219" s="249"/>
      <c r="F1219" s="250"/>
      <c r="G1219" s="250"/>
      <c r="H1219" s="251"/>
      <c r="I1219" s="250"/>
      <c r="J1219" s="252"/>
      <c r="K1219" s="252"/>
      <c r="L1219" s="253"/>
      <c r="M1219" s="254" t="str">
        <f t="shared" si="18"/>
        <v/>
      </c>
      <c r="N1219"/>
      <c r="O1219"/>
      <c r="P1219"/>
      <c r="Q1219"/>
      <c r="R1219"/>
      <c r="S1219"/>
      <c r="T1219"/>
      <c r="U1219"/>
      <c r="V1219"/>
      <c r="W1219"/>
      <c r="X1219" s="42"/>
      <c r="Y1219" s="42"/>
      <c r="Z1219" s="42"/>
    </row>
    <row r="1220" s="26" customFormat="1" ht="23" customHeight="1" spans="1:26">
      <c r="A1220" s="255"/>
      <c r="B1220" s="246"/>
      <c r="C1220" s="247"/>
      <c r="D1220" s="248"/>
      <c r="E1220" s="249"/>
      <c r="F1220" s="250"/>
      <c r="G1220" s="250"/>
      <c r="H1220" s="251"/>
      <c r="I1220" s="250"/>
      <c r="J1220" s="252"/>
      <c r="K1220" s="252"/>
      <c r="L1220" s="253"/>
      <c r="M1220" s="254" t="str">
        <f t="shared" si="18"/>
        <v/>
      </c>
      <c r="N1220"/>
      <c r="O1220"/>
      <c r="P1220"/>
      <c r="Q1220"/>
      <c r="R1220"/>
      <c r="S1220"/>
      <c r="T1220"/>
      <c r="U1220"/>
      <c r="V1220"/>
      <c r="W1220"/>
      <c r="X1220" s="42"/>
      <c r="Y1220" s="42"/>
      <c r="Z1220" s="42"/>
    </row>
    <row r="1221" s="26" customFormat="1" ht="23" customHeight="1" spans="1:26">
      <c r="A1221" s="255"/>
      <c r="B1221" s="246"/>
      <c r="C1221" s="247"/>
      <c r="D1221" s="248"/>
      <c r="E1221" s="249"/>
      <c r="F1221" s="250"/>
      <c r="G1221" s="250"/>
      <c r="H1221" s="251"/>
      <c r="I1221" s="250"/>
      <c r="J1221" s="252"/>
      <c r="K1221" s="252"/>
      <c r="L1221" s="253"/>
      <c r="M1221" s="254" t="str">
        <f t="shared" ref="M1221:M1284" si="19">IF($B1221="","",--TEXT($B1221,"yyyymm"))</f>
        <v/>
      </c>
      <c r="N1221"/>
      <c r="O1221"/>
      <c r="P1221"/>
      <c r="Q1221"/>
      <c r="R1221"/>
      <c r="S1221"/>
      <c r="T1221"/>
      <c r="U1221"/>
      <c r="V1221"/>
      <c r="W1221"/>
      <c r="X1221" s="42"/>
      <c r="Y1221" s="42"/>
      <c r="Z1221" s="42"/>
    </row>
    <row r="1222" s="26" customFormat="1" ht="23" customHeight="1" spans="1:26">
      <c r="A1222" s="255"/>
      <c r="B1222" s="246"/>
      <c r="C1222" s="247"/>
      <c r="D1222" s="248"/>
      <c r="E1222" s="249"/>
      <c r="F1222" s="250"/>
      <c r="G1222" s="250"/>
      <c r="H1222" s="251"/>
      <c r="I1222" s="250"/>
      <c r="J1222" s="252"/>
      <c r="K1222" s="252"/>
      <c r="L1222" s="253"/>
      <c r="M1222" s="254" t="str">
        <f t="shared" si="19"/>
        <v/>
      </c>
      <c r="N1222"/>
      <c r="O1222"/>
      <c r="P1222"/>
      <c r="Q1222"/>
      <c r="R1222"/>
      <c r="S1222"/>
      <c r="T1222"/>
      <c r="U1222"/>
      <c r="V1222"/>
      <c r="W1222"/>
      <c r="X1222" s="42"/>
      <c r="Y1222" s="42"/>
      <c r="Z1222" s="42"/>
    </row>
    <row r="1223" s="26" customFormat="1" ht="23" customHeight="1" spans="1:26">
      <c r="A1223" s="255"/>
      <c r="B1223" s="246"/>
      <c r="C1223" s="247"/>
      <c r="D1223" s="248"/>
      <c r="E1223" s="249"/>
      <c r="F1223" s="250"/>
      <c r="G1223" s="250"/>
      <c r="H1223" s="251"/>
      <c r="I1223" s="250"/>
      <c r="J1223" s="252"/>
      <c r="K1223" s="252"/>
      <c r="L1223" s="253"/>
      <c r="M1223" s="254" t="str">
        <f t="shared" si="19"/>
        <v/>
      </c>
      <c r="N1223"/>
      <c r="O1223"/>
      <c r="P1223"/>
      <c r="Q1223"/>
      <c r="R1223"/>
      <c r="S1223"/>
      <c r="T1223"/>
      <c r="U1223"/>
      <c r="V1223"/>
      <c r="W1223"/>
      <c r="X1223" s="42"/>
      <c r="Y1223" s="42"/>
      <c r="Z1223" s="42"/>
    </row>
    <row r="1224" s="26" customFormat="1" ht="23" customHeight="1" spans="1:26">
      <c r="A1224" s="255"/>
      <c r="B1224" s="246"/>
      <c r="C1224" s="247"/>
      <c r="D1224" s="248"/>
      <c r="E1224" s="249"/>
      <c r="F1224" s="250"/>
      <c r="G1224" s="250"/>
      <c r="H1224" s="251"/>
      <c r="I1224" s="250"/>
      <c r="J1224" s="252"/>
      <c r="K1224" s="252"/>
      <c r="L1224" s="253"/>
      <c r="M1224" s="254" t="str">
        <f t="shared" si="19"/>
        <v/>
      </c>
      <c r="N1224"/>
      <c r="O1224"/>
      <c r="P1224"/>
      <c r="Q1224"/>
      <c r="R1224"/>
      <c r="S1224"/>
      <c r="T1224"/>
      <c r="U1224"/>
      <c r="V1224"/>
      <c r="W1224"/>
      <c r="X1224" s="42"/>
      <c r="Y1224" s="42"/>
      <c r="Z1224" s="42"/>
    </row>
    <row r="1225" s="26" customFormat="1" ht="23" customHeight="1" spans="1:26">
      <c r="A1225" s="255"/>
      <c r="B1225" s="246"/>
      <c r="C1225" s="247"/>
      <c r="D1225" s="248"/>
      <c r="E1225" s="249"/>
      <c r="F1225" s="250"/>
      <c r="G1225" s="250"/>
      <c r="H1225" s="251"/>
      <c r="I1225" s="250"/>
      <c r="J1225" s="252"/>
      <c r="K1225" s="252"/>
      <c r="L1225" s="253"/>
      <c r="M1225" s="254" t="str">
        <f t="shared" si="19"/>
        <v/>
      </c>
      <c r="N1225"/>
      <c r="O1225"/>
      <c r="P1225"/>
      <c r="Q1225"/>
      <c r="R1225"/>
      <c r="S1225"/>
      <c r="T1225"/>
      <c r="U1225"/>
      <c r="V1225"/>
      <c r="W1225"/>
      <c r="X1225" s="42"/>
      <c r="Y1225" s="42"/>
      <c r="Z1225" s="42"/>
    </row>
    <row r="1226" s="26" customFormat="1" ht="23" customHeight="1" spans="1:26">
      <c r="A1226" s="255"/>
      <c r="B1226" s="246"/>
      <c r="C1226" s="247"/>
      <c r="D1226" s="248"/>
      <c r="E1226" s="249"/>
      <c r="F1226" s="250"/>
      <c r="G1226" s="250"/>
      <c r="H1226" s="251"/>
      <c r="I1226" s="250"/>
      <c r="J1226" s="252"/>
      <c r="K1226" s="252"/>
      <c r="L1226" s="253"/>
      <c r="M1226" s="254" t="str">
        <f t="shared" si="19"/>
        <v/>
      </c>
      <c r="N1226"/>
      <c r="O1226"/>
      <c r="P1226"/>
      <c r="Q1226"/>
      <c r="R1226"/>
      <c r="S1226"/>
      <c r="T1226"/>
      <c r="U1226"/>
      <c r="V1226"/>
      <c r="W1226"/>
      <c r="X1226" s="42"/>
      <c r="Y1226" s="42"/>
      <c r="Z1226" s="42"/>
    </row>
    <row r="1227" s="26" customFormat="1" ht="23" customHeight="1" spans="1:26">
      <c r="A1227" s="255"/>
      <c r="B1227" s="246"/>
      <c r="C1227" s="247"/>
      <c r="D1227" s="248"/>
      <c r="E1227" s="249"/>
      <c r="F1227" s="250"/>
      <c r="G1227" s="250"/>
      <c r="H1227" s="251"/>
      <c r="I1227" s="250"/>
      <c r="J1227" s="252"/>
      <c r="K1227" s="252"/>
      <c r="L1227" s="253"/>
      <c r="M1227" s="254" t="str">
        <f t="shared" si="19"/>
        <v/>
      </c>
      <c r="N1227"/>
      <c r="O1227"/>
      <c r="P1227"/>
      <c r="Q1227"/>
      <c r="R1227"/>
      <c r="S1227"/>
      <c r="T1227"/>
      <c r="U1227"/>
      <c r="V1227"/>
      <c r="W1227"/>
      <c r="X1227" s="42"/>
      <c r="Y1227" s="42"/>
      <c r="Z1227" s="42"/>
    </row>
    <row r="1228" s="26" customFormat="1" ht="23" customHeight="1" spans="1:26">
      <c r="A1228" s="255"/>
      <c r="B1228" s="246"/>
      <c r="C1228" s="247"/>
      <c r="D1228" s="248"/>
      <c r="E1228" s="249"/>
      <c r="F1228" s="250"/>
      <c r="G1228" s="250"/>
      <c r="H1228" s="251"/>
      <c r="I1228" s="250"/>
      <c r="J1228" s="252"/>
      <c r="K1228" s="252"/>
      <c r="L1228" s="253"/>
      <c r="M1228" s="254" t="str">
        <f t="shared" si="19"/>
        <v/>
      </c>
      <c r="N1228"/>
      <c r="O1228"/>
      <c r="P1228"/>
      <c r="Q1228"/>
      <c r="R1228"/>
      <c r="S1228"/>
      <c r="T1228"/>
      <c r="U1228"/>
      <c r="V1228"/>
      <c r="W1228"/>
      <c r="X1228" s="42"/>
      <c r="Y1228" s="42"/>
      <c r="Z1228" s="42"/>
    </row>
    <row r="1229" s="26" customFormat="1" ht="23" customHeight="1" spans="1:26">
      <c r="A1229" s="255"/>
      <c r="B1229" s="246"/>
      <c r="C1229" s="247"/>
      <c r="D1229" s="248"/>
      <c r="E1229" s="249"/>
      <c r="F1229" s="250"/>
      <c r="G1229" s="250"/>
      <c r="H1229" s="251"/>
      <c r="I1229" s="250"/>
      <c r="J1229" s="252"/>
      <c r="K1229" s="252"/>
      <c r="L1229" s="253"/>
      <c r="M1229" s="254" t="str">
        <f t="shared" si="19"/>
        <v/>
      </c>
      <c r="N1229"/>
      <c r="O1229"/>
      <c r="P1229"/>
      <c r="Q1229"/>
      <c r="R1229"/>
      <c r="S1229"/>
      <c r="T1229"/>
      <c r="U1229"/>
      <c r="V1229"/>
      <c r="W1229"/>
      <c r="X1229" s="42"/>
      <c r="Y1229" s="42"/>
      <c r="Z1229" s="42"/>
    </row>
    <row r="1230" s="26" customFormat="1" ht="23" customHeight="1" spans="1:26">
      <c r="A1230" s="255"/>
      <c r="B1230" s="246"/>
      <c r="C1230" s="247"/>
      <c r="D1230" s="248"/>
      <c r="E1230" s="249"/>
      <c r="F1230" s="250"/>
      <c r="G1230" s="250"/>
      <c r="H1230" s="251"/>
      <c r="I1230" s="250"/>
      <c r="J1230" s="252"/>
      <c r="K1230" s="252"/>
      <c r="L1230" s="253"/>
      <c r="M1230" s="254" t="str">
        <f t="shared" si="19"/>
        <v/>
      </c>
      <c r="N1230"/>
      <c r="O1230"/>
      <c r="P1230"/>
      <c r="Q1230"/>
      <c r="R1230"/>
      <c r="S1230"/>
      <c r="T1230"/>
      <c r="U1230"/>
      <c r="V1230"/>
      <c r="W1230"/>
      <c r="X1230" s="42"/>
      <c r="Y1230" s="42"/>
      <c r="Z1230" s="42"/>
    </row>
    <row r="1231" s="26" customFormat="1" ht="23" customHeight="1" spans="1:26">
      <c r="A1231" s="255"/>
      <c r="B1231" s="246"/>
      <c r="C1231" s="247"/>
      <c r="D1231" s="248"/>
      <c r="E1231" s="249"/>
      <c r="F1231" s="250"/>
      <c r="G1231" s="250"/>
      <c r="H1231" s="251"/>
      <c r="I1231" s="250"/>
      <c r="J1231" s="252"/>
      <c r="K1231" s="252"/>
      <c r="L1231" s="253"/>
      <c r="M1231" s="254" t="str">
        <f t="shared" si="19"/>
        <v/>
      </c>
      <c r="N1231"/>
      <c r="O1231"/>
      <c r="P1231"/>
      <c r="Q1231"/>
      <c r="R1231"/>
      <c r="S1231"/>
      <c r="T1231"/>
      <c r="U1231"/>
      <c r="V1231"/>
      <c r="W1231"/>
      <c r="X1231" s="42"/>
      <c r="Y1231" s="42"/>
      <c r="Z1231" s="42"/>
    </row>
    <row r="1232" s="26" customFormat="1" ht="23" customHeight="1" spans="1:26">
      <c r="A1232" s="255"/>
      <c r="B1232" s="246"/>
      <c r="C1232" s="247"/>
      <c r="D1232" s="248"/>
      <c r="E1232" s="249"/>
      <c r="F1232" s="250"/>
      <c r="G1232" s="250"/>
      <c r="H1232" s="251"/>
      <c r="I1232" s="250"/>
      <c r="J1232" s="252"/>
      <c r="K1232" s="252"/>
      <c r="L1232" s="253"/>
      <c r="M1232" s="254" t="str">
        <f t="shared" si="19"/>
        <v/>
      </c>
      <c r="N1232"/>
      <c r="O1232"/>
      <c r="P1232"/>
      <c r="Q1232"/>
      <c r="R1232"/>
      <c r="S1232"/>
      <c r="T1232"/>
      <c r="U1232"/>
      <c r="V1232"/>
      <c r="W1232"/>
      <c r="X1232" s="42"/>
      <c r="Y1232" s="42"/>
      <c r="Z1232" s="42"/>
    </row>
    <row r="1233" s="26" customFormat="1" ht="23" customHeight="1" spans="1:26">
      <c r="A1233" s="255"/>
      <c r="B1233" s="246"/>
      <c r="C1233" s="247"/>
      <c r="D1233" s="248"/>
      <c r="E1233" s="249"/>
      <c r="F1233" s="250"/>
      <c r="G1233" s="250"/>
      <c r="H1233" s="251"/>
      <c r="I1233" s="250"/>
      <c r="J1233" s="252"/>
      <c r="K1233" s="252"/>
      <c r="L1233" s="253"/>
      <c r="M1233" s="254" t="str">
        <f t="shared" si="19"/>
        <v/>
      </c>
      <c r="N1233"/>
      <c r="O1233"/>
      <c r="P1233"/>
      <c r="Q1233"/>
      <c r="R1233"/>
      <c r="S1233"/>
      <c r="T1233"/>
      <c r="U1233"/>
      <c r="V1233"/>
      <c r="W1233"/>
      <c r="X1233" s="42"/>
      <c r="Y1233" s="42"/>
      <c r="Z1233" s="42"/>
    </row>
    <row r="1234" s="26" customFormat="1" ht="23" customHeight="1" spans="1:26">
      <c r="A1234" s="255"/>
      <c r="B1234" s="246"/>
      <c r="C1234" s="247"/>
      <c r="D1234" s="248"/>
      <c r="E1234" s="249"/>
      <c r="F1234" s="250"/>
      <c r="G1234" s="250"/>
      <c r="H1234" s="251"/>
      <c r="I1234" s="250"/>
      <c r="J1234" s="252"/>
      <c r="K1234" s="252"/>
      <c r="L1234" s="253"/>
      <c r="M1234" s="254" t="str">
        <f t="shared" si="19"/>
        <v/>
      </c>
      <c r="N1234"/>
      <c r="O1234"/>
      <c r="P1234"/>
      <c r="Q1234"/>
      <c r="R1234"/>
      <c r="S1234"/>
      <c r="T1234"/>
      <c r="U1234"/>
      <c r="V1234"/>
      <c r="W1234"/>
      <c r="X1234" s="42"/>
      <c r="Y1234" s="42"/>
      <c r="Z1234" s="42"/>
    </row>
    <row r="1235" s="26" customFormat="1" ht="23" customHeight="1" spans="1:26">
      <c r="A1235" s="255"/>
      <c r="B1235" s="246"/>
      <c r="C1235" s="247"/>
      <c r="D1235" s="248"/>
      <c r="E1235" s="249"/>
      <c r="F1235" s="250"/>
      <c r="G1235" s="250"/>
      <c r="H1235" s="251"/>
      <c r="I1235" s="250"/>
      <c r="J1235" s="252"/>
      <c r="K1235" s="252"/>
      <c r="L1235" s="253"/>
      <c r="M1235" s="254" t="str">
        <f t="shared" si="19"/>
        <v/>
      </c>
      <c r="N1235"/>
      <c r="O1235"/>
      <c r="P1235"/>
      <c r="Q1235"/>
      <c r="R1235"/>
      <c r="S1235"/>
      <c r="T1235"/>
      <c r="U1235"/>
      <c r="V1235"/>
      <c r="W1235"/>
      <c r="X1235" s="42"/>
      <c r="Y1235" s="42"/>
      <c r="Z1235" s="42"/>
    </row>
    <row r="1236" s="26" customFormat="1" ht="23" customHeight="1" spans="1:26">
      <c r="A1236" s="255"/>
      <c r="B1236" s="246"/>
      <c r="C1236" s="247"/>
      <c r="D1236" s="248"/>
      <c r="E1236" s="249"/>
      <c r="F1236" s="250"/>
      <c r="G1236" s="250"/>
      <c r="H1236" s="251"/>
      <c r="I1236" s="250"/>
      <c r="J1236" s="252"/>
      <c r="K1236" s="252"/>
      <c r="L1236" s="253"/>
      <c r="M1236" s="254" t="str">
        <f t="shared" si="19"/>
        <v/>
      </c>
      <c r="N1236"/>
      <c r="O1236"/>
      <c r="P1236"/>
      <c r="Q1236"/>
      <c r="R1236"/>
      <c r="S1236"/>
      <c r="T1236"/>
      <c r="U1236"/>
      <c r="V1236"/>
      <c r="W1236"/>
      <c r="X1236" s="42"/>
      <c r="Y1236" s="42"/>
      <c r="Z1236" s="42"/>
    </row>
    <row r="1237" s="26" customFormat="1" ht="23" customHeight="1" spans="1:26">
      <c r="A1237" s="255"/>
      <c r="B1237" s="246"/>
      <c r="C1237" s="247"/>
      <c r="D1237" s="248"/>
      <c r="E1237" s="249"/>
      <c r="F1237" s="250"/>
      <c r="G1237" s="250"/>
      <c r="H1237" s="251"/>
      <c r="I1237" s="250"/>
      <c r="J1237" s="252"/>
      <c r="K1237" s="252"/>
      <c r="L1237" s="253"/>
      <c r="M1237" s="254" t="str">
        <f t="shared" si="19"/>
        <v/>
      </c>
      <c r="N1237"/>
      <c r="O1237"/>
      <c r="P1237"/>
      <c r="Q1237"/>
      <c r="R1237"/>
      <c r="S1237"/>
      <c r="T1237"/>
      <c r="U1237"/>
      <c r="V1237"/>
      <c r="W1237"/>
      <c r="X1237" s="42"/>
      <c r="Y1237" s="42"/>
      <c r="Z1237" s="42"/>
    </row>
    <row r="1238" s="26" customFormat="1" ht="23" customHeight="1" spans="1:26">
      <c r="A1238" s="255"/>
      <c r="B1238" s="246"/>
      <c r="C1238" s="247"/>
      <c r="D1238" s="248"/>
      <c r="E1238" s="249"/>
      <c r="F1238" s="250"/>
      <c r="G1238" s="250"/>
      <c r="H1238" s="251"/>
      <c r="I1238" s="250"/>
      <c r="J1238" s="252"/>
      <c r="K1238" s="252"/>
      <c r="L1238" s="253"/>
      <c r="M1238" s="254" t="str">
        <f t="shared" si="19"/>
        <v/>
      </c>
      <c r="N1238"/>
      <c r="O1238"/>
      <c r="P1238"/>
      <c r="Q1238"/>
      <c r="R1238"/>
      <c r="S1238"/>
      <c r="T1238"/>
      <c r="U1238"/>
      <c r="V1238"/>
      <c r="W1238"/>
      <c r="X1238" s="42"/>
      <c r="Y1238" s="42"/>
      <c r="Z1238" s="42"/>
    </row>
    <row r="1239" s="26" customFormat="1" ht="23" customHeight="1" spans="1:26">
      <c r="A1239" s="255"/>
      <c r="B1239" s="246"/>
      <c r="C1239" s="247"/>
      <c r="D1239" s="248"/>
      <c r="E1239" s="249"/>
      <c r="F1239" s="250"/>
      <c r="G1239" s="250"/>
      <c r="H1239" s="251"/>
      <c r="I1239" s="250"/>
      <c r="J1239" s="252"/>
      <c r="K1239" s="252"/>
      <c r="L1239" s="253"/>
      <c r="M1239" s="254" t="str">
        <f t="shared" si="19"/>
        <v/>
      </c>
      <c r="N1239"/>
      <c r="O1239"/>
      <c r="P1239"/>
      <c r="Q1239"/>
      <c r="R1239"/>
      <c r="S1239"/>
      <c r="T1239"/>
      <c r="U1239"/>
      <c r="V1239"/>
      <c r="W1239"/>
      <c r="X1239" s="42"/>
      <c r="Y1239" s="42"/>
      <c r="Z1239" s="42"/>
    </row>
    <row r="1240" s="26" customFormat="1" ht="23" customHeight="1" spans="1:26">
      <c r="A1240" s="255"/>
      <c r="B1240" s="246"/>
      <c r="C1240" s="247"/>
      <c r="D1240" s="248"/>
      <c r="E1240" s="249"/>
      <c r="F1240" s="250"/>
      <c r="G1240" s="250"/>
      <c r="H1240" s="251"/>
      <c r="I1240" s="250"/>
      <c r="J1240" s="252"/>
      <c r="K1240" s="252"/>
      <c r="L1240" s="253"/>
      <c r="M1240" s="254" t="str">
        <f t="shared" si="19"/>
        <v/>
      </c>
      <c r="N1240"/>
      <c r="O1240"/>
      <c r="P1240"/>
      <c r="Q1240"/>
      <c r="R1240"/>
      <c r="S1240"/>
      <c r="T1240"/>
      <c r="U1240"/>
      <c r="V1240"/>
      <c r="W1240"/>
      <c r="X1240" s="42"/>
      <c r="Y1240" s="42"/>
      <c r="Z1240" s="42"/>
    </row>
    <row r="1241" s="26" customFormat="1" ht="23" customHeight="1" spans="1:26">
      <c r="A1241" s="255"/>
      <c r="B1241" s="246"/>
      <c r="C1241" s="247"/>
      <c r="D1241" s="248"/>
      <c r="E1241" s="249"/>
      <c r="F1241" s="250"/>
      <c r="G1241" s="250"/>
      <c r="H1241" s="251"/>
      <c r="I1241" s="250"/>
      <c r="J1241" s="252"/>
      <c r="K1241" s="252"/>
      <c r="L1241" s="253"/>
      <c r="M1241" s="254" t="str">
        <f t="shared" si="19"/>
        <v/>
      </c>
      <c r="N1241"/>
      <c r="O1241"/>
      <c r="P1241"/>
      <c r="Q1241"/>
      <c r="R1241"/>
      <c r="S1241"/>
      <c r="T1241"/>
      <c r="U1241"/>
      <c r="V1241"/>
      <c r="W1241"/>
      <c r="X1241" s="42"/>
      <c r="Y1241" s="42"/>
      <c r="Z1241" s="42"/>
    </row>
    <row r="1242" s="26" customFormat="1" ht="23" customHeight="1" spans="1:26">
      <c r="A1242" s="255"/>
      <c r="B1242" s="246"/>
      <c r="C1242" s="247"/>
      <c r="D1242" s="248"/>
      <c r="E1242" s="249"/>
      <c r="F1242" s="250"/>
      <c r="G1242" s="250"/>
      <c r="H1242" s="251"/>
      <c r="I1242" s="250"/>
      <c r="J1242" s="252"/>
      <c r="K1242" s="252"/>
      <c r="L1242" s="253"/>
      <c r="M1242" s="254" t="str">
        <f t="shared" si="19"/>
        <v/>
      </c>
      <c r="N1242"/>
      <c r="O1242"/>
      <c r="P1242"/>
      <c r="Q1242"/>
      <c r="R1242"/>
      <c r="S1242"/>
      <c r="T1242"/>
      <c r="U1242"/>
      <c r="V1242"/>
      <c r="W1242"/>
      <c r="X1242" s="42"/>
      <c r="Y1242" s="42"/>
      <c r="Z1242" s="42"/>
    </row>
    <row r="1243" s="26" customFormat="1" ht="23" customHeight="1" spans="1:26">
      <c r="A1243" s="255"/>
      <c r="B1243" s="246"/>
      <c r="C1243" s="247"/>
      <c r="D1243" s="248"/>
      <c r="E1243" s="249"/>
      <c r="F1243" s="250"/>
      <c r="G1243" s="250"/>
      <c r="H1243" s="251"/>
      <c r="I1243" s="250"/>
      <c r="J1243" s="252"/>
      <c r="K1243" s="252"/>
      <c r="L1243" s="253"/>
      <c r="M1243" s="254" t="str">
        <f t="shared" si="19"/>
        <v/>
      </c>
      <c r="N1243"/>
      <c r="O1243"/>
      <c r="P1243"/>
      <c r="Q1243"/>
      <c r="R1243"/>
      <c r="S1243"/>
      <c r="T1243"/>
      <c r="U1243"/>
      <c r="V1243"/>
      <c r="W1243"/>
      <c r="X1243" s="42"/>
      <c r="Y1243" s="42"/>
      <c r="Z1243" s="42"/>
    </row>
    <row r="1244" s="26" customFormat="1" ht="23" customHeight="1" spans="1:26">
      <c r="A1244" s="255"/>
      <c r="B1244" s="246"/>
      <c r="C1244" s="247"/>
      <c r="D1244" s="248"/>
      <c r="E1244" s="249"/>
      <c r="F1244" s="250"/>
      <c r="G1244" s="250"/>
      <c r="H1244" s="251"/>
      <c r="I1244" s="250"/>
      <c r="J1244" s="252"/>
      <c r="K1244" s="252"/>
      <c r="L1244" s="253"/>
      <c r="M1244" s="254" t="str">
        <f t="shared" si="19"/>
        <v/>
      </c>
      <c r="N1244"/>
      <c r="O1244"/>
      <c r="P1244"/>
      <c r="Q1244"/>
      <c r="R1244"/>
      <c r="S1244"/>
      <c r="T1244"/>
      <c r="U1244"/>
      <c r="V1244"/>
      <c r="W1244"/>
      <c r="X1244" s="42"/>
      <c r="Y1244" s="42"/>
      <c r="Z1244" s="42"/>
    </row>
    <row r="1245" s="26" customFormat="1" ht="23" customHeight="1" spans="1:26">
      <c r="A1245" s="255"/>
      <c r="B1245" s="246"/>
      <c r="C1245" s="247"/>
      <c r="D1245" s="248"/>
      <c r="E1245" s="249"/>
      <c r="F1245" s="250"/>
      <c r="G1245" s="250"/>
      <c r="H1245" s="251"/>
      <c r="I1245" s="250"/>
      <c r="J1245" s="252"/>
      <c r="K1245" s="252"/>
      <c r="L1245" s="253"/>
      <c r="M1245" s="254" t="str">
        <f t="shared" si="19"/>
        <v/>
      </c>
      <c r="N1245"/>
      <c r="O1245"/>
      <c r="P1245"/>
      <c r="Q1245"/>
      <c r="R1245"/>
      <c r="S1245"/>
      <c r="T1245"/>
      <c r="U1245"/>
      <c r="V1245"/>
      <c r="W1245"/>
      <c r="X1245" s="42"/>
      <c r="Y1245" s="42"/>
      <c r="Z1245" s="42"/>
    </row>
    <row r="1246" s="26" customFormat="1" ht="23" customHeight="1" spans="1:26">
      <c r="A1246" s="255"/>
      <c r="B1246" s="246"/>
      <c r="C1246" s="247"/>
      <c r="D1246" s="248"/>
      <c r="E1246" s="249"/>
      <c r="F1246" s="250"/>
      <c r="G1246" s="250"/>
      <c r="H1246" s="251"/>
      <c r="I1246" s="250"/>
      <c r="J1246" s="252"/>
      <c r="K1246" s="252"/>
      <c r="L1246" s="253"/>
      <c r="M1246" s="254" t="str">
        <f t="shared" si="19"/>
        <v/>
      </c>
      <c r="N1246"/>
      <c r="O1246"/>
      <c r="P1246"/>
      <c r="Q1246"/>
      <c r="R1246"/>
      <c r="S1246"/>
      <c r="T1246"/>
      <c r="U1246"/>
      <c r="V1246"/>
      <c r="W1246"/>
      <c r="X1246" s="42"/>
      <c r="Y1246" s="42"/>
      <c r="Z1246" s="42"/>
    </row>
    <row r="1247" s="26" customFormat="1" ht="23" customHeight="1" spans="1:26">
      <c r="A1247" s="255"/>
      <c r="B1247" s="246"/>
      <c r="C1247" s="247"/>
      <c r="D1247" s="248"/>
      <c r="E1247" s="249"/>
      <c r="F1247" s="250"/>
      <c r="G1247" s="250"/>
      <c r="H1247" s="251"/>
      <c r="I1247" s="250"/>
      <c r="J1247" s="252"/>
      <c r="K1247" s="252"/>
      <c r="L1247" s="253"/>
      <c r="M1247" s="254" t="str">
        <f t="shared" si="19"/>
        <v/>
      </c>
      <c r="N1247"/>
      <c r="O1247"/>
      <c r="P1247"/>
      <c r="Q1247"/>
      <c r="R1247"/>
      <c r="S1247"/>
      <c r="T1247"/>
      <c r="U1247"/>
      <c r="V1247"/>
      <c r="W1247"/>
      <c r="X1247" s="42"/>
      <c r="Y1247" s="42"/>
      <c r="Z1247" s="42"/>
    </row>
    <row r="1248" s="26" customFormat="1" ht="23" customHeight="1" spans="1:26">
      <c r="A1248" s="255"/>
      <c r="B1248" s="246"/>
      <c r="C1248" s="247"/>
      <c r="D1248" s="248"/>
      <c r="E1248" s="249"/>
      <c r="F1248" s="250"/>
      <c r="G1248" s="250"/>
      <c r="H1248" s="251"/>
      <c r="I1248" s="250"/>
      <c r="J1248" s="252"/>
      <c r="K1248" s="252"/>
      <c r="L1248" s="253"/>
      <c r="M1248" s="254" t="str">
        <f t="shared" si="19"/>
        <v/>
      </c>
      <c r="N1248"/>
      <c r="O1248"/>
      <c r="P1248"/>
      <c r="Q1248"/>
      <c r="R1248"/>
      <c r="S1248"/>
      <c r="T1248"/>
      <c r="U1248"/>
      <c r="V1248"/>
      <c r="W1248"/>
      <c r="X1248" s="42"/>
      <c r="Y1248" s="42"/>
      <c r="Z1248" s="42"/>
    </row>
    <row r="1249" s="26" customFormat="1" ht="23" customHeight="1" spans="1:26">
      <c r="A1249" s="255"/>
      <c r="B1249" s="246"/>
      <c r="C1249" s="247"/>
      <c r="D1249" s="248"/>
      <c r="E1249" s="249"/>
      <c r="F1249" s="250"/>
      <c r="G1249" s="250"/>
      <c r="H1249" s="251"/>
      <c r="I1249" s="250"/>
      <c r="J1249" s="252"/>
      <c r="K1249" s="252"/>
      <c r="L1249" s="253"/>
      <c r="M1249" s="254" t="str">
        <f t="shared" si="19"/>
        <v/>
      </c>
      <c r="N1249"/>
      <c r="O1249"/>
      <c r="P1249"/>
      <c r="Q1249"/>
      <c r="R1249"/>
      <c r="S1249"/>
      <c r="T1249"/>
      <c r="U1249"/>
      <c r="V1249"/>
      <c r="W1249"/>
      <c r="X1249" s="42"/>
      <c r="Y1249" s="42"/>
      <c r="Z1249" s="42"/>
    </row>
    <row r="1250" s="26" customFormat="1" ht="23" customHeight="1" spans="1:26">
      <c r="A1250" s="255"/>
      <c r="B1250" s="246"/>
      <c r="C1250" s="247"/>
      <c r="D1250" s="248"/>
      <c r="E1250" s="249"/>
      <c r="F1250" s="250"/>
      <c r="G1250" s="250"/>
      <c r="H1250" s="251"/>
      <c r="I1250" s="250"/>
      <c r="J1250" s="252"/>
      <c r="K1250" s="252"/>
      <c r="L1250" s="253"/>
      <c r="M1250" s="254" t="str">
        <f t="shared" si="19"/>
        <v/>
      </c>
      <c r="N1250"/>
      <c r="O1250"/>
      <c r="P1250"/>
      <c r="Q1250"/>
      <c r="R1250"/>
      <c r="S1250"/>
      <c r="T1250"/>
      <c r="U1250"/>
      <c r="V1250"/>
      <c r="W1250"/>
      <c r="X1250" s="42"/>
      <c r="Y1250" s="42"/>
      <c r="Z1250" s="42"/>
    </row>
    <row r="1251" s="26" customFormat="1" ht="23" customHeight="1" spans="1:26">
      <c r="A1251" s="255"/>
      <c r="B1251" s="246"/>
      <c r="C1251" s="247"/>
      <c r="D1251" s="248"/>
      <c r="E1251" s="249"/>
      <c r="F1251" s="250"/>
      <c r="G1251" s="250"/>
      <c r="H1251" s="251"/>
      <c r="I1251" s="250"/>
      <c r="J1251" s="252"/>
      <c r="K1251" s="252"/>
      <c r="L1251" s="253"/>
      <c r="M1251" s="254" t="str">
        <f t="shared" si="19"/>
        <v/>
      </c>
      <c r="N1251"/>
      <c r="O1251"/>
      <c r="P1251"/>
      <c r="Q1251"/>
      <c r="R1251"/>
      <c r="S1251"/>
      <c r="T1251"/>
      <c r="U1251"/>
      <c r="V1251"/>
      <c r="W1251"/>
      <c r="X1251" s="42"/>
      <c r="Y1251" s="42"/>
      <c r="Z1251" s="42"/>
    </row>
    <row r="1252" s="26" customFormat="1" ht="23" customHeight="1" spans="1:26">
      <c r="A1252" s="255"/>
      <c r="B1252" s="246"/>
      <c r="C1252" s="247"/>
      <c r="D1252" s="248"/>
      <c r="E1252" s="249"/>
      <c r="F1252" s="250"/>
      <c r="G1252" s="250"/>
      <c r="H1252" s="251"/>
      <c r="I1252" s="250"/>
      <c r="J1252" s="252"/>
      <c r="K1252" s="252"/>
      <c r="L1252" s="253"/>
      <c r="M1252" s="254" t="str">
        <f t="shared" si="19"/>
        <v/>
      </c>
      <c r="N1252"/>
      <c r="O1252"/>
      <c r="P1252"/>
      <c r="Q1252"/>
      <c r="R1252"/>
      <c r="S1252"/>
      <c r="T1252"/>
      <c r="U1252"/>
      <c r="V1252"/>
      <c r="W1252"/>
      <c r="X1252" s="42"/>
      <c r="Y1252" s="42"/>
      <c r="Z1252" s="42"/>
    </row>
    <row r="1253" s="26" customFormat="1" ht="23" customHeight="1" spans="1:26">
      <c r="A1253" s="255"/>
      <c r="B1253" s="246"/>
      <c r="C1253" s="247"/>
      <c r="D1253" s="248"/>
      <c r="E1253" s="249"/>
      <c r="F1253" s="250"/>
      <c r="G1253" s="250"/>
      <c r="H1253" s="251"/>
      <c r="I1253" s="250"/>
      <c r="J1253" s="252"/>
      <c r="K1253" s="252"/>
      <c r="L1253" s="253"/>
      <c r="M1253" s="254" t="str">
        <f t="shared" si="19"/>
        <v/>
      </c>
      <c r="N1253"/>
      <c r="O1253"/>
      <c r="P1253"/>
      <c r="Q1253"/>
      <c r="R1253"/>
      <c r="S1253"/>
      <c r="T1253"/>
      <c r="U1253"/>
      <c r="V1253"/>
      <c r="W1253"/>
      <c r="X1253" s="42"/>
      <c r="Y1253" s="42"/>
      <c r="Z1253" s="42"/>
    </row>
    <row r="1254" s="26" customFormat="1" ht="23" customHeight="1" spans="1:26">
      <c r="A1254" s="255"/>
      <c r="B1254" s="246"/>
      <c r="C1254" s="247"/>
      <c r="D1254" s="248"/>
      <c r="E1254" s="249"/>
      <c r="F1254" s="250"/>
      <c r="G1254" s="250"/>
      <c r="H1254" s="251"/>
      <c r="I1254" s="250"/>
      <c r="J1254" s="252"/>
      <c r="K1254" s="252"/>
      <c r="L1254" s="253"/>
      <c r="M1254" s="254" t="str">
        <f t="shared" si="19"/>
        <v/>
      </c>
      <c r="N1254"/>
      <c r="O1254"/>
      <c r="P1254"/>
      <c r="Q1254"/>
      <c r="R1254"/>
      <c r="S1254"/>
      <c r="T1254"/>
      <c r="U1254"/>
      <c r="V1254"/>
      <c r="W1254"/>
      <c r="X1254" s="42"/>
      <c r="Y1254" s="42"/>
      <c r="Z1254" s="42"/>
    </row>
    <row r="1255" s="26" customFormat="1" ht="23" customHeight="1" spans="1:26">
      <c r="A1255" s="255"/>
      <c r="B1255" s="246"/>
      <c r="C1255" s="247"/>
      <c r="D1255" s="248"/>
      <c r="E1255" s="249"/>
      <c r="F1255" s="250"/>
      <c r="G1255" s="250"/>
      <c r="H1255" s="251"/>
      <c r="I1255" s="250"/>
      <c r="J1255" s="252"/>
      <c r="K1255" s="252"/>
      <c r="L1255" s="253"/>
      <c r="M1255" s="254" t="str">
        <f t="shared" si="19"/>
        <v/>
      </c>
      <c r="N1255"/>
      <c r="O1255"/>
      <c r="P1255"/>
      <c r="Q1255"/>
      <c r="R1255"/>
      <c r="S1255"/>
      <c r="T1255"/>
      <c r="U1255"/>
      <c r="V1255"/>
      <c r="W1255"/>
      <c r="X1255" s="42"/>
      <c r="Y1255" s="42"/>
      <c r="Z1255" s="42"/>
    </row>
    <row r="1256" s="26" customFormat="1" ht="23" customHeight="1" spans="1:26">
      <c r="A1256" s="255"/>
      <c r="B1256" s="246"/>
      <c r="C1256" s="247"/>
      <c r="D1256" s="248"/>
      <c r="E1256" s="249"/>
      <c r="F1256" s="250"/>
      <c r="G1256" s="250"/>
      <c r="H1256" s="251"/>
      <c r="I1256" s="250"/>
      <c r="J1256" s="252"/>
      <c r="K1256" s="252"/>
      <c r="L1256" s="253"/>
      <c r="M1256" s="254" t="str">
        <f t="shared" si="19"/>
        <v/>
      </c>
      <c r="N1256"/>
      <c r="O1256"/>
      <c r="P1256"/>
      <c r="Q1256"/>
      <c r="R1256"/>
      <c r="S1256"/>
      <c r="T1256"/>
      <c r="U1256"/>
      <c r="V1256"/>
      <c r="W1256"/>
      <c r="X1256" s="42"/>
      <c r="Y1256" s="42"/>
      <c r="Z1256" s="42"/>
    </row>
    <row r="1257" s="26" customFormat="1" ht="23" customHeight="1" spans="1:26">
      <c r="A1257" s="255"/>
      <c r="B1257" s="246"/>
      <c r="C1257" s="247"/>
      <c r="D1257" s="248"/>
      <c r="E1257" s="249"/>
      <c r="F1257" s="250"/>
      <c r="G1257" s="250"/>
      <c r="H1257" s="251"/>
      <c r="I1257" s="250"/>
      <c r="J1257" s="252"/>
      <c r="K1257" s="252"/>
      <c r="L1257" s="253"/>
      <c r="M1257" s="254" t="str">
        <f t="shared" si="19"/>
        <v/>
      </c>
      <c r="N1257"/>
      <c r="O1257"/>
      <c r="P1257"/>
      <c r="Q1257"/>
      <c r="R1257"/>
      <c r="S1257"/>
      <c r="T1257"/>
      <c r="U1257"/>
      <c r="V1257"/>
      <c r="W1257"/>
      <c r="X1257" s="42"/>
      <c r="Y1257" s="42"/>
      <c r="Z1257" s="42"/>
    </row>
    <row r="1258" s="26" customFormat="1" ht="23" customHeight="1" spans="1:26">
      <c r="A1258" s="255"/>
      <c r="B1258" s="246"/>
      <c r="C1258" s="247"/>
      <c r="D1258" s="248"/>
      <c r="E1258" s="249"/>
      <c r="F1258" s="250"/>
      <c r="G1258" s="250"/>
      <c r="H1258" s="251"/>
      <c r="I1258" s="250"/>
      <c r="J1258" s="252"/>
      <c r="K1258" s="252"/>
      <c r="L1258" s="253"/>
      <c r="M1258" s="254" t="str">
        <f t="shared" si="19"/>
        <v/>
      </c>
      <c r="N1258"/>
      <c r="O1258"/>
      <c r="P1258"/>
      <c r="Q1258"/>
      <c r="R1258"/>
      <c r="S1258"/>
      <c r="T1258"/>
      <c r="U1258"/>
      <c r="V1258"/>
      <c r="W1258"/>
      <c r="X1258" s="42"/>
      <c r="Y1258" s="42"/>
      <c r="Z1258" s="42"/>
    </row>
    <row r="1259" s="26" customFormat="1" ht="23" customHeight="1" spans="1:26">
      <c r="A1259" s="255"/>
      <c r="B1259" s="246"/>
      <c r="C1259" s="247"/>
      <c r="D1259" s="248"/>
      <c r="E1259" s="249"/>
      <c r="F1259" s="250"/>
      <c r="G1259" s="250"/>
      <c r="H1259" s="251"/>
      <c r="I1259" s="250"/>
      <c r="J1259" s="252"/>
      <c r="K1259" s="252"/>
      <c r="L1259" s="253"/>
      <c r="M1259" s="254" t="str">
        <f t="shared" si="19"/>
        <v/>
      </c>
      <c r="N1259"/>
      <c r="O1259"/>
      <c r="P1259"/>
      <c r="Q1259"/>
      <c r="R1259"/>
      <c r="S1259"/>
      <c r="T1259"/>
      <c r="U1259"/>
      <c r="V1259"/>
      <c r="W1259"/>
      <c r="X1259" s="42"/>
      <c r="Y1259" s="42"/>
      <c r="Z1259" s="42"/>
    </row>
    <row r="1260" s="26" customFormat="1" ht="23" customHeight="1" spans="1:26">
      <c r="A1260" s="255"/>
      <c r="B1260" s="246"/>
      <c r="C1260" s="247"/>
      <c r="D1260" s="248"/>
      <c r="E1260" s="249"/>
      <c r="F1260" s="250"/>
      <c r="G1260" s="250"/>
      <c r="H1260" s="251"/>
      <c r="I1260" s="250"/>
      <c r="J1260" s="252"/>
      <c r="K1260" s="252"/>
      <c r="L1260" s="253"/>
      <c r="M1260" s="254" t="str">
        <f t="shared" si="19"/>
        <v/>
      </c>
      <c r="N1260"/>
      <c r="O1260"/>
      <c r="P1260"/>
      <c r="Q1260"/>
      <c r="R1260"/>
      <c r="S1260"/>
      <c r="T1260"/>
      <c r="U1260"/>
      <c r="V1260"/>
      <c r="W1260"/>
      <c r="X1260" s="42"/>
      <c r="Y1260" s="42"/>
      <c r="Z1260" s="42"/>
    </row>
    <row r="1261" s="26" customFormat="1" ht="23" customHeight="1" spans="1:26">
      <c r="A1261" s="255"/>
      <c r="B1261" s="246"/>
      <c r="C1261" s="247"/>
      <c r="D1261" s="248"/>
      <c r="E1261" s="249"/>
      <c r="F1261" s="250"/>
      <c r="G1261" s="250"/>
      <c r="H1261" s="251"/>
      <c r="I1261" s="250"/>
      <c r="J1261" s="252"/>
      <c r="K1261" s="252"/>
      <c r="L1261" s="253"/>
      <c r="M1261" s="254" t="str">
        <f t="shared" si="19"/>
        <v/>
      </c>
      <c r="N1261"/>
      <c r="O1261"/>
      <c r="P1261"/>
      <c r="Q1261"/>
      <c r="R1261"/>
      <c r="S1261"/>
      <c r="T1261"/>
      <c r="U1261"/>
      <c r="V1261"/>
      <c r="W1261"/>
      <c r="X1261" s="42"/>
      <c r="Y1261" s="42"/>
      <c r="Z1261" s="42"/>
    </row>
    <row r="1262" s="26" customFormat="1" ht="23" customHeight="1" spans="1:26">
      <c r="A1262" s="255"/>
      <c r="B1262" s="246"/>
      <c r="C1262" s="247"/>
      <c r="D1262" s="248"/>
      <c r="E1262" s="249"/>
      <c r="F1262" s="250"/>
      <c r="G1262" s="250"/>
      <c r="H1262" s="251"/>
      <c r="I1262" s="250"/>
      <c r="J1262" s="252"/>
      <c r="K1262" s="252"/>
      <c r="L1262" s="253"/>
      <c r="M1262" s="254" t="str">
        <f t="shared" si="19"/>
        <v/>
      </c>
      <c r="N1262"/>
      <c r="O1262"/>
      <c r="P1262"/>
      <c r="Q1262"/>
      <c r="R1262"/>
      <c r="S1262"/>
      <c r="T1262"/>
      <c r="U1262"/>
      <c r="V1262"/>
      <c r="W1262"/>
      <c r="X1262" s="42"/>
      <c r="Y1262" s="42"/>
      <c r="Z1262" s="42"/>
    </row>
    <row r="1263" s="26" customFormat="1" ht="23" customHeight="1" spans="1:26">
      <c r="A1263" s="255"/>
      <c r="B1263" s="246"/>
      <c r="C1263" s="247"/>
      <c r="D1263" s="248"/>
      <c r="E1263" s="249"/>
      <c r="F1263" s="250"/>
      <c r="G1263" s="250"/>
      <c r="H1263" s="251"/>
      <c r="I1263" s="250"/>
      <c r="J1263" s="252"/>
      <c r="K1263" s="252"/>
      <c r="L1263" s="253"/>
      <c r="M1263" s="254" t="str">
        <f t="shared" si="19"/>
        <v/>
      </c>
      <c r="N1263"/>
      <c r="O1263"/>
      <c r="P1263"/>
      <c r="Q1263"/>
      <c r="R1263"/>
      <c r="S1263"/>
      <c r="T1263"/>
      <c r="U1263"/>
      <c r="V1263"/>
      <c r="W1263"/>
      <c r="X1263" s="42"/>
      <c r="Y1263" s="42"/>
      <c r="Z1263" s="42"/>
    </row>
    <row r="1264" s="26" customFormat="1" ht="23" customHeight="1" spans="1:26">
      <c r="A1264" s="255"/>
      <c r="B1264" s="246"/>
      <c r="C1264" s="247"/>
      <c r="D1264" s="248"/>
      <c r="E1264" s="249"/>
      <c r="F1264" s="250"/>
      <c r="G1264" s="250"/>
      <c r="H1264" s="251"/>
      <c r="I1264" s="250"/>
      <c r="J1264" s="252"/>
      <c r="K1264" s="252"/>
      <c r="L1264" s="253"/>
      <c r="M1264" s="254" t="str">
        <f t="shared" si="19"/>
        <v/>
      </c>
      <c r="N1264"/>
      <c r="O1264"/>
      <c r="P1264"/>
      <c r="Q1264"/>
      <c r="R1264"/>
      <c r="S1264"/>
      <c r="T1264"/>
      <c r="U1264"/>
      <c r="V1264"/>
      <c r="W1264"/>
      <c r="X1264" s="42"/>
      <c r="Y1264" s="42"/>
      <c r="Z1264" s="42"/>
    </row>
    <row r="1265" s="26" customFormat="1" ht="23" customHeight="1" spans="1:26">
      <c r="A1265" s="255"/>
      <c r="B1265" s="246"/>
      <c r="C1265" s="247"/>
      <c r="D1265" s="248"/>
      <c r="E1265" s="249"/>
      <c r="F1265" s="250"/>
      <c r="G1265" s="250"/>
      <c r="H1265" s="251"/>
      <c r="I1265" s="250"/>
      <c r="J1265" s="252"/>
      <c r="K1265" s="252"/>
      <c r="L1265" s="253"/>
      <c r="M1265" s="254" t="str">
        <f t="shared" si="19"/>
        <v/>
      </c>
      <c r="N1265"/>
      <c r="O1265"/>
      <c r="P1265"/>
      <c r="Q1265"/>
      <c r="R1265"/>
      <c r="S1265"/>
      <c r="T1265"/>
      <c r="U1265"/>
      <c r="V1265"/>
      <c r="W1265"/>
      <c r="X1265" s="42"/>
      <c r="Y1265" s="42"/>
      <c r="Z1265" s="42"/>
    </row>
    <row r="1266" s="26" customFormat="1" ht="23" customHeight="1" spans="1:26">
      <c r="A1266" s="255"/>
      <c r="B1266" s="246"/>
      <c r="C1266" s="247"/>
      <c r="D1266" s="248"/>
      <c r="E1266" s="249"/>
      <c r="F1266" s="250"/>
      <c r="G1266" s="250"/>
      <c r="H1266" s="251"/>
      <c r="I1266" s="250"/>
      <c r="J1266" s="252"/>
      <c r="K1266" s="252"/>
      <c r="L1266" s="253"/>
      <c r="M1266" s="254" t="str">
        <f t="shared" si="19"/>
        <v/>
      </c>
      <c r="N1266"/>
      <c r="O1266"/>
      <c r="P1266"/>
      <c r="Q1266"/>
      <c r="R1266"/>
      <c r="S1266"/>
      <c r="T1266"/>
      <c r="U1266"/>
      <c r="V1266"/>
      <c r="W1266"/>
      <c r="X1266" s="42"/>
      <c r="Y1266" s="42"/>
      <c r="Z1266" s="42"/>
    </row>
    <row r="1267" s="26" customFormat="1" ht="23" customHeight="1" spans="1:26">
      <c r="A1267" s="255"/>
      <c r="B1267" s="246"/>
      <c r="C1267" s="247"/>
      <c r="D1267" s="248"/>
      <c r="E1267" s="249"/>
      <c r="F1267" s="250"/>
      <c r="G1267" s="250"/>
      <c r="H1267" s="251"/>
      <c r="I1267" s="250"/>
      <c r="J1267" s="252"/>
      <c r="K1267" s="252"/>
      <c r="L1267" s="253"/>
      <c r="M1267" s="254" t="str">
        <f t="shared" si="19"/>
        <v/>
      </c>
      <c r="N1267"/>
      <c r="O1267"/>
      <c r="P1267"/>
      <c r="Q1267"/>
      <c r="R1267"/>
      <c r="S1267"/>
      <c r="T1267"/>
      <c r="U1267"/>
      <c r="V1267"/>
      <c r="W1267"/>
      <c r="X1267" s="42"/>
      <c r="Y1267" s="42"/>
      <c r="Z1267" s="42"/>
    </row>
    <row r="1268" s="26" customFormat="1" ht="23" customHeight="1" spans="1:26">
      <c r="A1268" s="255"/>
      <c r="B1268" s="246"/>
      <c r="C1268" s="247"/>
      <c r="D1268" s="248"/>
      <c r="E1268" s="249"/>
      <c r="F1268" s="250"/>
      <c r="G1268" s="250"/>
      <c r="H1268" s="251"/>
      <c r="I1268" s="250"/>
      <c r="J1268" s="252"/>
      <c r="K1268" s="252"/>
      <c r="L1268" s="253"/>
      <c r="M1268" s="254" t="str">
        <f t="shared" si="19"/>
        <v/>
      </c>
      <c r="N1268"/>
      <c r="O1268"/>
      <c r="P1268"/>
      <c r="Q1268"/>
      <c r="R1268"/>
      <c r="S1268"/>
      <c r="T1268"/>
      <c r="U1268"/>
      <c r="V1268"/>
      <c r="W1268"/>
      <c r="X1268" s="42"/>
      <c r="Y1268" s="42"/>
      <c r="Z1268" s="42"/>
    </row>
    <row r="1269" s="26" customFormat="1" ht="23" customHeight="1" spans="1:26">
      <c r="A1269" s="255"/>
      <c r="B1269" s="246"/>
      <c r="C1269" s="247"/>
      <c r="D1269" s="248"/>
      <c r="E1269" s="249"/>
      <c r="F1269" s="250"/>
      <c r="G1269" s="250"/>
      <c r="H1269" s="251"/>
      <c r="I1269" s="250"/>
      <c r="J1269" s="252"/>
      <c r="K1269" s="252"/>
      <c r="L1269" s="253"/>
      <c r="M1269" s="254" t="str">
        <f t="shared" si="19"/>
        <v/>
      </c>
      <c r="N1269"/>
      <c r="O1269"/>
      <c r="P1269"/>
      <c r="Q1269"/>
      <c r="R1269"/>
      <c r="S1269"/>
      <c r="T1269"/>
      <c r="U1269"/>
      <c r="V1269"/>
      <c r="W1269"/>
      <c r="X1269" s="42"/>
      <c r="Y1269" s="42"/>
      <c r="Z1269" s="42"/>
    </row>
    <row r="1270" s="26" customFormat="1" ht="23" customHeight="1" spans="1:26">
      <c r="A1270" s="255"/>
      <c r="B1270" s="246"/>
      <c r="C1270" s="247"/>
      <c r="D1270" s="248"/>
      <c r="E1270" s="249"/>
      <c r="F1270" s="250"/>
      <c r="G1270" s="250"/>
      <c r="H1270" s="251"/>
      <c r="I1270" s="250"/>
      <c r="J1270" s="252"/>
      <c r="K1270" s="252"/>
      <c r="L1270" s="253"/>
      <c r="M1270" s="254" t="str">
        <f t="shared" si="19"/>
        <v/>
      </c>
      <c r="N1270"/>
      <c r="O1270"/>
      <c r="P1270"/>
      <c r="Q1270"/>
      <c r="R1270"/>
      <c r="S1270"/>
      <c r="T1270"/>
      <c r="U1270"/>
      <c r="V1270"/>
      <c r="W1270"/>
      <c r="X1270" s="42"/>
      <c r="Y1270" s="42"/>
      <c r="Z1270" s="42"/>
    </row>
    <row r="1271" s="26" customFormat="1" ht="23" customHeight="1" spans="1:26">
      <c r="A1271" s="255"/>
      <c r="B1271" s="246"/>
      <c r="C1271" s="247"/>
      <c r="D1271" s="248"/>
      <c r="E1271" s="249"/>
      <c r="F1271" s="250"/>
      <c r="G1271" s="250"/>
      <c r="H1271" s="251"/>
      <c r="I1271" s="250"/>
      <c r="J1271" s="252"/>
      <c r="K1271" s="252"/>
      <c r="L1271" s="253"/>
      <c r="M1271" s="254" t="str">
        <f t="shared" si="19"/>
        <v/>
      </c>
      <c r="N1271"/>
      <c r="O1271"/>
      <c r="P1271"/>
      <c r="Q1271"/>
      <c r="R1271"/>
      <c r="S1271"/>
      <c r="T1271"/>
      <c r="U1271"/>
      <c r="V1271"/>
      <c r="W1271"/>
      <c r="X1271" s="42"/>
      <c r="Y1271" s="42"/>
      <c r="Z1271" s="42"/>
    </row>
    <row r="1272" s="26" customFormat="1" ht="23" customHeight="1" spans="1:26">
      <c r="A1272" s="255"/>
      <c r="B1272" s="246"/>
      <c r="C1272" s="247"/>
      <c r="D1272" s="248"/>
      <c r="E1272" s="249"/>
      <c r="F1272" s="250"/>
      <c r="G1272" s="250"/>
      <c r="H1272" s="251"/>
      <c r="I1272" s="250"/>
      <c r="J1272" s="252"/>
      <c r="K1272" s="252"/>
      <c r="L1272" s="253"/>
      <c r="M1272" s="254" t="str">
        <f t="shared" si="19"/>
        <v/>
      </c>
      <c r="N1272"/>
      <c r="O1272"/>
      <c r="P1272"/>
      <c r="Q1272"/>
      <c r="R1272"/>
      <c r="S1272"/>
      <c r="T1272"/>
      <c r="U1272"/>
      <c r="V1272"/>
      <c r="W1272"/>
      <c r="X1272" s="42"/>
      <c r="Y1272" s="42"/>
      <c r="Z1272" s="42"/>
    </row>
    <row r="1273" s="26" customFormat="1" ht="23" customHeight="1" spans="1:26">
      <c r="A1273" s="255"/>
      <c r="B1273" s="246"/>
      <c r="C1273" s="247"/>
      <c r="D1273" s="248"/>
      <c r="E1273" s="249"/>
      <c r="F1273" s="250"/>
      <c r="G1273" s="250"/>
      <c r="H1273" s="251"/>
      <c r="I1273" s="250"/>
      <c r="J1273" s="252"/>
      <c r="K1273" s="252"/>
      <c r="L1273" s="253"/>
      <c r="M1273" s="254" t="str">
        <f t="shared" si="19"/>
        <v/>
      </c>
      <c r="N1273"/>
      <c r="O1273"/>
      <c r="P1273"/>
      <c r="Q1273"/>
      <c r="R1273"/>
      <c r="S1273"/>
      <c r="T1273"/>
      <c r="U1273"/>
      <c r="V1273"/>
      <c r="W1273"/>
      <c r="X1273" s="42"/>
      <c r="Y1273" s="42"/>
      <c r="Z1273" s="42"/>
    </row>
    <row r="1274" s="26" customFormat="1" ht="23" customHeight="1" spans="1:26">
      <c r="A1274" s="255"/>
      <c r="B1274" s="246"/>
      <c r="C1274" s="247"/>
      <c r="D1274" s="248"/>
      <c r="E1274" s="249"/>
      <c r="F1274" s="250"/>
      <c r="G1274" s="250"/>
      <c r="H1274" s="251"/>
      <c r="I1274" s="250"/>
      <c r="J1274" s="252"/>
      <c r="K1274" s="252"/>
      <c r="L1274" s="253"/>
      <c r="M1274" s="254" t="str">
        <f t="shared" si="19"/>
        <v/>
      </c>
      <c r="N1274"/>
      <c r="O1274"/>
      <c r="P1274"/>
      <c r="Q1274"/>
      <c r="R1274"/>
      <c r="S1274"/>
      <c r="T1274"/>
      <c r="U1274"/>
      <c r="V1274"/>
      <c r="W1274"/>
      <c r="X1274" s="42"/>
      <c r="Y1274" s="42"/>
      <c r="Z1274" s="42"/>
    </row>
    <row r="1275" s="26" customFormat="1" ht="23" customHeight="1" spans="1:26">
      <c r="A1275" s="255"/>
      <c r="B1275" s="246"/>
      <c r="C1275" s="247"/>
      <c r="D1275" s="248"/>
      <c r="E1275" s="249"/>
      <c r="F1275" s="250"/>
      <c r="G1275" s="250"/>
      <c r="H1275" s="251"/>
      <c r="I1275" s="250"/>
      <c r="J1275" s="252"/>
      <c r="K1275" s="252"/>
      <c r="L1275" s="253"/>
      <c r="M1275" s="254" t="str">
        <f t="shared" si="19"/>
        <v/>
      </c>
      <c r="N1275"/>
      <c r="O1275"/>
      <c r="P1275"/>
      <c r="Q1275"/>
      <c r="R1275"/>
      <c r="S1275"/>
      <c r="T1275"/>
      <c r="U1275"/>
      <c r="V1275"/>
      <c r="W1275"/>
      <c r="X1275" s="42"/>
      <c r="Y1275" s="42"/>
      <c r="Z1275" s="42"/>
    </row>
    <row r="1276" s="26" customFormat="1" ht="23" customHeight="1" spans="1:26">
      <c r="A1276" s="255"/>
      <c r="B1276" s="246"/>
      <c r="C1276" s="247"/>
      <c r="D1276" s="248"/>
      <c r="E1276" s="249"/>
      <c r="F1276" s="250"/>
      <c r="G1276" s="250"/>
      <c r="H1276" s="251"/>
      <c r="I1276" s="250"/>
      <c r="J1276" s="252"/>
      <c r="K1276" s="252"/>
      <c r="L1276" s="253"/>
      <c r="M1276" s="254" t="str">
        <f t="shared" si="19"/>
        <v/>
      </c>
      <c r="N1276"/>
      <c r="O1276"/>
      <c r="P1276"/>
      <c r="Q1276"/>
      <c r="R1276"/>
      <c r="S1276"/>
      <c r="T1276"/>
      <c r="U1276"/>
      <c r="V1276"/>
      <c r="W1276"/>
      <c r="X1276" s="42"/>
      <c r="Y1276" s="42"/>
      <c r="Z1276" s="42"/>
    </row>
    <row r="1277" s="26" customFormat="1" ht="23" customHeight="1" spans="1:26">
      <c r="A1277" s="255"/>
      <c r="B1277" s="246"/>
      <c r="C1277" s="247"/>
      <c r="D1277" s="248"/>
      <c r="E1277" s="249"/>
      <c r="F1277" s="250"/>
      <c r="G1277" s="250"/>
      <c r="H1277" s="251"/>
      <c r="I1277" s="250"/>
      <c r="J1277" s="252"/>
      <c r="K1277" s="252"/>
      <c r="L1277" s="253"/>
      <c r="M1277" s="254" t="str">
        <f t="shared" si="19"/>
        <v/>
      </c>
      <c r="N1277"/>
      <c r="O1277"/>
      <c r="P1277"/>
      <c r="Q1277"/>
      <c r="R1277"/>
      <c r="S1277"/>
      <c r="T1277"/>
      <c r="U1277"/>
      <c r="V1277"/>
      <c r="W1277"/>
      <c r="X1277" s="42"/>
      <c r="Y1277" s="42"/>
      <c r="Z1277" s="42"/>
    </row>
    <row r="1278" s="26" customFormat="1" ht="23" customHeight="1" spans="1:26">
      <c r="A1278" s="255"/>
      <c r="B1278" s="246"/>
      <c r="C1278" s="247"/>
      <c r="D1278" s="248"/>
      <c r="E1278" s="249"/>
      <c r="F1278" s="250"/>
      <c r="G1278" s="250"/>
      <c r="H1278" s="251"/>
      <c r="I1278" s="250"/>
      <c r="J1278" s="252"/>
      <c r="K1278" s="252"/>
      <c r="L1278" s="253"/>
      <c r="M1278" s="254" t="str">
        <f t="shared" si="19"/>
        <v/>
      </c>
      <c r="N1278"/>
      <c r="O1278"/>
      <c r="P1278"/>
      <c r="Q1278"/>
      <c r="R1278"/>
      <c r="S1278"/>
      <c r="T1278"/>
      <c r="U1278"/>
      <c r="V1278"/>
      <c r="W1278"/>
      <c r="X1278" s="42"/>
      <c r="Y1278" s="42"/>
      <c r="Z1278" s="42"/>
    </row>
    <row r="1279" s="26" customFormat="1" ht="23" customHeight="1" spans="1:26">
      <c r="A1279" s="255"/>
      <c r="B1279" s="246"/>
      <c r="C1279" s="247"/>
      <c r="D1279" s="248"/>
      <c r="E1279" s="249"/>
      <c r="F1279" s="250"/>
      <c r="G1279" s="250"/>
      <c r="H1279" s="251"/>
      <c r="I1279" s="250"/>
      <c r="J1279" s="252"/>
      <c r="K1279" s="252"/>
      <c r="L1279" s="253"/>
      <c r="M1279" s="254" t="str">
        <f t="shared" si="19"/>
        <v/>
      </c>
      <c r="N1279"/>
      <c r="O1279"/>
      <c r="P1279"/>
      <c r="Q1279"/>
      <c r="R1279"/>
      <c r="S1279"/>
      <c r="T1279"/>
      <c r="U1279"/>
      <c r="V1279"/>
      <c r="W1279"/>
      <c r="X1279" s="42"/>
      <c r="Y1279" s="42"/>
      <c r="Z1279" s="42"/>
    </row>
    <row r="1280" s="26" customFormat="1" ht="23" customHeight="1" spans="1:26">
      <c r="A1280" s="255"/>
      <c r="B1280" s="246"/>
      <c r="C1280" s="247"/>
      <c r="D1280" s="248"/>
      <c r="E1280" s="249"/>
      <c r="F1280" s="250"/>
      <c r="G1280" s="250"/>
      <c r="H1280" s="251"/>
      <c r="I1280" s="250"/>
      <c r="J1280" s="252"/>
      <c r="K1280" s="252"/>
      <c r="L1280" s="253"/>
      <c r="M1280" s="254" t="str">
        <f t="shared" si="19"/>
        <v/>
      </c>
      <c r="N1280"/>
      <c r="O1280"/>
      <c r="P1280"/>
      <c r="Q1280"/>
      <c r="R1280"/>
      <c r="S1280"/>
      <c r="T1280"/>
      <c r="U1280"/>
      <c r="V1280"/>
      <c r="W1280"/>
      <c r="X1280" s="42"/>
      <c r="Y1280" s="42"/>
      <c r="Z1280" s="42"/>
    </row>
    <row r="1281" s="26" customFormat="1" ht="23" customHeight="1" spans="1:26">
      <c r="A1281" s="255"/>
      <c r="B1281" s="246"/>
      <c r="C1281" s="247"/>
      <c r="D1281" s="248"/>
      <c r="E1281" s="249"/>
      <c r="F1281" s="250"/>
      <c r="G1281" s="250"/>
      <c r="H1281" s="251"/>
      <c r="I1281" s="250"/>
      <c r="J1281" s="252"/>
      <c r="K1281" s="252"/>
      <c r="L1281" s="253"/>
      <c r="M1281" s="254" t="str">
        <f t="shared" si="19"/>
        <v/>
      </c>
      <c r="N1281"/>
      <c r="O1281"/>
      <c r="P1281"/>
      <c r="Q1281"/>
      <c r="R1281"/>
      <c r="S1281"/>
      <c r="T1281"/>
      <c r="U1281"/>
      <c r="V1281"/>
      <c r="W1281"/>
      <c r="X1281" s="42"/>
      <c r="Y1281" s="42"/>
      <c r="Z1281" s="42"/>
    </row>
    <row r="1282" s="26" customFormat="1" ht="23" customHeight="1" spans="1:26">
      <c r="A1282" s="255"/>
      <c r="B1282" s="246"/>
      <c r="C1282" s="247"/>
      <c r="D1282" s="248"/>
      <c r="E1282" s="249"/>
      <c r="F1282" s="250"/>
      <c r="G1282" s="250"/>
      <c r="H1282" s="251"/>
      <c r="I1282" s="250"/>
      <c r="J1282" s="252"/>
      <c r="K1282" s="252"/>
      <c r="L1282" s="253"/>
      <c r="M1282" s="254" t="str">
        <f t="shared" si="19"/>
        <v/>
      </c>
      <c r="N1282"/>
      <c r="O1282"/>
      <c r="P1282"/>
      <c r="Q1282"/>
      <c r="R1282"/>
      <c r="S1282"/>
      <c r="T1282"/>
      <c r="U1282"/>
      <c r="V1282"/>
      <c r="W1282"/>
      <c r="X1282" s="42"/>
      <c r="Y1282" s="42"/>
      <c r="Z1282" s="42"/>
    </row>
    <row r="1283" s="26" customFormat="1" ht="23" customHeight="1" spans="1:26">
      <c r="A1283" s="255"/>
      <c r="B1283" s="246"/>
      <c r="C1283" s="247"/>
      <c r="D1283" s="248"/>
      <c r="E1283" s="249"/>
      <c r="F1283" s="250"/>
      <c r="G1283" s="250"/>
      <c r="H1283" s="251"/>
      <c r="I1283" s="250"/>
      <c r="J1283" s="252"/>
      <c r="K1283" s="252"/>
      <c r="L1283" s="253"/>
      <c r="M1283" s="254" t="str">
        <f t="shared" si="19"/>
        <v/>
      </c>
      <c r="N1283"/>
      <c r="O1283"/>
      <c r="P1283"/>
      <c r="Q1283"/>
      <c r="R1283"/>
      <c r="S1283"/>
      <c r="T1283"/>
      <c r="U1283"/>
      <c r="V1283"/>
      <c r="W1283"/>
      <c r="X1283" s="42"/>
      <c r="Y1283" s="42"/>
      <c r="Z1283" s="42"/>
    </row>
    <row r="1284" s="26" customFormat="1" ht="23" customHeight="1" spans="1:26">
      <c r="A1284" s="255"/>
      <c r="B1284" s="246"/>
      <c r="C1284" s="247"/>
      <c r="D1284" s="248"/>
      <c r="E1284" s="249"/>
      <c r="F1284" s="250"/>
      <c r="G1284" s="250"/>
      <c r="H1284" s="251"/>
      <c r="I1284" s="250"/>
      <c r="J1284" s="252"/>
      <c r="K1284" s="252"/>
      <c r="L1284" s="253"/>
      <c r="M1284" s="254" t="str">
        <f t="shared" si="19"/>
        <v/>
      </c>
      <c r="N1284"/>
      <c r="O1284"/>
      <c r="P1284"/>
      <c r="Q1284"/>
      <c r="R1284"/>
      <c r="S1284"/>
      <c r="T1284"/>
      <c r="U1284"/>
      <c r="V1284"/>
      <c r="W1284"/>
      <c r="X1284" s="42"/>
      <c r="Y1284" s="42"/>
      <c r="Z1284" s="42"/>
    </row>
    <row r="1285" s="26" customFormat="1" ht="23" customHeight="1" spans="1:26">
      <c r="A1285" s="255"/>
      <c r="B1285" s="246"/>
      <c r="C1285" s="247"/>
      <c r="D1285" s="248"/>
      <c r="E1285" s="249"/>
      <c r="F1285" s="250"/>
      <c r="G1285" s="250"/>
      <c r="H1285" s="251"/>
      <c r="I1285" s="250"/>
      <c r="J1285" s="252"/>
      <c r="K1285" s="252"/>
      <c r="L1285" s="253"/>
      <c r="M1285" s="254" t="str">
        <f t="shared" ref="M1285:M1348" si="20">IF($B1285="","",--TEXT($B1285,"yyyymm"))</f>
        <v/>
      </c>
      <c r="N1285"/>
      <c r="O1285"/>
      <c r="P1285"/>
      <c r="Q1285"/>
      <c r="R1285"/>
      <c r="S1285"/>
      <c r="T1285"/>
      <c r="U1285"/>
      <c r="V1285"/>
      <c r="W1285"/>
      <c r="X1285" s="42"/>
      <c r="Y1285" s="42"/>
      <c r="Z1285" s="42"/>
    </row>
    <row r="1286" s="26" customFormat="1" ht="23" customHeight="1" spans="1:26">
      <c r="A1286" s="255"/>
      <c r="B1286" s="246"/>
      <c r="C1286" s="247"/>
      <c r="D1286" s="248"/>
      <c r="E1286" s="249"/>
      <c r="F1286" s="250"/>
      <c r="G1286" s="250"/>
      <c r="H1286" s="251"/>
      <c r="I1286" s="250"/>
      <c r="J1286" s="252"/>
      <c r="K1286" s="252"/>
      <c r="L1286" s="253"/>
      <c r="M1286" s="254" t="str">
        <f t="shared" si="20"/>
        <v/>
      </c>
      <c r="N1286"/>
      <c r="O1286"/>
      <c r="P1286"/>
      <c r="Q1286"/>
      <c r="R1286"/>
      <c r="S1286"/>
      <c r="T1286"/>
      <c r="U1286"/>
      <c r="V1286"/>
      <c r="W1286"/>
      <c r="X1286" s="42"/>
      <c r="Y1286" s="42"/>
      <c r="Z1286" s="42"/>
    </row>
    <row r="1287" s="26" customFormat="1" ht="23" customHeight="1" spans="1:26">
      <c r="A1287" s="255"/>
      <c r="B1287" s="246"/>
      <c r="C1287" s="247"/>
      <c r="D1287" s="248"/>
      <c r="E1287" s="249"/>
      <c r="F1287" s="250"/>
      <c r="G1287" s="250"/>
      <c r="H1287" s="251"/>
      <c r="I1287" s="250"/>
      <c r="J1287" s="252"/>
      <c r="K1287" s="252"/>
      <c r="L1287" s="253"/>
      <c r="M1287" s="254" t="str">
        <f t="shared" si="20"/>
        <v/>
      </c>
      <c r="N1287"/>
      <c r="O1287"/>
      <c r="P1287"/>
      <c r="Q1287"/>
      <c r="R1287"/>
      <c r="S1287"/>
      <c r="T1287"/>
      <c r="U1287"/>
      <c r="V1287"/>
      <c r="W1287"/>
      <c r="X1287" s="42"/>
      <c r="Y1287" s="42"/>
      <c r="Z1287" s="42"/>
    </row>
    <row r="1288" s="26" customFormat="1" ht="23" customHeight="1" spans="1:26">
      <c r="A1288" s="255"/>
      <c r="B1288" s="246"/>
      <c r="C1288" s="247"/>
      <c r="D1288" s="248"/>
      <c r="E1288" s="249"/>
      <c r="F1288" s="250"/>
      <c r="G1288" s="250"/>
      <c r="H1288" s="251"/>
      <c r="I1288" s="250"/>
      <c r="J1288" s="252"/>
      <c r="K1288" s="252"/>
      <c r="L1288" s="253"/>
      <c r="M1288" s="254" t="str">
        <f t="shared" si="20"/>
        <v/>
      </c>
      <c r="N1288"/>
      <c r="O1288"/>
      <c r="P1288"/>
      <c r="Q1288"/>
      <c r="R1288"/>
      <c r="S1288"/>
      <c r="T1288"/>
      <c r="U1288"/>
      <c r="V1288"/>
      <c r="W1288"/>
      <c r="X1288" s="42"/>
      <c r="Y1288" s="42"/>
      <c r="Z1288" s="42"/>
    </row>
    <row r="1289" s="26" customFormat="1" ht="23" customHeight="1" spans="1:26">
      <c r="A1289" s="255"/>
      <c r="B1289" s="246"/>
      <c r="C1289" s="247"/>
      <c r="D1289" s="248"/>
      <c r="E1289" s="249"/>
      <c r="F1289" s="250"/>
      <c r="G1289" s="250"/>
      <c r="H1289" s="251"/>
      <c r="I1289" s="250"/>
      <c r="J1289" s="252"/>
      <c r="K1289" s="252"/>
      <c r="L1289" s="253"/>
      <c r="M1289" s="254" t="str">
        <f t="shared" si="20"/>
        <v/>
      </c>
      <c r="N1289"/>
      <c r="O1289"/>
      <c r="P1289"/>
      <c r="Q1289"/>
      <c r="R1289"/>
      <c r="S1289"/>
      <c r="T1289"/>
      <c r="U1289"/>
      <c r="V1289"/>
      <c r="W1289"/>
      <c r="X1289" s="42"/>
      <c r="Y1289" s="42"/>
      <c r="Z1289" s="42"/>
    </row>
    <row r="1290" s="26" customFormat="1" ht="23" customHeight="1" spans="1:26">
      <c r="A1290" s="255"/>
      <c r="B1290" s="246"/>
      <c r="C1290" s="247"/>
      <c r="D1290" s="248"/>
      <c r="E1290" s="249"/>
      <c r="F1290" s="250"/>
      <c r="G1290" s="250"/>
      <c r="H1290" s="251"/>
      <c r="I1290" s="250"/>
      <c r="J1290" s="252"/>
      <c r="K1290" s="252"/>
      <c r="L1290" s="253"/>
      <c r="M1290" s="254" t="str">
        <f t="shared" si="20"/>
        <v/>
      </c>
      <c r="N1290"/>
      <c r="O1290"/>
      <c r="P1290"/>
      <c r="Q1290"/>
      <c r="R1290"/>
      <c r="S1290"/>
      <c r="T1290"/>
      <c r="U1290"/>
      <c r="V1290"/>
      <c r="W1290"/>
      <c r="X1290" s="42"/>
      <c r="Y1290" s="42"/>
      <c r="Z1290" s="42"/>
    </row>
    <row r="1291" s="26" customFormat="1" ht="23" customHeight="1" spans="1:26">
      <c r="A1291" s="255"/>
      <c r="B1291" s="246"/>
      <c r="C1291" s="247"/>
      <c r="D1291" s="248"/>
      <c r="E1291" s="249"/>
      <c r="F1291" s="250"/>
      <c r="G1291" s="250"/>
      <c r="H1291" s="251"/>
      <c r="I1291" s="250"/>
      <c r="J1291" s="252"/>
      <c r="K1291" s="252"/>
      <c r="L1291" s="253"/>
      <c r="M1291" s="254" t="str">
        <f t="shared" si="20"/>
        <v/>
      </c>
      <c r="N1291"/>
      <c r="O1291"/>
      <c r="P1291"/>
      <c r="Q1291"/>
      <c r="R1291"/>
      <c r="S1291"/>
      <c r="T1291"/>
      <c r="U1291"/>
      <c r="V1291"/>
      <c r="W1291"/>
      <c r="X1291" s="42"/>
      <c r="Y1291" s="42"/>
      <c r="Z1291" s="42"/>
    </row>
    <row r="1292" s="26" customFormat="1" ht="23" customHeight="1" spans="1:26">
      <c r="A1292" s="255"/>
      <c r="B1292" s="246"/>
      <c r="C1292" s="247"/>
      <c r="D1292" s="248"/>
      <c r="E1292" s="249"/>
      <c r="F1292" s="250"/>
      <c r="G1292" s="250"/>
      <c r="H1292" s="251"/>
      <c r="I1292" s="250"/>
      <c r="J1292" s="252"/>
      <c r="K1292" s="252"/>
      <c r="L1292" s="253"/>
      <c r="M1292" s="254" t="str">
        <f t="shared" si="20"/>
        <v/>
      </c>
      <c r="N1292"/>
      <c r="O1292"/>
      <c r="P1292"/>
      <c r="Q1292"/>
      <c r="R1292"/>
      <c r="S1292"/>
      <c r="T1292"/>
      <c r="U1292"/>
      <c r="V1292"/>
      <c r="W1292"/>
      <c r="X1292" s="42"/>
      <c r="Y1292" s="42"/>
      <c r="Z1292" s="42"/>
    </row>
    <row r="1293" s="26" customFormat="1" ht="23" customHeight="1" spans="1:26">
      <c r="A1293" s="255"/>
      <c r="B1293" s="246"/>
      <c r="C1293" s="247"/>
      <c r="D1293" s="248"/>
      <c r="E1293" s="249"/>
      <c r="F1293" s="250"/>
      <c r="G1293" s="250"/>
      <c r="H1293" s="251"/>
      <c r="I1293" s="250"/>
      <c r="J1293" s="252"/>
      <c r="K1293" s="252"/>
      <c r="L1293" s="253"/>
      <c r="M1293" s="254" t="str">
        <f t="shared" si="20"/>
        <v/>
      </c>
      <c r="N1293"/>
      <c r="O1293"/>
      <c r="P1293"/>
      <c r="Q1293"/>
      <c r="R1293"/>
      <c r="S1293"/>
      <c r="T1293"/>
      <c r="U1293"/>
      <c r="V1293"/>
      <c r="W1293"/>
      <c r="X1293" s="42"/>
      <c r="Y1293" s="42"/>
      <c r="Z1293" s="42"/>
    </row>
    <row r="1294" s="26" customFormat="1" ht="23" customHeight="1" spans="1:26">
      <c r="A1294" s="255"/>
      <c r="B1294" s="246"/>
      <c r="C1294" s="247"/>
      <c r="D1294" s="248"/>
      <c r="E1294" s="249"/>
      <c r="F1294" s="250"/>
      <c r="G1294" s="250"/>
      <c r="H1294" s="251"/>
      <c r="I1294" s="250"/>
      <c r="J1294" s="252"/>
      <c r="K1294" s="252"/>
      <c r="L1294" s="253"/>
      <c r="M1294" s="254" t="str">
        <f t="shared" si="20"/>
        <v/>
      </c>
      <c r="N1294"/>
      <c r="O1294"/>
      <c r="P1294"/>
      <c r="Q1294"/>
      <c r="R1294"/>
      <c r="S1294"/>
      <c r="T1294"/>
      <c r="U1294"/>
      <c r="V1294"/>
      <c r="W1294"/>
      <c r="X1294" s="42"/>
      <c r="Y1294" s="42"/>
      <c r="Z1294" s="42"/>
    </row>
    <row r="1295" s="26" customFormat="1" ht="23" customHeight="1" spans="1:26">
      <c r="A1295" s="255"/>
      <c r="B1295" s="246"/>
      <c r="C1295" s="247"/>
      <c r="D1295" s="248"/>
      <c r="E1295" s="249"/>
      <c r="F1295" s="250"/>
      <c r="G1295" s="250"/>
      <c r="H1295" s="251"/>
      <c r="I1295" s="250"/>
      <c r="J1295" s="252"/>
      <c r="K1295" s="252"/>
      <c r="L1295" s="253"/>
      <c r="M1295" s="254" t="str">
        <f t="shared" si="20"/>
        <v/>
      </c>
      <c r="N1295"/>
      <c r="O1295"/>
      <c r="P1295"/>
      <c r="Q1295"/>
      <c r="R1295"/>
      <c r="S1295"/>
      <c r="T1295"/>
      <c r="U1295"/>
      <c r="V1295"/>
      <c r="W1295"/>
      <c r="X1295" s="42"/>
      <c r="Y1295" s="42"/>
      <c r="Z1295" s="42"/>
    </row>
    <row r="1296" s="26" customFormat="1" ht="23" customHeight="1" spans="1:26">
      <c r="A1296" s="255"/>
      <c r="B1296" s="246"/>
      <c r="C1296" s="247"/>
      <c r="D1296" s="248"/>
      <c r="E1296" s="249"/>
      <c r="F1296" s="250"/>
      <c r="G1296" s="250"/>
      <c r="H1296" s="251"/>
      <c r="I1296" s="250"/>
      <c r="J1296" s="252"/>
      <c r="K1296" s="252"/>
      <c r="L1296" s="253"/>
      <c r="M1296" s="254" t="str">
        <f t="shared" si="20"/>
        <v/>
      </c>
      <c r="N1296"/>
      <c r="O1296"/>
      <c r="P1296"/>
      <c r="Q1296"/>
      <c r="R1296"/>
      <c r="S1296"/>
      <c r="T1296"/>
      <c r="U1296"/>
      <c r="V1296"/>
      <c r="W1296"/>
      <c r="X1296" s="42"/>
      <c r="Y1296" s="42"/>
      <c r="Z1296" s="42"/>
    </row>
    <row r="1297" s="26" customFormat="1" ht="23" customHeight="1" spans="1:26">
      <c r="A1297" s="255"/>
      <c r="B1297" s="246"/>
      <c r="C1297" s="247"/>
      <c r="D1297" s="248"/>
      <c r="E1297" s="249"/>
      <c r="F1297" s="250"/>
      <c r="G1297" s="250"/>
      <c r="H1297" s="251"/>
      <c r="I1297" s="250"/>
      <c r="J1297" s="252"/>
      <c r="K1297" s="252"/>
      <c r="L1297" s="253"/>
      <c r="M1297" s="254" t="str">
        <f t="shared" si="20"/>
        <v/>
      </c>
      <c r="N1297"/>
      <c r="O1297"/>
      <c r="P1297"/>
      <c r="Q1297"/>
      <c r="R1297"/>
      <c r="S1297"/>
      <c r="T1297"/>
      <c r="U1297"/>
      <c r="V1297"/>
      <c r="W1297"/>
      <c r="X1297" s="42"/>
      <c r="Y1297" s="42"/>
      <c r="Z1297" s="42"/>
    </row>
    <row r="1298" s="26" customFormat="1" ht="23" customHeight="1" spans="1:26">
      <c r="A1298" s="255"/>
      <c r="B1298" s="246"/>
      <c r="C1298" s="247"/>
      <c r="D1298" s="248"/>
      <c r="E1298" s="249"/>
      <c r="F1298" s="250"/>
      <c r="G1298" s="250"/>
      <c r="H1298" s="251"/>
      <c r="I1298" s="250"/>
      <c r="J1298" s="252"/>
      <c r="K1298" s="252"/>
      <c r="L1298" s="253"/>
      <c r="M1298" s="254" t="str">
        <f t="shared" si="20"/>
        <v/>
      </c>
      <c r="N1298"/>
      <c r="O1298"/>
      <c r="P1298"/>
      <c r="Q1298"/>
      <c r="R1298"/>
      <c r="S1298"/>
      <c r="T1298"/>
      <c r="U1298"/>
      <c r="V1298"/>
      <c r="W1298"/>
      <c r="X1298" s="42"/>
      <c r="Y1298" s="42"/>
      <c r="Z1298" s="42"/>
    </row>
    <row r="1299" s="26" customFormat="1" ht="23" customHeight="1" spans="1:26">
      <c r="A1299" s="255"/>
      <c r="B1299" s="246"/>
      <c r="C1299" s="247"/>
      <c r="D1299" s="248"/>
      <c r="E1299" s="249"/>
      <c r="F1299" s="250"/>
      <c r="G1299" s="250"/>
      <c r="H1299" s="251"/>
      <c r="I1299" s="250"/>
      <c r="J1299" s="252"/>
      <c r="K1299" s="252"/>
      <c r="L1299" s="253"/>
      <c r="M1299" s="254" t="str">
        <f t="shared" si="20"/>
        <v/>
      </c>
      <c r="N1299"/>
      <c r="O1299"/>
      <c r="P1299"/>
      <c r="Q1299"/>
      <c r="R1299"/>
      <c r="S1299"/>
      <c r="T1299"/>
      <c r="U1299"/>
      <c r="V1299"/>
      <c r="W1299"/>
      <c r="X1299" s="42"/>
      <c r="Y1299" s="42"/>
      <c r="Z1299" s="42"/>
    </row>
    <row r="1300" s="26" customFormat="1" ht="23" customHeight="1" spans="1:26">
      <c r="A1300" s="255"/>
      <c r="B1300" s="246"/>
      <c r="C1300" s="247"/>
      <c r="D1300" s="248"/>
      <c r="E1300" s="249"/>
      <c r="F1300" s="250"/>
      <c r="G1300" s="250"/>
      <c r="H1300" s="251"/>
      <c r="I1300" s="250"/>
      <c r="J1300" s="252"/>
      <c r="K1300" s="252"/>
      <c r="L1300" s="253"/>
      <c r="M1300" s="254" t="str">
        <f t="shared" si="20"/>
        <v/>
      </c>
      <c r="N1300"/>
      <c r="O1300"/>
      <c r="P1300"/>
      <c r="Q1300"/>
      <c r="R1300"/>
      <c r="S1300"/>
      <c r="T1300"/>
      <c r="U1300"/>
      <c r="V1300"/>
      <c r="W1300"/>
      <c r="X1300" s="42"/>
      <c r="Y1300" s="42"/>
      <c r="Z1300" s="42"/>
    </row>
    <row r="1301" s="26" customFormat="1" ht="23" customHeight="1" spans="1:26">
      <c r="A1301" s="255"/>
      <c r="B1301" s="246"/>
      <c r="C1301" s="247"/>
      <c r="D1301" s="248"/>
      <c r="E1301" s="249"/>
      <c r="F1301" s="250"/>
      <c r="G1301" s="250"/>
      <c r="H1301" s="251"/>
      <c r="I1301" s="250"/>
      <c r="J1301" s="252"/>
      <c r="K1301" s="252"/>
      <c r="L1301" s="253"/>
      <c r="M1301" s="254" t="str">
        <f t="shared" si="20"/>
        <v/>
      </c>
      <c r="N1301"/>
      <c r="O1301"/>
      <c r="P1301"/>
      <c r="Q1301"/>
      <c r="R1301"/>
      <c r="S1301"/>
      <c r="T1301"/>
      <c r="U1301"/>
      <c r="V1301"/>
      <c r="W1301"/>
      <c r="X1301" s="42"/>
      <c r="Y1301" s="42"/>
      <c r="Z1301" s="42"/>
    </row>
    <row r="1302" s="26" customFormat="1" ht="23" customHeight="1" spans="1:26">
      <c r="A1302" s="255"/>
      <c r="B1302" s="246"/>
      <c r="C1302" s="247"/>
      <c r="D1302" s="248"/>
      <c r="E1302" s="249"/>
      <c r="F1302" s="250"/>
      <c r="G1302" s="250"/>
      <c r="H1302" s="251"/>
      <c r="I1302" s="250"/>
      <c r="J1302" s="252"/>
      <c r="K1302" s="252"/>
      <c r="L1302" s="253"/>
      <c r="M1302" s="254" t="str">
        <f t="shared" si="20"/>
        <v/>
      </c>
      <c r="N1302"/>
      <c r="O1302"/>
      <c r="P1302"/>
      <c r="Q1302"/>
      <c r="R1302"/>
      <c r="S1302"/>
      <c r="T1302"/>
      <c r="U1302"/>
      <c r="V1302"/>
      <c r="W1302"/>
      <c r="X1302" s="42"/>
      <c r="Y1302" s="42"/>
      <c r="Z1302" s="42"/>
    </row>
    <row r="1303" s="26" customFormat="1" ht="23" customHeight="1" spans="1:26">
      <c r="A1303" s="255"/>
      <c r="B1303" s="246"/>
      <c r="C1303" s="247"/>
      <c r="D1303" s="248"/>
      <c r="E1303" s="249"/>
      <c r="F1303" s="250"/>
      <c r="G1303" s="250"/>
      <c r="H1303" s="251"/>
      <c r="I1303" s="250"/>
      <c r="J1303" s="252"/>
      <c r="K1303" s="252"/>
      <c r="L1303" s="253"/>
      <c r="M1303" s="254" t="str">
        <f t="shared" si="20"/>
        <v/>
      </c>
      <c r="N1303"/>
      <c r="O1303"/>
      <c r="P1303"/>
      <c r="Q1303"/>
      <c r="R1303"/>
      <c r="S1303"/>
      <c r="T1303"/>
      <c r="U1303"/>
      <c r="V1303"/>
      <c r="W1303"/>
      <c r="X1303" s="42"/>
      <c r="Y1303" s="42"/>
      <c r="Z1303" s="42"/>
    </row>
    <row r="1304" s="26" customFormat="1" ht="23" customHeight="1" spans="1:26">
      <c r="A1304" s="255"/>
      <c r="B1304" s="246"/>
      <c r="C1304" s="247"/>
      <c r="D1304" s="248"/>
      <c r="E1304" s="249"/>
      <c r="F1304" s="250"/>
      <c r="G1304" s="250"/>
      <c r="H1304" s="251"/>
      <c r="I1304" s="250"/>
      <c r="J1304" s="252"/>
      <c r="K1304" s="252"/>
      <c r="L1304" s="253"/>
      <c r="M1304" s="254" t="str">
        <f t="shared" si="20"/>
        <v/>
      </c>
      <c r="N1304"/>
      <c r="O1304"/>
      <c r="P1304"/>
      <c r="Q1304"/>
      <c r="R1304"/>
      <c r="S1304"/>
      <c r="T1304"/>
      <c r="U1304"/>
      <c r="V1304"/>
      <c r="W1304"/>
      <c r="X1304" s="42"/>
      <c r="Y1304" s="42"/>
      <c r="Z1304" s="42"/>
    </row>
    <row r="1305" s="26" customFormat="1" ht="23" customHeight="1" spans="1:26">
      <c r="A1305" s="255"/>
      <c r="B1305" s="246"/>
      <c r="C1305" s="247"/>
      <c r="D1305" s="248"/>
      <c r="E1305" s="249"/>
      <c r="F1305" s="250"/>
      <c r="G1305" s="250"/>
      <c r="H1305" s="251"/>
      <c r="I1305" s="250"/>
      <c r="J1305" s="252"/>
      <c r="K1305" s="252"/>
      <c r="L1305" s="253"/>
      <c r="M1305" s="254" t="str">
        <f t="shared" si="20"/>
        <v/>
      </c>
      <c r="N1305"/>
      <c r="O1305"/>
      <c r="P1305"/>
      <c r="Q1305"/>
      <c r="R1305"/>
      <c r="S1305"/>
      <c r="T1305"/>
      <c r="U1305"/>
      <c r="V1305"/>
      <c r="W1305"/>
      <c r="X1305" s="42"/>
      <c r="Y1305" s="42"/>
      <c r="Z1305" s="42"/>
    </row>
    <row r="1306" s="26" customFormat="1" ht="23" customHeight="1" spans="1:26">
      <c r="A1306" s="255"/>
      <c r="B1306" s="246"/>
      <c r="C1306" s="247"/>
      <c r="D1306" s="248"/>
      <c r="E1306" s="249"/>
      <c r="F1306" s="250"/>
      <c r="G1306" s="250"/>
      <c r="H1306" s="251"/>
      <c r="I1306" s="250"/>
      <c r="J1306" s="252"/>
      <c r="K1306" s="252"/>
      <c r="L1306" s="253"/>
      <c r="M1306" s="254" t="str">
        <f t="shared" si="20"/>
        <v/>
      </c>
      <c r="N1306"/>
      <c r="O1306"/>
      <c r="P1306"/>
      <c r="Q1306"/>
      <c r="R1306"/>
      <c r="S1306"/>
      <c r="T1306"/>
      <c r="U1306"/>
      <c r="V1306"/>
      <c r="W1306"/>
      <c r="X1306" s="42"/>
      <c r="Y1306" s="42"/>
      <c r="Z1306" s="42"/>
    </row>
    <row r="1307" s="26" customFormat="1" ht="23" customHeight="1" spans="1:26">
      <c r="A1307" s="255"/>
      <c r="B1307" s="246"/>
      <c r="C1307" s="247"/>
      <c r="D1307" s="248"/>
      <c r="E1307" s="249"/>
      <c r="F1307" s="250"/>
      <c r="G1307" s="250"/>
      <c r="H1307" s="251"/>
      <c r="I1307" s="250"/>
      <c r="J1307" s="252"/>
      <c r="K1307" s="252"/>
      <c r="L1307" s="253"/>
      <c r="M1307" s="254" t="str">
        <f t="shared" si="20"/>
        <v/>
      </c>
      <c r="N1307"/>
      <c r="O1307"/>
      <c r="P1307"/>
      <c r="Q1307"/>
      <c r="R1307"/>
      <c r="S1307"/>
      <c r="T1307"/>
      <c r="U1307"/>
      <c r="V1307"/>
      <c r="W1307"/>
      <c r="X1307" s="42"/>
      <c r="Y1307" s="42"/>
      <c r="Z1307" s="42"/>
    </row>
    <row r="1308" s="26" customFormat="1" ht="23" customHeight="1" spans="1:26">
      <c r="A1308" s="255"/>
      <c r="B1308" s="246"/>
      <c r="C1308" s="247"/>
      <c r="D1308" s="248"/>
      <c r="E1308" s="249"/>
      <c r="F1308" s="250"/>
      <c r="G1308" s="250"/>
      <c r="H1308" s="251"/>
      <c r="I1308" s="250"/>
      <c r="J1308" s="252"/>
      <c r="K1308" s="252"/>
      <c r="L1308" s="253"/>
      <c r="M1308" s="254" t="str">
        <f t="shared" si="20"/>
        <v/>
      </c>
      <c r="N1308"/>
      <c r="O1308"/>
      <c r="P1308"/>
      <c r="Q1308"/>
      <c r="R1308"/>
      <c r="S1308"/>
      <c r="T1308"/>
      <c r="U1308"/>
      <c r="V1308"/>
      <c r="W1308"/>
      <c r="X1308" s="42"/>
      <c r="Y1308" s="42"/>
      <c r="Z1308" s="42"/>
    </row>
    <row r="1309" s="26" customFormat="1" ht="23" customHeight="1" spans="1:26">
      <c r="A1309" s="255"/>
      <c r="B1309" s="246"/>
      <c r="C1309" s="247"/>
      <c r="D1309" s="248"/>
      <c r="E1309" s="249"/>
      <c r="F1309" s="250"/>
      <c r="G1309" s="250"/>
      <c r="H1309" s="251"/>
      <c r="I1309" s="250"/>
      <c r="J1309" s="252"/>
      <c r="K1309" s="252"/>
      <c r="L1309" s="253"/>
      <c r="M1309" s="254" t="str">
        <f t="shared" si="20"/>
        <v/>
      </c>
      <c r="N1309"/>
      <c r="O1309"/>
      <c r="P1309"/>
      <c r="Q1309"/>
      <c r="R1309"/>
      <c r="S1309"/>
      <c r="T1309"/>
      <c r="U1309"/>
      <c r="V1309"/>
      <c r="W1309"/>
      <c r="X1309" s="42"/>
      <c r="Y1309" s="42"/>
      <c r="Z1309" s="42"/>
    </row>
    <row r="1310" s="26" customFormat="1" ht="23" customHeight="1" spans="1:26">
      <c r="A1310" s="255"/>
      <c r="B1310" s="246"/>
      <c r="C1310" s="247"/>
      <c r="D1310" s="248"/>
      <c r="E1310" s="249"/>
      <c r="F1310" s="250"/>
      <c r="G1310" s="250"/>
      <c r="H1310" s="251"/>
      <c r="I1310" s="250"/>
      <c r="J1310" s="252"/>
      <c r="K1310" s="252"/>
      <c r="L1310" s="253"/>
      <c r="M1310" s="254" t="str">
        <f t="shared" si="20"/>
        <v/>
      </c>
      <c r="N1310"/>
      <c r="O1310"/>
      <c r="P1310"/>
      <c r="Q1310"/>
      <c r="R1310"/>
      <c r="S1310"/>
      <c r="T1310"/>
      <c r="U1310"/>
      <c r="V1310"/>
      <c r="W1310"/>
      <c r="X1310" s="42"/>
      <c r="Y1310" s="42"/>
      <c r="Z1310" s="42"/>
    </row>
    <row r="1311" s="26" customFormat="1" ht="23" customHeight="1" spans="1:26">
      <c r="A1311" s="255"/>
      <c r="B1311" s="246"/>
      <c r="C1311" s="247"/>
      <c r="D1311" s="248"/>
      <c r="E1311" s="249"/>
      <c r="F1311" s="250"/>
      <c r="G1311" s="250"/>
      <c r="H1311" s="251"/>
      <c r="I1311" s="250"/>
      <c r="J1311" s="252"/>
      <c r="K1311" s="252"/>
      <c r="L1311" s="253"/>
      <c r="M1311" s="254" t="str">
        <f t="shared" si="20"/>
        <v/>
      </c>
      <c r="N1311"/>
      <c r="O1311"/>
      <c r="P1311"/>
      <c r="Q1311"/>
      <c r="R1311"/>
      <c r="S1311"/>
      <c r="T1311"/>
      <c r="U1311"/>
      <c r="V1311"/>
      <c r="W1311"/>
      <c r="X1311" s="42"/>
      <c r="Y1311" s="42"/>
      <c r="Z1311" s="42"/>
    </row>
    <row r="1312" s="26" customFormat="1" ht="23" customHeight="1" spans="1:26">
      <c r="A1312" s="255"/>
      <c r="B1312" s="246"/>
      <c r="C1312" s="247"/>
      <c r="D1312" s="248"/>
      <c r="E1312" s="249"/>
      <c r="F1312" s="250"/>
      <c r="G1312" s="250"/>
      <c r="H1312" s="251"/>
      <c r="I1312" s="250"/>
      <c r="J1312" s="252"/>
      <c r="K1312" s="252"/>
      <c r="L1312" s="253"/>
      <c r="M1312" s="254" t="str">
        <f t="shared" si="20"/>
        <v/>
      </c>
      <c r="N1312"/>
      <c r="O1312"/>
      <c r="P1312"/>
      <c r="Q1312"/>
      <c r="R1312"/>
      <c r="S1312"/>
      <c r="T1312"/>
      <c r="U1312"/>
      <c r="V1312"/>
      <c r="W1312"/>
      <c r="X1312" s="42"/>
      <c r="Y1312" s="42"/>
      <c r="Z1312" s="42"/>
    </row>
    <row r="1313" s="26" customFormat="1" ht="23" customHeight="1" spans="1:26">
      <c r="A1313" s="255"/>
      <c r="B1313" s="246"/>
      <c r="C1313" s="247"/>
      <c r="D1313" s="248"/>
      <c r="E1313" s="249"/>
      <c r="F1313" s="250"/>
      <c r="G1313" s="250"/>
      <c r="H1313" s="251"/>
      <c r="I1313" s="250"/>
      <c r="J1313" s="252"/>
      <c r="K1313" s="252"/>
      <c r="L1313" s="253"/>
      <c r="M1313" s="254" t="str">
        <f t="shared" si="20"/>
        <v/>
      </c>
      <c r="N1313"/>
      <c r="O1313"/>
      <c r="P1313"/>
      <c r="Q1313"/>
      <c r="R1313"/>
      <c r="S1313"/>
      <c r="T1313"/>
      <c r="U1313"/>
      <c r="V1313"/>
      <c r="W1313"/>
      <c r="X1313" s="42"/>
      <c r="Y1313" s="42"/>
      <c r="Z1313" s="42"/>
    </row>
    <row r="1314" s="26" customFormat="1" ht="23" customHeight="1" spans="1:26">
      <c r="A1314" s="255"/>
      <c r="B1314" s="246"/>
      <c r="C1314" s="247"/>
      <c r="D1314" s="248"/>
      <c r="E1314" s="249"/>
      <c r="F1314" s="250"/>
      <c r="G1314" s="250"/>
      <c r="H1314" s="251"/>
      <c r="I1314" s="250"/>
      <c r="J1314" s="252"/>
      <c r="K1314" s="252"/>
      <c r="L1314" s="253"/>
      <c r="M1314" s="254" t="str">
        <f t="shared" si="20"/>
        <v/>
      </c>
      <c r="N1314"/>
      <c r="O1314"/>
      <c r="P1314"/>
      <c r="Q1314"/>
      <c r="R1314"/>
      <c r="S1314"/>
      <c r="T1314"/>
      <c r="U1314"/>
      <c r="V1314"/>
      <c r="W1314"/>
      <c r="X1314" s="42"/>
      <c r="Y1314" s="42"/>
      <c r="Z1314" s="42"/>
    </row>
    <row r="1315" s="26" customFormat="1" ht="23" customHeight="1" spans="1:26">
      <c r="A1315" s="255"/>
      <c r="B1315" s="246"/>
      <c r="C1315" s="247"/>
      <c r="D1315" s="248"/>
      <c r="E1315" s="249"/>
      <c r="F1315" s="250"/>
      <c r="G1315" s="250"/>
      <c r="H1315" s="251"/>
      <c r="I1315" s="250"/>
      <c r="J1315" s="252"/>
      <c r="K1315" s="252"/>
      <c r="L1315" s="253"/>
      <c r="M1315" s="254" t="str">
        <f t="shared" si="20"/>
        <v/>
      </c>
      <c r="N1315"/>
      <c r="O1315"/>
      <c r="P1315"/>
      <c r="Q1315"/>
      <c r="R1315"/>
      <c r="S1315"/>
      <c r="T1315"/>
      <c r="U1315"/>
      <c r="V1315"/>
      <c r="W1315"/>
      <c r="X1315" s="42"/>
      <c r="Y1315" s="42"/>
      <c r="Z1315" s="42"/>
    </row>
    <row r="1316" s="26" customFormat="1" ht="23" customHeight="1" spans="1:26">
      <c r="A1316" s="255"/>
      <c r="B1316" s="246"/>
      <c r="C1316" s="247"/>
      <c r="D1316" s="248"/>
      <c r="E1316" s="249"/>
      <c r="F1316" s="250"/>
      <c r="G1316" s="250"/>
      <c r="H1316" s="251"/>
      <c r="I1316" s="250"/>
      <c r="J1316" s="252"/>
      <c r="K1316" s="252"/>
      <c r="L1316" s="253"/>
      <c r="M1316" s="254" t="str">
        <f t="shared" si="20"/>
        <v/>
      </c>
      <c r="N1316"/>
      <c r="O1316"/>
      <c r="P1316"/>
      <c r="Q1316"/>
      <c r="R1316"/>
      <c r="S1316"/>
      <c r="T1316"/>
      <c r="U1316"/>
      <c r="V1316"/>
      <c r="W1316"/>
      <c r="X1316" s="42"/>
      <c r="Y1316" s="42"/>
      <c r="Z1316" s="42"/>
    </row>
    <row r="1317" s="26" customFormat="1" ht="23" customHeight="1" spans="1:26">
      <c r="A1317" s="255"/>
      <c r="B1317" s="246"/>
      <c r="C1317" s="247"/>
      <c r="D1317" s="248"/>
      <c r="E1317" s="249"/>
      <c r="F1317" s="250"/>
      <c r="G1317" s="250"/>
      <c r="H1317" s="251"/>
      <c r="I1317" s="250"/>
      <c r="J1317" s="252"/>
      <c r="K1317" s="252"/>
      <c r="L1317" s="253"/>
      <c r="M1317" s="254" t="str">
        <f t="shared" si="20"/>
        <v/>
      </c>
      <c r="N1317"/>
      <c r="O1317"/>
      <c r="P1317"/>
      <c r="Q1317"/>
      <c r="R1317"/>
      <c r="S1317"/>
      <c r="T1317"/>
      <c r="U1317"/>
      <c r="V1317"/>
      <c r="W1317"/>
      <c r="X1317" s="42"/>
      <c r="Y1317" s="42"/>
      <c r="Z1317" s="42"/>
    </row>
    <row r="1318" s="26" customFormat="1" ht="23" customHeight="1" spans="1:26">
      <c r="A1318" s="255"/>
      <c r="B1318" s="246"/>
      <c r="C1318" s="247"/>
      <c r="D1318" s="248"/>
      <c r="E1318" s="249"/>
      <c r="F1318" s="250"/>
      <c r="G1318" s="250"/>
      <c r="H1318" s="251"/>
      <c r="I1318" s="250"/>
      <c r="J1318" s="252"/>
      <c r="K1318" s="252"/>
      <c r="L1318" s="253"/>
      <c r="M1318" s="254" t="str">
        <f t="shared" si="20"/>
        <v/>
      </c>
      <c r="N1318"/>
      <c r="O1318"/>
      <c r="P1318"/>
      <c r="Q1318"/>
      <c r="R1318"/>
      <c r="S1318"/>
      <c r="T1318"/>
      <c r="U1318"/>
      <c r="V1318"/>
      <c r="W1318"/>
      <c r="X1318" s="42"/>
      <c r="Y1318" s="42"/>
      <c r="Z1318" s="42"/>
    </row>
    <row r="1319" s="26" customFormat="1" ht="23" customHeight="1" spans="1:26">
      <c r="A1319" s="255"/>
      <c r="B1319" s="246"/>
      <c r="C1319" s="247"/>
      <c r="D1319" s="248"/>
      <c r="E1319" s="249"/>
      <c r="F1319" s="250"/>
      <c r="G1319" s="250"/>
      <c r="H1319" s="251"/>
      <c r="I1319" s="250"/>
      <c r="J1319" s="252"/>
      <c r="K1319" s="252"/>
      <c r="L1319" s="253"/>
      <c r="M1319" s="254" t="str">
        <f t="shared" si="20"/>
        <v/>
      </c>
      <c r="N1319"/>
      <c r="O1319"/>
      <c r="P1319"/>
      <c r="Q1319"/>
      <c r="R1319"/>
      <c r="S1319"/>
      <c r="T1319"/>
      <c r="U1319"/>
      <c r="V1319"/>
      <c r="W1319"/>
      <c r="X1319" s="42"/>
      <c r="Y1319" s="42"/>
      <c r="Z1319" s="42"/>
    </row>
    <row r="1320" s="26" customFormat="1" ht="23" customHeight="1" spans="1:26">
      <c r="A1320" s="255"/>
      <c r="B1320" s="246"/>
      <c r="C1320" s="247"/>
      <c r="D1320" s="248"/>
      <c r="E1320" s="249"/>
      <c r="F1320" s="250"/>
      <c r="G1320" s="250"/>
      <c r="H1320" s="251"/>
      <c r="I1320" s="250"/>
      <c r="J1320" s="252"/>
      <c r="K1320" s="252"/>
      <c r="L1320" s="253"/>
      <c r="M1320" s="254" t="str">
        <f t="shared" si="20"/>
        <v/>
      </c>
      <c r="N1320"/>
      <c r="O1320"/>
      <c r="P1320"/>
      <c r="Q1320"/>
      <c r="R1320"/>
      <c r="S1320"/>
      <c r="T1320"/>
      <c r="U1320"/>
      <c r="V1320"/>
      <c r="W1320"/>
      <c r="X1320" s="42"/>
      <c r="Y1320" s="42"/>
      <c r="Z1320" s="42"/>
    </row>
    <row r="1321" s="26" customFormat="1" ht="23" customHeight="1" spans="1:26">
      <c r="A1321" s="255"/>
      <c r="B1321" s="246"/>
      <c r="C1321" s="247"/>
      <c r="D1321" s="248"/>
      <c r="E1321" s="249"/>
      <c r="F1321" s="250"/>
      <c r="G1321" s="250"/>
      <c r="H1321" s="251"/>
      <c r="I1321" s="250"/>
      <c r="J1321" s="252"/>
      <c r="K1321" s="252"/>
      <c r="L1321" s="253"/>
      <c r="M1321" s="254" t="str">
        <f t="shared" si="20"/>
        <v/>
      </c>
      <c r="N1321"/>
      <c r="O1321"/>
      <c r="P1321"/>
      <c r="Q1321"/>
      <c r="R1321"/>
      <c r="S1321"/>
      <c r="T1321"/>
      <c r="U1321"/>
      <c r="V1321"/>
      <c r="W1321"/>
      <c r="X1321" s="42"/>
      <c r="Y1321" s="42"/>
      <c r="Z1321" s="42"/>
    </row>
    <row r="1322" s="26" customFormat="1" ht="23" customHeight="1" spans="1:26">
      <c r="A1322" s="255"/>
      <c r="B1322" s="246"/>
      <c r="C1322" s="247"/>
      <c r="D1322" s="248"/>
      <c r="E1322" s="249"/>
      <c r="F1322" s="250"/>
      <c r="G1322" s="250"/>
      <c r="H1322" s="251"/>
      <c r="I1322" s="250"/>
      <c r="J1322" s="252"/>
      <c r="K1322" s="252"/>
      <c r="L1322" s="253"/>
      <c r="M1322" s="254" t="str">
        <f t="shared" si="20"/>
        <v/>
      </c>
      <c r="N1322"/>
      <c r="O1322"/>
      <c r="P1322"/>
      <c r="Q1322"/>
      <c r="R1322"/>
      <c r="S1322"/>
      <c r="T1322"/>
      <c r="U1322"/>
      <c r="V1322"/>
      <c r="W1322"/>
      <c r="X1322" s="42"/>
      <c r="Y1322" s="42"/>
      <c r="Z1322" s="42"/>
    </row>
    <row r="1323" s="26" customFormat="1" ht="23" customHeight="1" spans="1:26">
      <c r="A1323" s="255"/>
      <c r="B1323" s="246"/>
      <c r="C1323" s="247"/>
      <c r="D1323" s="248"/>
      <c r="E1323" s="249"/>
      <c r="F1323" s="250"/>
      <c r="G1323" s="250"/>
      <c r="H1323" s="251"/>
      <c r="I1323" s="250"/>
      <c r="J1323" s="252"/>
      <c r="K1323" s="252"/>
      <c r="L1323" s="253"/>
      <c r="M1323" s="254" t="str">
        <f t="shared" si="20"/>
        <v/>
      </c>
      <c r="N1323"/>
      <c r="O1323"/>
      <c r="P1323"/>
      <c r="Q1323"/>
      <c r="R1323"/>
      <c r="S1323"/>
      <c r="T1323"/>
      <c r="U1323"/>
      <c r="V1323"/>
      <c r="W1323"/>
      <c r="X1323" s="42"/>
      <c r="Y1323" s="42"/>
      <c r="Z1323" s="42"/>
    </row>
    <row r="1324" s="26" customFormat="1" ht="23" customHeight="1" spans="1:26">
      <c r="A1324" s="255"/>
      <c r="B1324" s="246"/>
      <c r="C1324" s="247"/>
      <c r="D1324" s="248"/>
      <c r="E1324" s="249"/>
      <c r="F1324" s="250"/>
      <c r="G1324" s="250"/>
      <c r="H1324" s="251"/>
      <c r="I1324" s="250"/>
      <c r="J1324" s="252"/>
      <c r="K1324" s="252"/>
      <c r="L1324" s="253"/>
      <c r="M1324" s="254" t="str">
        <f t="shared" si="20"/>
        <v/>
      </c>
      <c r="N1324"/>
      <c r="O1324"/>
      <c r="P1324"/>
      <c r="Q1324"/>
      <c r="R1324"/>
      <c r="S1324"/>
      <c r="T1324"/>
      <c r="U1324"/>
      <c r="V1324"/>
      <c r="W1324"/>
      <c r="X1324" s="42"/>
      <c r="Y1324" s="42"/>
      <c r="Z1324" s="42"/>
    </row>
    <row r="1325" s="26" customFormat="1" ht="23" customHeight="1" spans="1:26">
      <c r="A1325" s="255"/>
      <c r="B1325" s="246"/>
      <c r="C1325" s="247"/>
      <c r="D1325" s="248"/>
      <c r="E1325" s="249"/>
      <c r="F1325" s="250"/>
      <c r="G1325" s="250"/>
      <c r="H1325" s="251"/>
      <c r="I1325" s="250"/>
      <c r="J1325" s="252"/>
      <c r="K1325" s="252"/>
      <c r="L1325" s="253"/>
      <c r="M1325" s="254" t="str">
        <f t="shared" si="20"/>
        <v/>
      </c>
      <c r="N1325"/>
      <c r="O1325"/>
      <c r="P1325"/>
      <c r="Q1325"/>
      <c r="R1325"/>
      <c r="S1325"/>
      <c r="T1325"/>
      <c r="U1325"/>
      <c r="V1325"/>
      <c r="W1325"/>
      <c r="X1325" s="42"/>
      <c r="Y1325" s="42"/>
      <c r="Z1325" s="42"/>
    </row>
    <row r="1326" s="26" customFormat="1" ht="23" customHeight="1" spans="1:26">
      <c r="A1326" s="255"/>
      <c r="B1326" s="246"/>
      <c r="C1326" s="247"/>
      <c r="D1326" s="248"/>
      <c r="E1326" s="249"/>
      <c r="F1326" s="250"/>
      <c r="G1326" s="250"/>
      <c r="H1326" s="251"/>
      <c r="I1326" s="250"/>
      <c r="J1326" s="252"/>
      <c r="K1326" s="252"/>
      <c r="L1326" s="253"/>
      <c r="M1326" s="254" t="str">
        <f t="shared" si="20"/>
        <v/>
      </c>
      <c r="N1326"/>
      <c r="O1326"/>
      <c r="P1326"/>
      <c r="Q1326"/>
      <c r="R1326"/>
      <c r="S1326"/>
      <c r="T1326"/>
      <c r="U1326"/>
      <c r="V1326"/>
      <c r="W1326"/>
      <c r="X1326" s="42"/>
      <c r="Y1326" s="42"/>
      <c r="Z1326" s="42"/>
    </row>
    <row r="1327" s="26" customFormat="1" ht="23" customHeight="1" spans="1:26">
      <c r="A1327" s="255"/>
      <c r="B1327" s="246"/>
      <c r="C1327" s="247"/>
      <c r="D1327" s="248"/>
      <c r="E1327" s="249"/>
      <c r="F1327" s="250"/>
      <c r="G1327" s="250"/>
      <c r="H1327" s="251"/>
      <c r="I1327" s="250"/>
      <c r="J1327" s="252"/>
      <c r="K1327" s="252"/>
      <c r="L1327" s="253"/>
      <c r="M1327" s="254" t="str">
        <f t="shared" si="20"/>
        <v/>
      </c>
      <c r="N1327"/>
      <c r="O1327"/>
      <c r="P1327"/>
      <c r="Q1327"/>
      <c r="R1327"/>
      <c r="S1327"/>
      <c r="T1327"/>
      <c r="U1327"/>
      <c r="V1327"/>
      <c r="W1327"/>
      <c r="X1327" s="42"/>
      <c r="Y1327" s="42"/>
      <c r="Z1327" s="42"/>
    </row>
    <row r="1328" s="26" customFormat="1" ht="23" customHeight="1" spans="1:26">
      <c r="A1328" s="255"/>
      <c r="B1328" s="246"/>
      <c r="C1328" s="247"/>
      <c r="D1328" s="248"/>
      <c r="E1328" s="249"/>
      <c r="F1328" s="250"/>
      <c r="G1328" s="250"/>
      <c r="H1328" s="251"/>
      <c r="I1328" s="250"/>
      <c r="J1328" s="252"/>
      <c r="K1328" s="252"/>
      <c r="L1328" s="253"/>
      <c r="M1328" s="254" t="str">
        <f t="shared" si="20"/>
        <v/>
      </c>
      <c r="N1328"/>
      <c r="O1328"/>
      <c r="P1328"/>
      <c r="Q1328"/>
      <c r="R1328"/>
      <c r="S1328"/>
      <c r="T1328"/>
      <c r="U1328"/>
      <c r="V1328"/>
      <c r="W1328"/>
      <c r="X1328" s="42"/>
      <c r="Y1328" s="42"/>
      <c r="Z1328" s="42"/>
    </row>
    <row r="1329" s="26" customFormat="1" ht="23" customHeight="1" spans="1:26">
      <c r="A1329" s="255"/>
      <c r="B1329" s="246"/>
      <c r="C1329" s="247"/>
      <c r="D1329" s="248"/>
      <c r="E1329" s="249"/>
      <c r="F1329" s="250"/>
      <c r="G1329" s="250"/>
      <c r="H1329" s="251"/>
      <c r="I1329" s="250"/>
      <c r="J1329" s="252"/>
      <c r="K1329" s="252"/>
      <c r="L1329" s="253"/>
      <c r="M1329" s="254" t="str">
        <f t="shared" si="20"/>
        <v/>
      </c>
      <c r="N1329"/>
      <c r="O1329"/>
      <c r="P1329"/>
      <c r="Q1329"/>
      <c r="R1329"/>
      <c r="S1329"/>
      <c r="T1329"/>
      <c r="U1329"/>
      <c r="V1329"/>
      <c r="W1329"/>
      <c r="X1329" s="42"/>
      <c r="Y1329" s="42"/>
      <c r="Z1329" s="42"/>
    </row>
    <row r="1330" s="26" customFormat="1" ht="23" customHeight="1" spans="1:26">
      <c r="A1330" s="255"/>
      <c r="B1330" s="246"/>
      <c r="C1330" s="247"/>
      <c r="D1330" s="248"/>
      <c r="E1330" s="249"/>
      <c r="F1330" s="250"/>
      <c r="G1330" s="250"/>
      <c r="H1330" s="251"/>
      <c r="I1330" s="250"/>
      <c r="J1330" s="252"/>
      <c r="K1330" s="252"/>
      <c r="L1330" s="253"/>
      <c r="M1330" s="254" t="str">
        <f t="shared" si="20"/>
        <v/>
      </c>
      <c r="N1330"/>
      <c r="O1330"/>
      <c r="P1330"/>
      <c r="Q1330"/>
      <c r="R1330"/>
      <c r="S1330"/>
      <c r="T1330"/>
      <c r="U1330"/>
      <c r="V1330"/>
      <c r="W1330"/>
      <c r="X1330" s="42"/>
      <c r="Y1330" s="42"/>
      <c r="Z1330" s="42"/>
    </row>
    <row r="1331" s="26" customFormat="1" ht="23" customHeight="1" spans="1:26">
      <c r="A1331" s="255"/>
      <c r="B1331" s="246"/>
      <c r="C1331" s="247"/>
      <c r="D1331" s="248"/>
      <c r="E1331" s="249"/>
      <c r="F1331" s="250"/>
      <c r="G1331" s="250"/>
      <c r="H1331" s="251"/>
      <c r="I1331" s="250"/>
      <c r="J1331" s="252"/>
      <c r="K1331" s="252"/>
      <c r="L1331" s="253"/>
      <c r="M1331" s="254" t="str">
        <f t="shared" si="20"/>
        <v/>
      </c>
      <c r="N1331"/>
      <c r="O1331"/>
      <c r="P1331"/>
      <c r="Q1331"/>
      <c r="R1331"/>
      <c r="S1331"/>
      <c r="T1331"/>
      <c r="U1331"/>
      <c r="V1331"/>
      <c r="W1331"/>
      <c r="X1331" s="42"/>
      <c r="Y1331" s="42"/>
      <c r="Z1331" s="42"/>
    </row>
    <row r="1332" s="26" customFormat="1" ht="23" customHeight="1" spans="1:26">
      <c r="A1332" s="255"/>
      <c r="B1332" s="246"/>
      <c r="C1332" s="247"/>
      <c r="D1332" s="248"/>
      <c r="E1332" s="249"/>
      <c r="F1332" s="250"/>
      <c r="G1332" s="250"/>
      <c r="H1332" s="251"/>
      <c r="I1332" s="250"/>
      <c r="J1332" s="252"/>
      <c r="K1332" s="252"/>
      <c r="L1332" s="253"/>
      <c r="M1332" s="254" t="str">
        <f t="shared" si="20"/>
        <v/>
      </c>
      <c r="N1332"/>
      <c r="O1332"/>
      <c r="P1332"/>
      <c r="Q1332"/>
      <c r="R1332"/>
      <c r="S1332"/>
      <c r="T1332"/>
      <c r="U1332"/>
      <c r="V1332"/>
      <c r="W1332"/>
      <c r="X1332" s="42"/>
      <c r="Y1332" s="42"/>
      <c r="Z1332" s="42"/>
    </row>
    <row r="1333" s="26" customFormat="1" ht="23" customHeight="1" spans="1:26">
      <c r="A1333" s="255"/>
      <c r="B1333" s="246"/>
      <c r="C1333" s="247"/>
      <c r="D1333" s="248"/>
      <c r="E1333" s="249"/>
      <c r="F1333" s="250"/>
      <c r="G1333" s="250"/>
      <c r="H1333" s="251"/>
      <c r="I1333" s="250"/>
      <c r="J1333" s="252"/>
      <c r="K1333" s="252"/>
      <c r="L1333" s="253"/>
      <c r="M1333" s="254" t="str">
        <f t="shared" si="20"/>
        <v/>
      </c>
      <c r="N1333"/>
      <c r="O1333"/>
      <c r="P1333"/>
      <c r="Q1333"/>
      <c r="R1333"/>
      <c r="S1333"/>
      <c r="T1333"/>
      <c r="U1333"/>
      <c r="V1333"/>
      <c r="W1333"/>
      <c r="X1333" s="42"/>
      <c r="Y1333" s="42"/>
      <c r="Z1333" s="42"/>
    </row>
    <row r="1334" s="26" customFormat="1" ht="23" customHeight="1" spans="1:26">
      <c r="A1334" s="255"/>
      <c r="B1334" s="246"/>
      <c r="C1334" s="247"/>
      <c r="D1334" s="248"/>
      <c r="E1334" s="249"/>
      <c r="F1334" s="250"/>
      <c r="G1334" s="250"/>
      <c r="H1334" s="251"/>
      <c r="I1334" s="250"/>
      <c r="J1334" s="252"/>
      <c r="K1334" s="252"/>
      <c r="L1334" s="253"/>
      <c r="M1334" s="254" t="str">
        <f t="shared" si="20"/>
        <v/>
      </c>
      <c r="N1334"/>
      <c r="O1334"/>
      <c r="P1334"/>
      <c r="Q1334"/>
      <c r="R1334"/>
      <c r="S1334"/>
      <c r="T1334"/>
      <c r="U1334"/>
      <c r="V1334"/>
      <c r="W1334"/>
      <c r="X1334" s="42"/>
      <c r="Y1334" s="42"/>
      <c r="Z1334" s="42"/>
    </row>
    <row r="1335" s="26" customFormat="1" ht="23" customHeight="1" spans="1:26">
      <c r="A1335" s="255"/>
      <c r="B1335" s="246"/>
      <c r="C1335" s="247"/>
      <c r="D1335" s="248"/>
      <c r="E1335" s="249"/>
      <c r="F1335" s="250"/>
      <c r="G1335" s="250"/>
      <c r="H1335" s="251"/>
      <c r="I1335" s="250"/>
      <c r="J1335" s="252"/>
      <c r="K1335" s="252"/>
      <c r="L1335" s="253"/>
      <c r="M1335" s="254" t="str">
        <f t="shared" si="20"/>
        <v/>
      </c>
      <c r="N1335"/>
      <c r="O1335"/>
      <c r="P1335"/>
      <c r="Q1335"/>
      <c r="R1335"/>
      <c r="S1335"/>
      <c r="T1335"/>
      <c r="U1335"/>
      <c r="V1335"/>
      <c r="W1335"/>
      <c r="X1335" s="42"/>
      <c r="Y1335" s="42"/>
      <c r="Z1335" s="42"/>
    </row>
    <row r="1336" s="26" customFormat="1" ht="23" customHeight="1" spans="1:26">
      <c r="A1336" s="255"/>
      <c r="B1336" s="246"/>
      <c r="C1336" s="247"/>
      <c r="D1336" s="248"/>
      <c r="E1336" s="249"/>
      <c r="F1336" s="250"/>
      <c r="G1336" s="250"/>
      <c r="H1336" s="251"/>
      <c r="I1336" s="250"/>
      <c r="J1336" s="252"/>
      <c r="K1336" s="252"/>
      <c r="L1336" s="253"/>
      <c r="M1336" s="254" t="str">
        <f t="shared" si="20"/>
        <v/>
      </c>
      <c r="N1336"/>
      <c r="O1336"/>
      <c r="P1336"/>
      <c r="Q1336"/>
      <c r="R1336"/>
      <c r="S1336"/>
      <c r="T1336"/>
      <c r="U1336"/>
      <c r="V1336"/>
      <c r="W1336"/>
      <c r="X1336" s="42"/>
      <c r="Y1336" s="42"/>
      <c r="Z1336" s="42"/>
    </row>
    <row r="1337" s="26" customFormat="1" ht="23" customHeight="1" spans="1:26">
      <c r="A1337" s="255"/>
      <c r="B1337" s="246"/>
      <c r="C1337" s="247"/>
      <c r="D1337" s="248"/>
      <c r="E1337" s="249"/>
      <c r="F1337" s="250"/>
      <c r="G1337" s="250"/>
      <c r="H1337" s="251"/>
      <c r="I1337" s="250"/>
      <c r="J1337" s="252"/>
      <c r="K1337" s="252"/>
      <c r="L1337" s="253"/>
      <c r="M1337" s="254" t="str">
        <f t="shared" si="20"/>
        <v/>
      </c>
      <c r="N1337"/>
      <c r="O1337"/>
      <c r="P1337"/>
      <c r="Q1337"/>
      <c r="R1337"/>
      <c r="S1337"/>
      <c r="T1337"/>
      <c r="U1337"/>
      <c r="V1337"/>
      <c r="W1337"/>
      <c r="X1337" s="42"/>
      <c r="Y1337" s="42"/>
      <c r="Z1337" s="42"/>
    </row>
    <row r="1338" s="26" customFormat="1" ht="23" customHeight="1" spans="1:26">
      <c r="A1338" s="255"/>
      <c r="B1338" s="246"/>
      <c r="C1338" s="247"/>
      <c r="D1338" s="248"/>
      <c r="E1338" s="249"/>
      <c r="F1338" s="250"/>
      <c r="G1338" s="250"/>
      <c r="H1338" s="251"/>
      <c r="I1338" s="250"/>
      <c r="J1338" s="252"/>
      <c r="K1338" s="252"/>
      <c r="L1338" s="253"/>
      <c r="M1338" s="254" t="str">
        <f t="shared" si="20"/>
        <v/>
      </c>
      <c r="N1338"/>
      <c r="O1338"/>
      <c r="P1338"/>
      <c r="Q1338"/>
      <c r="R1338"/>
      <c r="S1338"/>
      <c r="T1338"/>
      <c r="U1338"/>
      <c r="V1338"/>
      <c r="W1338"/>
      <c r="X1338" s="42"/>
      <c r="Y1338" s="42"/>
      <c r="Z1338" s="42"/>
    </row>
    <row r="1339" s="26" customFormat="1" ht="23" customHeight="1" spans="1:26">
      <c r="A1339" s="255"/>
      <c r="B1339" s="246"/>
      <c r="C1339" s="247"/>
      <c r="D1339" s="248"/>
      <c r="E1339" s="249"/>
      <c r="F1339" s="250"/>
      <c r="G1339" s="250"/>
      <c r="H1339" s="251"/>
      <c r="I1339" s="250"/>
      <c r="J1339" s="252"/>
      <c r="K1339" s="252"/>
      <c r="L1339" s="253"/>
      <c r="M1339" s="254" t="str">
        <f t="shared" si="20"/>
        <v/>
      </c>
      <c r="N1339"/>
      <c r="O1339"/>
      <c r="P1339"/>
      <c r="Q1339"/>
      <c r="R1339"/>
      <c r="S1339"/>
      <c r="T1339"/>
      <c r="U1339"/>
      <c r="V1339"/>
      <c r="W1339"/>
      <c r="X1339" s="42"/>
      <c r="Y1339" s="42"/>
      <c r="Z1339" s="42"/>
    </row>
    <row r="1340" s="26" customFormat="1" ht="23" customHeight="1" spans="1:26">
      <c r="A1340" s="255"/>
      <c r="B1340" s="246"/>
      <c r="C1340" s="247"/>
      <c r="D1340" s="248"/>
      <c r="E1340" s="249"/>
      <c r="F1340" s="250"/>
      <c r="G1340" s="250"/>
      <c r="H1340" s="251"/>
      <c r="I1340" s="250"/>
      <c r="J1340" s="252"/>
      <c r="K1340" s="252"/>
      <c r="L1340" s="253"/>
      <c r="M1340" s="254" t="str">
        <f t="shared" si="20"/>
        <v/>
      </c>
      <c r="N1340"/>
      <c r="O1340"/>
      <c r="P1340"/>
      <c r="Q1340"/>
      <c r="R1340"/>
      <c r="S1340"/>
      <c r="T1340"/>
      <c r="U1340"/>
      <c r="V1340"/>
      <c r="W1340"/>
      <c r="X1340" s="42"/>
      <c r="Y1340" s="42"/>
      <c r="Z1340" s="42"/>
    </row>
    <row r="1341" s="26" customFormat="1" ht="23" customHeight="1" spans="1:26">
      <c r="A1341" s="255"/>
      <c r="B1341" s="246"/>
      <c r="C1341" s="247"/>
      <c r="D1341" s="248"/>
      <c r="E1341" s="249"/>
      <c r="F1341" s="250"/>
      <c r="G1341" s="250"/>
      <c r="H1341" s="251"/>
      <c r="I1341" s="250"/>
      <c r="J1341" s="252"/>
      <c r="K1341" s="252"/>
      <c r="L1341" s="253"/>
      <c r="M1341" s="254" t="str">
        <f t="shared" si="20"/>
        <v/>
      </c>
      <c r="N1341"/>
      <c r="O1341"/>
      <c r="P1341"/>
      <c r="Q1341"/>
      <c r="R1341"/>
      <c r="S1341"/>
      <c r="T1341"/>
      <c r="U1341"/>
      <c r="V1341"/>
      <c r="W1341"/>
      <c r="X1341" s="42"/>
      <c r="Y1341" s="42"/>
      <c r="Z1341" s="42"/>
    </row>
    <row r="1342" s="26" customFormat="1" ht="23" customHeight="1" spans="1:26">
      <c r="A1342" s="255"/>
      <c r="B1342" s="246"/>
      <c r="C1342" s="247"/>
      <c r="D1342" s="248"/>
      <c r="E1342" s="249"/>
      <c r="F1342" s="250"/>
      <c r="G1342" s="250"/>
      <c r="H1342" s="251"/>
      <c r="I1342" s="250"/>
      <c r="J1342" s="252"/>
      <c r="K1342" s="252"/>
      <c r="L1342" s="253"/>
      <c r="M1342" s="254" t="str">
        <f t="shared" si="20"/>
        <v/>
      </c>
      <c r="N1342"/>
      <c r="O1342"/>
      <c r="P1342"/>
      <c r="Q1342"/>
      <c r="R1342"/>
      <c r="S1342"/>
      <c r="T1342"/>
      <c r="U1342"/>
      <c r="V1342"/>
      <c r="W1342"/>
      <c r="X1342" s="42"/>
      <c r="Y1342" s="42"/>
      <c r="Z1342" s="42"/>
    </row>
    <row r="1343" s="26" customFormat="1" ht="23" customHeight="1" spans="1:26">
      <c r="A1343" s="255"/>
      <c r="B1343" s="246"/>
      <c r="C1343" s="247"/>
      <c r="D1343" s="248"/>
      <c r="E1343" s="249"/>
      <c r="F1343" s="250"/>
      <c r="G1343" s="250"/>
      <c r="H1343" s="251"/>
      <c r="I1343" s="250"/>
      <c r="J1343" s="252"/>
      <c r="K1343" s="252"/>
      <c r="L1343" s="253"/>
      <c r="M1343" s="254" t="str">
        <f t="shared" si="20"/>
        <v/>
      </c>
      <c r="N1343"/>
      <c r="O1343"/>
      <c r="P1343"/>
      <c r="Q1343"/>
      <c r="R1343"/>
      <c r="S1343"/>
      <c r="T1343"/>
      <c r="U1343"/>
      <c r="V1343"/>
      <c r="W1343"/>
      <c r="X1343" s="42"/>
      <c r="Y1343" s="42"/>
      <c r="Z1343" s="42"/>
    </row>
    <row r="1344" s="26" customFormat="1" ht="23" customHeight="1" spans="1:26">
      <c r="A1344" s="255"/>
      <c r="B1344" s="246"/>
      <c r="C1344" s="247"/>
      <c r="D1344" s="248"/>
      <c r="E1344" s="249"/>
      <c r="F1344" s="250"/>
      <c r="G1344" s="250"/>
      <c r="H1344" s="251"/>
      <c r="I1344" s="250"/>
      <c r="J1344" s="252"/>
      <c r="K1344" s="252"/>
      <c r="L1344" s="253"/>
      <c r="M1344" s="254" t="str">
        <f t="shared" si="20"/>
        <v/>
      </c>
      <c r="N1344"/>
      <c r="O1344"/>
      <c r="P1344"/>
      <c r="Q1344"/>
      <c r="R1344"/>
      <c r="S1344"/>
      <c r="T1344"/>
      <c r="U1344"/>
      <c r="V1344"/>
      <c r="W1344"/>
      <c r="X1344" s="42"/>
      <c r="Y1344" s="42"/>
      <c r="Z1344" s="42"/>
    </row>
    <row r="1345" s="26" customFormat="1" ht="23" customHeight="1" spans="1:26">
      <c r="A1345" s="255"/>
      <c r="B1345" s="246"/>
      <c r="C1345" s="247"/>
      <c r="D1345" s="248"/>
      <c r="E1345" s="249"/>
      <c r="F1345" s="250"/>
      <c r="G1345" s="250"/>
      <c r="H1345" s="251"/>
      <c r="I1345" s="250"/>
      <c r="J1345" s="252"/>
      <c r="K1345" s="252"/>
      <c r="L1345" s="253"/>
      <c r="M1345" s="254" t="str">
        <f t="shared" si="20"/>
        <v/>
      </c>
      <c r="N1345"/>
      <c r="O1345"/>
      <c r="P1345"/>
      <c r="Q1345"/>
      <c r="R1345"/>
      <c r="S1345"/>
      <c r="T1345"/>
      <c r="U1345"/>
      <c r="V1345"/>
      <c r="W1345"/>
      <c r="X1345" s="42"/>
      <c r="Y1345" s="42"/>
      <c r="Z1345" s="42"/>
    </row>
    <row r="1346" s="26" customFormat="1" ht="23" customHeight="1" spans="1:26">
      <c r="A1346" s="255"/>
      <c r="B1346" s="246"/>
      <c r="C1346" s="247"/>
      <c r="D1346" s="248"/>
      <c r="E1346" s="249"/>
      <c r="F1346" s="250"/>
      <c r="G1346" s="250"/>
      <c r="H1346" s="251"/>
      <c r="I1346" s="250"/>
      <c r="J1346" s="252"/>
      <c r="K1346" s="252"/>
      <c r="L1346" s="253"/>
      <c r="M1346" s="254" t="str">
        <f t="shared" si="20"/>
        <v/>
      </c>
      <c r="N1346"/>
      <c r="O1346"/>
      <c r="P1346"/>
      <c r="Q1346"/>
      <c r="R1346"/>
      <c r="S1346"/>
      <c r="T1346"/>
      <c r="U1346"/>
      <c r="V1346"/>
      <c r="W1346"/>
      <c r="X1346" s="42"/>
      <c r="Y1346" s="42"/>
      <c r="Z1346" s="42"/>
    </row>
    <row r="1347" s="26" customFormat="1" ht="23" customHeight="1" spans="1:26">
      <c r="A1347" s="255"/>
      <c r="B1347" s="246"/>
      <c r="C1347" s="247"/>
      <c r="D1347" s="248"/>
      <c r="E1347" s="249"/>
      <c r="F1347" s="250"/>
      <c r="G1347" s="250"/>
      <c r="H1347" s="251"/>
      <c r="I1347" s="250"/>
      <c r="J1347" s="252"/>
      <c r="K1347" s="252"/>
      <c r="L1347" s="253"/>
      <c r="M1347" s="254" t="str">
        <f t="shared" si="20"/>
        <v/>
      </c>
      <c r="N1347"/>
      <c r="O1347"/>
      <c r="P1347"/>
      <c r="Q1347"/>
      <c r="R1347"/>
      <c r="S1347"/>
      <c r="T1347"/>
      <c r="U1347"/>
      <c r="V1347"/>
      <c r="W1347"/>
      <c r="X1347" s="42"/>
      <c r="Y1347" s="42"/>
      <c r="Z1347" s="42"/>
    </row>
    <row r="1348" s="26" customFormat="1" ht="23" customHeight="1" spans="1:26">
      <c r="A1348" s="255"/>
      <c r="B1348" s="246"/>
      <c r="C1348" s="247"/>
      <c r="D1348" s="248"/>
      <c r="E1348" s="249"/>
      <c r="F1348" s="250"/>
      <c r="G1348" s="250"/>
      <c r="H1348" s="251"/>
      <c r="I1348" s="250"/>
      <c r="J1348" s="252"/>
      <c r="K1348" s="252"/>
      <c r="L1348" s="253"/>
      <c r="M1348" s="254" t="str">
        <f t="shared" si="20"/>
        <v/>
      </c>
      <c r="N1348"/>
      <c r="O1348"/>
      <c r="P1348"/>
      <c r="Q1348"/>
      <c r="R1348"/>
      <c r="S1348"/>
      <c r="T1348"/>
      <c r="U1348"/>
      <c r="V1348"/>
      <c r="W1348"/>
      <c r="X1348" s="42"/>
      <c r="Y1348" s="42"/>
      <c r="Z1348" s="42"/>
    </row>
    <row r="1349" s="26" customFormat="1" ht="23" customHeight="1" spans="1:26">
      <c r="A1349" s="255"/>
      <c r="B1349" s="246"/>
      <c r="C1349" s="247"/>
      <c r="D1349" s="248"/>
      <c r="E1349" s="249"/>
      <c r="F1349" s="250"/>
      <c r="G1349" s="250"/>
      <c r="H1349" s="251"/>
      <c r="I1349" s="250"/>
      <c r="J1349" s="252"/>
      <c r="K1349" s="252"/>
      <c r="L1349" s="253"/>
      <c r="M1349" s="254" t="str">
        <f t="shared" ref="M1349:M1412" si="21">IF($B1349="","",--TEXT($B1349,"yyyymm"))</f>
        <v/>
      </c>
      <c r="N1349"/>
      <c r="O1349"/>
      <c r="P1349"/>
      <c r="Q1349"/>
      <c r="R1349"/>
      <c r="S1349"/>
      <c r="T1349"/>
      <c r="U1349"/>
      <c r="V1349"/>
      <c r="W1349"/>
      <c r="X1349" s="42"/>
      <c r="Y1349" s="42"/>
      <c r="Z1349" s="42"/>
    </row>
    <row r="1350" s="26" customFormat="1" ht="23" customHeight="1" spans="1:26">
      <c r="A1350" s="255"/>
      <c r="B1350" s="246"/>
      <c r="C1350" s="247"/>
      <c r="D1350" s="248"/>
      <c r="E1350" s="249"/>
      <c r="F1350" s="250"/>
      <c r="G1350" s="250"/>
      <c r="H1350" s="251"/>
      <c r="I1350" s="250"/>
      <c r="J1350" s="252"/>
      <c r="K1350" s="252"/>
      <c r="L1350" s="253"/>
      <c r="M1350" s="254" t="str">
        <f t="shared" si="21"/>
        <v/>
      </c>
      <c r="N1350"/>
      <c r="O1350"/>
      <c r="P1350"/>
      <c r="Q1350"/>
      <c r="R1350"/>
      <c r="S1350"/>
      <c r="T1350"/>
      <c r="U1350"/>
      <c r="V1350"/>
      <c r="W1350"/>
      <c r="X1350" s="42"/>
      <c r="Y1350" s="42"/>
      <c r="Z1350" s="42"/>
    </row>
    <row r="1351" s="26" customFormat="1" ht="23" customHeight="1" spans="1:26">
      <c r="A1351" s="255"/>
      <c r="B1351" s="246"/>
      <c r="C1351" s="247"/>
      <c r="D1351" s="248"/>
      <c r="E1351" s="249"/>
      <c r="F1351" s="250"/>
      <c r="G1351" s="250"/>
      <c r="H1351" s="251"/>
      <c r="I1351" s="250"/>
      <c r="J1351" s="252"/>
      <c r="K1351" s="252"/>
      <c r="L1351" s="253"/>
      <c r="M1351" s="254" t="str">
        <f t="shared" si="21"/>
        <v/>
      </c>
      <c r="N1351"/>
      <c r="O1351"/>
      <c r="P1351"/>
      <c r="Q1351"/>
      <c r="R1351"/>
      <c r="S1351"/>
      <c r="T1351"/>
      <c r="U1351"/>
      <c r="V1351"/>
      <c r="W1351"/>
      <c r="X1351" s="42"/>
      <c r="Y1351" s="42"/>
      <c r="Z1351" s="42"/>
    </row>
    <row r="1352" s="26" customFormat="1" ht="23" customHeight="1" spans="1:26">
      <c r="A1352" s="255"/>
      <c r="B1352" s="246"/>
      <c r="C1352" s="247"/>
      <c r="D1352" s="248"/>
      <c r="E1352" s="249"/>
      <c r="F1352" s="250"/>
      <c r="G1352" s="250"/>
      <c r="H1352" s="251"/>
      <c r="I1352" s="250"/>
      <c r="J1352" s="252"/>
      <c r="K1352" s="252"/>
      <c r="L1352" s="253"/>
      <c r="M1352" s="254" t="str">
        <f t="shared" si="21"/>
        <v/>
      </c>
      <c r="N1352"/>
      <c r="O1352"/>
      <c r="P1352"/>
      <c r="Q1352"/>
      <c r="R1352"/>
      <c r="S1352"/>
      <c r="T1352"/>
      <c r="U1352"/>
      <c r="V1352"/>
      <c r="W1352"/>
      <c r="X1352" s="42"/>
      <c r="Y1352" s="42"/>
      <c r="Z1352" s="42"/>
    </row>
    <row r="1353" s="26" customFormat="1" ht="23" customHeight="1" spans="1:26">
      <c r="A1353" s="255"/>
      <c r="B1353" s="246"/>
      <c r="C1353" s="247"/>
      <c r="D1353" s="248"/>
      <c r="E1353" s="249"/>
      <c r="F1353" s="250"/>
      <c r="G1353" s="250"/>
      <c r="H1353" s="251"/>
      <c r="I1353" s="250"/>
      <c r="J1353" s="252"/>
      <c r="K1353" s="252"/>
      <c r="L1353" s="253"/>
      <c r="M1353" s="254" t="str">
        <f t="shared" si="21"/>
        <v/>
      </c>
      <c r="N1353"/>
      <c r="O1353"/>
      <c r="P1353"/>
      <c r="Q1353"/>
      <c r="R1353"/>
      <c r="S1353"/>
      <c r="T1353"/>
      <c r="U1353"/>
      <c r="V1353"/>
      <c r="W1353"/>
      <c r="X1353" s="42"/>
      <c r="Y1353" s="42"/>
      <c r="Z1353" s="42"/>
    </row>
    <row r="1354" s="26" customFormat="1" ht="23" customHeight="1" spans="1:26">
      <c r="A1354" s="255"/>
      <c r="B1354" s="246"/>
      <c r="C1354" s="247"/>
      <c r="D1354" s="248"/>
      <c r="E1354" s="249"/>
      <c r="F1354" s="250"/>
      <c r="G1354" s="250"/>
      <c r="H1354" s="251"/>
      <c r="I1354" s="250"/>
      <c r="J1354" s="252"/>
      <c r="K1354" s="252"/>
      <c r="L1354" s="253"/>
      <c r="M1354" s="254" t="str">
        <f t="shared" si="21"/>
        <v/>
      </c>
      <c r="N1354"/>
      <c r="O1354"/>
      <c r="P1354"/>
      <c r="Q1354"/>
      <c r="R1354"/>
      <c r="S1354"/>
      <c r="T1354"/>
      <c r="U1354"/>
      <c r="V1354"/>
      <c r="W1354"/>
      <c r="X1354" s="42"/>
      <c r="Y1354" s="42"/>
      <c r="Z1354" s="42"/>
    </row>
    <row r="1355" s="26" customFormat="1" ht="23" customHeight="1" spans="1:26">
      <c r="A1355" s="255"/>
      <c r="B1355" s="246"/>
      <c r="C1355" s="247"/>
      <c r="D1355" s="248"/>
      <c r="E1355" s="249"/>
      <c r="F1355" s="250"/>
      <c r="G1355" s="250"/>
      <c r="H1355" s="251"/>
      <c r="I1355" s="250"/>
      <c r="J1355" s="252"/>
      <c r="K1355" s="252"/>
      <c r="L1355" s="253"/>
      <c r="M1355" s="254" t="str">
        <f t="shared" si="21"/>
        <v/>
      </c>
      <c r="N1355"/>
      <c r="O1355"/>
      <c r="P1355"/>
      <c r="Q1355"/>
      <c r="R1355"/>
      <c r="S1355"/>
      <c r="T1355"/>
      <c r="U1355"/>
      <c r="V1355"/>
      <c r="W1355"/>
      <c r="X1355" s="42"/>
      <c r="Y1355" s="42"/>
      <c r="Z1355" s="42"/>
    </row>
    <row r="1356" s="26" customFormat="1" ht="23" customHeight="1" spans="1:26">
      <c r="A1356" s="255"/>
      <c r="B1356" s="246"/>
      <c r="C1356" s="247"/>
      <c r="D1356" s="248"/>
      <c r="E1356" s="249"/>
      <c r="F1356" s="250"/>
      <c r="G1356" s="250"/>
      <c r="H1356" s="251"/>
      <c r="I1356" s="250"/>
      <c r="J1356" s="252"/>
      <c r="K1356" s="252"/>
      <c r="L1356" s="253"/>
      <c r="M1356" s="254" t="str">
        <f t="shared" si="21"/>
        <v/>
      </c>
      <c r="N1356"/>
      <c r="O1356"/>
      <c r="P1356"/>
      <c r="Q1356"/>
      <c r="R1356"/>
      <c r="S1356"/>
      <c r="T1356"/>
      <c r="U1356"/>
      <c r="V1356"/>
      <c r="W1356"/>
      <c r="X1356" s="42"/>
      <c r="Y1356" s="42"/>
      <c r="Z1356" s="42"/>
    </row>
    <row r="1357" s="26" customFormat="1" ht="23" customHeight="1" spans="1:26">
      <c r="A1357" s="255"/>
      <c r="B1357" s="246"/>
      <c r="C1357" s="247"/>
      <c r="D1357" s="248"/>
      <c r="E1357" s="249"/>
      <c r="F1357" s="250"/>
      <c r="G1357" s="250"/>
      <c r="H1357" s="251"/>
      <c r="I1357" s="250"/>
      <c r="J1357" s="252"/>
      <c r="K1357" s="252"/>
      <c r="L1357" s="253"/>
      <c r="M1357" s="254" t="str">
        <f t="shared" si="21"/>
        <v/>
      </c>
      <c r="N1357"/>
      <c r="O1357"/>
      <c r="P1357"/>
      <c r="Q1357"/>
      <c r="R1357"/>
      <c r="S1357"/>
      <c r="T1357"/>
      <c r="U1357"/>
      <c r="V1357"/>
      <c r="W1357"/>
      <c r="X1357" s="42"/>
      <c r="Y1357" s="42"/>
      <c r="Z1357" s="42"/>
    </row>
    <row r="1358" s="26" customFormat="1" ht="23" customHeight="1" spans="1:26">
      <c r="A1358" s="255"/>
      <c r="B1358" s="246"/>
      <c r="C1358" s="247"/>
      <c r="D1358" s="248"/>
      <c r="E1358" s="249"/>
      <c r="F1358" s="250"/>
      <c r="G1358" s="250"/>
      <c r="H1358" s="251"/>
      <c r="I1358" s="250"/>
      <c r="J1358" s="252"/>
      <c r="K1358" s="252"/>
      <c r="L1358" s="253"/>
      <c r="M1358" s="254" t="str">
        <f t="shared" si="21"/>
        <v/>
      </c>
      <c r="N1358"/>
      <c r="O1358"/>
      <c r="P1358"/>
      <c r="Q1358"/>
      <c r="R1358"/>
      <c r="S1358"/>
      <c r="T1358"/>
      <c r="U1358"/>
      <c r="V1358"/>
      <c r="W1358"/>
      <c r="X1358" s="42"/>
      <c r="Y1358" s="42"/>
      <c r="Z1358" s="42"/>
    </row>
    <row r="1359" s="26" customFormat="1" ht="23" customHeight="1" spans="1:26">
      <c r="A1359" s="255"/>
      <c r="B1359" s="246"/>
      <c r="C1359" s="247"/>
      <c r="D1359" s="248"/>
      <c r="E1359" s="249"/>
      <c r="F1359" s="250"/>
      <c r="G1359" s="250"/>
      <c r="H1359" s="251"/>
      <c r="I1359" s="250"/>
      <c r="J1359" s="252"/>
      <c r="K1359" s="252"/>
      <c r="L1359" s="253"/>
      <c r="M1359" s="254" t="str">
        <f t="shared" si="21"/>
        <v/>
      </c>
      <c r="N1359"/>
      <c r="O1359"/>
      <c r="P1359"/>
      <c r="Q1359"/>
      <c r="R1359"/>
      <c r="S1359"/>
      <c r="T1359"/>
      <c r="U1359"/>
      <c r="V1359"/>
      <c r="W1359"/>
      <c r="X1359" s="42"/>
      <c r="Y1359" s="42"/>
      <c r="Z1359" s="42"/>
    </row>
    <row r="1360" s="26" customFormat="1" ht="23" customHeight="1" spans="1:26">
      <c r="A1360" s="255"/>
      <c r="B1360" s="246"/>
      <c r="C1360" s="247"/>
      <c r="D1360" s="248"/>
      <c r="E1360" s="249"/>
      <c r="F1360" s="250"/>
      <c r="G1360" s="250"/>
      <c r="H1360" s="251"/>
      <c r="I1360" s="250"/>
      <c r="J1360" s="252"/>
      <c r="K1360" s="252"/>
      <c r="L1360" s="253"/>
      <c r="M1360" s="254" t="str">
        <f t="shared" si="21"/>
        <v/>
      </c>
      <c r="N1360"/>
      <c r="O1360"/>
      <c r="P1360"/>
      <c r="Q1360"/>
      <c r="R1360"/>
      <c r="S1360"/>
      <c r="T1360"/>
      <c r="U1360"/>
      <c r="V1360"/>
      <c r="W1360"/>
      <c r="X1360" s="42"/>
      <c r="Y1360" s="42"/>
      <c r="Z1360" s="42"/>
    </row>
    <row r="1361" s="26" customFormat="1" ht="23" customHeight="1" spans="1:26">
      <c r="A1361" s="255"/>
      <c r="B1361" s="246"/>
      <c r="C1361" s="247"/>
      <c r="D1361" s="248"/>
      <c r="E1361" s="249"/>
      <c r="F1361" s="250"/>
      <c r="G1361" s="250"/>
      <c r="H1361" s="251"/>
      <c r="I1361" s="250"/>
      <c r="J1361" s="252"/>
      <c r="K1361" s="252"/>
      <c r="L1361" s="253"/>
      <c r="M1361" s="254" t="str">
        <f t="shared" si="21"/>
        <v/>
      </c>
      <c r="N1361"/>
      <c r="O1361"/>
      <c r="P1361"/>
      <c r="Q1361"/>
      <c r="R1361"/>
      <c r="S1361"/>
      <c r="T1361"/>
      <c r="U1361"/>
      <c r="V1361"/>
      <c r="W1361"/>
      <c r="X1361" s="42"/>
      <c r="Y1361" s="42"/>
      <c r="Z1361" s="42"/>
    </row>
    <row r="1362" s="26" customFormat="1" ht="23" customHeight="1" spans="1:26">
      <c r="A1362" s="255"/>
      <c r="B1362" s="246"/>
      <c r="C1362" s="247"/>
      <c r="D1362" s="248"/>
      <c r="E1362" s="249"/>
      <c r="F1362" s="250"/>
      <c r="G1362" s="250"/>
      <c r="H1362" s="251"/>
      <c r="I1362" s="250"/>
      <c r="J1362" s="252"/>
      <c r="K1362" s="252"/>
      <c r="L1362" s="253"/>
      <c r="M1362" s="254" t="str">
        <f t="shared" si="21"/>
        <v/>
      </c>
      <c r="N1362"/>
      <c r="O1362"/>
      <c r="P1362"/>
      <c r="Q1362"/>
      <c r="R1362"/>
      <c r="S1362"/>
      <c r="T1362"/>
      <c r="U1362"/>
      <c r="V1362"/>
      <c r="W1362"/>
      <c r="X1362" s="42"/>
      <c r="Y1362" s="42"/>
      <c r="Z1362" s="42"/>
    </row>
    <row r="1363" s="26" customFormat="1" ht="23" customHeight="1" spans="1:26">
      <c r="A1363" s="255"/>
      <c r="B1363" s="246"/>
      <c r="C1363" s="247"/>
      <c r="D1363" s="248"/>
      <c r="E1363" s="249"/>
      <c r="F1363" s="250"/>
      <c r="G1363" s="250"/>
      <c r="H1363" s="251"/>
      <c r="I1363" s="250"/>
      <c r="J1363" s="252"/>
      <c r="K1363" s="252"/>
      <c r="L1363" s="253"/>
      <c r="M1363" s="254" t="str">
        <f t="shared" si="21"/>
        <v/>
      </c>
      <c r="N1363"/>
      <c r="O1363"/>
      <c r="P1363"/>
      <c r="Q1363"/>
      <c r="R1363"/>
      <c r="S1363"/>
      <c r="T1363"/>
      <c r="U1363"/>
      <c r="V1363"/>
      <c r="W1363"/>
      <c r="X1363" s="42"/>
      <c r="Y1363" s="42"/>
      <c r="Z1363" s="42"/>
    </row>
    <row r="1364" s="26" customFormat="1" ht="23" customHeight="1" spans="1:26">
      <c r="A1364" s="255"/>
      <c r="B1364" s="246"/>
      <c r="C1364" s="247"/>
      <c r="D1364" s="248"/>
      <c r="E1364" s="249"/>
      <c r="F1364" s="250"/>
      <c r="G1364" s="250"/>
      <c r="H1364" s="251"/>
      <c r="I1364" s="250"/>
      <c r="J1364" s="252"/>
      <c r="K1364" s="252"/>
      <c r="L1364" s="253"/>
      <c r="M1364" s="254" t="str">
        <f t="shared" si="21"/>
        <v/>
      </c>
      <c r="N1364"/>
      <c r="O1364"/>
      <c r="P1364"/>
      <c r="Q1364"/>
      <c r="R1364"/>
      <c r="S1364"/>
      <c r="T1364"/>
      <c r="U1364"/>
      <c r="V1364"/>
      <c r="W1364"/>
      <c r="X1364" s="42"/>
      <c r="Y1364" s="42"/>
      <c r="Z1364" s="42"/>
    </row>
    <row r="1365" s="26" customFormat="1" ht="23" customHeight="1" spans="1:26">
      <c r="A1365" s="255"/>
      <c r="B1365" s="246"/>
      <c r="C1365" s="247"/>
      <c r="D1365" s="248"/>
      <c r="E1365" s="249"/>
      <c r="F1365" s="250"/>
      <c r="G1365" s="250"/>
      <c r="H1365" s="251"/>
      <c r="I1365" s="250"/>
      <c r="J1365" s="252"/>
      <c r="K1365" s="252"/>
      <c r="L1365" s="253"/>
      <c r="M1365" s="254" t="str">
        <f t="shared" si="21"/>
        <v/>
      </c>
      <c r="N1365"/>
      <c r="O1365"/>
      <c r="P1365"/>
      <c r="Q1365"/>
      <c r="R1365"/>
      <c r="S1365"/>
      <c r="T1365"/>
      <c r="U1365"/>
      <c r="V1365"/>
      <c r="W1365"/>
      <c r="X1365" s="42"/>
      <c r="Y1365" s="42"/>
      <c r="Z1365" s="42"/>
    </row>
    <row r="1366" s="26" customFormat="1" ht="23" customHeight="1" spans="1:26">
      <c r="A1366" s="255"/>
      <c r="B1366" s="246"/>
      <c r="C1366" s="247"/>
      <c r="D1366" s="248"/>
      <c r="E1366" s="249"/>
      <c r="F1366" s="250"/>
      <c r="G1366" s="250"/>
      <c r="H1366" s="251"/>
      <c r="I1366" s="250"/>
      <c r="J1366" s="252"/>
      <c r="K1366" s="252"/>
      <c r="L1366" s="253"/>
      <c r="M1366" s="254" t="str">
        <f t="shared" si="21"/>
        <v/>
      </c>
      <c r="N1366"/>
      <c r="O1366"/>
      <c r="P1366"/>
      <c r="Q1366"/>
      <c r="R1366"/>
      <c r="S1366"/>
      <c r="T1366"/>
      <c r="U1366"/>
      <c r="V1366"/>
      <c r="W1366"/>
      <c r="X1366" s="42"/>
      <c r="Y1366" s="42"/>
      <c r="Z1366" s="42"/>
    </row>
    <row r="1367" s="26" customFormat="1" ht="23" customHeight="1" spans="1:26">
      <c r="A1367" s="255"/>
      <c r="B1367" s="246"/>
      <c r="C1367" s="247"/>
      <c r="D1367" s="248"/>
      <c r="E1367" s="249"/>
      <c r="F1367" s="250"/>
      <c r="G1367" s="250"/>
      <c r="H1367" s="251"/>
      <c r="I1367" s="250"/>
      <c r="J1367" s="252"/>
      <c r="K1367" s="252"/>
      <c r="L1367" s="253"/>
      <c r="M1367" s="254" t="str">
        <f t="shared" si="21"/>
        <v/>
      </c>
      <c r="N1367"/>
      <c r="O1367"/>
      <c r="P1367"/>
      <c r="Q1367"/>
      <c r="R1367"/>
      <c r="S1367"/>
      <c r="T1367"/>
      <c r="U1367"/>
      <c r="V1367"/>
      <c r="W1367"/>
      <c r="X1367" s="42"/>
      <c r="Y1367" s="42"/>
      <c r="Z1367" s="42"/>
    </row>
    <row r="1368" s="26" customFormat="1" ht="23" customHeight="1" spans="1:26">
      <c r="A1368" s="255"/>
      <c r="B1368" s="246"/>
      <c r="C1368" s="247"/>
      <c r="D1368" s="248"/>
      <c r="E1368" s="249"/>
      <c r="F1368" s="250"/>
      <c r="G1368" s="250"/>
      <c r="H1368" s="251"/>
      <c r="I1368" s="250"/>
      <c r="J1368" s="252"/>
      <c r="K1368" s="252"/>
      <c r="L1368" s="253"/>
      <c r="M1368" s="254" t="str">
        <f t="shared" si="21"/>
        <v/>
      </c>
      <c r="N1368"/>
      <c r="O1368"/>
      <c r="P1368"/>
      <c r="Q1368"/>
      <c r="R1368"/>
      <c r="S1368"/>
      <c r="T1368"/>
      <c r="U1368"/>
      <c r="V1368"/>
      <c r="W1368"/>
      <c r="X1368" s="42"/>
      <c r="Y1368" s="42"/>
      <c r="Z1368" s="42"/>
    </row>
    <row r="1369" s="26" customFormat="1" ht="23" customHeight="1" spans="1:26">
      <c r="A1369" s="255"/>
      <c r="B1369" s="246"/>
      <c r="C1369" s="247"/>
      <c r="D1369" s="248"/>
      <c r="E1369" s="249"/>
      <c r="F1369" s="250"/>
      <c r="G1369" s="250"/>
      <c r="H1369" s="251"/>
      <c r="I1369" s="250"/>
      <c r="J1369" s="252"/>
      <c r="K1369" s="252"/>
      <c r="L1369" s="253"/>
      <c r="M1369" s="254" t="str">
        <f t="shared" si="21"/>
        <v/>
      </c>
      <c r="N1369"/>
      <c r="O1369"/>
      <c r="P1369"/>
      <c r="Q1369"/>
      <c r="R1369"/>
      <c r="S1369"/>
      <c r="T1369"/>
      <c r="U1369"/>
      <c r="V1369"/>
      <c r="W1369"/>
      <c r="X1369" s="42"/>
      <c r="Y1369" s="42"/>
      <c r="Z1369" s="42"/>
    </row>
    <row r="1370" s="26" customFormat="1" ht="23" customHeight="1" spans="1:26">
      <c r="A1370" s="255"/>
      <c r="B1370" s="246"/>
      <c r="C1370" s="247"/>
      <c r="D1370" s="248"/>
      <c r="E1370" s="249"/>
      <c r="F1370" s="250"/>
      <c r="G1370" s="250"/>
      <c r="H1370" s="251"/>
      <c r="I1370" s="250"/>
      <c r="J1370" s="252"/>
      <c r="K1370" s="252"/>
      <c r="L1370" s="253"/>
      <c r="M1370" s="254" t="str">
        <f t="shared" si="21"/>
        <v/>
      </c>
      <c r="N1370"/>
      <c r="O1370"/>
      <c r="P1370"/>
      <c r="Q1370"/>
      <c r="R1370"/>
      <c r="S1370"/>
      <c r="T1370"/>
      <c r="U1370"/>
      <c r="V1370"/>
      <c r="W1370"/>
      <c r="X1370" s="42"/>
      <c r="Y1370" s="42"/>
      <c r="Z1370" s="42"/>
    </row>
    <row r="1371" s="26" customFormat="1" ht="23" customHeight="1" spans="1:26">
      <c r="A1371" s="255"/>
      <c r="B1371" s="246"/>
      <c r="C1371" s="247"/>
      <c r="D1371" s="248"/>
      <c r="E1371" s="249"/>
      <c r="F1371" s="250"/>
      <c r="G1371" s="250"/>
      <c r="H1371" s="251"/>
      <c r="I1371" s="250"/>
      <c r="J1371" s="252"/>
      <c r="K1371" s="252"/>
      <c r="L1371" s="253"/>
      <c r="M1371" s="254" t="str">
        <f t="shared" si="21"/>
        <v/>
      </c>
      <c r="N1371"/>
      <c r="O1371"/>
      <c r="P1371"/>
      <c r="Q1371"/>
      <c r="R1371"/>
      <c r="S1371"/>
      <c r="T1371"/>
      <c r="U1371"/>
      <c r="V1371"/>
      <c r="W1371"/>
      <c r="X1371" s="42"/>
      <c r="Y1371" s="42"/>
      <c r="Z1371" s="42"/>
    </row>
    <row r="1372" s="26" customFormat="1" ht="23" customHeight="1" spans="1:26">
      <c r="A1372" s="255"/>
      <c r="B1372" s="246"/>
      <c r="C1372" s="247"/>
      <c r="D1372" s="248"/>
      <c r="E1372" s="249"/>
      <c r="F1372" s="250"/>
      <c r="G1372" s="250"/>
      <c r="H1372" s="251"/>
      <c r="I1372" s="250"/>
      <c r="J1372" s="252"/>
      <c r="K1372" s="252"/>
      <c r="L1372" s="253"/>
      <c r="M1372" s="254" t="str">
        <f t="shared" si="21"/>
        <v/>
      </c>
      <c r="N1372"/>
      <c r="O1372"/>
      <c r="P1372"/>
      <c r="Q1372"/>
      <c r="R1372"/>
      <c r="S1372"/>
      <c r="T1372"/>
      <c r="U1372"/>
      <c r="V1372"/>
      <c r="W1372"/>
      <c r="X1372" s="42"/>
      <c r="Y1372" s="42"/>
      <c r="Z1372" s="42"/>
    </row>
    <row r="1373" s="26" customFormat="1" ht="23" customHeight="1" spans="1:26">
      <c r="A1373" s="255"/>
      <c r="B1373" s="246"/>
      <c r="C1373" s="247"/>
      <c r="D1373" s="248"/>
      <c r="E1373" s="249"/>
      <c r="F1373" s="250"/>
      <c r="G1373" s="250"/>
      <c r="H1373" s="251"/>
      <c r="I1373" s="250"/>
      <c r="J1373" s="252"/>
      <c r="K1373" s="252"/>
      <c r="L1373" s="253"/>
      <c r="M1373" s="254" t="str">
        <f t="shared" si="21"/>
        <v/>
      </c>
      <c r="N1373"/>
      <c r="O1373"/>
      <c r="P1373"/>
      <c r="Q1373"/>
      <c r="R1373"/>
      <c r="S1373"/>
      <c r="T1373"/>
      <c r="U1373"/>
      <c r="V1373"/>
      <c r="W1373"/>
      <c r="X1373" s="42"/>
      <c r="Y1373" s="42"/>
      <c r="Z1373" s="42"/>
    </row>
    <row r="1374" s="26" customFormat="1" ht="23" customHeight="1" spans="1:26">
      <c r="A1374" s="255"/>
      <c r="B1374" s="246"/>
      <c r="C1374" s="247"/>
      <c r="D1374" s="248"/>
      <c r="E1374" s="249"/>
      <c r="F1374" s="250"/>
      <c r="G1374" s="250"/>
      <c r="H1374" s="251"/>
      <c r="I1374" s="250"/>
      <c r="J1374" s="252"/>
      <c r="K1374" s="252"/>
      <c r="L1374" s="253"/>
      <c r="M1374" s="254" t="str">
        <f t="shared" si="21"/>
        <v/>
      </c>
      <c r="N1374"/>
      <c r="O1374"/>
      <c r="P1374"/>
      <c r="Q1374"/>
      <c r="R1374"/>
      <c r="S1374"/>
      <c r="T1374"/>
      <c r="U1374"/>
      <c r="V1374"/>
      <c r="W1374"/>
      <c r="X1374" s="42"/>
      <c r="Y1374" s="42"/>
      <c r="Z1374" s="42"/>
    </row>
    <row r="1375" s="26" customFormat="1" ht="23" customHeight="1" spans="1:26">
      <c r="A1375" s="255"/>
      <c r="B1375" s="246"/>
      <c r="C1375" s="247"/>
      <c r="D1375" s="248"/>
      <c r="E1375" s="249"/>
      <c r="F1375" s="250"/>
      <c r="G1375" s="250"/>
      <c r="H1375" s="251"/>
      <c r="I1375" s="250"/>
      <c r="J1375" s="252"/>
      <c r="K1375" s="252"/>
      <c r="L1375" s="253"/>
      <c r="M1375" s="254" t="str">
        <f t="shared" si="21"/>
        <v/>
      </c>
      <c r="N1375"/>
      <c r="O1375"/>
      <c r="P1375"/>
      <c r="Q1375"/>
      <c r="R1375"/>
      <c r="S1375"/>
      <c r="T1375"/>
      <c r="U1375"/>
      <c r="V1375"/>
      <c r="W1375"/>
      <c r="X1375" s="42"/>
      <c r="Y1375" s="42"/>
      <c r="Z1375" s="42"/>
    </row>
    <row r="1376" s="26" customFormat="1" ht="23" customHeight="1" spans="1:26">
      <c r="A1376" s="255"/>
      <c r="B1376" s="246"/>
      <c r="C1376" s="247"/>
      <c r="D1376" s="248"/>
      <c r="E1376" s="249"/>
      <c r="F1376" s="250"/>
      <c r="G1376" s="250"/>
      <c r="H1376" s="251"/>
      <c r="I1376" s="250"/>
      <c r="J1376" s="252"/>
      <c r="K1376" s="252"/>
      <c r="L1376" s="253"/>
      <c r="M1376" s="254" t="str">
        <f t="shared" si="21"/>
        <v/>
      </c>
      <c r="N1376"/>
      <c r="O1376"/>
      <c r="P1376"/>
      <c r="Q1376"/>
      <c r="R1376"/>
      <c r="S1376"/>
      <c r="T1376"/>
      <c r="U1376"/>
      <c r="V1376"/>
      <c r="W1376"/>
      <c r="X1376" s="42"/>
      <c r="Y1376" s="42"/>
      <c r="Z1376" s="42"/>
    </row>
    <row r="1377" s="26" customFormat="1" ht="23" customHeight="1" spans="1:26">
      <c r="A1377" s="255"/>
      <c r="B1377" s="246"/>
      <c r="C1377" s="247"/>
      <c r="D1377" s="248"/>
      <c r="E1377" s="249"/>
      <c r="F1377" s="250"/>
      <c r="G1377" s="250"/>
      <c r="H1377" s="251"/>
      <c r="I1377" s="250"/>
      <c r="J1377" s="252"/>
      <c r="K1377" s="252"/>
      <c r="L1377" s="253"/>
      <c r="M1377" s="254" t="str">
        <f t="shared" si="21"/>
        <v/>
      </c>
      <c r="N1377"/>
      <c r="O1377"/>
      <c r="P1377"/>
      <c r="Q1377"/>
      <c r="R1377"/>
      <c r="S1377"/>
      <c r="T1377"/>
      <c r="U1377"/>
      <c r="V1377"/>
      <c r="W1377"/>
      <c r="X1377" s="42"/>
      <c r="Y1377" s="42"/>
      <c r="Z1377" s="42"/>
    </row>
    <row r="1378" s="26" customFormat="1" ht="23" customHeight="1" spans="1:26">
      <c r="A1378" s="255"/>
      <c r="B1378" s="246"/>
      <c r="C1378" s="247"/>
      <c r="D1378" s="248"/>
      <c r="E1378" s="249"/>
      <c r="F1378" s="250"/>
      <c r="G1378" s="250"/>
      <c r="H1378" s="251"/>
      <c r="I1378" s="250"/>
      <c r="J1378" s="252"/>
      <c r="K1378" s="252"/>
      <c r="L1378" s="253"/>
      <c r="M1378" s="254" t="str">
        <f t="shared" si="21"/>
        <v/>
      </c>
      <c r="N1378"/>
      <c r="O1378"/>
      <c r="P1378"/>
      <c r="Q1378"/>
      <c r="R1378"/>
      <c r="S1378"/>
      <c r="T1378"/>
      <c r="U1378"/>
      <c r="V1378"/>
      <c r="W1378"/>
      <c r="X1378" s="42"/>
      <c r="Y1378" s="42"/>
      <c r="Z1378" s="42"/>
    </row>
    <row r="1379" s="26" customFormat="1" ht="23" customHeight="1" spans="1:26">
      <c r="A1379" s="255"/>
      <c r="B1379" s="246"/>
      <c r="C1379" s="247"/>
      <c r="D1379" s="248"/>
      <c r="E1379" s="249"/>
      <c r="F1379" s="250"/>
      <c r="G1379" s="250"/>
      <c r="H1379" s="251"/>
      <c r="I1379" s="250"/>
      <c r="J1379" s="252"/>
      <c r="K1379" s="252"/>
      <c r="L1379" s="253"/>
      <c r="M1379" s="254" t="str">
        <f t="shared" si="21"/>
        <v/>
      </c>
      <c r="N1379"/>
      <c r="O1379"/>
      <c r="P1379"/>
      <c r="Q1379"/>
      <c r="R1379"/>
      <c r="S1379"/>
      <c r="T1379"/>
      <c r="U1379"/>
      <c r="V1379"/>
      <c r="W1379"/>
      <c r="X1379" s="42"/>
      <c r="Y1379" s="42"/>
      <c r="Z1379" s="42"/>
    </row>
    <row r="1380" s="26" customFormat="1" ht="23" customHeight="1" spans="1:26">
      <c r="A1380" s="255"/>
      <c r="B1380" s="246"/>
      <c r="C1380" s="247"/>
      <c r="D1380" s="248"/>
      <c r="E1380" s="249"/>
      <c r="F1380" s="250"/>
      <c r="G1380" s="250"/>
      <c r="H1380" s="251"/>
      <c r="I1380" s="250"/>
      <c r="J1380" s="252"/>
      <c r="K1380" s="252"/>
      <c r="L1380" s="253"/>
      <c r="M1380" s="254" t="str">
        <f t="shared" si="21"/>
        <v/>
      </c>
      <c r="N1380"/>
      <c r="O1380"/>
      <c r="P1380"/>
      <c r="Q1380"/>
      <c r="R1380"/>
      <c r="S1380"/>
      <c r="T1380"/>
      <c r="U1380"/>
      <c r="V1380"/>
      <c r="W1380"/>
      <c r="X1380" s="42"/>
      <c r="Y1380" s="42"/>
      <c r="Z1380" s="42"/>
    </row>
    <row r="1381" s="26" customFormat="1" ht="23" customHeight="1" spans="1:26">
      <c r="A1381" s="255"/>
      <c r="B1381" s="246"/>
      <c r="C1381" s="247"/>
      <c r="D1381" s="248"/>
      <c r="E1381" s="249"/>
      <c r="F1381" s="250"/>
      <c r="G1381" s="250"/>
      <c r="H1381" s="251"/>
      <c r="I1381" s="250"/>
      <c r="J1381" s="252"/>
      <c r="K1381" s="252"/>
      <c r="L1381" s="253"/>
      <c r="M1381" s="254" t="str">
        <f t="shared" si="21"/>
        <v/>
      </c>
      <c r="N1381"/>
      <c r="O1381"/>
      <c r="P1381"/>
      <c r="Q1381"/>
      <c r="R1381"/>
      <c r="S1381"/>
      <c r="T1381"/>
      <c r="U1381"/>
      <c r="V1381"/>
      <c r="W1381"/>
      <c r="X1381" s="42"/>
      <c r="Y1381" s="42"/>
      <c r="Z1381" s="42"/>
    </row>
    <row r="1382" s="26" customFormat="1" ht="23" customHeight="1" spans="1:26">
      <c r="A1382" s="255"/>
      <c r="B1382" s="246"/>
      <c r="C1382" s="247"/>
      <c r="D1382" s="248"/>
      <c r="E1382" s="249"/>
      <c r="F1382" s="250"/>
      <c r="G1382" s="250"/>
      <c r="H1382" s="251"/>
      <c r="I1382" s="250"/>
      <c r="J1382" s="252"/>
      <c r="K1382" s="252"/>
      <c r="L1382" s="253"/>
      <c r="M1382" s="254" t="str">
        <f t="shared" si="21"/>
        <v/>
      </c>
      <c r="N1382"/>
      <c r="O1382"/>
      <c r="P1382"/>
      <c r="Q1382"/>
      <c r="R1382"/>
      <c r="S1382"/>
      <c r="T1382"/>
      <c r="U1382"/>
      <c r="V1382"/>
      <c r="W1382"/>
      <c r="X1382" s="42"/>
      <c r="Y1382" s="42"/>
      <c r="Z1382" s="42"/>
    </row>
    <row r="1383" s="26" customFormat="1" ht="23" customHeight="1" spans="1:26">
      <c r="A1383" s="255"/>
      <c r="B1383" s="246"/>
      <c r="C1383" s="247"/>
      <c r="D1383" s="248"/>
      <c r="E1383" s="249"/>
      <c r="F1383" s="250"/>
      <c r="G1383" s="250"/>
      <c r="H1383" s="251"/>
      <c r="I1383" s="250"/>
      <c r="J1383" s="252"/>
      <c r="K1383" s="252"/>
      <c r="L1383" s="253"/>
      <c r="M1383" s="254" t="str">
        <f t="shared" si="21"/>
        <v/>
      </c>
      <c r="N1383"/>
      <c r="O1383"/>
      <c r="P1383"/>
      <c r="Q1383"/>
      <c r="R1383"/>
      <c r="S1383"/>
      <c r="T1383"/>
      <c r="U1383"/>
      <c r="V1383"/>
      <c r="W1383"/>
      <c r="X1383" s="42"/>
      <c r="Y1383" s="42"/>
      <c r="Z1383" s="42"/>
    </row>
    <row r="1384" s="26" customFormat="1" ht="23" customHeight="1" spans="1:26">
      <c r="A1384" s="255"/>
      <c r="B1384" s="246"/>
      <c r="C1384" s="247"/>
      <c r="D1384" s="248"/>
      <c r="E1384" s="249"/>
      <c r="F1384" s="250"/>
      <c r="G1384" s="250"/>
      <c r="H1384" s="251"/>
      <c r="I1384" s="250"/>
      <c r="J1384" s="252"/>
      <c r="K1384" s="252"/>
      <c r="L1384" s="253"/>
      <c r="M1384" s="254" t="str">
        <f t="shared" si="21"/>
        <v/>
      </c>
      <c r="N1384"/>
      <c r="O1384"/>
      <c r="P1384"/>
      <c r="Q1384"/>
      <c r="R1384"/>
      <c r="S1384"/>
      <c r="T1384"/>
      <c r="U1384"/>
      <c r="V1384"/>
      <c r="W1384"/>
      <c r="X1384" s="42"/>
      <c r="Y1384" s="42"/>
      <c r="Z1384" s="42"/>
    </row>
    <row r="1385" s="26" customFormat="1" ht="23" customHeight="1" spans="1:26">
      <c r="A1385" s="255"/>
      <c r="B1385" s="246"/>
      <c r="C1385" s="247"/>
      <c r="D1385" s="248"/>
      <c r="E1385" s="249"/>
      <c r="F1385" s="250"/>
      <c r="G1385" s="250"/>
      <c r="H1385" s="251"/>
      <c r="I1385" s="250"/>
      <c r="J1385" s="252"/>
      <c r="K1385" s="252"/>
      <c r="L1385" s="253"/>
      <c r="M1385" s="254" t="str">
        <f t="shared" si="21"/>
        <v/>
      </c>
      <c r="N1385"/>
      <c r="O1385"/>
      <c r="P1385"/>
      <c r="Q1385"/>
      <c r="R1385"/>
      <c r="S1385"/>
      <c r="T1385"/>
      <c r="U1385"/>
      <c r="V1385"/>
      <c r="W1385"/>
      <c r="X1385" s="42"/>
      <c r="Y1385" s="42"/>
      <c r="Z1385" s="42"/>
    </row>
    <row r="1386" s="26" customFormat="1" ht="23" customHeight="1" spans="1:26">
      <c r="A1386" s="255"/>
      <c r="B1386" s="246"/>
      <c r="C1386" s="247"/>
      <c r="D1386" s="248"/>
      <c r="E1386" s="249"/>
      <c r="F1386" s="250"/>
      <c r="G1386" s="250"/>
      <c r="H1386" s="251"/>
      <c r="I1386" s="250"/>
      <c r="J1386" s="252"/>
      <c r="K1386" s="252"/>
      <c r="L1386" s="253"/>
      <c r="M1386" s="254" t="str">
        <f t="shared" si="21"/>
        <v/>
      </c>
      <c r="N1386"/>
      <c r="O1386"/>
      <c r="P1386"/>
      <c r="Q1386"/>
      <c r="R1386"/>
      <c r="S1386"/>
      <c r="T1386"/>
      <c r="U1386"/>
      <c r="V1386"/>
      <c r="W1386"/>
      <c r="X1386" s="42"/>
      <c r="Y1386" s="42"/>
      <c r="Z1386" s="42"/>
    </row>
    <row r="1387" s="26" customFormat="1" ht="23" customHeight="1" spans="1:26">
      <c r="A1387" s="255"/>
      <c r="B1387" s="246"/>
      <c r="C1387" s="247"/>
      <c r="D1387" s="248"/>
      <c r="E1387" s="249"/>
      <c r="F1387" s="250"/>
      <c r="G1387" s="250"/>
      <c r="H1387" s="251"/>
      <c r="I1387" s="250"/>
      <c r="J1387" s="252"/>
      <c r="K1387" s="252"/>
      <c r="L1387" s="253"/>
      <c r="M1387" s="254" t="str">
        <f t="shared" si="21"/>
        <v/>
      </c>
      <c r="N1387"/>
      <c r="O1387"/>
      <c r="P1387"/>
      <c r="Q1387"/>
      <c r="R1387"/>
      <c r="S1387"/>
      <c r="T1387"/>
      <c r="U1387"/>
      <c r="V1387"/>
      <c r="W1387"/>
      <c r="X1387" s="42"/>
      <c r="Y1387" s="42"/>
      <c r="Z1387" s="42"/>
    </row>
    <row r="1388" s="26" customFormat="1" ht="23" customHeight="1" spans="1:26">
      <c r="A1388" s="255"/>
      <c r="B1388" s="246"/>
      <c r="C1388" s="247"/>
      <c r="D1388" s="248"/>
      <c r="E1388" s="249"/>
      <c r="F1388" s="250"/>
      <c r="G1388" s="250"/>
      <c r="H1388" s="251"/>
      <c r="I1388" s="250"/>
      <c r="J1388" s="252"/>
      <c r="K1388" s="252"/>
      <c r="L1388" s="253"/>
      <c r="M1388" s="254" t="str">
        <f t="shared" si="21"/>
        <v/>
      </c>
      <c r="N1388"/>
      <c r="O1388"/>
      <c r="P1388"/>
      <c r="Q1388"/>
      <c r="R1388"/>
      <c r="S1388"/>
      <c r="T1388"/>
      <c r="U1388"/>
      <c r="V1388"/>
      <c r="W1388"/>
      <c r="X1388" s="42"/>
      <c r="Y1388" s="42"/>
      <c r="Z1388" s="42"/>
    </row>
    <row r="1389" s="26" customFormat="1" ht="23" customHeight="1" spans="1:26">
      <c r="A1389" s="255"/>
      <c r="B1389" s="246"/>
      <c r="C1389" s="247"/>
      <c r="D1389" s="248"/>
      <c r="E1389" s="249"/>
      <c r="F1389" s="250"/>
      <c r="G1389" s="250"/>
      <c r="H1389" s="251"/>
      <c r="I1389" s="250"/>
      <c r="J1389" s="252"/>
      <c r="K1389" s="252"/>
      <c r="L1389" s="253"/>
      <c r="M1389" s="254" t="str">
        <f t="shared" si="21"/>
        <v/>
      </c>
      <c r="N1389"/>
      <c r="O1389"/>
      <c r="P1389"/>
      <c r="Q1389"/>
      <c r="R1389"/>
      <c r="S1389"/>
      <c r="T1389"/>
      <c r="U1389"/>
      <c r="V1389"/>
      <c r="W1389"/>
      <c r="X1389" s="42"/>
      <c r="Y1389" s="42"/>
      <c r="Z1389" s="42"/>
    </row>
    <row r="1390" s="26" customFormat="1" ht="23" customHeight="1" spans="1:26">
      <c r="A1390" s="255"/>
      <c r="B1390" s="246"/>
      <c r="C1390" s="247"/>
      <c r="D1390" s="248"/>
      <c r="E1390" s="249"/>
      <c r="F1390" s="250"/>
      <c r="G1390" s="250"/>
      <c r="H1390" s="251"/>
      <c r="I1390" s="250"/>
      <c r="J1390" s="252"/>
      <c r="K1390" s="252"/>
      <c r="L1390" s="253"/>
      <c r="M1390" s="254" t="str">
        <f t="shared" si="21"/>
        <v/>
      </c>
      <c r="N1390"/>
      <c r="O1390"/>
      <c r="P1390"/>
      <c r="Q1390"/>
      <c r="R1390"/>
      <c r="S1390"/>
      <c r="T1390"/>
      <c r="U1390"/>
      <c r="V1390"/>
      <c r="W1390"/>
      <c r="X1390" s="42"/>
      <c r="Y1390" s="42"/>
      <c r="Z1390" s="42"/>
    </row>
    <row r="1391" s="26" customFormat="1" ht="23" customHeight="1" spans="1:26">
      <c r="A1391" s="255"/>
      <c r="B1391" s="246"/>
      <c r="C1391" s="247"/>
      <c r="D1391" s="248"/>
      <c r="E1391" s="249"/>
      <c r="F1391" s="250"/>
      <c r="G1391" s="250"/>
      <c r="H1391" s="251"/>
      <c r="I1391" s="250"/>
      <c r="J1391" s="252"/>
      <c r="K1391" s="252"/>
      <c r="L1391" s="253"/>
      <c r="M1391" s="254" t="str">
        <f t="shared" si="21"/>
        <v/>
      </c>
      <c r="N1391"/>
      <c r="O1391"/>
      <c r="P1391"/>
      <c r="Q1391"/>
      <c r="R1391"/>
      <c r="S1391"/>
      <c r="T1391"/>
      <c r="U1391"/>
      <c r="V1391"/>
      <c r="W1391"/>
      <c r="X1391" s="42"/>
      <c r="Y1391" s="42"/>
      <c r="Z1391" s="42"/>
    </row>
    <row r="1392" s="26" customFormat="1" ht="23" customHeight="1" spans="1:26">
      <c r="A1392" s="255"/>
      <c r="B1392" s="246"/>
      <c r="C1392" s="247"/>
      <c r="D1392" s="248"/>
      <c r="E1392" s="249"/>
      <c r="F1392" s="250"/>
      <c r="G1392" s="250"/>
      <c r="H1392" s="251"/>
      <c r="I1392" s="250"/>
      <c r="J1392" s="252"/>
      <c r="K1392" s="252"/>
      <c r="L1392" s="253"/>
      <c r="M1392" s="254" t="str">
        <f t="shared" si="21"/>
        <v/>
      </c>
      <c r="N1392"/>
      <c r="O1392"/>
      <c r="P1392"/>
      <c r="Q1392"/>
      <c r="R1392"/>
      <c r="S1392"/>
      <c r="T1392"/>
      <c r="U1392"/>
      <c r="V1392"/>
      <c r="W1392"/>
      <c r="X1392" s="42"/>
      <c r="Y1392" s="42"/>
      <c r="Z1392" s="42"/>
    </row>
    <row r="1393" s="26" customFormat="1" ht="23" customHeight="1" spans="1:26">
      <c r="A1393" s="255"/>
      <c r="B1393" s="246"/>
      <c r="C1393" s="247"/>
      <c r="D1393" s="248"/>
      <c r="E1393" s="249"/>
      <c r="F1393" s="250"/>
      <c r="G1393" s="250"/>
      <c r="H1393" s="251"/>
      <c r="I1393" s="250"/>
      <c r="J1393" s="252"/>
      <c r="K1393" s="252"/>
      <c r="L1393" s="253"/>
      <c r="M1393" s="254" t="str">
        <f t="shared" si="21"/>
        <v/>
      </c>
      <c r="N1393"/>
      <c r="O1393"/>
      <c r="P1393"/>
      <c r="Q1393"/>
      <c r="R1393"/>
      <c r="S1393"/>
      <c r="T1393"/>
      <c r="U1393"/>
      <c r="V1393"/>
      <c r="W1393"/>
      <c r="X1393" s="42"/>
      <c r="Y1393" s="42"/>
      <c r="Z1393" s="42"/>
    </row>
    <row r="1394" s="26" customFormat="1" ht="23" customHeight="1" spans="1:26">
      <c r="A1394" s="255"/>
      <c r="B1394" s="246"/>
      <c r="C1394" s="247"/>
      <c r="D1394" s="248"/>
      <c r="E1394" s="249"/>
      <c r="F1394" s="250"/>
      <c r="G1394" s="250"/>
      <c r="H1394" s="251"/>
      <c r="I1394" s="250"/>
      <c r="J1394" s="252"/>
      <c r="K1394" s="252"/>
      <c r="L1394" s="253"/>
      <c r="M1394" s="254" t="str">
        <f t="shared" si="21"/>
        <v/>
      </c>
      <c r="N1394"/>
      <c r="O1394"/>
      <c r="P1394"/>
      <c r="Q1394"/>
      <c r="R1394"/>
      <c r="S1394"/>
      <c r="T1394"/>
      <c r="U1394"/>
      <c r="V1394"/>
      <c r="W1394"/>
      <c r="X1394" s="42"/>
      <c r="Y1394" s="42"/>
      <c r="Z1394" s="42"/>
    </row>
    <row r="1395" s="26" customFormat="1" ht="23" customHeight="1" spans="1:26">
      <c r="A1395" s="255"/>
      <c r="B1395" s="246"/>
      <c r="C1395" s="247"/>
      <c r="D1395" s="248"/>
      <c r="E1395" s="249"/>
      <c r="F1395" s="250"/>
      <c r="G1395" s="250"/>
      <c r="H1395" s="251"/>
      <c r="I1395" s="250"/>
      <c r="J1395" s="252"/>
      <c r="K1395" s="252"/>
      <c r="L1395" s="253"/>
      <c r="M1395" s="254" t="str">
        <f t="shared" si="21"/>
        <v/>
      </c>
      <c r="N1395"/>
      <c r="O1395"/>
      <c r="P1395"/>
      <c r="Q1395"/>
      <c r="R1395"/>
      <c r="S1395"/>
      <c r="T1395"/>
      <c r="U1395"/>
      <c r="V1395"/>
      <c r="W1395"/>
      <c r="X1395" s="42"/>
      <c r="Y1395" s="42"/>
      <c r="Z1395" s="42"/>
    </row>
    <row r="1396" s="26" customFormat="1" ht="23" customHeight="1" spans="1:26">
      <c r="A1396" s="255"/>
      <c r="B1396" s="246"/>
      <c r="C1396" s="247"/>
      <c r="D1396" s="248"/>
      <c r="E1396" s="249"/>
      <c r="F1396" s="250"/>
      <c r="G1396" s="250"/>
      <c r="H1396" s="251"/>
      <c r="I1396" s="250"/>
      <c r="J1396" s="252"/>
      <c r="K1396" s="252"/>
      <c r="L1396" s="253"/>
      <c r="M1396" s="254" t="str">
        <f t="shared" si="21"/>
        <v/>
      </c>
      <c r="N1396"/>
      <c r="O1396"/>
      <c r="P1396"/>
      <c r="Q1396"/>
      <c r="R1396"/>
      <c r="S1396"/>
      <c r="T1396"/>
      <c r="U1396"/>
      <c r="V1396"/>
      <c r="W1396"/>
      <c r="X1396" s="42"/>
      <c r="Y1396" s="42"/>
      <c r="Z1396" s="42"/>
    </row>
    <row r="1397" s="26" customFormat="1" ht="23" customHeight="1" spans="1:26">
      <c r="A1397" s="255"/>
      <c r="B1397" s="246"/>
      <c r="C1397" s="247"/>
      <c r="D1397" s="248"/>
      <c r="E1397" s="249"/>
      <c r="F1397" s="250"/>
      <c r="G1397" s="250"/>
      <c r="H1397" s="251"/>
      <c r="I1397" s="250"/>
      <c r="J1397" s="252"/>
      <c r="K1397" s="252"/>
      <c r="L1397" s="253"/>
      <c r="M1397" s="254" t="str">
        <f t="shared" si="21"/>
        <v/>
      </c>
      <c r="N1397"/>
      <c r="O1397"/>
      <c r="P1397"/>
      <c r="Q1397"/>
      <c r="R1397"/>
      <c r="S1397"/>
      <c r="T1397"/>
      <c r="U1397"/>
      <c r="V1397"/>
      <c r="W1397"/>
      <c r="X1397" s="42"/>
      <c r="Y1397" s="42"/>
      <c r="Z1397" s="42"/>
    </row>
    <row r="1398" s="26" customFormat="1" ht="23" customHeight="1" spans="1:26">
      <c r="A1398" s="255"/>
      <c r="B1398" s="246"/>
      <c r="C1398" s="247"/>
      <c r="D1398" s="248"/>
      <c r="E1398" s="249"/>
      <c r="F1398" s="250"/>
      <c r="G1398" s="250"/>
      <c r="H1398" s="251"/>
      <c r="I1398" s="250"/>
      <c r="J1398" s="252"/>
      <c r="K1398" s="252"/>
      <c r="L1398" s="253"/>
      <c r="M1398" s="254" t="str">
        <f t="shared" si="21"/>
        <v/>
      </c>
      <c r="N1398"/>
      <c r="O1398"/>
      <c r="P1398"/>
      <c r="Q1398"/>
      <c r="R1398"/>
      <c r="S1398"/>
      <c r="T1398"/>
      <c r="U1398"/>
      <c r="V1398"/>
      <c r="W1398"/>
      <c r="X1398" s="42"/>
      <c r="Y1398" s="42"/>
      <c r="Z1398" s="42"/>
    </row>
    <row r="1399" s="26" customFormat="1" ht="23" customHeight="1" spans="1:26">
      <c r="A1399" s="255"/>
      <c r="B1399" s="246"/>
      <c r="C1399" s="247"/>
      <c r="D1399" s="248"/>
      <c r="E1399" s="249"/>
      <c r="F1399" s="250"/>
      <c r="G1399" s="250"/>
      <c r="H1399" s="251"/>
      <c r="I1399" s="250"/>
      <c r="J1399" s="252"/>
      <c r="K1399" s="252"/>
      <c r="L1399" s="253"/>
      <c r="M1399" s="254" t="str">
        <f t="shared" si="21"/>
        <v/>
      </c>
      <c r="N1399"/>
      <c r="O1399"/>
      <c r="P1399"/>
      <c r="Q1399"/>
      <c r="R1399"/>
      <c r="S1399"/>
      <c r="T1399"/>
      <c r="U1399"/>
      <c r="V1399"/>
      <c r="W1399"/>
      <c r="X1399" s="42"/>
      <c r="Y1399" s="42"/>
      <c r="Z1399" s="42"/>
    </row>
    <row r="1400" s="26" customFormat="1" ht="23" customHeight="1" spans="1:26">
      <c r="A1400" s="255"/>
      <c r="B1400" s="246"/>
      <c r="C1400" s="247"/>
      <c r="D1400" s="248"/>
      <c r="E1400" s="249"/>
      <c r="F1400" s="250"/>
      <c r="G1400" s="250"/>
      <c r="H1400" s="251"/>
      <c r="I1400" s="250"/>
      <c r="J1400" s="252"/>
      <c r="K1400" s="252"/>
      <c r="L1400" s="253"/>
      <c r="M1400" s="254" t="str">
        <f t="shared" si="21"/>
        <v/>
      </c>
      <c r="N1400"/>
      <c r="O1400"/>
      <c r="P1400"/>
      <c r="Q1400"/>
      <c r="R1400"/>
      <c r="S1400"/>
      <c r="T1400"/>
      <c r="U1400"/>
      <c r="V1400"/>
      <c r="W1400"/>
      <c r="X1400" s="42"/>
      <c r="Y1400" s="42"/>
      <c r="Z1400" s="42"/>
    </row>
    <row r="1401" s="26" customFormat="1" ht="23" customHeight="1" spans="1:26">
      <c r="A1401" s="255"/>
      <c r="B1401" s="246"/>
      <c r="C1401" s="247"/>
      <c r="D1401" s="248"/>
      <c r="E1401" s="249"/>
      <c r="F1401" s="250"/>
      <c r="G1401" s="250"/>
      <c r="H1401" s="251"/>
      <c r="I1401" s="250"/>
      <c r="J1401" s="252"/>
      <c r="K1401" s="252"/>
      <c r="L1401" s="253"/>
      <c r="M1401" s="254" t="str">
        <f t="shared" si="21"/>
        <v/>
      </c>
      <c r="N1401"/>
      <c r="O1401"/>
      <c r="P1401"/>
      <c r="Q1401"/>
      <c r="R1401"/>
      <c r="S1401"/>
      <c r="T1401"/>
      <c r="U1401"/>
      <c r="V1401"/>
      <c r="W1401"/>
      <c r="X1401" s="42"/>
      <c r="Y1401" s="42"/>
      <c r="Z1401" s="42"/>
    </row>
    <row r="1402" s="26" customFormat="1" ht="23" customHeight="1" spans="1:26">
      <c r="A1402" s="255"/>
      <c r="B1402" s="246"/>
      <c r="C1402" s="247"/>
      <c r="D1402" s="248"/>
      <c r="E1402" s="249"/>
      <c r="F1402" s="250"/>
      <c r="G1402" s="250"/>
      <c r="H1402" s="251"/>
      <c r="I1402" s="250"/>
      <c r="J1402" s="252"/>
      <c r="K1402" s="252"/>
      <c r="L1402" s="253"/>
      <c r="M1402" s="254" t="str">
        <f t="shared" si="21"/>
        <v/>
      </c>
      <c r="N1402"/>
      <c r="O1402"/>
      <c r="P1402"/>
      <c r="Q1402"/>
      <c r="R1402"/>
      <c r="S1402"/>
      <c r="T1402"/>
      <c r="U1402"/>
      <c r="V1402"/>
      <c r="W1402"/>
      <c r="X1402" s="42"/>
      <c r="Y1402" s="42"/>
      <c r="Z1402" s="42"/>
    </row>
    <row r="1403" s="26" customFormat="1" ht="23" customHeight="1" spans="1:26">
      <c r="A1403" s="255"/>
      <c r="B1403" s="246"/>
      <c r="C1403" s="247"/>
      <c r="D1403" s="248"/>
      <c r="E1403" s="249"/>
      <c r="F1403" s="250"/>
      <c r="G1403" s="250"/>
      <c r="H1403" s="251"/>
      <c r="I1403" s="250"/>
      <c r="J1403" s="252"/>
      <c r="K1403" s="252"/>
      <c r="L1403" s="253"/>
      <c r="M1403" s="254" t="str">
        <f t="shared" si="21"/>
        <v/>
      </c>
      <c r="N1403"/>
      <c r="O1403"/>
      <c r="P1403"/>
      <c r="Q1403"/>
      <c r="R1403"/>
      <c r="S1403"/>
      <c r="T1403"/>
      <c r="U1403"/>
      <c r="V1403"/>
      <c r="W1403"/>
      <c r="X1403" s="42"/>
      <c r="Y1403" s="42"/>
      <c r="Z1403" s="42"/>
    </row>
    <row r="1404" s="26" customFormat="1" ht="23" customHeight="1" spans="1:26">
      <c r="A1404" s="255"/>
      <c r="B1404" s="246"/>
      <c r="C1404" s="247"/>
      <c r="D1404" s="248"/>
      <c r="E1404" s="249"/>
      <c r="F1404" s="250"/>
      <c r="G1404" s="250"/>
      <c r="H1404" s="251"/>
      <c r="I1404" s="250"/>
      <c r="J1404" s="252"/>
      <c r="K1404" s="252"/>
      <c r="L1404" s="253"/>
      <c r="M1404" s="254" t="str">
        <f t="shared" si="21"/>
        <v/>
      </c>
      <c r="N1404"/>
      <c r="O1404"/>
      <c r="P1404"/>
      <c r="Q1404"/>
      <c r="R1404"/>
      <c r="S1404"/>
      <c r="T1404"/>
      <c r="U1404"/>
      <c r="V1404"/>
      <c r="W1404"/>
      <c r="X1404" s="42"/>
      <c r="Y1404" s="42"/>
      <c r="Z1404" s="42"/>
    </row>
    <row r="1405" s="26" customFormat="1" ht="23" customHeight="1" spans="1:26">
      <c r="A1405" s="255"/>
      <c r="B1405" s="246"/>
      <c r="C1405" s="247"/>
      <c r="D1405" s="248"/>
      <c r="E1405" s="249"/>
      <c r="F1405" s="250"/>
      <c r="G1405" s="250"/>
      <c r="H1405" s="251"/>
      <c r="I1405" s="250"/>
      <c r="J1405" s="252"/>
      <c r="K1405" s="252"/>
      <c r="L1405" s="253"/>
      <c r="M1405" s="254" t="str">
        <f t="shared" si="21"/>
        <v/>
      </c>
      <c r="N1405"/>
      <c r="O1405"/>
      <c r="P1405"/>
      <c r="Q1405"/>
      <c r="R1405"/>
      <c r="S1405"/>
      <c r="T1405"/>
      <c r="U1405"/>
      <c r="V1405"/>
      <c r="W1405"/>
      <c r="X1405" s="42"/>
      <c r="Y1405" s="42"/>
      <c r="Z1405" s="42"/>
    </row>
    <row r="1406" s="26" customFormat="1" ht="23" customHeight="1" spans="1:26">
      <c r="A1406" s="255"/>
      <c r="B1406" s="246"/>
      <c r="C1406" s="247"/>
      <c r="D1406" s="248"/>
      <c r="E1406" s="249"/>
      <c r="F1406" s="250"/>
      <c r="G1406" s="250"/>
      <c r="H1406" s="251"/>
      <c r="I1406" s="250"/>
      <c r="J1406" s="252"/>
      <c r="K1406" s="252"/>
      <c r="L1406" s="253"/>
      <c r="M1406" s="254" t="str">
        <f t="shared" si="21"/>
        <v/>
      </c>
      <c r="N1406"/>
      <c r="O1406"/>
      <c r="P1406"/>
      <c r="Q1406"/>
      <c r="R1406"/>
      <c r="S1406"/>
      <c r="T1406"/>
      <c r="U1406"/>
      <c r="V1406"/>
      <c r="W1406"/>
      <c r="X1406" s="42"/>
      <c r="Y1406" s="42"/>
      <c r="Z1406" s="42"/>
    </row>
    <row r="1407" s="26" customFormat="1" ht="23" customHeight="1" spans="1:26">
      <c r="A1407" s="255"/>
      <c r="B1407" s="246"/>
      <c r="C1407" s="247"/>
      <c r="D1407" s="248"/>
      <c r="E1407" s="249"/>
      <c r="F1407" s="250"/>
      <c r="G1407" s="250"/>
      <c r="H1407" s="251"/>
      <c r="I1407" s="250"/>
      <c r="J1407" s="252"/>
      <c r="K1407" s="252"/>
      <c r="L1407" s="253"/>
      <c r="M1407" s="254" t="str">
        <f t="shared" si="21"/>
        <v/>
      </c>
      <c r="N1407"/>
      <c r="O1407"/>
      <c r="P1407"/>
      <c r="Q1407"/>
      <c r="R1407"/>
      <c r="S1407"/>
      <c r="T1407"/>
      <c r="U1407"/>
      <c r="V1407"/>
      <c r="W1407"/>
      <c r="X1407" s="42"/>
      <c r="Y1407" s="42"/>
      <c r="Z1407" s="42"/>
    </row>
    <row r="1408" s="26" customFormat="1" ht="23" customHeight="1" spans="1:26">
      <c r="A1408" s="255"/>
      <c r="B1408" s="246"/>
      <c r="C1408" s="247"/>
      <c r="D1408" s="248"/>
      <c r="E1408" s="249"/>
      <c r="F1408" s="250"/>
      <c r="G1408" s="250"/>
      <c r="H1408" s="251"/>
      <c r="I1408" s="250"/>
      <c r="J1408" s="252"/>
      <c r="K1408" s="252"/>
      <c r="L1408" s="253"/>
      <c r="M1408" s="254" t="str">
        <f t="shared" si="21"/>
        <v/>
      </c>
      <c r="N1408"/>
      <c r="O1408"/>
      <c r="P1408"/>
      <c r="Q1408"/>
      <c r="R1408"/>
      <c r="S1408"/>
      <c r="T1408"/>
      <c r="U1408"/>
      <c r="V1408"/>
      <c r="W1408"/>
      <c r="X1408" s="42"/>
      <c r="Y1408" s="42"/>
      <c r="Z1408" s="42"/>
    </row>
    <row r="1409" s="26" customFormat="1" ht="23" customHeight="1" spans="1:26">
      <c r="A1409" s="255"/>
      <c r="B1409" s="246"/>
      <c r="C1409" s="247"/>
      <c r="D1409" s="248"/>
      <c r="E1409" s="249"/>
      <c r="F1409" s="250"/>
      <c r="G1409" s="250"/>
      <c r="H1409" s="251"/>
      <c r="I1409" s="250"/>
      <c r="J1409" s="252"/>
      <c r="K1409" s="252"/>
      <c r="L1409" s="253"/>
      <c r="M1409" s="254" t="str">
        <f t="shared" si="21"/>
        <v/>
      </c>
      <c r="N1409"/>
      <c r="O1409"/>
      <c r="P1409"/>
      <c r="Q1409"/>
      <c r="R1409"/>
      <c r="S1409"/>
      <c r="T1409"/>
      <c r="U1409"/>
      <c r="V1409"/>
      <c r="W1409"/>
      <c r="X1409" s="42"/>
      <c r="Y1409" s="42"/>
      <c r="Z1409" s="42"/>
    </row>
    <row r="1410" s="26" customFormat="1" ht="23" customHeight="1" spans="1:26">
      <c r="A1410" s="255"/>
      <c r="B1410" s="246"/>
      <c r="C1410" s="247"/>
      <c r="D1410" s="248"/>
      <c r="E1410" s="249"/>
      <c r="F1410" s="250"/>
      <c r="G1410" s="250"/>
      <c r="H1410" s="251"/>
      <c r="I1410" s="250"/>
      <c r="J1410" s="252"/>
      <c r="K1410" s="252"/>
      <c r="L1410" s="253"/>
      <c r="M1410" s="254" t="str">
        <f t="shared" si="21"/>
        <v/>
      </c>
      <c r="N1410"/>
      <c r="O1410"/>
      <c r="P1410"/>
      <c r="Q1410"/>
      <c r="R1410"/>
      <c r="S1410"/>
      <c r="T1410"/>
      <c r="U1410"/>
      <c r="V1410"/>
      <c r="W1410"/>
      <c r="X1410" s="42"/>
      <c r="Y1410" s="42"/>
      <c r="Z1410" s="42"/>
    </row>
    <row r="1411" s="26" customFormat="1" ht="23" customHeight="1" spans="1:26">
      <c r="A1411" s="255"/>
      <c r="B1411" s="246"/>
      <c r="C1411" s="247"/>
      <c r="D1411" s="248"/>
      <c r="E1411" s="249"/>
      <c r="F1411" s="250"/>
      <c r="G1411" s="250"/>
      <c r="H1411" s="251"/>
      <c r="I1411" s="250"/>
      <c r="J1411" s="252"/>
      <c r="K1411" s="252"/>
      <c r="L1411" s="253"/>
      <c r="M1411" s="254" t="str">
        <f t="shared" si="21"/>
        <v/>
      </c>
      <c r="N1411"/>
      <c r="O1411"/>
      <c r="P1411"/>
      <c r="Q1411"/>
      <c r="R1411"/>
      <c r="S1411"/>
      <c r="T1411"/>
      <c r="U1411"/>
      <c r="V1411"/>
      <c r="W1411"/>
      <c r="X1411" s="42"/>
      <c r="Y1411" s="42"/>
      <c r="Z1411" s="42"/>
    </row>
    <row r="1412" s="26" customFormat="1" ht="23" customHeight="1" spans="1:26">
      <c r="A1412" s="255"/>
      <c r="B1412" s="246"/>
      <c r="C1412" s="247"/>
      <c r="D1412" s="248"/>
      <c r="E1412" s="249"/>
      <c r="F1412" s="250"/>
      <c r="G1412" s="250"/>
      <c r="H1412" s="251"/>
      <c r="I1412" s="250"/>
      <c r="J1412" s="252"/>
      <c r="K1412" s="252"/>
      <c r="L1412" s="253"/>
      <c r="M1412" s="254" t="str">
        <f t="shared" si="21"/>
        <v/>
      </c>
      <c r="N1412"/>
      <c r="O1412"/>
      <c r="P1412"/>
      <c r="Q1412"/>
      <c r="R1412"/>
      <c r="S1412"/>
      <c r="T1412"/>
      <c r="U1412"/>
      <c r="V1412"/>
      <c r="W1412"/>
      <c r="X1412" s="42"/>
      <c r="Y1412" s="42"/>
      <c r="Z1412" s="42"/>
    </row>
    <row r="1413" s="26" customFormat="1" ht="23" customHeight="1" spans="1:26">
      <c r="A1413" s="255"/>
      <c r="B1413" s="246"/>
      <c r="C1413" s="247"/>
      <c r="D1413" s="248"/>
      <c r="E1413" s="249"/>
      <c r="F1413" s="250"/>
      <c r="G1413" s="250"/>
      <c r="H1413" s="251"/>
      <c r="I1413" s="250"/>
      <c r="J1413" s="252"/>
      <c r="K1413" s="252"/>
      <c r="L1413" s="253"/>
      <c r="M1413" s="254" t="str">
        <f t="shared" ref="M1413:M1476" si="22">IF($B1413="","",--TEXT($B1413,"yyyymm"))</f>
        <v/>
      </c>
      <c r="N1413"/>
      <c r="O1413"/>
      <c r="P1413"/>
      <c r="Q1413"/>
      <c r="R1413"/>
      <c r="S1413"/>
      <c r="T1413"/>
      <c r="U1413"/>
      <c r="V1413"/>
      <c r="W1413"/>
      <c r="X1413" s="42"/>
      <c r="Y1413" s="42"/>
      <c r="Z1413" s="42"/>
    </row>
    <row r="1414" s="26" customFormat="1" ht="23" customHeight="1" spans="1:26">
      <c r="A1414" s="255"/>
      <c r="B1414" s="246"/>
      <c r="C1414" s="247"/>
      <c r="D1414" s="248"/>
      <c r="E1414" s="249"/>
      <c r="F1414" s="250"/>
      <c r="G1414" s="250"/>
      <c r="H1414" s="251"/>
      <c r="I1414" s="250"/>
      <c r="J1414" s="252"/>
      <c r="K1414" s="252"/>
      <c r="L1414" s="253"/>
      <c r="M1414" s="254" t="str">
        <f t="shared" si="22"/>
        <v/>
      </c>
      <c r="N1414"/>
      <c r="O1414"/>
      <c r="P1414"/>
      <c r="Q1414"/>
      <c r="R1414"/>
      <c r="S1414"/>
      <c r="T1414"/>
      <c r="U1414"/>
      <c r="V1414"/>
      <c r="W1414"/>
      <c r="X1414" s="42"/>
      <c r="Y1414" s="42"/>
      <c r="Z1414" s="42"/>
    </row>
    <row r="1415" s="26" customFormat="1" ht="23" customHeight="1" spans="1:26">
      <c r="A1415" s="255"/>
      <c r="B1415" s="246"/>
      <c r="C1415" s="247"/>
      <c r="D1415" s="248"/>
      <c r="E1415" s="249"/>
      <c r="F1415" s="250"/>
      <c r="G1415" s="250"/>
      <c r="H1415" s="251"/>
      <c r="I1415" s="250"/>
      <c r="J1415" s="252"/>
      <c r="K1415" s="252"/>
      <c r="L1415" s="253"/>
      <c r="M1415" s="254" t="str">
        <f t="shared" si="22"/>
        <v/>
      </c>
      <c r="N1415"/>
      <c r="O1415"/>
      <c r="P1415"/>
      <c r="Q1415"/>
      <c r="R1415"/>
      <c r="S1415"/>
      <c r="T1415"/>
      <c r="U1415"/>
      <c r="V1415"/>
      <c r="W1415"/>
      <c r="X1415" s="42"/>
      <c r="Y1415" s="42"/>
      <c r="Z1415" s="42"/>
    </row>
    <row r="1416" s="26" customFormat="1" ht="23" customHeight="1" spans="1:26">
      <c r="A1416" s="255"/>
      <c r="B1416" s="246"/>
      <c r="C1416" s="247"/>
      <c r="D1416" s="248"/>
      <c r="E1416" s="249"/>
      <c r="F1416" s="250"/>
      <c r="G1416" s="250"/>
      <c r="H1416" s="251"/>
      <c r="I1416" s="250"/>
      <c r="J1416" s="252"/>
      <c r="K1416" s="252"/>
      <c r="L1416" s="253"/>
      <c r="M1416" s="254" t="str">
        <f t="shared" si="22"/>
        <v/>
      </c>
      <c r="N1416"/>
      <c r="O1416"/>
      <c r="P1416"/>
      <c r="Q1416"/>
      <c r="R1416"/>
      <c r="S1416"/>
      <c r="T1416"/>
      <c r="U1416"/>
      <c r="V1416"/>
      <c r="W1416"/>
      <c r="X1416" s="42"/>
      <c r="Y1416" s="42"/>
      <c r="Z1416" s="42"/>
    </row>
    <row r="1417" s="26" customFormat="1" ht="23" customHeight="1" spans="1:26">
      <c r="A1417" s="255"/>
      <c r="B1417" s="246"/>
      <c r="C1417" s="247"/>
      <c r="D1417" s="248"/>
      <c r="E1417" s="249"/>
      <c r="F1417" s="250"/>
      <c r="G1417" s="250"/>
      <c r="H1417" s="251"/>
      <c r="I1417" s="250"/>
      <c r="J1417" s="252"/>
      <c r="K1417" s="252"/>
      <c r="L1417" s="253"/>
      <c r="M1417" s="254" t="str">
        <f t="shared" si="22"/>
        <v/>
      </c>
      <c r="N1417"/>
      <c r="O1417"/>
      <c r="P1417"/>
      <c r="Q1417"/>
      <c r="R1417"/>
      <c r="S1417"/>
      <c r="T1417"/>
      <c r="U1417"/>
      <c r="V1417"/>
      <c r="W1417"/>
      <c r="X1417" s="42"/>
      <c r="Y1417" s="42"/>
      <c r="Z1417" s="42"/>
    </row>
    <row r="1418" s="26" customFormat="1" ht="23" customHeight="1" spans="1:26">
      <c r="A1418" s="255"/>
      <c r="B1418" s="246"/>
      <c r="C1418" s="247"/>
      <c r="D1418" s="248"/>
      <c r="E1418" s="249"/>
      <c r="F1418" s="250"/>
      <c r="G1418" s="250"/>
      <c r="H1418" s="251"/>
      <c r="I1418" s="250"/>
      <c r="J1418" s="252"/>
      <c r="K1418" s="252"/>
      <c r="L1418" s="253"/>
      <c r="M1418" s="254" t="str">
        <f t="shared" si="22"/>
        <v/>
      </c>
      <c r="N1418"/>
      <c r="O1418"/>
      <c r="P1418"/>
      <c r="Q1418"/>
      <c r="R1418"/>
      <c r="S1418"/>
      <c r="T1418"/>
      <c r="U1418"/>
      <c r="V1418"/>
      <c r="W1418"/>
      <c r="X1418" s="42"/>
      <c r="Y1418" s="42"/>
      <c r="Z1418" s="42"/>
    </row>
    <row r="1419" s="26" customFormat="1" ht="23" customHeight="1" spans="1:26">
      <c r="A1419" s="255"/>
      <c r="B1419" s="246"/>
      <c r="C1419" s="247"/>
      <c r="D1419" s="248"/>
      <c r="E1419" s="249"/>
      <c r="F1419" s="250"/>
      <c r="G1419" s="250"/>
      <c r="H1419" s="251"/>
      <c r="I1419" s="250"/>
      <c r="J1419" s="252"/>
      <c r="K1419" s="252"/>
      <c r="L1419" s="253"/>
      <c r="M1419" s="254" t="str">
        <f t="shared" si="22"/>
        <v/>
      </c>
      <c r="N1419"/>
      <c r="O1419"/>
      <c r="P1419"/>
      <c r="Q1419"/>
      <c r="R1419"/>
      <c r="S1419"/>
      <c r="T1419"/>
      <c r="U1419"/>
      <c r="V1419"/>
      <c r="W1419"/>
      <c r="X1419" s="42"/>
      <c r="Y1419" s="42"/>
      <c r="Z1419" s="42"/>
    </row>
    <row r="1420" s="26" customFormat="1" ht="23" customHeight="1" spans="1:26">
      <c r="A1420" s="255"/>
      <c r="B1420" s="246"/>
      <c r="C1420" s="247"/>
      <c r="D1420" s="248"/>
      <c r="E1420" s="249"/>
      <c r="F1420" s="250"/>
      <c r="G1420" s="250"/>
      <c r="H1420" s="251"/>
      <c r="I1420" s="250"/>
      <c r="J1420" s="252"/>
      <c r="K1420" s="252"/>
      <c r="L1420" s="253"/>
      <c r="M1420" s="254" t="str">
        <f t="shared" si="22"/>
        <v/>
      </c>
      <c r="N1420"/>
      <c r="O1420"/>
      <c r="P1420"/>
      <c r="Q1420"/>
      <c r="R1420"/>
      <c r="S1420"/>
      <c r="T1420"/>
      <c r="U1420"/>
      <c r="V1420"/>
      <c r="W1420"/>
      <c r="X1420" s="42"/>
      <c r="Y1420" s="42"/>
      <c r="Z1420" s="42"/>
    </row>
    <row r="1421" s="26" customFormat="1" ht="23" customHeight="1" spans="1:26">
      <c r="A1421" s="255"/>
      <c r="B1421" s="246"/>
      <c r="C1421" s="247"/>
      <c r="D1421" s="248"/>
      <c r="E1421" s="249"/>
      <c r="F1421" s="250"/>
      <c r="G1421" s="250"/>
      <c r="H1421" s="251"/>
      <c r="I1421" s="250"/>
      <c r="J1421" s="252"/>
      <c r="K1421" s="252"/>
      <c r="L1421" s="253"/>
      <c r="M1421" s="254" t="str">
        <f t="shared" si="22"/>
        <v/>
      </c>
      <c r="N1421"/>
      <c r="O1421"/>
      <c r="P1421"/>
      <c r="Q1421"/>
      <c r="R1421"/>
      <c r="S1421"/>
      <c r="T1421"/>
      <c r="U1421"/>
      <c r="V1421"/>
      <c r="W1421"/>
      <c r="X1421" s="42"/>
      <c r="Y1421" s="42"/>
      <c r="Z1421" s="42"/>
    </row>
    <row r="1422" s="26" customFormat="1" ht="23" customHeight="1" spans="1:26">
      <c r="A1422" s="255"/>
      <c r="B1422" s="246"/>
      <c r="C1422" s="247"/>
      <c r="D1422" s="248"/>
      <c r="E1422" s="249"/>
      <c r="F1422" s="250"/>
      <c r="G1422" s="250"/>
      <c r="H1422" s="251"/>
      <c r="I1422" s="250"/>
      <c r="J1422" s="252"/>
      <c r="K1422" s="252"/>
      <c r="L1422" s="253"/>
      <c r="M1422" s="254" t="str">
        <f t="shared" si="22"/>
        <v/>
      </c>
      <c r="N1422"/>
      <c r="O1422"/>
      <c r="P1422"/>
      <c r="Q1422"/>
      <c r="R1422"/>
      <c r="S1422"/>
      <c r="T1422"/>
      <c r="U1422"/>
      <c r="V1422"/>
      <c r="W1422"/>
      <c r="X1422" s="42"/>
      <c r="Y1422" s="42"/>
      <c r="Z1422" s="42"/>
    </row>
    <row r="1423" s="26" customFormat="1" ht="23" customHeight="1" spans="1:26">
      <c r="A1423" s="255"/>
      <c r="B1423" s="246"/>
      <c r="C1423" s="247"/>
      <c r="D1423" s="248"/>
      <c r="E1423" s="249"/>
      <c r="F1423" s="250"/>
      <c r="G1423" s="250"/>
      <c r="H1423" s="251"/>
      <c r="I1423" s="250"/>
      <c r="J1423" s="252"/>
      <c r="K1423" s="252"/>
      <c r="L1423" s="253"/>
      <c r="M1423" s="254" t="str">
        <f t="shared" si="22"/>
        <v/>
      </c>
      <c r="N1423"/>
      <c r="O1423"/>
      <c r="P1423"/>
      <c r="Q1423"/>
      <c r="R1423"/>
      <c r="S1423"/>
      <c r="T1423"/>
      <c r="U1423"/>
      <c r="V1423"/>
      <c r="W1423"/>
      <c r="X1423" s="42"/>
      <c r="Y1423" s="42"/>
      <c r="Z1423" s="42"/>
    </row>
    <row r="1424" s="26" customFormat="1" ht="23" customHeight="1" spans="1:26">
      <c r="A1424" s="255"/>
      <c r="B1424" s="246"/>
      <c r="C1424" s="247"/>
      <c r="D1424" s="248"/>
      <c r="E1424" s="249"/>
      <c r="F1424" s="250"/>
      <c r="G1424" s="250"/>
      <c r="H1424" s="251"/>
      <c r="I1424" s="250"/>
      <c r="J1424" s="252"/>
      <c r="K1424" s="252"/>
      <c r="L1424" s="253"/>
      <c r="M1424" s="254" t="str">
        <f t="shared" si="22"/>
        <v/>
      </c>
      <c r="N1424"/>
      <c r="O1424"/>
      <c r="P1424"/>
      <c r="Q1424"/>
      <c r="R1424"/>
      <c r="S1424"/>
      <c r="T1424"/>
      <c r="U1424"/>
      <c r="V1424"/>
      <c r="W1424"/>
      <c r="X1424" s="42"/>
      <c r="Y1424" s="42"/>
      <c r="Z1424" s="42"/>
    </row>
    <row r="1425" s="26" customFormat="1" ht="23" customHeight="1" spans="1:26">
      <c r="A1425" s="255"/>
      <c r="B1425" s="246"/>
      <c r="C1425" s="247"/>
      <c r="D1425" s="248"/>
      <c r="E1425" s="249"/>
      <c r="F1425" s="250"/>
      <c r="G1425" s="250"/>
      <c r="H1425" s="251"/>
      <c r="I1425" s="250"/>
      <c r="J1425" s="252"/>
      <c r="K1425" s="252"/>
      <c r="L1425" s="253"/>
      <c r="M1425" s="254" t="str">
        <f t="shared" si="22"/>
        <v/>
      </c>
      <c r="N1425"/>
      <c r="O1425"/>
      <c r="P1425"/>
      <c r="Q1425"/>
      <c r="R1425"/>
      <c r="S1425"/>
      <c r="T1425"/>
      <c r="U1425"/>
      <c r="V1425"/>
      <c r="W1425"/>
      <c r="X1425" s="42"/>
      <c r="Y1425" s="42"/>
      <c r="Z1425" s="42"/>
    </row>
    <row r="1426" s="26" customFormat="1" ht="23" customHeight="1" spans="1:26">
      <c r="A1426" s="255"/>
      <c r="B1426" s="246"/>
      <c r="C1426" s="247"/>
      <c r="D1426" s="248"/>
      <c r="E1426" s="249"/>
      <c r="F1426" s="250"/>
      <c r="G1426" s="250"/>
      <c r="H1426" s="251"/>
      <c r="I1426" s="250"/>
      <c r="J1426" s="252"/>
      <c r="K1426" s="252"/>
      <c r="L1426" s="253"/>
      <c r="M1426" s="254" t="str">
        <f t="shared" si="22"/>
        <v/>
      </c>
      <c r="N1426"/>
      <c r="O1426"/>
      <c r="P1426"/>
      <c r="Q1426"/>
      <c r="R1426"/>
      <c r="S1426"/>
      <c r="T1426"/>
      <c r="U1426"/>
      <c r="V1426"/>
      <c r="W1426"/>
      <c r="X1426" s="42"/>
      <c r="Y1426" s="42"/>
      <c r="Z1426" s="42"/>
    </row>
    <row r="1427" s="26" customFormat="1" ht="23" customHeight="1" spans="1:26">
      <c r="A1427" s="255"/>
      <c r="B1427" s="246"/>
      <c r="C1427" s="247"/>
      <c r="D1427" s="248"/>
      <c r="E1427" s="249"/>
      <c r="F1427" s="250"/>
      <c r="G1427" s="250"/>
      <c r="H1427" s="251"/>
      <c r="I1427" s="250"/>
      <c r="J1427" s="252"/>
      <c r="K1427" s="252"/>
      <c r="L1427" s="253"/>
      <c r="M1427" s="254" t="str">
        <f t="shared" si="22"/>
        <v/>
      </c>
      <c r="N1427"/>
      <c r="O1427"/>
      <c r="P1427"/>
      <c r="Q1427"/>
      <c r="R1427"/>
      <c r="S1427"/>
      <c r="T1427"/>
      <c r="U1427"/>
      <c r="V1427"/>
      <c r="W1427"/>
      <c r="X1427" s="42"/>
      <c r="Y1427" s="42"/>
      <c r="Z1427" s="42"/>
    </row>
    <row r="1428" s="26" customFormat="1" ht="23" customHeight="1" spans="1:26">
      <c r="A1428" s="255"/>
      <c r="B1428" s="246"/>
      <c r="C1428" s="247"/>
      <c r="D1428" s="248"/>
      <c r="E1428" s="249"/>
      <c r="F1428" s="250"/>
      <c r="G1428" s="250"/>
      <c r="H1428" s="251"/>
      <c r="I1428" s="250"/>
      <c r="J1428" s="252"/>
      <c r="K1428" s="252"/>
      <c r="L1428" s="253"/>
      <c r="M1428" s="254" t="str">
        <f t="shared" si="22"/>
        <v/>
      </c>
      <c r="N1428"/>
      <c r="O1428"/>
      <c r="P1428"/>
      <c r="Q1428"/>
      <c r="R1428"/>
      <c r="S1428"/>
      <c r="T1428"/>
      <c r="U1428"/>
      <c r="V1428"/>
      <c r="W1428"/>
      <c r="X1428" s="42"/>
      <c r="Y1428" s="42"/>
      <c r="Z1428" s="42"/>
    </row>
    <row r="1429" s="26" customFormat="1" ht="23" customHeight="1" spans="1:26">
      <c r="A1429" s="255"/>
      <c r="B1429" s="246"/>
      <c r="C1429" s="247"/>
      <c r="D1429" s="248"/>
      <c r="E1429" s="249"/>
      <c r="F1429" s="250"/>
      <c r="G1429" s="250"/>
      <c r="H1429" s="251"/>
      <c r="I1429" s="250"/>
      <c r="J1429" s="252"/>
      <c r="K1429" s="252"/>
      <c r="L1429" s="253"/>
      <c r="M1429" s="254" t="str">
        <f t="shared" si="22"/>
        <v/>
      </c>
      <c r="N1429"/>
      <c r="O1429"/>
      <c r="P1429"/>
      <c r="Q1429"/>
      <c r="R1429"/>
      <c r="S1429"/>
      <c r="T1429"/>
      <c r="U1429"/>
      <c r="V1429"/>
      <c r="W1429"/>
      <c r="X1429" s="42"/>
      <c r="Y1429" s="42"/>
      <c r="Z1429" s="42"/>
    </row>
    <row r="1430" s="26" customFormat="1" ht="23" customHeight="1" spans="1:26">
      <c r="A1430" s="255"/>
      <c r="B1430" s="246"/>
      <c r="C1430" s="247"/>
      <c r="D1430" s="248"/>
      <c r="E1430" s="249"/>
      <c r="F1430" s="250"/>
      <c r="G1430" s="250"/>
      <c r="H1430" s="251"/>
      <c r="I1430" s="250"/>
      <c r="J1430" s="252"/>
      <c r="K1430" s="252"/>
      <c r="L1430" s="253"/>
      <c r="M1430" s="254" t="str">
        <f t="shared" si="22"/>
        <v/>
      </c>
      <c r="N1430"/>
      <c r="O1430"/>
      <c r="P1430"/>
      <c r="Q1430"/>
      <c r="R1430"/>
      <c r="S1430"/>
      <c r="T1430"/>
      <c r="U1430"/>
      <c r="V1430"/>
      <c r="W1430"/>
      <c r="X1430" s="42"/>
      <c r="Y1430" s="42"/>
      <c r="Z1430" s="42"/>
    </row>
    <row r="1431" s="26" customFormat="1" ht="23" customHeight="1" spans="1:26">
      <c r="A1431" s="255"/>
      <c r="B1431" s="246"/>
      <c r="C1431" s="247"/>
      <c r="D1431" s="248"/>
      <c r="E1431" s="249"/>
      <c r="F1431" s="250"/>
      <c r="G1431" s="250"/>
      <c r="H1431" s="251"/>
      <c r="I1431" s="250"/>
      <c r="J1431" s="252"/>
      <c r="K1431" s="252"/>
      <c r="L1431" s="253"/>
      <c r="M1431" s="254" t="str">
        <f t="shared" si="22"/>
        <v/>
      </c>
      <c r="N1431"/>
      <c r="O1431"/>
      <c r="P1431"/>
      <c r="Q1431"/>
      <c r="R1431"/>
      <c r="S1431"/>
      <c r="T1431"/>
      <c r="U1431"/>
      <c r="V1431"/>
      <c r="W1431"/>
      <c r="X1431" s="42"/>
      <c r="Y1431" s="42"/>
      <c r="Z1431" s="42"/>
    </row>
    <row r="1432" s="26" customFormat="1" ht="23" customHeight="1" spans="1:26">
      <c r="A1432" s="255"/>
      <c r="B1432" s="246"/>
      <c r="C1432" s="247"/>
      <c r="D1432" s="248"/>
      <c r="E1432" s="249"/>
      <c r="F1432" s="250"/>
      <c r="G1432" s="250"/>
      <c r="H1432" s="251"/>
      <c r="I1432" s="250"/>
      <c r="J1432" s="252"/>
      <c r="K1432" s="252"/>
      <c r="L1432" s="253"/>
      <c r="M1432" s="254" t="str">
        <f t="shared" si="22"/>
        <v/>
      </c>
      <c r="N1432"/>
      <c r="O1432"/>
      <c r="P1432"/>
      <c r="Q1432"/>
      <c r="R1432"/>
      <c r="S1432"/>
      <c r="T1432"/>
      <c r="U1432"/>
      <c r="V1432"/>
      <c r="W1432"/>
      <c r="X1432" s="42"/>
      <c r="Y1432" s="42"/>
      <c r="Z1432" s="42"/>
    </row>
    <row r="1433" s="26" customFormat="1" ht="23" customHeight="1" spans="1:26">
      <c r="A1433" s="255"/>
      <c r="B1433" s="246"/>
      <c r="C1433" s="247"/>
      <c r="D1433" s="248"/>
      <c r="E1433" s="249"/>
      <c r="F1433" s="250"/>
      <c r="G1433" s="250"/>
      <c r="H1433" s="251"/>
      <c r="I1433" s="250"/>
      <c r="J1433" s="252"/>
      <c r="K1433" s="252"/>
      <c r="L1433" s="253"/>
      <c r="M1433" s="254" t="str">
        <f t="shared" si="22"/>
        <v/>
      </c>
      <c r="N1433"/>
      <c r="O1433"/>
      <c r="P1433"/>
      <c r="Q1433"/>
      <c r="R1433"/>
      <c r="S1433"/>
      <c r="T1433"/>
      <c r="U1433"/>
      <c r="V1433"/>
      <c r="W1433"/>
      <c r="X1433" s="42"/>
      <c r="Y1433" s="42"/>
      <c r="Z1433" s="42"/>
    </row>
    <row r="1434" s="26" customFormat="1" ht="23" customHeight="1" spans="1:26">
      <c r="A1434" s="255"/>
      <c r="B1434" s="246"/>
      <c r="C1434" s="247"/>
      <c r="D1434" s="248"/>
      <c r="E1434" s="249"/>
      <c r="F1434" s="250"/>
      <c r="G1434" s="250"/>
      <c r="H1434" s="251"/>
      <c r="I1434" s="250"/>
      <c r="J1434" s="252"/>
      <c r="K1434" s="252"/>
      <c r="L1434" s="253"/>
      <c r="M1434" s="254" t="str">
        <f t="shared" si="22"/>
        <v/>
      </c>
      <c r="N1434"/>
      <c r="O1434"/>
      <c r="P1434"/>
      <c r="Q1434"/>
      <c r="R1434"/>
      <c r="S1434"/>
      <c r="T1434"/>
      <c r="U1434"/>
      <c r="V1434"/>
      <c r="W1434"/>
      <c r="X1434" s="42"/>
      <c r="Y1434" s="42"/>
      <c r="Z1434" s="42"/>
    </row>
    <row r="1435" s="26" customFormat="1" ht="23" customHeight="1" spans="1:26">
      <c r="A1435" s="255"/>
      <c r="B1435" s="246"/>
      <c r="C1435" s="247"/>
      <c r="D1435" s="248"/>
      <c r="E1435" s="249"/>
      <c r="F1435" s="250"/>
      <c r="G1435" s="250"/>
      <c r="H1435" s="251"/>
      <c r="I1435" s="250"/>
      <c r="J1435" s="252"/>
      <c r="K1435" s="252"/>
      <c r="L1435" s="253"/>
      <c r="M1435" s="254" t="str">
        <f t="shared" si="22"/>
        <v/>
      </c>
      <c r="N1435"/>
      <c r="O1435"/>
      <c r="P1435"/>
      <c r="Q1435"/>
      <c r="R1435"/>
      <c r="S1435"/>
      <c r="T1435"/>
      <c r="U1435"/>
      <c r="V1435"/>
      <c r="W1435"/>
      <c r="X1435" s="42"/>
      <c r="Y1435" s="42"/>
      <c r="Z1435" s="42"/>
    </row>
    <row r="1436" s="26" customFormat="1" ht="23" customHeight="1" spans="1:26">
      <c r="A1436" s="255"/>
      <c r="B1436" s="246"/>
      <c r="C1436" s="247"/>
      <c r="D1436" s="248"/>
      <c r="E1436" s="249"/>
      <c r="F1436" s="250"/>
      <c r="G1436" s="250"/>
      <c r="H1436" s="251"/>
      <c r="I1436" s="250"/>
      <c r="J1436" s="252"/>
      <c r="K1436" s="252"/>
      <c r="L1436" s="253"/>
      <c r="M1436" s="254" t="str">
        <f t="shared" si="22"/>
        <v/>
      </c>
      <c r="N1436"/>
      <c r="O1436"/>
      <c r="P1436"/>
      <c r="Q1436"/>
      <c r="R1436"/>
      <c r="S1436"/>
      <c r="T1436"/>
      <c r="U1436"/>
      <c r="V1436"/>
      <c r="W1436"/>
      <c r="X1436" s="42"/>
      <c r="Y1436" s="42"/>
      <c r="Z1436" s="42"/>
    </row>
    <row r="1437" s="26" customFormat="1" ht="23" customHeight="1" spans="1:26">
      <c r="A1437" s="255"/>
      <c r="B1437" s="246"/>
      <c r="C1437" s="247"/>
      <c r="D1437" s="248"/>
      <c r="E1437" s="249"/>
      <c r="F1437" s="250"/>
      <c r="G1437" s="250"/>
      <c r="H1437" s="251"/>
      <c r="I1437" s="250"/>
      <c r="J1437" s="252"/>
      <c r="K1437" s="252"/>
      <c r="L1437" s="253"/>
      <c r="M1437" s="254" t="str">
        <f t="shared" si="22"/>
        <v/>
      </c>
      <c r="N1437"/>
      <c r="O1437"/>
      <c r="P1437"/>
      <c r="Q1437"/>
      <c r="R1437"/>
      <c r="S1437"/>
      <c r="T1437"/>
      <c r="U1437"/>
      <c r="V1437"/>
      <c r="W1437"/>
      <c r="X1437" s="42"/>
      <c r="Y1437" s="42"/>
      <c r="Z1437" s="42"/>
    </row>
    <row r="1438" s="26" customFormat="1" ht="23" customHeight="1" spans="1:26">
      <c r="A1438" s="255"/>
      <c r="B1438" s="246"/>
      <c r="C1438" s="247"/>
      <c r="D1438" s="248"/>
      <c r="E1438" s="249"/>
      <c r="F1438" s="250"/>
      <c r="G1438" s="250"/>
      <c r="H1438" s="251"/>
      <c r="I1438" s="250"/>
      <c r="J1438" s="252"/>
      <c r="K1438" s="252"/>
      <c r="L1438" s="253"/>
      <c r="M1438" s="254" t="str">
        <f t="shared" si="22"/>
        <v/>
      </c>
      <c r="N1438"/>
      <c r="O1438"/>
      <c r="P1438"/>
      <c r="Q1438"/>
      <c r="R1438"/>
      <c r="S1438"/>
      <c r="T1438"/>
      <c r="U1438"/>
      <c r="V1438"/>
      <c r="W1438"/>
      <c r="X1438" s="42"/>
      <c r="Y1438" s="42"/>
      <c r="Z1438" s="42"/>
    </row>
    <row r="1439" s="26" customFormat="1" ht="23" customHeight="1" spans="1:26">
      <c r="A1439" s="255"/>
      <c r="B1439" s="246"/>
      <c r="C1439" s="247"/>
      <c r="D1439" s="248"/>
      <c r="E1439" s="249"/>
      <c r="F1439" s="250"/>
      <c r="G1439" s="250"/>
      <c r="H1439" s="251"/>
      <c r="I1439" s="250"/>
      <c r="J1439" s="252"/>
      <c r="K1439" s="252"/>
      <c r="L1439" s="253"/>
      <c r="M1439" s="254" t="str">
        <f t="shared" si="22"/>
        <v/>
      </c>
      <c r="N1439"/>
      <c r="O1439"/>
      <c r="P1439"/>
      <c r="Q1439"/>
      <c r="R1439"/>
      <c r="S1439"/>
      <c r="T1439"/>
      <c r="U1439"/>
      <c r="V1439"/>
      <c r="W1439"/>
      <c r="X1439" s="42"/>
      <c r="Y1439" s="42"/>
      <c r="Z1439" s="42"/>
    </row>
    <row r="1440" s="26" customFormat="1" ht="23" customHeight="1" spans="1:26">
      <c r="A1440" s="255"/>
      <c r="B1440" s="246"/>
      <c r="C1440" s="247"/>
      <c r="D1440" s="248"/>
      <c r="E1440" s="249"/>
      <c r="F1440" s="250"/>
      <c r="G1440" s="250"/>
      <c r="H1440" s="251"/>
      <c r="I1440" s="250"/>
      <c r="J1440" s="252"/>
      <c r="K1440" s="252"/>
      <c r="L1440" s="253"/>
      <c r="M1440" s="254" t="str">
        <f t="shared" si="22"/>
        <v/>
      </c>
      <c r="N1440"/>
      <c r="O1440"/>
      <c r="P1440"/>
      <c r="Q1440"/>
      <c r="R1440"/>
      <c r="S1440"/>
      <c r="T1440"/>
      <c r="U1440"/>
      <c r="V1440"/>
      <c r="W1440"/>
      <c r="X1440" s="42"/>
      <c r="Y1440" s="42"/>
      <c r="Z1440" s="42"/>
    </row>
    <row r="1441" s="26" customFormat="1" ht="23" customHeight="1" spans="1:26">
      <c r="A1441" s="255"/>
      <c r="B1441" s="246"/>
      <c r="C1441" s="247"/>
      <c r="D1441" s="248"/>
      <c r="E1441" s="249"/>
      <c r="F1441" s="250"/>
      <c r="G1441" s="250"/>
      <c r="H1441" s="251"/>
      <c r="I1441" s="250"/>
      <c r="J1441" s="252"/>
      <c r="K1441" s="252"/>
      <c r="L1441" s="253"/>
      <c r="M1441" s="254" t="str">
        <f t="shared" si="22"/>
        <v/>
      </c>
      <c r="N1441"/>
      <c r="O1441"/>
      <c r="P1441"/>
      <c r="Q1441"/>
      <c r="R1441"/>
      <c r="S1441"/>
      <c r="T1441"/>
      <c r="U1441"/>
      <c r="V1441"/>
      <c r="W1441"/>
      <c r="X1441" s="42"/>
      <c r="Y1441" s="42"/>
      <c r="Z1441" s="42"/>
    </row>
    <row r="1442" s="26" customFormat="1" ht="23" customHeight="1" spans="1:26">
      <c r="A1442" s="255"/>
      <c r="B1442" s="246"/>
      <c r="C1442" s="247"/>
      <c r="D1442" s="248"/>
      <c r="E1442" s="249"/>
      <c r="F1442" s="250"/>
      <c r="G1442" s="250"/>
      <c r="H1442" s="251"/>
      <c r="I1442" s="250"/>
      <c r="J1442" s="252"/>
      <c r="K1442" s="252"/>
      <c r="L1442" s="253"/>
      <c r="M1442" s="254" t="str">
        <f t="shared" si="22"/>
        <v/>
      </c>
      <c r="N1442"/>
      <c r="O1442"/>
      <c r="P1442"/>
      <c r="Q1442"/>
      <c r="R1442"/>
      <c r="S1442"/>
      <c r="T1442"/>
      <c r="U1442"/>
      <c r="V1442"/>
      <c r="W1442"/>
      <c r="X1442" s="42"/>
      <c r="Y1442" s="42"/>
      <c r="Z1442" s="42"/>
    </row>
    <row r="1443" s="26" customFormat="1" ht="23" customHeight="1" spans="1:26">
      <c r="A1443" s="255"/>
      <c r="B1443" s="246"/>
      <c r="C1443" s="247"/>
      <c r="D1443" s="248"/>
      <c r="E1443" s="249"/>
      <c r="F1443" s="250"/>
      <c r="G1443" s="250"/>
      <c r="H1443" s="251"/>
      <c r="I1443" s="250"/>
      <c r="J1443" s="252"/>
      <c r="K1443" s="252"/>
      <c r="L1443" s="253"/>
      <c r="M1443" s="254" t="str">
        <f t="shared" si="22"/>
        <v/>
      </c>
      <c r="N1443"/>
      <c r="O1443"/>
      <c r="P1443"/>
      <c r="Q1443"/>
      <c r="R1443"/>
      <c r="S1443"/>
      <c r="T1443"/>
      <c r="U1443"/>
      <c r="V1443"/>
      <c r="W1443"/>
      <c r="X1443" s="42"/>
      <c r="Y1443" s="42"/>
      <c r="Z1443" s="42"/>
    </row>
    <row r="1444" s="26" customFormat="1" ht="23" customHeight="1" spans="1:26">
      <c r="A1444" s="255"/>
      <c r="B1444" s="246"/>
      <c r="C1444" s="247"/>
      <c r="D1444" s="248"/>
      <c r="E1444" s="249"/>
      <c r="F1444" s="250"/>
      <c r="G1444" s="250"/>
      <c r="H1444" s="251"/>
      <c r="I1444" s="250"/>
      <c r="J1444" s="252"/>
      <c r="K1444" s="252"/>
      <c r="L1444" s="253"/>
      <c r="M1444" s="254" t="str">
        <f t="shared" si="22"/>
        <v/>
      </c>
      <c r="N1444"/>
      <c r="O1444"/>
      <c r="P1444"/>
      <c r="Q1444"/>
      <c r="R1444"/>
      <c r="S1444"/>
      <c r="T1444"/>
      <c r="U1444"/>
      <c r="V1444"/>
      <c r="W1444"/>
      <c r="X1444" s="42"/>
      <c r="Y1444" s="42"/>
      <c r="Z1444" s="42"/>
    </row>
    <row r="1445" s="26" customFormat="1" ht="23" customHeight="1" spans="1:26">
      <c r="A1445" s="255"/>
      <c r="B1445" s="246"/>
      <c r="C1445" s="247"/>
      <c r="D1445" s="248"/>
      <c r="E1445" s="249"/>
      <c r="F1445" s="250"/>
      <c r="G1445" s="250"/>
      <c r="H1445" s="251"/>
      <c r="I1445" s="250"/>
      <c r="J1445" s="252"/>
      <c r="K1445" s="252"/>
      <c r="L1445" s="253"/>
      <c r="M1445" s="254" t="str">
        <f t="shared" si="22"/>
        <v/>
      </c>
      <c r="N1445"/>
      <c r="O1445"/>
      <c r="P1445"/>
      <c r="Q1445"/>
      <c r="R1445"/>
      <c r="S1445"/>
      <c r="T1445"/>
      <c r="U1445"/>
      <c r="V1445"/>
      <c r="W1445"/>
      <c r="X1445" s="42"/>
      <c r="Y1445" s="42"/>
      <c r="Z1445" s="42"/>
    </row>
    <row r="1446" s="26" customFormat="1" ht="23" customHeight="1" spans="1:26">
      <c r="A1446" s="255"/>
      <c r="B1446" s="246"/>
      <c r="C1446" s="247"/>
      <c r="D1446" s="248"/>
      <c r="E1446" s="249"/>
      <c r="F1446" s="250"/>
      <c r="G1446" s="250"/>
      <c r="H1446" s="251"/>
      <c r="I1446" s="250"/>
      <c r="J1446" s="252"/>
      <c r="K1446" s="252"/>
      <c r="L1446" s="253"/>
      <c r="M1446" s="254" t="str">
        <f t="shared" si="22"/>
        <v/>
      </c>
      <c r="N1446"/>
      <c r="O1446"/>
      <c r="P1446"/>
      <c r="Q1446"/>
      <c r="R1446"/>
      <c r="S1446"/>
      <c r="T1446"/>
      <c r="U1446"/>
      <c r="V1446"/>
      <c r="W1446"/>
      <c r="X1446" s="42"/>
      <c r="Y1446" s="42"/>
      <c r="Z1446" s="42"/>
    </row>
    <row r="1447" s="26" customFormat="1" ht="23" customHeight="1" spans="1:26">
      <c r="A1447" s="255"/>
      <c r="B1447" s="246"/>
      <c r="C1447" s="247"/>
      <c r="D1447" s="248"/>
      <c r="E1447" s="249"/>
      <c r="F1447" s="250"/>
      <c r="G1447" s="250"/>
      <c r="H1447" s="251"/>
      <c r="I1447" s="250"/>
      <c r="J1447" s="252"/>
      <c r="K1447" s="252"/>
      <c r="L1447" s="253"/>
      <c r="M1447" s="254" t="str">
        <f t="shared" si="22"/>
        <v/>
      </c>
      <c r="N1447"/>
      <c r="O1447"/>
      <c r="P1447"/>
      <c r="Q1447"/>
      <c r="R1447"/>
      <c r="S1447"/>
      <c r="T1447"/>
      <c r="U1447"/>
      <c r="V1447"/>
      <c r="W1447"/>
      <c r="X1447" s="42"/>
      <c r="Y1447" s="42"/>
      <c r="Z1447" s="42"/>
    </row>
    <row r="1448" s="26" customFormat="1" ht="23" customHeight="1" spans="1:26">
      <c r="A1448" s="255"/>
      <c r="B1448" s="246"/>
      <c r="C1448" s="247"/>
      <c r="D1448" s="248"/>
      <c r="E1448" s="249"/>
      <c r="F1448" s="250"/>
      <c r="G1448" s="250"/>
      <c r="H1448" s="251"/>
      <c r="I1448" s="250"/>
      <c r="J1448" s="252"/>
      <c r="K1448" s="252"/>
      <c r="L1448" s="253"/>
      <c r="M1448" s="254" t="str">
        <f t="shared" si="22"/>
        <v/>
      </c>
      <c r="N1448"/>
      <c r="O1448"/>
      <c r="P1448"/>
      <c r="Q1448"/>
      <c r="R1448"/>
      <c r="S1448"/>
      <c r="T1448"/>
      <c r="U1448"/>
      <c r="V1448"/>
      <c r="W1448"/>
      <c r="X1448" s="42"/>
      <c r="Y1448" s="42"/>
      <c r="Z1448" s="42"/>
    </row>
    <row r="1449" s="26" customFormat="1" ht="23" customHeight="1" spans="1:26">
      <c r="A1449" s="255"/>
      <c r="B1449" s="246"/>
      <c r="C1449" s="247"/>
      <c r="D1449" s="248"/>
      <c r="E1449" s="249"/>
      <c r="F1449" s="250"/>
      <c r="G1449" s="250"/>
      <c r="H1449" s="251"/>
      <c r="I1449" s="250"/>
      <c r="J1449" s="252"/>
      <c r="K1449" s="252"/>
      <c r="L1449" s="253"/>
      <c r="M1449" s="254" t="str">
        <f t="shared" si="22"/>
        <v/>
      </c>
      <c r="N1449"/>
      <c r="O1449"/>
      <c r="P1449"/>
      <c r="Q1449"/>
      <c r="R1449"/>
      <c r="S1449"/>
      <c r="T1449"/>
      <c r="U1449"/>
      <c r="V1449"/>
      <c r="W1449"/>
      <c r="X1449" s="42"/>
      <c r="Y1449" s="42"/>
      <c r="Z1449" s="42"/>
    </row>
    <row r="1450" s="26" customFormat="1" ht="23" customHeight="1" spans="1:26">
      <c r="A1450" s="255"/>
      <c r="B1450" s="246"/>
      <c r="C1450" s="247"/>
      <c r="D1450" s="248"/>
      <c r="E1450" s="249"/>
      <c r="F1450" s="250"/>
      <c r="G1450" s="250"/>
      <c r="H1450" s="251"/>
      <c r="I1450" s="250"/>
      <c r="J1450" s="252"/>
      <c r="K1450" s="252"/>
      <c r="L1450" s="253"/>
      <c r="M1450" s="254" t="str">
        <f t="shared" si="22"/>
        <v/>
      </c>
      <c r="N1450"/>
      <c r="O1450"/>
      <c r="P1450"/>
      <c r="Q1450"/>
      <c r="R1450"/>
      <c r="S1450"/>
      <c r="T1450"/>
      <c r="U1450"/>
      <c r="V1450"/>
      <c r="W1450"/>
      <c r="X1450" s="42"/>
      <c r="Y1450" s="42"/>
      <c r="Z1450" s="42"/>
    </row>
    <row r="1451" s="26" customFormat="1" ht="23" customHeight="1" spans="1:26">
      <c r="A1451" s="255"/>
      <c r="B1451" s="246"/>
      <c r="C1451" s="247"/>
      <c r="D1451" s="248"/>
      <c r="E1451" s="249"/>
      <c r="F1451" s="250"/>
      <c r="G1451" s="250"/>
      <c r="H1451" s="251"/>
      <c r="I1451" s="250"/>
      <c r="J1451" s="252"/>
      <c r="K1451" s="252"/>
      <c r="L1451" s="253"/>
      <c r="M1451" s="254" t="str">
        <f t="shared" si="22"/>
        <v/>
      </c>
      <c r="N1451"/>
      <c r="O1451"/>
      <c r="P1451"/>
      <c r="Q1451"/>
      <c r="R1451"/>
      <c r="S1451"/>
      <c r="T1451"/>
      <c r="U1451"/>
      <c r="V1451"/>
      <c r="W1451"/>
      <c r="X1451" s="42"/>
      <c r="Y1451" s="42"/>
      <c r="Z1451" s="42"/>
    </row>
    <row r="1452" s="26" customFormat="1" ht="23" customHeight="1" spans="1:26">
      <c r="A1452" s="255"/>
      <c r="B1452" s="246"/>
      <c r="C1452" s="247"/>
      <c r="D1452" s="248"/>
      <c r="E1452" s="249"/>
      <c r="F1452" s="250"/>
      <c r="G1452" s="250"/>
      <c r="H1452" s="251"/>
      <c r="I1452" s="250"/>
      <c r="J1452" s="252"/>
      <c r="K1452" s="252"/>
      <c r="L1452" s="253"/>
      <c r="M1452" s="254" t="str">
        <f t="shared" si="22"/>
        <v/>
      </c>
      <c r="N1452"/>
      <c r="O1452"/>
      <c r="P1452"/>
      <c r="Q1452"/>
      <c r="R1452"/>
      <c r="S1452"/>
      <c r="T1452"/>
      <c r="U1452"/>
      <c r="V1452"/>
      <c r="W1452"/>
      <c r="X1452" s="42"/>
      <c r="Y1452" s="42"/>
      <c r="Z1452" s="42"/>
    </row>
    <row r="1453" s="26" customFormat="1" ht="23" customHeight="1" spans="1:26">
      <c r="A1453" s="255"/>
      <c r="B1453" s="246"/>
      <c r="C1453" s="247"/>
      <c r="D1453" s="248"/>
      <c r="E1453" s="249"/>
      <c r="F1453" s="250"/>
      <c r="G1453" s="250"/>
      <c r="H1453" s="251"/>
      <c r="I1453" s="250"/>
      <c r="J1453" s="252"/>
      <c r="K1453" s="252"/>
      <c r="L1453" s="253"/>
      <c r="M1453" s="254" t="str">
        <f t="shared" si="22"/>
        <v/>
      </c>
      <c r="N1453"/>
      <c r="O1453"/>
      <c r="P1453"/>
      <c r="Q1453"/>
      <c r="R1453"/>
      <c r="S1453"/>
      <c r="T1453"/>
      <c r="U1453"/>
      <c r="V1453"/>
      <c r="W1453"/>
      <c r="X1453" s="42"/>
      <c r="Y1453" s="42"/>
      <c r="Z1453" s="42"/>
    </row>
    <row r="1454" s="26" customFormat="1" ht="23" customHeight="1" spans="1:26">
      <c r="A1454" s="255"/>
      <c r="B1454" s="246"/>
      <c r="C1454" s="247"/>
      <c r="D1454" s="248"/>
      <c r="E1454" s="249"/>
      <c r="F1454" s="250"/>
      <c r="G1454" s="250"/>
      <c r="H1454" s="251"/>
      <c r="I1454" s="250"/>
      <c r="J1454" s="252"/>
      <c r="K1454" s="252"/>
      <c r="L1454" s="253"/>
      <c r="M1454" s="254" t="str">
        <f t="shared" si="22"/>
        <v/>
      </c>
      <c r="N1454"/>
      <c r="O1454"/>
      <c r="P1454"/>
      <c r="Q1454"/>
      <c r="R1454"/>
      <c r="S1454"/>
      <c r="T1454"/>
      <c r="U1454"/>
      <c r="V1454"/>
      <c r="W1454"/>
      <c r="X1454" s="42"/>
      <c r="Y1454" s="42"/>
      <c r="Z1454" s="42"/>
    </row>
    <row r="1455" s="26" customFormat="1" ht="23" customHeight="1" spans="1:26">
      <c r="A1455" s="255"/>
      <c r="B1455" s="246"/>
      <c r="C1455" s="247"/>
      <c r="D1455" s="248"/>
      <c r="E1455" s="249"/>
      <c r="F1455" s="250"/>
      <c r="G1455" s="250"/>
      <c r="H1455" s="251"/>
      <c r="I1455" s="250"/>
      <c r="J1455" s="252"/>
      <c r="K1455" s="252"/>
      <c r="L1455" s="253"/>
      <c r="M1455" s="254" t="str">
        <f t="shared" si="22"/>
        <v/>
      </c>
      <c r="N1455"/>
      <c r="O1455"/>
      <c r="P1455"/>
      <c r="Q1455"/>
      <c r="R1455"/>
      <c r="S1455"/>
      <c r="T1455"/>
      <c r="U1455"/>
      <c r="V1455"/>
      <c r="W1455"/>
      <c r="X1455" s="42"/>
      <c r="Y1455" s="42"/>
      <c r="Z1455" s="42"/>
    </row>
    <row r="1456" s="26" customFormat="1" ht="23" customHeight="1" spans="1:26">
      <c r="A1456" s="255"/>
      <c r="B1456" s="246"/>
      <c r="C1456" s="247"/>
      <c r="D1456" s="248"/>
      <c r="E1456" s="249"/>
      <c r="F1456" s="250"/>
      <c r="G1456" s="250"/>
      <c r="H1456" s="251"/>
      <c r="I1456" s="250"/>
      <c r="J1456" s="252"/>
      <c r="K1456" s="252"/>
      <c r="L1456" s="253"/>
      <c r="M1456" s="254" t="str">
        <f t="shared" si="22"/>
        <v/>
      </c>
      <c r="N1456"/>
      <c r="O1456"/>
      <c r="P1456"/>
      <c r="Q1456"/>
      <c r="R1456"/>
      <c r="S1456"/>
      <c r="T1456"/>
      <c r="U1456"/>
      <c r="V1456"/>
      <c r="W1456"/>
      <c r="X1456" s="42"/>
      <c r="Y1456" s="42"/>
      <c r="Z1456" s="42"/>
    </row>
    <row r="1457" s="26" customFormat="1" ht="23" customHeight="1" spans="1:26">
      <c r="A1457" s="255"/>
      <c r="B1457" s="246"/>
      <c r="C1457" s="247"/>
      <c r="D1457" s="248"/>
      <c r="E1457" s="249"/>
      <c r="F1457" s="250"/>
      <c r="G1457" s="250"/>
      <c r="H1457" s="251"/>
      <c r="I1457" s="250"/>
      <c r="J1457" s="252"/>
      <c r="K1457" s="252"/>
      <c r="L1457" s="253"/>
      <c r="M1457" s="254" t="str">
        <f t="shared" si="22"/>
        <v/>
      </c>
      <c r="N1457"/>
      <c r="O1457"/>
      <c r="P1457"/>
      <c r="Q1457"/>
      <c r="R1457"/>
      <c r="S1457"/>
      <c r="T1457"/>
      <c r="U1457"/>
      <c r="V1457"/>
      <c r="W1457"/>
      <c r="X1457" s="42"/>
      <c r="Y1457" s="42"/>
      <c r="Z1457" s="42"/>
    </row>
    <row r="1458" s="26" customFormat="1" ht="23" customHeight="1" spans="1:26">
      <c r="A1458" s="255"/>
      <c r="B1458" s="246"/>
      <c r="C1458" s="247"/>
      <c r="D1458" s="248"/>
      <c r="E1458" s="249"/>
      <c r="F1458" s="250"/>
      <c r="G1458" s="250"/>
      <c r="H1458" s="251"/>
      <c r="I1458" s="250"/>
      <c r="J1458" s="252"/>
      <c r="K1458" s="252"/>
      <c r="L1458" s="253"/>
      <c r="M1458" s="254" t="str">
        <f t="shared" si="22"/>
        <v/>
      </c>
      <c r="N1458"/>
      <c r="O1458"/>
      <c r="P1458"/>
      <c r="Q1458"/>
      <c r="R1458"/>
      <c r="S1458"/>
      <c r="T1458"/>
      <c r="U1458"/>
      <c r="V1458"/>
      <c r="W1458"/>
      <c r="X1458" s="42"/>
      <c r="Y1458" s="42"/>
      <c r="Z1458" s="42"/>
    </row>
    <row r="1459" s="26" customFormat="1" ht="23" customHeight="1" spans="1:26">
      <c r="A1459" s="255"/>
      <c r="B1459" s="246"/>
      <c r="C1459" s="247"/>
      <c r="D1459" s="248"/>
      <c r="E1459" s="249"/>
      <c r="F1459" s="250"/>
      <c r="G1459" s="250"/>
      <c r="H1459" s="251"/>
      <c r="I1459" s="250"/>
      <c r="J1459" s="252"/>
      <c r="K1459" s="252"/>
      <c r="L1459" s="253"/>
      <c r="M1459" s="254" t="str">
        <f t="shared" si="22"/>
        <v/>
      </c>
      <c r="N1459"/>
      <c r="O1459"/>
      <c r="P1459"/>
      <c r="Q1459"/>
      <c r="R1459"/>
      <c r="S1459"/>
      <c r="T1459"/>
      <c r="U1459"/>
      <c r="V1459"/>
      <c r="W1459"/>
      <c r="X1459" s="42"/>
      <c r="Y1459" s="42"/>
      <c r="Z1459" s="42"/>
    </row>
    <row r="1460" s="26" customFormat="1" ht="23" customHeight="1" spans="1:26">
      <c r="A1460" s="255"/>
      <c r="B1460" s="246"/>
      <c r="C1460" s="247"/>
      <c r="D1460" s="248"/>
      <c r="E1460" s="249"/>
      <c r="F1460" s="250"/>
      <c r="G1460" s="250"/>
      <c r="H1460" s="251"/>
      <c r="I1460" s="250"/>
      <c r="J1460" s="252"/>
      <c r="K1460" s="252"/>
      <c r="L1460" s="253"/>
      <c r="M1460" s="254" t="str">
        <f t="shared" si="22"/>
        <v/>
      </c>
      <c r="N1460"/>
      <c r="O1460"/>
      <c r="P1460"/>
      <c r="Q1460"/>
      <c r="R1460"/>
      <c r="S1460"/>
      <c r="T1460"/>
      <c r="U1460"/>
      <c r="V1460"/>
      <c r="W1460"/>
      <c r="X1460" s="42"/>
      <c r="Y1460" s="42"/>
      <c r="Z1460" s="42"/>
    </row>
    <row r="1461" s="26" customFormat="1" ht="23" customHeight="1" spans="1:26">
      <c r="A1461" s="255"/>
      <c r="B1461" s="246"/>
      <c r="C1461" s="247"/>
      <c r="D1461" s="248"/>
      <c r="E1461" s="249"/>
      <c r="F1461" s="250"/>
      <c r="G1461" s="250"/>
      <c r="H1461" s="251"/>
      <c r="I1461" s="250"/>
      <c r="J1461" s="252"/>
      <c r="K1461" s="252"/>
      <c r="L1461" s="253"/>
      <c r="M1461" s="254" t="str">
        <f t="shared" si="22"/>
        <v/>
      </c>
      <c r="N1461"/>
      <c r="O1461"/>
      <c r="P1461"/>
      <c r="Q1461"/>
      <c r="R1461"/>
      <c r="S1461"/>
      <c r="T1461"/>
      <c r="U1461"/>
      <c r="V1461"/>
      <c r="W1461"/>
      <c r="X1461" s="42"/>
      <c r="Y1461" s="42"/>
      <c r="Z1461" s="42"/>
    </row>
    <row r="1462" s="26" customFormat="1" ht="23" customHeight="1" spans="1:26">
      <c r="A1462" s="255"/>
      <c r="B1462" s="246"/>
      <c r="C1462" s="247"/>
      <c r="D1462" s="248"/>
      <c r="E1462" s="249"/>
      <c r="F1462" s="250"/>
      <c r="G1462" s="250"/>
      <c r="H1462" s="251"/>
      <c r="I1462" s="250"/>
      <c r="J1462" s="252"/>
      <c r="K1462" s="252"/>
      <c r="L1462" s="253"/>
      <c r="M1462" s="254" t="str">
        <f t="shared" si="22"/>
        <v/>
      </c>
      <c r="N1462"/>
      <c r="O1462"/>
      <c r="P1462"/>
      <c r="Q1462"/>
      <c r="R1462"/>
      <c r="S1462"/>
      <c r="T1462"/>
      <c r="U1462"/>
      <c r="V1462"/>
      <c r="W1462"/>
      <c r="X1462" s="42"/>
      <c r="Y1462" s="42"/>
      <c r="Z1462" s="42"/>
    </row>
    <row r="1463" s="26" customFormat="1" ht="23" customHeight="1" spans="1:26">
      <c r="A1463" s="255"/>
      <c r="B1463" s="246"/>
      <c r="C1463" s="247"/>
      <c r="D1463" s="248"/>
      <c r="E1463" s="249"/>
      <c r="F1463" s="250"/>
      <c r="G1463" s="250"/>
      <c r="H1463" s="251"/>
      <c r="I1463" s="250"/>
      <c r="J1463" s="252"/>
      <c r="K1463" s="252"/>
      <c r="L1463" s="253"/>
      <c r="M1463" s="254" t="str">
        <f t="shared" si="22"/>
        <v/>
      </c>
      <c r="N1463"/>
      <c r="O1463"/>
      <c r="P1463"/>
      <c r="Q1463"/>
      <c r="R1463"/>
      <c r="S1463"/>
      <c r="T1463"/>
      <c r="U1463"/>
      <c r="V1463"/>
      <c r="W1463"/>
      <c r="X1463" s="42"/>
      <c r="Y1463" s="42"/>
      <c r="Z1463" s="42"/>
    </row>
    <row r="1464" s="26" customFormat="1" ht="23" customHeight="1" spans="1:26">
      <c r="A1464" s="255"/>
      <c r="B1464" s="246"/>
      <c r="C1464" s="247"/>
      <c r="D1464" s="248"/>
      <c r="E1464" s="249"/>
      <c r="F1464" s="250"/>
      <c r="G1464" s="250"/>
      <c r="H1464" s="251"/>
      <c r="I1464" s="250"/>
      <c r="J1464" s="252"/>
      <c r="K1464" s="252"/>
      <c r="L1464" s="253"/>
      <c r="M1464" s="254" t="str">
        <f t="shared" si="22"/>
        <v/>
      </c>
      <c r="N1464"/>
      <c r="O1464"/>
      <c r="P1464"/>
      <c r="Q1464"/>
      <c r="R1464"/>
      <c r="S1464"/>
      <c r="T1464"/>
      <c r="U1464"/>
      <c r="V1464"/>
      <c r="W1464"/>
      <c r="X1464" s="42"/>
      <c r="Y1464" s="42"/>
      <c r="Z1464" s="42"/>
    </row>
    <row r="1465" s="26" customFormat="1" ht="23" customHeight="1" spans="1:26">
      <c r="A1465" s="255"/>
      <c r="B1465" s="246"/>
      <c r="C1465" s="247"/>
      <c r="D1465" s="248"/>
      <c r="E1465" s="249"/>
      <c r="F1465" s="250"/>
      <c r="G1465" s="250"/>
      <c r="H1465" s="251"/>
      <c r="I1465" s="250"/>
      <c r="J1465" s="252"/>
      <c r="K1465" s="252"/>
      <c r="L1465" s="253"/>
      <c r="M1465" s="254" t="str">
        <f t="shared" si="22"/>
        <v/>
      </c>
      <c r="N1465"/>
      <c r="O1465"/>
      <c r="P1465"/>
      <c r="Q1465"/>
      <c r="R1465"/>
      <c r="S1465"/>
      <c r="T1465"/>
      <c r="U1465"/>
      <c r="V1465"/>
      <c r="W1465"/>
      <c r="X1465" s="42"/>
      <c r="Y1465" s="42"/>
      <c r="Z1465" s="42"/>
    </row>
    <row r="1466" s="26" customFormat="1" ht="23" customHeight="1" spans="1:26">
      <c r="A1466" s="255"/>
      <c r="B1466" s="246"/>
      <c r="C1466" s="247"/>
      <c r="D1466" s="248"/>
      <c r="E1466" s="249"/>
      <c r="F1466" s="250"/>
      <c r="G1466" s="250"/>
      <c r="H1466" s="251"/>
      <c r="I1466" s="250"/>
      <c r="J1466" s="252"/>
      <c r="K1466" s="252"/>
      <c r="L1466" s="253"/>
      <c r="M1466" s="254" t="str">
        <f t="shared" si="22"/>
        <v/>
      </c>
      <c r="N1466"/>
      <c r="O1466"/>
      <c r="P1466"/>
      <c r="Q1466"/>
      <c r="R1466"/>
      <c r="S1466"/>
      <c r="T1466"/>
      <c r="U1466"/>
      <c r="V1466"/>
      <c r="W1466"/>
      <c r="X1466" s="42"/>
      <c r="Y1466" s="42"/>
      <c r="Z1466" s="42"/>
    </row>
    <row r="1467" s="26" customFormat="1" ht="23" customHeight="1" spans="1:26">
      <c r="A1467" s="255"/>
      <c r="B1467" s="246"/>
      <c r="C1467" s="247"/>
      <c r="D1467" s="248"/>
      <c r="E1467" s="249"/>
      <c r="F1467" s="250"/>
      <c r="G1467" s="250"/>
      <c r="H1467" s="251"/>
      <c r="I1467" s="250"/>
      <c r="J1467" s="252"/>
      <c r="K1467" s="252"/>
      <c r="L1467" s="253"/>
      <c r="M1467" s="254" t="str">
        <f t="shared" si="22"/>
        <v/>
      </c>
      <c r="N1467"/>
      <c r="O1467"/>
      <c r="P1467"/>
      <c r="Q1467"/>
      <c r="R1467"/>
      <c r="S1467"/>
      <c r="T1467"/>
      <c r="U1467"/>
      <c r="V1467"/>
      <c r="W1467"/>
      <c r="X1467" s="42"/>
      <c r="Y1467" s="42"/>
      <c r="Z1467" s="42"/>
    </row>
    <row r="1468" s="26" customFormat="1" ht="23" customHeight="1" spans="1:26">
      <c r="A1468" s="255"/>
      <c r="B1468" s="246"/>
      <c r="C1468" s="247"/>
      <c r="D1468" s="248"/>
      <c r="E1468" s="249"/>
      <c r="F1468" s="250"/>
      <c r="G1468" s="250"/>
      <c r="H1468" s="251"/>
      <c r="I1468" s="250"/>
      <c r="J1468" s="252"/>
      <c r="K1468" s="252"/>
      <c r="L1468" s="253"/>
      <c r="M1468" s="254" t="str">
        <f t="shared" si="22"/>
        <v/>
      </c>
      <c r="N1468"/>
      <c r="O1468"/>
      <c r="P1468"/>
      <c r="Q1468"/>
      <c r="R1468"/>
      <c r="S1468"/>
      <c r="T1468"/>
      <c r="U1468"/>
      <c r="V1468"/>
      <c r="W1468"/>
      <c r="X1468" s="42"/>
      <c r="Y1468" s="42"/>
      <c r="Z1468" s="42"/>
    </row>
    <row r="1469" s="26" customFormat="1" ht="23" customHeight="1" spans="1:26">
      <c r="A1469" s="255"/>
      <c r="B1469" s="246"/>
      <c r="C1469" s="247"/>
      <c r="D1469" s="248"/>
      <c r="E1469" s="249"/>
      <c r="F1469" s="250"/>
      <c r="G1469" s="250"/>
      <c r="H1469" s="251"/>
      <c r="I1469" s="250"/>
      <c r="J1469" s="252"/>
      <c r="K1469" s="252"/>
      <c r="L1469" s="253"/>
      <c r="M1469" s="254" t="str">
        <f t="shared" si="22"/>
        <v/>
      </c>
      <c r="N1469"/>
      <c r="O1469"/>
      <c r="P1469"/>
      <c r="Q1469"/>
      <c r="R1469"/>
      <c r="S1469"/>
      <c r="T1469"/>
      <c r="U1469"/>
      <c r="V1469"/>
      <c r="W1469"/>
      <c r="X1469" s="42"/>
      <c r="Y1469" s="42"/>
      <c r="Z1469" s="42"/>
    </row>
    <row r="1470" s="26" customFormat="1" ht="23" customHeight="1" spans="1:26">
      <c r="A1470" s="255"/>
      <c r="B1470" s="246"/>
      <c r="C1470" s="247"/>
      <c r="D1470" s="248"/>
      <c r="E1470" s="249"/>
      <c r="F1470" s="250"/>
      <c r="G1470" s="250"/>
      <c r="H1470" s="251"/>
      <c r="I1470" s="250"/>
      <c r="J1470" s="252"/>
      <c r="K1470" s="252"/>
      <c r="L1470" s="253"/>
      <c r="M1470" s="254" t="str">
        <f t="shared" si="22"/>
        <v/>
      </c>
      <c r="N1470"/>
      <c r="O1470"/>
      <c r="P1470"/>
      <c r="Q1470"/>
      <c r="R1470"/>
      <c r="S1470"/>
      <c r="T1470"/>
      <c r="U1470"/>
      <c r="V1470"/>
      <c r="W1470"/>
      <c r="X1470" s="42"/>
      <c r="Y1470" s="42"/>
      <c r="Z1470" s="42"/>
    </row>
    <row r="1471" s="26" customFormat="1" ht="23" customHeight="1" spans="1:26">
      <c r="A1471" s="255"/>
      <c r="B1471" s="246"/>
      <c r="C1471" s="247"/>
      <c r="D1471" s="248"/>
      <c r="E1471" s="249"/>
      <c r="F1471" s="250"/>
      <c r="G1471" s="250"/>
      <c r="H1471" s="251"/>
      <c r="I1471" s="250"/>
      <c r="J1471" s="252"/>
      <c r="K1471" s="252"/>
      <c r="L1471" s="253"/>
      <c r="M1471" s="254" t="str">
        <f t="shared" si="22"/>
        <v/>
      </c>
      <c r="N1471"/>
      <c r="O1471"/>
      <c r="P1471"/>
      <c r="Q1471"/>
      <c r="R1471"/>
      <c r="S1471"/>
      <c r="T1471"/>
      <c r="U1471"/>
      <c r="V1471"/>
      <c r="W1471"/>
      <c r="X1471" s="42"/>
      <c r="Y1471" s="42"/>
      <c r="Z1471" s="42"/>
    </row>
    <row r="1472" s="26" customFormat="1" ht="23" customHeight="1" spans="1:26">
      <c r="A1472" s="255"/>
      <c r="B1472" s="246"/>
      <c r="C1472" s="247"/>
      <c r="D1472" s="248"/>
      <c r="E1472" s="249"/>
      <c r="F1472" s="250"/>
      <c r="G1472" s="250"/>
      <c r="H1472" s="251"/>
      <c r="I1472" s="250"/>
      <c r="J1472" s="252"/>
      <c r="K1472" s="252"/>
      <c r="L1472" s="253"/>
      <c r="M1472" s="254" t="str">
        <f t="shared" si="22"/>
        <v/>
      </c>
      <c r="N1472"/>
      <c r="O1472"/>
      <c r="P1472"/>
      <c r="Q1472"/>
      <c r="R1472"/>
      <c r="S1472"/>
      <c r="T1472"/>
      <c r="U1472"/>
      <c r="V1472"/>
      <c r="W1472"/>
      <c r="X1472" s="42"/>
      <c r="Y1472" s="42"/>
      <c r="Z1472" s="42"/>
    </row>
    <row r="1473" s="26" customFormat="1" ht="23" customHeight="1" spans="1:26">
      <c r="A1473" s="255"/>
      <c r="B1473" s="246"/>
      <c r="C1473" s="247"/>
      <c r="D1473" s="248"/>
      <c r="E1473" s="249"/>
      <c r="F1473" s="250"/>
      <c r="G1473" s="250"/>
      <c r="H1473" s="251"/>
      <c r="I1473" s="250"/>
      <c r="J1473" s="252"/>
      <c r="K1473" s="252"/>
      <c r="L1473" s="253"/>
      <c r="M1473" s="254" t="str">
        <f t="shared" si="22"/>
        <v/>
      </c>
      <c r="N1473"/>
      <c r="O1473"/>
      <c r="P1473"/>
      <c r="Q1473"/>
      <c r="R1473"/>
      <c r="S1473"/>
      <c r="T1473"/>
      <c r="U1473"/>
      <c r="V1473"/>
      <c r="W1473"/>
      <c r="X1473" s="42"/>
      <c r="Y1473" s="42"/>
      <c r="Z1473" s="42"/>
    </row>
    <row r="1474" s="26" customFormat="1" ht="23" customHeight="1" spans="1:26">
      <c r="A1474" s="255"/>
      <c r="B1474" s="246"/>
      <c r="C1474" s="247"/>
      <c r="D1474" s="248"/>
      <c r="E1474" s="249"/>
      <c r="F1474" s="250"/>
      <c r="G1474" s="250"/>
      <c r="H1474" s="251"/>
      <c r="I1474" s="250"/>
      <c r="J1474" s="252"/>
      <c r="K1474" s="252"/>
      <c r="L1474" s="253"/>
      <c r="M1474" s="254" t="str">
        <f t="shared" si="22"/>
        <v/>
      </c>
      <c r="N1474"/>
      <c r="O1474"/>
      <c r="P1474"/>
      <c r="Q1474"/>
      <c r="R1474"/>
      <c r="S1474"/>
      <c r="T1474"/>
      <c r="U1474"/>
      <c r="V1474"/>
      <c r="W1474"/>
      <c r="X1474" s="42"/>
      <c r="Y1474" s="42"/>
      <c r="Z1474" s="42"/>
    </row>
    <row r="1475" s="26" customFormat="1" ht="23" customHeight="1" spans="1:26">
      <c r="A1475" s="255"/>
      <c r="B1475" s="246"/>
      <c r="C1475" s="247"/>
      <c r="D1475" s="248"/>
      <c r="E1475" s="249"/>
      <c r="F1475" s="250"/>
      <c r="G1475" s="250"/>
      <c r="H1475" s="251"/>
      <c r="I1475" s="250"/>
      <c r="J1475" s="252"/>
      <c r="K1475" s="252"/>
      <c r="L1475" s="253"/>
      <c r="M1475" s="254" t="str">
        <f t="shared" si="22"/>
        <v/>
      </c>
      <c r="N1475"/>
      <c r="O1475"/>
      <c r="P1475"/>
      <c r="Q1475"/>
      <c r="R1475"/>
      <c r="S1475"/>
      <c r="T1475"/>
      <c r="U1475"/>
      <c r="V1475"/>
      <c r="W1475"/>
      <c r="X1475" s="42"/>
      <c r="Y1475" s="42"/>
      <c r="Z1475" s="42"/>
    </row>
    <row r="1476" s="26" customFormat="1" ht="23" customHeight="1" spans="1:26">
      <c r="A1476" s="255"/>
      <c r="B1476" s="246"/>
      <c r="C1476" s="247"/>
      <c r="D1476" s="248"/>
      <c r="E1476" s="249"/>
      <c r="F1476" s="250"/>
      <c r="G1476" s="250"/>
      <c r="H1476" s="251"/>
      <c r="I1476" s="250"/>
      <c r="J1476" s="252"/>
      <c r="K1476" s="252"/>
      <c r="L1476" s="253"/>
      <c r="M1476" s="254" t="str">
        <f t="shared" si="22"/>
        <v/>
      </c>
      <c r="N1476"/>
      <c r="O1476"/>
      <c r="P1476"/>
      <c r="Q1476"/>
      <c r="R1476"/>
      <c r="S1476"/>
      <c r="T1476"/>
      <c r="U1476"/>
      <c r="V1476"/>
      <c r="W1476"/>
      <c r="X1476" s="42"/>
      <c r="Y1476" s="42"/>
      <c r="Z1476" s="42"/>
    </row>
    <row r="1477" s="26" customFormat="1" ht="23" customHeight="1" spans="1:26">
      <c r="A1477" s="255"/>
      <c r="B1477" s="246"/>
      <c r="C1477" s="247"/>
      <c r="D1477" s="248"/>
      <c r="E1477" s="249"/>
      <c r="F1477" s="250"/>
      <c r="G1477" s="250"/>
      <c r="H1477" s="251"/>
      <c r="I1477" s="250"/>
      <c r="J1477" s="252"/>
      <c r="K1477" s="252"/>
      <c r="L1477" s="253"/>
      <c r="M1477" s="254" t="str">
        <f t="shared" ref="M1477:M1540" si="23">IF($B1477="","",--TEXT($B1477,"yyyymm"))</f>
        <v/>
      </c>
      <c r="N1477"/>
      <c r="O1477"/>
      <c r="P1477"/>
      <c r="Q1477"/>
      <c r="R1477"/>
      <c r="S1477"/>
      <c r="T1477"/>
      <c r="U1477"/>
      <c r="V1477"/>
      <c r="W1477"/>
      <c r="X1477" s="42"/>
      <c r="Y1477" s="42"/>
      <c r="Z1477" s="42"/>
    </row>
    <row r="1478" s="26" customFormat="1" ht="23" customHeight="1" spans="1:26">
      <c r="A1478" s="255"/>
      <c r="B1478" s="246"/>
      <c r="C1478" s="247"/>
      <c r="D1478" s="248"/>
      <c r="E1478" s="249"/>
      <c r="F1478" s="250"/>
      <c r="G1478" s="250"/>
      <c r="H1478" s="251"/>
      <c r="I1478" s="250"/>
      <c r="J1478" s="252"/>
      <c r="K1478" s="252"/>
      <c r="L1478" s="253"/>
      <c r="M1478" s="254" t="str">
        <f t="shared" si="23"/>
        <v/>
      </c>
      <c r="N1478"/>
      <c r="O1478"/>
      <c r="P1478"/>
      <c r="Q1478"/>
      <c r="R1478"/>
      <c r="S1478"/>
      <c r="T1478"/>
      <c r="U1478"/>
      <c r="V1478"/>
      <c r="W1478"/>
      <c r="X1478" s="42"/>
      <c r="Y1478" s="42"/>
      <c r="Z1478" s="42"/>
    </row>
    <row r="1479" s="26" customFormat="1" ht="23" customHeight="1" spans="1:26">
      <c r="A1479" s="255"/>
      <c r="B1479" s="246"/>
      <c r="C1479" s="247"/>
      <c r="D1479" s="248"/>
      <c r="E1479" s="249"/>
      <c r="F1479" s="250"/>
      <c r="G1479" s="250"/>
      <c r="H1479" s="251"/>
      <c r="I1479" s="250"/>
      <c r="J1479" s="252"/>
      <c r="K1479" s="252"/>
      <c r="L1479" s="253"/>
      <c r="M1479" s="254" t="str">
        <f t="shared" si="23"/>
        <v/>
      </c>
      <c r="N1479"/>
      <c r="O1479"/>
      <c r="P1479"/>
      <c r="Q1479"/>
      <c r="R1479"/>
      <c r="S1479"/>
      <c r="T1479"/>
      <c r="U1479"/>
      <c r="V1479"/>
      <c r="W1479"/>
      <c r="X1479" s="42"/>
      <c r="Y1479" s="42"/>
      <c r="Z1479" s="42"/>
    </row>
    <row r="1480" s="26" customFormat="1" ht="23" customHeight="1" spans="1:26">
      <c r="A1480" s="255"/>
      <c r="B1480" s="246"/>
      <c r="C1480" s="247"/>
      <c r="D1480" s="248"/>
      <c r="E1480" s="249"/>
      <c r="F1480" s="250"/>
      <c r="G1480" s="250"/>
      <c r="H1480" s="251"/>
      <c r="I1480" s="250"/>
      <c r="J1480" s="252"/>
      <c r="K1480" s="252"/>
      <c r="L1480" s="253"/>
      <c r="M1480" s="254" t="str">
        <f t="shared" si="23"/>
        <v/>
      </c>
      <c r="N1480"/>
      <c r="O1480"/>
      <c r="P1480"/>
      <c r="Q1480"/>
      <c r="R1480"/>
      <c r="S1480"/>
      <c r="T1480"/>
      <c r="U1480"/>
      <c r="V1480"/>
      <c r="W1480"/>
      <c r="X1480" s="42"/>
      <c r="Y1480" s="42"/>
      <c r="Z1480" s="42"/>
    </row>
    <row r="1481" s="26" customFormat="1" ht="23" customHeight="1" spans="1:26">
      <c r="A1481" s="255"/>
      <c r="B1481" s="246"/>
      <c r="C1481" s="247"/>
      <c r="D1481" s="248"/>
      <c r="E1481" s="249"/>
      <c r="F1481" s="250"/>
      <c r="G1481" s="250"/>
      <c r="H1481" s="251"/>
      <c r="I1481" s="250"/>
      <c r="J1481" s="252"/>
      <c r="K1481" s="252"/>
      <c r="L1481" s="253"/>
      <c r="M1481" s="254" t="str">
        <f t="shared" si="23"/>
        <v/>
      </c>
      <c r="N1481"/>
      <c r="O1481"/>
      <c r="P1481"/>
      <c r="Q1481"/>
      <c r="R1481"/>
      <c r="S1481"/>
      <c r="T1481"/>
      <c r="U1481"/>
      <c r="V1481"/>
      <c r="W1481"/>
      <c r="X1481" s="42"/>
      <c r="Y1481" s="42"/>
      <c r="Z1481" s="42"/>
    </row>
    <row r="1482" s="26" customFormat="1" ht="23" customHeight="1" spans="1:26">
      <c r="A1482" s="255"/>
      <c r="B1482" s="246"/>
      <c r="C1482" s="247"/>
      <c r="D1482" s="248"/>
      <c r="E1482" s="249"/>
      <c r="F1482" s="250"/>
      <c r="G1482" s="250"/>
      <c r="H1482" s="251"/>
      <c r="I1482" s="250"/>
      <c r="J1482" s="252"/>
      <c r="K1482" s="252"/>
      <c r="L1482" s="253"/>
      <c r="M1482" s="254" t="str">
        <f t="shared" si="23"/>
        <v/>
      </c>
      <c r="N1482"/>
      <c r="O1482"/>
      <c r="P1482"/>
      <c r="Q1482"/>
      <c r="R1482"/>
      <c r="S1482"/>
      <c r="T1482"/>
      <c r="U1482"/>
      <c r="V1482"/>
      <c r="W1482"/>
      <c r="X1482" s="42"/>
      <c r="Y1482" s="42"/>
      <c r="Z1482" s="42"/>
    </row>
    <row r="1483" s="26" customFormat="1" ht="23" customHeight="1" spans="1:26">
      <c r="A1483" s="255"/>
      <c r="B1483" s="246"/>
      <c r="C1483" s="247"/>
      <c r="D1483" s="248"/>
      <c r="E1483" s="249"/>
      <c r="F1483" s="250"/>
      <c r="G1483" s="250"/>
      <c r="H1483" s="251"/>
      <c r="I1483" s="250"/>
      <c r="J1483" s="252"/>
      <c r="K1483" s="252"/>
      <c r="L1483" s="253"/>
      <c r="M1483" s="254" t="str">
        <f t="shared" si="23"/>
        <v/>
      </c>
      <c r="N1483"/>
      <c r="O1483"/>
      <c r="P1483"/>
      <c r="Q1483"/>
      <c r="R1483"/>
      <c r="S1483"/>
      <c r="T1483"/>
      <c r="U1483"/>
      <c r="V1483"/>
      <c r="W1483"/>
      <c r="X1483" s="42"/>
      <c r="Y1483" s="42"/>
      <c r="Z1483" s="42"/>
    </row>
    <row r="1484" s="26" customFormat="1" ht="23" customHeight="1" spans="1:26">
      <c r="A1484" s="255"/>
      <c r="B1484" s="246"/>
      <c r="C1484" s="247"/>
      <c r="D1484" s="248"/>
      <c r="E1484" s="249"/>
      <c r="F1484" s="250"/>
      <c r="G1484" s="250"/>
      <c r="H1484" s="251"/>
      <c r="I1484" s="250"/>
      <c r="J1484" s="252"/>
      <c r="K1484" s="252"/>
      <c r="L1484" s="253"/>
      <c r="M1484" s="254" t="str">
        <f t="shared" si="23"/>
        <v/>
      </c>
      <c r="N1484"/>
      <c r="O1484"/>
      <c r="P1484"/>
      <c r="Q1484"/>
      <c r="R1484"/>
      <c r="S1484"/>
      <c r="T1484"/>
      <c r="U1484"/>
      <c r="V1484"/>
      <c r="W1484"/>
      <c r="X1484" s="42"/>
      <c r="Y1484" s="42"/>
      <c r="Z1484" s="42"/>
    </row>
    <row r="1485" s="26" customFormat="1" ht="23" customHeight="1" spans="1:26">
      <c r="A1485" s="255"/>
      <c r="B1485" s="246"/>
      <c r="C1485" s="247"/>
      <c r="D1485" s="248"/>
      <c r="E1485" s="249"/>
      <c r="F1485" s="250"/>
      <c r="G1485" s="250"/>
      <c r="H1485" s="251"/>
      <c r="I1485" s="250"/>
      <c r="J1485" s="252"/>
      <c r="K1485" s="252"/>
      <c r="L1485" s="253"/>
      <c r="M1485" s="254" t="str">
        <f t="shared" si="23"/>
        <v/>
      </c>
      <c r="N1485"/>
      <c r="O1485"/>
      <c r="P1485"/>
      <c r="Q1485"/>
      <c r="R1485"/>
      <c r="S1485"/>
      <c r="T1485"/>
      <c r="U1485"/>
      <c r="V1485"/>
      <c r="W1485"/>
      <c r="X1485" s="42"/>
      <c r="Y1485" s="42"/>
      <c r="Z1485" s="42"/>
    </row>
    <row r="1486" s="26" customFormat="1" ht="23" customHeight="1" spans="1:26">
      <c r="A1486" s="255"/>
      <c r="B1486" s="246"/>
      <c r="C1486" s="247"/>
      <c r="D1486" s="248"/>
      <c r="E1486" s="249"/>
      <c r="F1486" s="250"/>
      <c r="G1486" s="250"/>
      <c r="H1486" s="251"/>
      <c r="I1486" s="250"/>
      <c r="J1486" s="252"/>
      <c r="K1486" s="252"/>
      <c r="L1486" s="253"/>
      <c r="M1486" s="254" t="str">
        <f t="shared" si="23"/>
        <v/>
      </c>
      <c r="N1486"/>
      <c r="O1486"/>
      <c r="P1486"/>
      <c r="Q1486"/>
      <c r="R1486"/>
      <c r="S1486"/>
      <c r="T1486"/>
      <c r="U1486"/>
      <c r="V1486"/>
      <c r="W1486"/>
      <c r="X1486" s="42"/>
      <c r="Y1486" s="42"/>
      <c r="Z1486" s="42"/>
    </row>
    <row r="1487" s="26" customFormat="1" ht="23" customHeight="1" spans="1:26">
      <c r="A1487" s="255"/>
      <c r="B1487" s="246"/>
      <c r="C1487" s="247"/>
      <c r="D1487" s="248"/>
      <c r="E1487" s="249"/>
      <c r="F1487" s="250"/>
      <c r="G1487" s="250"/>
      <c r="H1487" s="251"/>
      <c r="I1487" s="250"/>
      <c r="J1487" s="252"/>
      <c r="K1487" s="252"/>
      <c r="L1487" s="253"/>
      <c r="M1487" s="254" t="str">
        <f t="shared" si="23"/>
        <v/>
      </c>
      <c r="N1487"/>
      <c r="O1487"/>
      <c r="P1487"/>
      <c r="Q1487"/>
      <c r="R1487"/>
      <c r="S1487"/>
      <c r="T1487"/>
      <c r="U1487"/>
      <c r="V1487"/>
      <c r="W1487"/>
      <c r="X1487" s="42"/>
      <c r="Y1487" s="42"/>
      <c r="Z1487" s="42"/>
    </row>
    <row r="1488" s="26" customFormat="1" ht="23" customHeight="1" spans="1:26">
      <c r="A1488" s="255"/>
      <c r="B1488" s="246"/>
      <c r="C1488" s="247"/>
      <c r="D1488" s="248"/>
      <c r="E1488" s="249"/>
      <c r="F1488" s="250"/>
      <c r="G1488" s="250"/>
      <c r="H1488" s="251"/>
      <c r="I1488" s="250"/>
      <c r="J1488" s="252"/>
      <c r="K1488" s="252"/>
      <c r="L1488" s="253"/>
      <c r="M1488" s="254" t="str">
        <f t="shared" si="23"/>
        <v/>
      </c>
      <c r="N1488"/>
      <c r="O1488"/>
      <c r="P1488"/>
      <c r="Q1488"/>
      <c r="R1488"/>
      <c r="S1488"/>
      <c r="T1488"/>
      <c r="U1488"/>
      <c r="V1488"/>
      <c r="W1488"/>
      <c r="X1488" s="42"/>
      <c r="Y1488" s="42"/>
      <c r="Z1488" s="42"/>
    </row>
    <row r="1489" s="26" customFormat="1" ht="23" customHeight="1" spans="1:26">
      <c r="A1489" s="255"/>
      <c r="B1489" s="246"/>
      <c r="C1489" s="247"/>
      <c r="D1489" s="248"/>
      <c r="E1489" s="249"/>
      <c r="F1489" s="250"/>
      <c r="G1489" s="250"/>
      <c r="H1489" s="251"/>
      <c r="I1489" s="250"/>
      <c r="J1489" s="252"/>
      <c r="K1489" s="252"/>
      <c r="L1489" s="253"/>
      <c r="M1489" s="254" t="str">
        <f t="shared" si="23"/>
        <v/>
      </c>
      <c r="N1489"/>
      <c r="O1489"/>
      <c r="P1489"/>
      <c r="Q1489"/>
      <c r="R1489"/>
      <c r="S1489"/>
      <c r="T1489"/>
      <c r="U1489"/>
      <c r="V1489"/>
      <c r="W1489"/>
      <c r="X1489" s="42"/>
      <c r="Y1489" s="42"/>
      <c r="Z1489" s="42"/>
    </row>
    <row r="1490" s="26" customFormat="1" ht="23" customHeight="1" spans="1:26">
      <c r="A1490" s="255"/>
      <c r="B1490" s="246"/>
      <c r="C1490" s="247"/>
      <c r="D1490" s="248"/>
      <c r="E1490" s="249"/>
      <c r="F1490" s="250"/>
      <c r="G1490" s="250"/>
      <c r="H1490" s="251"/>
      <c r="I1490" s="250"/>
      <c r="J1490" s="252"/>
      <c r="K1490" s="252"/>
      <c r="L1490" s="253"/>
      <c r="M1490" s="254" t="str">
        <f t="shared" si="23"/>
        <v/>
      </c>
      <c r="N1490"/>
      <c r="O1490"/>
      <c r="P1490"/>
      <c r="Q1490"/>
      <c r="R1490"/>
      <c r="S1490"/>
      <c r="T1490"/>
      <c r="U1490"/>
      <c r="V1490"/>
      <c r="W1490"/>
      <c r="X1490" s="42"/>
      <c r="Y1490" s="42"/>
      <c r="Z1490" s="42"/>
    </row>
    <row r="1491" s="26" customFormat="1" ht="23" customHeight="1" spans="1:26">
      <c r="A1491" s="255"/>
      <c r="B1491" s="246"/>
      <c r="C1491" s="247"/>
      <c r="D1491" s="248"/>
      <c r="E1491" s="249"/>
      <c r="F1491" s="250"/>
      <c r="G1491" s="250"/>
      <c r="H1491" s="251"/>
      <c r="I1491" s="250"/>
      <c r="J1491" s="252"/>
      <c r="K1491" s="252"/>
      <c r="L1491" s="253"/>
      <c r="M1491" s="254" t="str">
        <f t="shared" si="23"/>
        <v/>
      </c>
      <c r="N1491"/>
      <c r="O1491"/>
      <c r="P1491"/>
      <c r="Q1491"/>
      <c r="R1491"/>
      <c r="S1491"/>
      <c r="T1491"/>
      <c r="U1491"/>
      <c r="V1491"/>
      <c r="W1491"/>
      <c r="X1491" s="42"/>
      <c r="Y1491" s="42"/>
      <c r="Z1491" s="42"/>
    </row>
    <row r="1492" s="26" customFormat="1" ht="23" customHeight="1" spans="1:26">
      <c r="A1492" s="255"/>
      <c r="B1492" s="246"/>
      <c r="C1492" s="247"/>
      <c r="D1492" s="248"/>
      <c r="E1492" s="249"/>
      <c r="F1492" s="250"/>
      <c r="G1492" s="250"/>
      <c r="H1492" s="251"/>
      <c r="I1492" s="250"/>
      <c r="J1492" s="252"/>
      <c r="K1492" s="252"/>
      <c r="L1492" s="253"/>
      <c r="M1492" s="254" t="str">
        <f t="shared" si="23"/>
        <v/>
      </c>
      <c r="N1492"/>
      <c r="O1492"/>
      <c r="P1492"/>
      <c r="Q1492"/>
      <c r="R1492"/>
      <c r="S1492"/>
      <c r="T1492"/>
      <c r="U1492"/>
      <c r="V1492"/>
      <c r="W1492"/>
      <c r="X1492" s="42"/>
      <c r="Y1492" s="42"/>
      <c r="Z1492" s="42"/>
    </row>
    <row r="1493" s="26" customFormat="1" ht="23" customHeight="1" spans="1:26">
      <c r="A1493" s="255"/>
      <c r="B1493" s="246"/>
      <c r="C1493" s="247"/>
      <c r="D1493" s="248"/>
      <c r="E1493" s="249"/>
      <c r="F1493" s="250"/>
      <c r="G1493" s="250"/>
      <c r="H1493" s="251"/>
      <c r="I1493" s="250"/>
      <c r="J1493" s="252"/>
      <c r="K1493" s="252"/>
      <c r="L1493" s="253"/>
      <c r="M1493" s="254" t="str">
        <f t="shared" si="23"/>
        <v/>
      </c>
      <c r="N1493"/>
      <c r="O1493"/>
      <c r="P1493"/>
      <c r="Q1493"/>
      <c r="R1493"/>
      <c r="S1493"/>
      <c r="T1493"/>
      <c r="U1493"/>
      <c r="V1493"/>
      <c r="W1493"/>
      <c r="X1493" s="42"/>
      <c r="Y1493" s="42"/>
      <c r="Z1493" s="42"/>
    </row>
    <row r="1494" s="26" customFormat="1" ht="23" customHeight="1" spans="1:26">
      <c r="A1494" s="255"/>
      <c r="B1494" s="246"/>
      <c r="C1494" s="247"/>
      <c r="D1494" s="248"/>
      <c r="E1494" s="249"/>
      <c r="F1494" s="250"/>
      <c r="G1494" s="250"/>
      <c r="H1494" s="251"/>
      <c r="I1494" s="250"/>
      <c r="J1494" s="252"/>
      <c r="K1494" s="252"/>
      <c r="L1494" s="253"/>
      <c r="M1494" s="254" t="str">
        <f t="shared" si="23"/>
        <v/>
      </c>
      <c r="N1494"/>
      <c r="O1494"/>
      <c r="P1494"/>
      <c r="Q1494"/>
      <c r="R1494"/>
      <c r="S1494"/>
      <c r="T1494"/>
      <c r="U1494"/>
      <c r="V1494"/>
      <c r="W1494"/>
      <c r="X1494" s="42"/>
      <c r="Y1494" s="42"/>
      <c r="Z1494" s="42"/>
    </row>
    <row r="1495" s="26" customFormat="1" ht="23" customHeight="1" spans="1:26">
      <c r="A1495" s="255"/>
      <c r="B1495" s="246"/>
      <c r="C1495" s="247"/>
      <c r="D1495" s="248"/>
      <c r="E1495" s="249"/>
      <c r="F1495" s="250"/>
      <c r="G1495" s="250"/>
      <c r="H1495" s="251"/>
      <c r="I1495" s="250"/>
      <c r="J1495" s="252"/>
      <c r="K1495" s="252"/>
      <c r="L1495" s="253"/>
      <c r="M1495" s="254" t="str">
        <f t="shared" si="23"/>
        <v/>
      </c>
      <c r="N1495"/>
      <c r="O1495"/>
      <c r="P1495"/>
      <c r="Q1495"/>
      <c r="R1495"/>
      <c r="S1495"/>
      <c r="T1495"/>
      <c r="U1495"/>
      <c r="V1495"/>
      <c r="W1495"/>
      <c r="X1495" s="42"/>
      <c r="Y1495" s="42"/>
      <c r="Z1495" s="42"/>
    </row>
    <row r="1496" s="26" customFormat="1" ht="23" customHeight="1" spans="1:26">
      <c r="A1496" s="255"/>
      <c r="B1496" s="246"/>
      <c r="C1496" s="247"/>
      <c r="D1496" s="248"/>
      <c r="E1496" s="249"/>
      <c r="F1496" s="250"/>
      <c r="G1496" s="250"/>
      <c r="H1496" s="251"/>
      <c r="I1496" s="250"/>
      <c r="J1496" s="252"/>
      <c r="K1496" s="252"/>
      <c r="L1496" s="253"/>
      <c r="M1496" s="254" t="str">
        <f t="shared" si="23"/>
        <v/>
      </c>
      <c r="N1496"/>
      <c r="O1496"/>
      <c r="P1496"/>
      <c r="Q1496"/>
      <c r="R1496"/>
      <c r="S1496"/>
      <c r="T1496"/>
      <c r="U1496"/>
      <c r="V1496"/>
      <c r="W1496"/>
      <c r="X1496" s="42"/>
      <c r="Y1496" s="42"/>
      <c r="Z1496" s="42"/>
    </row>
    <row r="1497" s="26" customFormat="1" ht="23" customHeight="1" spans="1:26">
      <c r="A1497" s="255"/>
      <c r="B1497" s="246"/>
      <c r="C1497" s="247"/>
      <c r="D1497" s="248"/>
      <c r="E1497" s="249"/>
      <c r="F1497" s="250"/>
      <c r="G1497" s="250"/>
      <c r="H1497" s="251"/>
      <c r="I1497" s="250"/>
      <c r="J1497" s="252"/>
      <c r="K1497" s="252"/>
      <c r="L1497" s="253"/>
      <c r="M1497" s="254" t="str">
        <f t="shared" si="23"/>
        <v/>
      </c>
      <c r="N1497"/>
      <c r="O1497"/>
      <c r="P1497"/>
      <c r="Q1497"/>
      <c r="R1497"/>
      <c r="S1497"/>
      <c r="T1497"/>
      <c r="U1497"/>
      <c r="V1497"/>
      <c r="W1497"/>
      <c r="X1497" s="42"/>
      <c r="Y1497" s="42"/>
      <c r="Z1497" s="42"/>
    </row>
    <row r="1498" s="26" customFormat="1" ht="23" customHeight="1" spans="1:26">
      <c r="A1498" s="255"/>
      <c r="B1498" s="246"/>
      <c r="C1498" s="247"/>
      <c r="D1498" s="248"/>
      <c r="E1498" s="249"/>
      <c r="F1498" s="250"/>
      <c r="G1498" s="250"/>
      <c r="H1498" s="251"/>
      <c r="I1498" s="250"/>
      <c r="J1498" s="252"/>
      <c r="K1498" s="252"/>
      <c r="L1498" s="253"/>
      <c r="M1498" s="254" t="str">
        <f t="shared" si="23"/>
        <v/>
      </c>
      <c r="N1498"/>
      <c r="O1498"/>
      <c r="P1498"/>
      <c r="Q1498"/>
      <c r="R1498"/>
      <c r="S1498"/>
      <c r="T1498"/>
      <c r="U1498"/>
      <c r="V1498"/>
      <c r="W1498"/>
      <c r="X1498" s="42"/>
      <c r="Y1498" s="42"/>
      <c r="Z1498" s="42"/>
    </row>
    <row r="1499" s="26" customFormat="1" ht="23" customHeight="1" spans="1:26">
      <c r="A1499" s="255"/>
      <c r="B1499" s="246"/>
      <c r="C1499" s="247"/>
      <c r="D1499" s="248"/>
      <c r="E1499" s="249"/>
      <c r="F1499" s="250"/>
      <c r="G1499" s="250"/>
      <c r="H1499" s="251"/>
      <c r="I1499" s="250"/>
      <c r="J1499" s="252"/>
      <c r="K1499" s="252"/>
      <c r="L1499" s="253"/>
      <c r="M1499" s="254" t="str">
        <f t="shared" si="23"/>
        <v/>
      </c>
      <c r="N1499"/>
      <c r="O1499"/>
      <c r="P1499"/>
      <c r="Q1499"/>
      <c r="R1499"/>
      <c r="S1499"/>
      <c r="T1499"/>
      <c r="U1499"/>
      <c r="V1499"/>
      <c r="W1499"/>
      <c r="X1499" s="42"/>
      <c r="Y1499" s="42"/>
      <c r="Z1499" s="42"/>
    </row>
    <row r="1500" s="26" customFormat="1" ht="23" customHeight="1" spans="1:26">
      <c r="A1500" s="255"/>
      <c r="B1500" s="246"/>
      <c r="C1500" s="247"/>
      <c r="D1500" s="248"/>
      <c r="E1500" s="249"/>
      <c r="F1500" s="250"/>
      <c r="G1500" s="250"/>
      <c r="H1500" s="251"/>
      <c r="I1500" s="250"/>
      <c r="J1500" s="252"/>
      <c r="K1500" s="252"/>
      <c r="L1500" s="253"/>
      <c r="M1500" s="254" t="str">
        <f t="shared" si="23"/>
        <v/>
      </c>
      <c r="N1500"/>
      <c r="O1500"/>
      <c r="P1500"/>
      <c r="Q1500"/>
      <c r="R1500"/>
      <c r="S1500"/>
      <c r="T1500"/>
      <c r="U1500"/>
      <c r="V1500"/>
      <c r="W1500"/>
      <c r="X1500" s="42"/>
      <c r="Y1500" s="42"/>
      <c r="Z1500" s="42"/>
    </row>
    <row r="1501" s="26" customFormat="1" ht="23" customHeight="1" spans="1:26">
      <c r="A1501" s="255"/>
      <c r="B1501" s="246"/>
      <c r="C1501" s="247"/>
      <c r="D1501" s="248"/>
      <c r="E1501" s="249"/>
      <c r="F1501" s="250"/>
      <c r="G1501" s="250"/>
      <c r="H1501" s="251"/>
      <c r="I1501" s="250"/>
      <c r="J1501" s="252"/>
      <c r="K1501" s="252"/>
      <c r="L1501" s="253"/>
      <c r="M1501" s="254" t="str">
        <f t="shared" si="23"/>
        <v/>
      </c>
      <c r="N1501"/>
      <c r="O1501"/>
      <c r="P1501"/>
      <c r="Q1501"/>
      <c r="R1501"/>
      <c r="S1501"/>
      <c r="T1501"/>
      <c r="U1501"/>
      <c r="V1501"/>
      <c r="W1501"/>
      <c r="X1501" s="42"/>
      <c r="Y1501" s="42"/>
      <c r="Z1501" s="42"/>
    </row>
    <row r="1502" s="26" customFormat="1" ht="23" customHeight="1" spans="1:26">
      <c r="A1502" s="255"/>
      <c r="B1502" s="246"/>
      <c r="C1502" s="247"/>
      <c r="D1502" s="248"/>
      <c r="E1502" s="249"/>
      <c r="F1502" s="250"/>
      <c r="G1502" s="250"/>
      <c r="H1502" s="251"/>
      <c r="I1502" s="250"/>
      <c r="J1502" s="252"/>
      <c r="K1502" s="252"/>
      <c r="L1502" s="253"/>
      <c r="M1502" s="254" t="str">
        <f t="shared" si="23"/>
        <v/>
      </c>
      <c r="N1502"/>
      <c r="O1502"/>
      <c r="P1502"/>
      <c r="Q1502"/>
      <c r="R1502"/>
      <c r="S1502"/>
      <c r="T1502"/>
      <c r="U1502"/>
      <c r="V1502"/>
      <c r="W1502"/>
      <c r="X1502" s="42"/>
      <c r="Y1502" s="42"/>
      <c r="Z1502" s="42"/>
    </row>
    <row r="1503" s="26" customFormat="1" ht="23" customHeight="1" spans="1:26">
      <c r="A1503" s="255"/>
      <c r="B1503" s="246"/>
      <c r="C1503" s="247"/>
      <c r="D1503" s="248"/>
      <c r="E1503" s="249"/>
      <c r="F1503" s="250"/>
      <c r="G1503" s="250"/>
      <c r="H1503" s="251"/>
      <c r="I1503" s="250"/>
      <c r="J1503" s="252"/>
      <c r="K1503" s="252"/>
      <c r="L1503" s="253"/>
      <c r="M1503" s="254" t="str">
        <f t="shared" si="23"/>
        <v/>
      </c>
      <c r="N1503"/>
      <c r="O1503"/>
      <c r="P1503"/>
      <c r="Q1503"/>
      <c r="R1503"/>
      <c r="S1503"/>
      <c r="T1503"/>
      <c r="U1503"/>
      <c r="V1503"/>
      <c r="W1503"/>
      <c r="X1503" s="42"/>
      <c r="Y1503" s="42"/>
      <c r="Z1503" s="42"/>
    </row>
    <row r="1504" s="26" customFormat="1" ht="23" customHeight="1" spans="1:26">
      <c r="A1504" s="255"/>
      <c r="B1504" s="246"/>
      <c r="C1504" s="247"/>
      <c r="D1504" s="248"/>
      <c r="E1504" s="249"/>
      <c r="F1504" s="250"/>
      <c r="G1504" s="250"/>
      <c r="H1504" s="251"/>
      <c r="I1504" s="250"/>
      <c r="J1504" s="252"/>
      <c r="K1504" s="252"/>
      <c r="L1504" s="253"/>
      <c r="M1504" s="254" t="str">
        <f t="shared" si="23"/>
        <v/>
      </c>
      <c r="N1504"/>
      <c r="O1504"/>
      <c r="P1504"/>
      <c r="Q1504"/>
      <c r="R1504"/>
      <c r="S1504"/>
      <c r="T1504"/>
      <c r="U1504"/>
      <c r="V1504"/>
      <c r="W1504"/>
      <c r="X1504" s="42"/>
      <c r="Y1504" s="42"/>
      <c r="Z1504" s="42"/>
    </row>
    <row r="1505" s="26" customFormat="1" ht="23" customHeight="1" spans="1:26">
      <c r="A1505" s="255"/>
      <c r="B1505" s="246"/>
      <c r="C1505" s="247"/>
      <c r="D1505" s="248"/>
      <c r="E1505" s="249"/>
      <c r="F1505" s="250"/>
      <c r="G1505" s="250"/>
      <c r="H1505" s="251"/>
      <c r="I1505" s="250"/>
      <c r="J1505" s="252"/>
      <c r="K1505" s="252"/>
      <c r="L1505" s="253"/>
      <c r="M1505" s="254" t="str">
        <f t="shared" si="23"/>
        <v/>
      </c>
      <c r="N1505"/>
      <c r="O1505"/>
      <c r="P1505"/>
      <c r="Q1505"/>
      <c r="R1505"/>
      <c r="S1505"/>
      <c r="T1505"/>
      <c r="U1505"/>
      <c r="V1505"/>
      <c r="W1505"/>
      <c r="X1505" s="42"/>
      <c r="Y1505" s="42"/>
      <c r="Z1505" s="42"/>
    </row>
    <row r="1506" s="26" customFormat="1" ht="23" customHeight="1" spans="1:26">
      <c r="A1506" s="255"/>
      <c r="B1506" s="246"/>
      <c r="C1506" s="247"/>
      <c r="D1506" s="248"/>
      <c r="E1506" s="249"/>
      <c r="F1506" s="250"/>
      <c r="G1506" s="250"/>
      <c r="H1506" s="251"/>
      <c r="I1506" s="250"/>
      <c r="J1506" s="252"/>
      <c r="K1506" s="252"/>
      <c r="L1506" s="253"/>
      <c r="M1506" s="254" t="str">
        <f t="shared" si="23"/>
        <v/>
      </c>
      <c r="N1506"/>
      <c r="O1506"/>
      <c r="P1506"/>
      <c r="Q1506"/>
      <c r="R1506"/>
      <c r="S1506"/>
      <c r="T1506"/>
      <c r="U1506"/>
      <c r="V1506"/>
      <c r="W1506"/>
      <c r="X1506" s="42"/>
      <c r="Y1506" s="42"/>
      <c r="Z1506" s="42"/>
    </row>
    <row r="1507" s="26" customFormat="1" ht="23" customHeight="1" spans="1:26">
      <c r="A1507" s="255"/>
      <c r="B1507" s="246"/>
      <c r="C1507" s="247"/>
      <c r="D1507" s="248"/>
      <c r="E1507" s="249"/>
      <c r="F1507" s="250"/>
      <c r="G1507" s="250"/>
      <c r="H1507" s="251"/>
      <c r="I1507" s="250"/>
      <c r="J1507" s="252"/>
      <c r="K1507" s="252"/>
      <c r="L1507" s="253"/>
      <c r="M1507" s="254" t="str">
        <f t="shared" si="23"/>
        <v/>
      </c>
      <c r="N1507"/>
      <c r="O1507"/>
      <c r="P1507"/>
      <c r="Q1507"/>
      <c r="R1507"/>
      <c r="S1507"/>
      <c r="T1507"/>
      <c r="U1507"/>
      <c r="V1507"/>
      <c r="W1507"/>
      <c r="X1507" s="42"/>
      <c r="Y1507" s="42"/>
      <c r="Z1507" s="42"/>
    </row>
    <row r="1508" s="26" customFormat="1" ht="23" customHeight="1" spans="1:26">
      <c r="A1508" s="255"/>
      <c r="B1508" s="246"/>
      <c r="C1508" s="247"/>
      <c r="D1508" s="248"/>
      <c r="E1508" s="249"/>
      <c r="F1508" s="250"/>
      <c r="G1508" s="250"/>
      <c r="H1508" s="251"/>
      <c r="I1508" s="250"/>
      <c r="J1508" s="252"/>
      <c r="K1508" s="252"/>
      <c r="L1508" s="253"/>
      <c r="M1508" s="254" t="str">
        <f t="shared" si="23"/>
        <v/>
      </c>
      <c r="N1508"/>
      <c r="O1508"/>
      <c r="P1508"/>
      <c r="Q1508"/>
      <c r="R1508"/>
      <c r="S1508"/>
      <c r="T1508"/>
      <c r="U1508"/>
      <c r="V1508"/>
      <c r="W1508"/>
      <c r="X1508" s="42"/>
      <c r="Y1508" s="42"/>
      <c r="Z1508" s="42"/>
    </row>
    <row r="1509" s="26" customFormat="1" ht="23" customHeight="1" spans="1:26">
      <c r="A1509" s="255"/>
      <c r="B1509" s="246"/>
      <c r="C1509" s="247"/>
      <c r="D1509" s="248"/>
      <c r="E1509" s="249"/>
      <c r="F1509" s="250"/>
      <c r="G1509" s="250"/>
      <c r="H1509" s="251"/>
      <c r="I1509" s="250"/>
      <c r="J1509" s="252"/>
      <c r="K1509" s="252"/>
      <c r="L1509" s="253"/>
      <c r="M1509" s="254" t="str">
        <f t="shared" si="23"/>
        <v/>
      </c>
      <c r="N1509"/>
      <c r="O1509"/>
      <c r="P1509"/>
      <c r="Q1509"/>
      <c r="R1509"/>
      <c r="S1509"/>
      <c r="T1509"/>
      <c r="U1509"/>
      <c r="V1509"/>
      <c r="W1509"/>
      <c r="X1509" s="42"/>
      <c r="Y1509" s="42"/>
      <c r="Z1509" s="42"/>
    </row>
    <row r="1510" s="26" customFormat="1" ht="23" customHeight="1" spans="1:26">
      <c r="A1510" s="255"/>
      <c r="B1510" s="246"/>
      <c r="C1510" s="247"/>
      <c r="D1510" s="248"/>
      <c r="E1510" s="249"/>
      <c r="F1510" s="250"/>
      <c r="G1510" s="250"/>
      <c r="H1510" s="251"/>
      <c r="I1510" s="250"/>
      <c r="J1510" s="252"/>
      <c r="K1510" s="252"/>
      <c r="L1510" s="253"/>
      <c r="M1510" s="254" t="str">
        <f t="shared" si="23"/>
        <v/>
      </c>
      <c r="N1510"/>
      <c r="O1510"/>
      <c r="P1510"/>
      <c r="Q1510"/>
      <c r="R1510"/>
      <c r="S1510"/>
      <c r="T1510"/>
      <c r="U1510"/>
      <c r="V1510"/>
      <c r="W1510"/>
      <c r="X1510" s="42"/>
      <c r="Y1510" s="42"/>
      <c r="Z1510" s="42"/>
    </row>
    <row r="1511" s="26" customFormat="1" ht="23" customHeight="1" spans="1:26">
      <c r="A1511" s="255"/>
      <c r="B1511" s="246"/>
      <c r="C1511" s="247"/>
      <c r="D1511" s="248"/>
      <c r="E1511" s="249"/>
      <c r="F1511" s="250"/>
      <c r="G1511" s="250"/>
      <c r="H1511" s="251"/>
      <c r="I1511" s="250"/>
      <c r="J1511" s="252"/>
      <c r="K1511" s="252"/>
      <c r="L1511" s="253"/>
      <c r="M1511" s="254" t="str">
        <f t="shared" si="23"/>
        <v/>
      </c>
      <c r="N1511"/>
      <c r="O1511"/>
      <c r="P1511"/>
      <c r="Q1511"/>
      <c r="R1511"/>
      <c r="S1511"/>
      <c r="T1511"/>
      <c r="U1511"/>
      <c r="V1511"/>
      <c r="W1511"/>
      <c r="X1511" s="42"/>
      <c r="Y1511" s="42"/>
      <c r="Z1511" s="42"/>
    </row>
    <row r="1512" s="26" customFormat="1" ht="23" customHeight="1" spans="1:26">
      <c r="A1512" s="255"/>
      <c r="B1512" s="246"/>
      <c r="C1512" s="247"/>
      <c r="D1512" s="248"/>
      <c r="E1512" s="249"/>
      <c r="F1512" s="250"/>
      <c r="G1512" s="250"/>
      <c r="H1512" s="251"/>
      <c r="I1512" s="250"/>
      <c r="J1512" s="252"/>
      <c r="K1512" s="252"/>
      <c r="L1512" s="253"/>
      <c r="M1512" s="254" t="str">
        <f t="shared" si="23"/>
        <v/>
      </c>
      <c r="N1512"/>
      <c r="O1512"/>
      <c r="P1512"/>
      <c r="Q1512"/>
      <c r="R1512"/>
      <c r="S1512"/>
      <c r="T1512"/>
      <c r="U1512"/>
      <c r="V1512"/>
      <c r="W1512"/>
      <c r="X1512" s="42"/>
      <c r="Y1512" s="42"/>
      <c r="Z1512" s="42"/>
    </row>
    <row r="1513" s="26" customFormat="1" ht="23" customHeight="1" spans="1:26">
      <c r="A1513" s="255"/>
      <c r="B1513" s="246"/>
      <c r="C1513" s="247"/>
      <c r="D1513" s="248"/>
      <c r="E1513" s="249"/>
      <c r="F1513" s="250"/>
      <c r="G1513" s="250"/>
      <c r="H1513" s="251"/>
      <c r="I1513" s="250"/>
      <c r="J1513" s="252"/>
      <c r="K1513" s="252"/>
      <c r="L1513" s="253"/>
      <c r="M1513" s="254" t="str">
        <f t="shared" si="23"/>
        <v/>
      </c>
      <c r="N1513"/>
      <c r="O1513"/>
      <c r="P1513"/>
      <c r="Q1513"/>
      <c r="R1513"/>
      <c r="S1513"/>
      <c r="T1513"/>
      <c r="U1513"/>
      <c r="V1513"/>
      <c r="W1513"/>
      <c r="X1513" s="42"/>
      <c r="Y1513" s="42"/>
      <c r="Z1513" s="42"/>
    </row>
    <row r="1514" s="26" customFormat="1" ht="23" customHeight="1" spans="1:26">
      <c r="A1514" s="255"/>
      <c r="B1514" s="246"/>
      <c r="C1514" s="247"/>
      <c r="D1514" s="248"/>
      <c r="E1514" s="249"/>
      <c r="F1514" s="250"/>
      <c r="G1514" s="250"/>
      <c r="H1514" s="251"/>
      <c r="I1514" s="250"/>
      <c r="J1514" s="252"/>
      <c r="K1514" s="252"/>
      <c r="L1514" s="253"/>
      <c r="M1514" s="254" t="str">
        <f t="shared" si="23"/>
        <v/>
      </c>
      <c r="N1514"/>
      <c r="O1514"/>
      <c r="P1514"/>
      <c r="Q1514"/>
      <c r="R1514"/>
      <c r="S1514"/>
      <c r="T1514"/>
      <c r="U1514"/>
      <c r="V1514"/>
      <c r="W1514"/>
      <c r="X1514" s="42"/>
      <c r="Y1514" s="42"/>
      <c r="Z1514" s="42"/>
    </row>
    <row r="1515" s="26" customFormat="1" ht="23" customHeight="1" spans="1:26">
      <c r="A1515" s="255"/>
      <c r="B1515" s="246"/>
      <c r="C1515" s="247"/>
      <c r="D1515" s="248"/>
      <c r="E1515" s="249"/>
      <c r="F1515" s="250"/>
      <c r="G1515" s="250"/>
      <c r="H1515" s="251"/>
      <c r="I1515" s="250"/>
      <c r="J1515" s="252"/>
      <c r="K1515" s="252"/>
      <c r="L1515" s="253"/>
      <c r="M1515" s="254" t="str">
        <f t="shared" si="23"/>
        <v/>
      </c>
      <c r="N1515"/>
      <c r="O1515"/>
      <c r="P1515"/>
      <c r="Q1515"/>
      <c r="R1515"/>
      <c r="S1515"/>
      <c r="T1515"/>
      <c r="U1515"/>
      <c r="V1515"/>
      <c r="W1515"/>
      <c r="X1515" s="42"/>
      <c r="Y1515" s="42"/>
      <c r="Z1515" s="42"/>
    </row>
    <row r="1516" s="26" customFormat="1" ht="23" customHeight="1" spans="1:26">
      <c r="A1516" s="255"/>
      <c r="B1516" s="246"/>
      <c r="C1516" s="247"/>
      <c r="D1516" s="248"/>
      <c r="E1516" s="249"/>
      <c r="F1516" s="250"/>
      <c r="G1516" s="250"/>
      <c r="H1516" s="251"/>
      <c r="I1516" s="250"/>
      <c r="J1516" s="252"/>
      <c r="K1516" s="252"/>
      <c r="L1516" s="253"/>
      <c r="M1516" s="254" t="str">
        <f t="shared" si="23"/>
        <v/>
      </c>
      <c r="N1516"/>
      <c r="O1516"/>
      <c r="P1516"/>
      <c r="Q1516"/>
      <c r="R1516"/>
      <c r="S1516"/>
      <c r="T1516"/>
      <c r="U1516"/>
      <c r="V1516"/>
      <c r="W1516"/>
      <c r="X1516" s="42"/>
      <c r="Y1516" s="42"/>
      <c r="Z1516" s="42"/>
    </row>
    <row r="1517" s="26" customFormat="1" ht="23" customHeight="1" spans="1:26">
      <c r="A1517" s="255"/>
      <c r="B1517" s="246"/>
      <c r="C1517" s="247"/>
      <c r="D1517" s="248"/>
      <c r="E1517" s="249"/>
      <c r="F1517" s="250"/>
      <c r="G1517" s="250"/>
      <c r="H1517" s="251"/>
      <c r="I1517" s="250"/>
      <c r="J1517" s="252"/>
      <c r="K1517" s="252"/>
      <c r="L1517" s="253"/>
      <c r="M1517" s="254" t="str">
        <f t="shared" si="23"/>
        <v/>
      </c>
      <c r="N1517"/>
      <c r="O1517"/>
      <c r="P1517"/>
      <c r="Q1517"/>
      <c r="R1517"/>
      <c r="S1517"/>
      <c r="T1517"/>
      <c r="U1517"/>
      <c r="V1517"/>
      <c r="W1517"/>
      <c r="X1517" s="42"/>
      <c r="Y1517" s="42"/>
      <c r="Z1517" s="42"/>
    </row>
    <row r="1518" s="26" customFormat="1" ht="23" customHeight="1" spans="1:26">
      <c r="A1518" s="255"/>
      <c r="B1518" s="246"/>
      <c r="C1518" s="247"/>
      <c r="D1518" s="248"/>
      <c r="E1518" s="249"/>
      <c r="F1518" s="250"/>
      <c r="G1518" s="250"/>
      <c r="H1518" s="251"/>
      <c r="I1518" s="250"/>
      <c r="J1518" s="252"/>
      <c r="K1518" s="252"/>
      <c r="L1518" s="253"/>
      <c r="M1518" s="254" t="str">
        <f t="shared" si="23"/>
        <v/>
      </c>
      <c r="N1518"/>
      <c r="O1518"/>
      <c r="P1518"/>
      <c r="Q1518"/>
      <c r="R1518"/>
      <c r="S1518"/>
      <c r="T1518"/>
      <c r="U1518"/>
      <c r="V1518"/>
      <c r="W1518"/>
      <c r="X1518" s="42"/>
      <c r="Y1518" s="42"/>
      <c r="Z1518" s="42"/>
    </row>
    <row r="1519" s="26" customFormat="1" ht="23" customHeight="1" spans="1:26">
      <c r="A1519" s="255"/>
      <c r="B1519" s="246"/>
      <c r="C1519" s="247"/>
      <c r="D1519" s="248"/>
      <c r="E1519" s="249"/>
      <c r="F1519" s="250"/>
      <c r="G1519" s="250"/>
      <c r="H1519" s="251"/>
      <c r="I1519" s="250"/>
      <c r="J1519" s="252"/>
      <c r="K1519" s="252"/>
      <c r="L1519" s="253"/>
      <c r="M1519" s="254" t="str">
        <f t="shared" si="23"/>
        <v/>
      </c>
      <c r="N1519"/>
      <c r="O1519"/>
      <c r="P1519"/>
      <c r="Q1519"/>
      <c r="R1519"/>
      <c r="S1519"/>
      <c r="T1519"/>
      <c r="U1519"/>
      <c r="V1519"/>
      <c r="W1519"/>
      <c r="X1519" s="42"/>
      <c r="Y1519" s="42"/>
      <c r="Z1519" s="42"/>
    </row>
    <row r="1520" s="26" customFormat="1" ht="23" customHeight="1" spans="1:26">
      <c r="A1520" s="255"/>
      <c r="B1520" s="246"/>
      <c r="C1520" s="247"/>
      <c r="D1520" s="248"/>
      <c r="E1520" s="249"/>
      <c r="F1520" s="250"/>
      <c r="G1520" s="250"/>
      <c r="H1520" s="251"/>
      <c r="I1520" s="250"/>
      <c r="J1520" s="252"/>
      <c r="K1520" s="252"/>
      <c r="L1520" s="253"/>
      <c r="M1520" s="254" t="str">
        <f t="shared" si="23"/>
        <v/>
      </c>
      <c r="N1520"/>
      <c r="O1520"/>
      <c r="P1520"/>
      <c r="Q1520"/>
      <c r="R1520"/>
      <c r="S1520"/>
      <c r="T1520"/>
      <c r="U1520"/>
      <c r="V1520"/>
      <c r="W1520"/>
      <c r="X1520" s="42"/>
      <c r="Y1520" s="42"/>
      <c r="Z1520" s="42"/>
    </row>
    <row r="1521" s="26" customFormat="1" ht="23" customHeight="1" spans="1:26">
      <c r="A1521" s="255"/>
      <c r="B1521" s="246"/>
      <c r="C1521" s="247"/>
      <c r="D1521" s="248"/>
      <c r="E1521" s="249"/>
      <c r="F1521" s="250"/>
      <c r="G1521" s="250"/>
      <c r="H1521" s="251"/>
      <c r="I1521" s="250"/>
      <c r="J1521" s="252"/>
      <c r="K1521" s="252"/>
      <c r="L1521" s="253"/>
      <c r="M1521" s="254" t="str">
        <f t="shared" si="23"/>
        <v/>
      </c>
      <c r="N1521"/>
      <c r="O1521"/>
      <c r="P1521"/>
      <c r="Q1521"/>
      <c r="R1521"/>
      <c r="S1521"/>
      <c r="T1521"/>
      <c r="U1521"/>
      <c r="V1521"/>
      <c r="W1521"/>
      <c r="X1521" s="42"/>
      <c r="Y1521" s="42"/>
      <c r="Z1521" s="42"/>
    </row>
    <row r="1522" s="26" customFormat="1" ht="23" customHeight="1" spans="1:26">
      <c r="A1522" s="255"/>
      <c r="B1522" s="246"/>
      <c r="C1522" s="247"/>
      <c r="D1522" s="248"/>
      <c r="E1522" s="249"/>
      <c r="F1522" s="250"/>
      <c r="G1522" s="250"/>
      <c r="H1522" s="251"/>
      <c r="I1522" s="250"/>
      <c r="J1522" s="252"/>
      <c r="K1522" s="252"/>
      <c r="L1522" s="253"/>
      <c r="M1522" s="254" t="str">
        <f t="shared" si="23"/>
        <v/>
      </c>
      <c r="N1522"/>
      <c r="O1522"/>
      <c r="P1522"/>
      <c r="Q1522"/>
      <c r="R1522"/>
      <c r="S1522"/>
      <c r="T1522"/>
      <c r="U1522"/>
      <c r="V1522"/>
      <c r="W1522"/>
      <c r="X1522" s="42"/>
      <c r="Y1522" s="42"/>
      <c r="Z1522" s="42"/>
    </row>
    <row r="1523" s="26" customFormat="1" ht="23" customHeight="1" spans="1:26">
      <c r="A1523" s="255"/>
      <c r="B1523" s="246"/>
      <c r="C1523" s="247"/>
      <c r="D1523" s="248"/>
      <c r="E1523" s="249"/>
      <c r="F1523" s="250"/>
      <c r="G1523" s="250"/>
      <c r="H1523" s="251"/>
      <c r="I1523" s="250"/>
      <c r="J1523" s="252"/>
      <c r="K1523" s="252"/>
      <c r="L1523" s="253"/>
      <c r="M1523" s="254" t="str">
        <f t="shared" si="23"/>
        <v/>
      </c>
      <c r="N1523"/>
      <c r="O1523"/>
      <c r="P1523"/>
      <c r="Q1523"/>
      <c r="R1523"/>
      <c r="S1523"/>
      <c r="T1523"/>
      <c r="U1523"/>
      <c r="V1523"/>
      <c r="W1523"/>
      <c r="X1523" s="42"/>
      <c r="Y1523" s="42"/>
      <c r="Z1523" s="42"/>
    </row>
    <row r="1524" s="26" customFormat="1" ht="23" customHeight="1" spans="1:26">
      <c r="A1524" s="255"/>
      <c r="B1524" s="246"/>
      <c r="C1524" s="247"/>
      <c r="D1524" s="248"/>
      <c r="E1524" s="249"/>
      <c r="F1524" s="250"/>
      <c r="G1524" s="250"/>
      <c r="H1524" s="251"/>
      <c r="I1524" s="250"/>
      <c r="J1524" s="252"/>
      <c r="K1524" s="252"/>
      <c r="L1524" s="253"/>
      <c r="M1524" s="254" t="str">
        <f t="shared" si="23"/>
        <v/>
      </c>
      <c r="N1524"/>
      <c r="O1524"/>
      <c r="P1524"/>
      <c r="Q1524"/>
      <c r="R1524"/>
      <c r="S1524"/>
      <c r="T1524"/>
      <c r="U1524"/>
      <c r="V1524"/>
      <c r="W1524"/>
      <c r="X1524" s="42"/>
      <c r="Y1524" s="42"/>
      <c r="Z1524" s="42"/>
    </row>
    <row r="1525" s="26" customFormat="1" ht="23" customHeight="1" spans="1:26">
      <c r="A1525" s="255"/>
      <c r="B1525" s="246"/>
      <c r="C1525" s="247"/>
      <c r="D1525" s="248"/>
      <c r="E1525" s="249"/>
      <c r="F1525" s="250"/>
      <c r="G1525" s="250"/>
      <c r="H1525" s="251"/>
      <c r="I1525" s="250"/>
      <c r="J1525" s="252"/>
      <c r="K1525" s="252"/>
      <c r="L1525" s="253"/>
      <c r="M1525" s="254" t="str">
        <f t="shared" si="23"/>
        <v/>
      </c>
      <c r="N1525"/>
      <c r="O1525"/>
      <c r="P1525"/>
      <c r="Q1525"/>
      <c r="R1525"/>
      <c r="S1525"/>
      <c r="T1525"/>
      <c r="U1525"/>
      <c r="V1525"/>
      <c r="W1525"/>
      <c r="X1525" s="42"/>
      <c r="Y1525" s="42"/>
      <c r="Z1525" s="42"/>
    </row>
    <row r="1526" s="26" customFormat="1" ht="23" customHeight="1" spans="1:26">
      <c r="A1526" s="255"/>
      <c r="B1526" s="246"/>
      <c r="C1526" s="247"/>
      <c r="D1526" s="248"/>
      <c r="E1526" s="249"/>
      <c r="F1526" s="250"/>
      <c r="G1526" s="250"/>
      <c r="H1526" s="251"/>
      <c r="I1526" s="250"/>
      <c r="J1526" s="252"/>
      <c r="K1526" s="252"/>
      <c r="L1526" s="253"/>
      <c r="M1526" s="254" t="str">
        <f t="shared" si="23"/>
        <v/>
      </c>
      <c r="N1526"/>
      <c r="O1526"/>
      <c r="P1526"/>
      <c r="Q1526"/>
      <c r="R1526"/>
      <c r="S1526"/>
      <c r="T1526"/>
      <c r="U1526"/>
      <c r="V1526"/>
      <c r="W1526"/>
      <c r="X1526" s="42"/>
      <c r="Y1526" s="42"/>
      <c r="Z1526" s="42"/>
    </row>
    <row r="1527" s="26" customFormat="1" ht="23" customHeight="1" spans="1:26">
      <c r="A1527" s="255"/>
      <c r="B1527" s="246"/>
      <c r="C1527" s="247"/>
      <c r="D1527" s="248"/>
      <c r="E1527" s="249"/>
      <c r="F1527" s="250"/>
      <c r="G1527" s="250"/>
      <c r="H1527" s="251"/>
      <c r="I1527" s="250"/>
      <c r="J1527" s="252"/>
      <c r="K1527" s="252"/>
      <c r="L1527" s="253"/>
      <c r="M1527" s="254" t="str">
        <f t="shared" si="23"/>
        <v/>
      </c>
      <c r="N1527"/>
      <c r="O1527"/>
      <c r="P1527"/>
      <c r="Q1527"/>
      <c r="R1527"/>
      <c r="S1527"/>
      <c r="T1527"/>
      <c r="U1527"/>
      <c r="V1527"/>
      <c r="W1527"/>
      <c r="X1527" s="42"/>
      <c r="Y1527" s="42"/>
      <c r="Z1527" s="42"/>
    </row>
    <row r="1528" s="26" customFormat="1" ht="23" customHeight="1" spans="1:26">
      <c r="A1528" s="255"/>
      <c r="B1528" s="246"/>
      <c r="C1528" s="247"/>
      <c r="D1528" s="248"/>
      <c r="E1528" s="249"/>
      <c r="F1528" s="250"/>
      <c r="G1528" s="250"/>
      <c r="H1528" s="251"/>
      <c r="I1528" s="250"/>
      <c r="J1528" s="252"/>
      <c r="K1528" s="252"/>
      <c r="L1528" s="253"/>
      <c r="M1528" s="254" t="str">
        <f t="shared" si="23"/>
        <v/>
      </c>
      <c r="N1528"/>
      <c r="O1528"/>
      <c r="P1528"/>
      <c r="Q1528"/>
      <c r="R1528"/>
      <c r="S1528"/>
      <c r="T1528"/>
      <c r="U1528"/>
      <c r="V1528"/>
      <c r="W1528"/>
      <c r="X1528" s="42"/>
      <c r="Y1528" s="42"/>
      <c r="Z1528" s="42"/>
    </row>
    <row r="1529" s="26" customFormat="1" ht="23" customHeight="1" spans="1:26">
      <c r="A1529" s="255"/>
      <c r="B1529" s="246"/>
      <c r="C1529" s="247"/>
      <c r="D1529" s="248"/>
      <c r="E1529" s="249"/>
      <c r="F1529" s="250"/>
      <c r="G1529" s="250"/>
      <c r="H1529" s="251"/>
      <c r="I1529" s="250"/>
      <c r="J1529" s="252"/>
      <c r="K1529" s="252"/>
      <c r="L1529" s="253"/>
      <c r="M1529" s="254" t="str">
        <f t="shared" si="23"/>
        <v/>
      </c>
      <c r="N1529"/>
      <c r="O1529"/>
      <c r="P1529"/>
      <c r="Q1529"/>
      <c r="R1529"/>
      <c r="S1529"/>
      <c r="T1529"/>
      <c r="U1529"/>
      <c r="V1529"/>
      <c r="W1529"/>
      <c r="X1529" s="42"/>
      <c r="Y1529" s="42"/>
      <c r="Z1529" s="42"/>
    </row>
    <row r="1530" s="26" customFormat="1" ht="23" customHeight="1" spans="1:26">
      <c r="A1530" s="255"/>
      <c r="B1530" s="246"/>
      <c r="C1530" s="247"/>
      <c r="D1530" s="248"/>
      <c r="E1530" s="249"/>
      <c r="F1530" s="250"/>
      <c r="G1530" s="250"/>
      <c r="H1530" s="251"/>
      <c r="I1530" s="250"/>
      <c r="J1530" s="252"/>
      <c r="K1530" s="252"/>
      <c r="L1530" s="253"/>
      <c r="M1530" s="254" t="str">
        <f t="shared" si="23"/>
        <v/>
      </c>
      <c r="N1530"/>
      <c r="O1530"/>
      <c r="P1530"/>
      <c r="Q1530"/>
      <c r="R1530"/>
      <c r="S1530"/>
      <c r="T1530"/>
      <c r="U1530"/>
      <c r="V1530"/>
      <c r="W1530"/>
      <c r="X1530" s="42"/>
      <c r="Y1530" s="42"/>
      <c r="Z1530" s="42"/>
    </row>
    <row r="1531" s="26" customFormat="1" ht="23" customHeight="1" spans="1:26">
      <c r="A1531" s="255"/>
      <c r="B1531" s="246"/>
      <c r="C1531" s="247"/>
      <c r="D1531" s="248"/>
      <c r="E1531" s="249"/>
      <c r="F1531" s="250"/>
      <c r="G1531" s="250"/>
      <c r="H1531" s="251"/>
      <c r="I1531" s="250"/>
      <c r="J1531" s="252"/>
      <c r="K1531" s="252"/>
      <c r="L1531" s="253"/>
      <c r="M1531" s="254" t="str">
        <f t="shared" si="23"/>
        <v/>
      </c>
      <c r="N1531"/>
      <c r="O1531"/>
      <c r="P1531"/>
      <c r="Q1531"/>
      <c r="R1531"/>
      <c r="S1531"/>
      <c r="T1531"/>
      <c r="U1531"/>
      <c r="V1531"/>
      <c r="W1531"/>
      <c r="X1531" s="42"/>
      <c r="Y1531" s="42"/>
      <c r="Z1531" s="42"/>
    </row>
    <row r="1532" s="26" customFormat="1" ht="23" customHeight="1" spans="1:26">
      <c r="A1532" s="255"/>
      <c r="B1532" s="246"/>
      <c r="C1532" s="247"/>
      <c r="D1532" s="248"/>
      <c r="E1532" s="249"/>
      <c r="F1532" s="250"/>
      <c r="G1532" s="250"/>
      <c r="H1532" s="251"/>
      <c r="I1532" s="250"/>
      <c r="J1532" s="252"/>
      <c r="K1532" s="252"/>
      <c r="L1532" s="253"/>
      <c r="M1532" s="254" t="str">
        <f t="shared" si="23"/>
        <v/>
      </c>
      <c r="N1532"/>
      <c r="O1532"/>
      <c r="P1532"/>
      <c r="Q1532"/>
      <c r="R1532"/>
      <c r="S1532"/>
      <c r="T1532"/>
      <c r="U1532"/>
      <c r="V1532"/>
      <c r="W1532"/>
      <c r="X1532" s="42"/>
      <c r="Y1532" s="42"/>
      <c r="Z1532" s="42"/>
    </row>
    <row r="1533" s="26" customFormat="1" ht="23" customHeight="1" spans="1:26">
      <c r="A1533" s="255"/>
      <c r="B1533" s="246"/>
      <c r="C1533" s="247"/>
      <c r="D1533" s="248"/>
      <c r="E1533" s="249"/>
      <c r="F1533" s="250"/>
      <c r="G1533" s="250"/>
      <c r="H1533" s="251"/>
      <c r="I1533" s="250"/>
      <c r="J1533" s="252"/>
      <c r="K1533" s="252"/>
      <c r="L1533" s="253"/>
      <c r="M1533" s="254" t="str">
        <f t="shared" si="23"/>
        <v/>
      </c>
      <c r="N1533"/>
      <c r="O1533"/>
      <c r="P1533"/>
      <c r="Q1533"/>
      <c r="R1533"/>
      <c r="S1533"/>
      <c r="T1533"/>
      <c r="U1533"/>
      <c r="V1533"/>
      <c r="W1533"/>
      <c r="X1533" s="42"/>
      <c r="Y1533" s="42"/>
      <c r="Z1533" s="42"/>
    </row>
    <row r="1534" s="26" customFormat="1" ht="23" customHeight="1" spans="1:26">
      <c r="A1534" s="255"/>
      <c r="B1534" s="246"/>
      <c r="C1534" s="247"/>
      <c r="D1534" s="248"/>
      <c r="E1534" s="249"/>
      <c r="F1534" s="250"/>
      <c r="G1534" s="250"/>
      <c r="H1534" s="251"/>
      <c r="I1534" s="250"/>
      <c r="J1534" s="252"/>
      <c r="K1534" s="252"/>
      <c r="L1534" s="253"/>
      <c r="M1534" s="254" t="str">
        <f t="shared" si="23"/>
        <v/>
      </c>
      <c r="N1534"/>
      <c r="O1534"/>
      <c r="P1534"/>
      <c r="Q1534"/>
      <c r="R1534"/>
      <c r="S1534"/>
      <c r="T1534"/>
      <c r="U1534"/>
      <c r="V1534"/>
      <c r="W1534"/>
      <c r="X1534" s="42"/>
      <c r="Y1534" s="42"/>
      <c r="Z1534" s="42"/>
    </row>
    <row r="1535" s="26" customFormat="1" ht="23" customHeight="1" spans="1:26">
      <c r="A1535" s="255"/>
      <c r="B1535" s="246"/>
      <c r="C1535" s="247"/>
      <c r="D1535" s="248"/>
      <c r="E1535" s="249"/>
      <c r="F1535" s="250"/>
      <c r="G1535" s="250"/>
      <c r="H1535" s="251"/>
      <c r="I1535" s="250"/>
      <c r="J1535" s="252"/>
      <c r="K1535" s="252"/>
      <c r="L1535" s="253"/>
      <c r="M1535" s="254" t="str">
        <f t="shared" si="23"/>
        <v/>
      </c>
      <c r="N1535"/>
      <c r="O1535"/>
      <c r="P1535"/>
      <c r="Q1535"/>
      <c r="R1535"/>
      <c r="S1535"/>
      <c r="T1535"/>
      <c r="U1535"/>
      <c r="V1535"/>
      <c r="W1535"/>
      <c r="X1535" s="42"/>
      <c r="Y1535" s="42"/>
      <c r="Z1535" s="42"/>
    </row>
    <row r="1536" s="26" customFormat="1" ht="23" customHeight="1" spans="1:26">
      <c r="A1536" s="255"/>
      <c r="B1536" s="246"/>
      <c r="C1536" s="247"/>
      <c r="D1536" s="248"/>
      <c r="E1536" s="249"/>
      <c r="F1536" s="250"/>
      <c r="G1536" s="250"/>
      <c r="H1536" s="251"/>
      <c r="I1536" s="250"/>
      <c r="J1536" s="252"/>
      <c r="K1536" s="252"/>
      <c r="L1536" s="253"/>
      <c r="M1536" s="254" t="str">
        <f t="shared" si="23"/>
        <v/>
      </c>
      <c r="N1536"/>
      <c r="O1536"/>
      <c r="P1536"/>
      <c r="Q1536"/>
      <c r="R1536"/>
      <c r="S1536"/>
      <c r="T1536"/>
      <c r="U1536"/>
      <c r="V1536"/>
      <c r="W1536"/>
      <c r="X1536" s="42"/>
      <c r="Y1536" s="42"/>
      <c r="Z1536" s="42"/>
    </row>
    <row r="1537" s="26" customFormat="1" ht="23" customHeight="1" spans="1:26">
      <c r="A1537" s="255"/>
      <c r="B1537" s="246"/>
      <c r="C1537" s="247"/>
      <c r="D1537" s="248"/>
      <c r="E1537" s="249"/>
      <c r="F1537" s="250"/>
      <c r="G1537" s="250"/>
      <c r="H1537" s="251"/>
      <c r="I1537" s="250"/>
      <c r="J1537" s="252"/>
      <c r="K1537" s="252"/>
      <c r="L1537" s="253"/>
      <c r="M1537" s="254" t="str">
        <f t="shared" si="23"/>
        <v/>
      </c>
      <c r="N1537"/>
      <c r="O1537"/>
      <c r="P1537"/>
      <c r="Q1537"/>
      <c r="R1537"/>
      <c r="S1537"/>
      <c r="T1537"/>
      <c r="U1537"/>
      <c r="V1537"/>
      <c r="W1537"/>
      <c r="X1537" s="42"/>
      <c r="Y1537" s="42"/>
      <c r="Z1537" s="42"/>
    </row>
    <row r="1538" s="26" customFormat="1" ht="23" customHeight="1" spans="1:26">
      <c r="A1538" s="255"/>
      <c r="B1538" s="246"/>
      <c r="C1538" s="247"/>
      <c r="D1538" s="248"/>
      <c r="E1538" s="249"/>
      <c r="F1538" s="250"/>
      <c r="G1538" s="250"/>
      <c r="H1538" s="251"/>
      <c r="I1538" s="250"/>
      <c r="J1538" s="252"/>
      <c r="K1538" s="252"/>
      <c r="L1538" s="253"/>
      <c r="M1538" s="254" t="str">
        <f t="shared" si="23"/>
        <v/>
      </c>
      <c r="N1538"/>
      <c r="O1538"/>
      <c r="P1538"/>
      <c r="Q1538"/>
      <c r="R1538"/>
      <c r="S1538"/>
      <c r="T1538"/>
      <c r="U1538"/>
      <c r="V1538"/>
      <c r="W1538"/>
      <c r="X1538" s="42"/>
      <c r="Y1538" s="42"/>
      <c r="Z1538" s="42"/>
    </row>
    <row r="1539" s="26" customFormat="1" ht="23" customHeight="1" spans="1:26">
      <c r="A1539" s="255"/>
      <c r="B1539" s="246"/>
      <c r="C1539" s="247"/>
      <c r="D1539" s="248"/>
      <c r="E1539" s="249"/>
      <c r="F1539" s="250"/>
      <c r="G1539" s="250"/>
      <c r="H1539" s="251"/>
      <c r="I1539" s="250"/>
      <c r="J1539" s="252"/>
      <c r="K1539" s="252"/>
      <c r="L1539" s="253"/>
      <c r="M1539" s="254" t="str">
        <f t="shared" si="23"/>
        <v/>
      </c>
      <c r="N1539"/>
      <c r="O1539"/>
      <c r="P1539"/>
      <c r="Q1539"/>
      <c r="R1539"/>
      <c r="S1539"/>
      <c r="T1539"/>
      <c r="U1539"/>
      <c r="V1539"/>
      <c r="W1539"/>
      <c r="X1539" s="42"/>
      <c r="Y1539" s="42"/>
      <c r="Z1539" s="42"/>
    </row>
    <row r="1540" s="26" customFormat="1" ht="23" customHeight="1" spans="1:26">
      <c r="A1540" s="255"/>
      <c r="B1540" s="246"/>
      <c r="C1540" s="247"/>
      <c r="D1540" s="248"/>
      <c r="E1540" s="249"/>
      <c r="F1540" s="250"/>
      <c r="G1540" s="250"/>
      <c r="H1540" s="251"/>
      <c r="I1540" s="250"/>
      <c r="J1540" s="252"/>
      <c r="K1540" s="252"/>
      <c r="L1540" s="253"/>
      <c r="M1540" s="254" t="str">
        <f t="shared" si="23"/>
        <v/>
      </c>
      <c r="N1540"/>
      <c r="O1540"/>
      <c r="P1540"/>
      <c r="Q1540"/>
      <c r="R1540"/>
      <c r="S1540"/>
      <c r="T1540"/>
      <c r="U1540"/>
      <c r="V1540"/>
      <c r="W1540"/>
      <c r="X1540" s="42"/>
      <c r="Y1540" s="42"/>
      <c r="Z1540" s="42"/>
    </row>
    <row r="1541" s="26" customFormat="1" ht="23" customHeight="1" spans="1:26">
      <c r="A1541" s="255"/>
      <c r="B1541" s="246"/>
      <c r="C1541" s="247"/>
      <c r="D1541" s="248"/>
      <c r="E1541" s="249"/>
      <c r="F1541" s="250"/>
      <c r="G1541" s="250"/>
      <c r="H1541" s="251"/>
      <c r="I1541" s="250"/>
      <c r="J1541" s="252"/>
      <c r="K1541" s="252"/>
      <c r="L1541" s="253"/>
      <c r="M1541" s="254" t="str">
        <f t="shared" ref="M1541:M1604" si="24">IF($B1541="","",--TEXT($B1541,"yyyymm"))</f>
        <v/>
      </c>
      <c r="N1541"/>
      <c r="O1541"/>
      <c r="P1541"/>
      <c r="Q1541"/>
      <c r="R1541"/>
      <c r="S1541"/>
      <c r="T1541"/>
      <c r="U1541"/>
      <c r="V1541"/>
      <c r="W1541"/>
      <c r="X1541" s="42"/>
      <c r="Y1541" s="42"/>
      <c r="Z1541" s="42"/>
    </row>
    <row r="1542" s="26" customFormat="1" ht="23" customHeight="1" spans="1:26">
      <c r="A1542" s="255"/>
      <c r="B1542" s="246"/>
      <c r="C1542" s="247"/>
      <c r="D1542" s="248"/>
      <c r="E1542" s="249"/>
      <c r="F1542" s="250"/>
      <c r="G1542" s="250"/>
      <c r="H1542" s="251"/>
      <c r="I1542" s="250"/>
      <c r="J1542" s="252"/>
      <c r="K1542" s="252"/>
      <c r="L1542" s="253"/>
      <c r="M1542" s="254" t="str">
        <f t="shared" si="24"/>
        <v/>
      </c>
      <c r="N1542"/>
      <c r="O1542"/>
      <c r="P1542"/>
      <c r="Q1542"/>
      <c r="R1542"/>
      <c r="S1542"/>
      <c r="T1542"/>
      <c r="U1542"/>
      <c r="V1542"/>
      <c r="W1542"/>
      <c r="X1542" s="42"/>
      <c r="Y1542" s="42"/>
      <c r="Z1542" s="42"/>
    </row>
    <row r="1543" s="26" customFormat="1" ht="23" customHeight="1" spans="1:26">
      <c r="A1543" s="255"/>
      <c r="B1543" s="246"/>
      <c r="C1543" s="247"/>
      <c r="D1543" s="248"/>
      <c r="E1543" s="249"/>
      <c r="F1543" s="250"/>
      <c r="G1543" s="250"/>
      <c r="H1543" s="251"/>
      <c r="I1543" s="250"/>
      <c r="J1543" s="252"/>
      <c r="K1543" s="252"/>
      <c r="L1543" s="253"/>
      <c r="M1543" s="254" t="str">
        <f t="shared" si="24"/>
        <v/>
      </c>
      <c r="N1543"/>
      <c r="O1543"/>
      <c r="P1543"/>
      <c r="Q1543"/>
      <c r="R1543"/>
      <c r="S1543"/>
      <c r="T1543"/>
      <c r="U1543"/>
      <c r="V1543"/>
      <c r="W1543"/>
      <c r="X1543" s="42"/>
      <c r="Y1543" s="42"/>
      <c r="Z1543" s="42"/>
    </row>
    <row r="1544" s="26" customFormat="1" ht="23" customHeight="1" spans="1:26">
      <c r="A1544" s="255"/>
      <c r="B1544" s="246"/>
      <c r="C1544" s="247"/>
      <c r="D1544" s="248"/>
      <c r="E1544" s="249"/>
      <c r="F1544" s="250"/>
      <c r="G1544" s="250"/>
      <c r="H1544" s="251"/>
      <c r="I1544" s="250"/>
      <c r="J1544" s="252"/>
      <c r="K1544" s="252"/>
      <c r="L1544" s="253"/>
      <c r="M1544" s="254" t="str">
        <f t="shared" si="24"/>
        <v/>
      </c>
      <c r="N1544"/>
      <c r="O1544"/>
      <c r="P1544"/>
      <c r="Q1544"/>
      <c r="R1544"/>
      <c r="S1544"/>
      <c r="T1544"/>
      <c r="U1544"/>
      <c r="V1544"/>
      <c r="W1544"/>
      <c r="X1544" s="42"/>
      <c r="Y1544" s="42"/>
      <c r="Z1544" s="42"/>
    </row>
    <row r="1545" s="26" customFormat="1" ht="23" customHeight="1" spans="1:26">
      <c r="A1545" s="255"/>
      <c r="B1545" s="246"/>
      <c r="C1545" s="247"/>
      <c r="D1545" s="248"/>
      <c r="E1545" s="249"/>
      <c r="F1545" s="250"/>
      <c r="G1545" s="250"/>
      <c r="H1545" s="251"/>
      <c r="I1545" s="250"/>
      <c r="J1545" s="252"/>
      <c r="K1545" s="252"/>
      <c r="L1545" s="253"/>
      <c r="M1545" s="254" t="str">
        <f t="shared" si="24"/>
        <v/>
      </c>
      <c r="N1545"/>
      <c r="O1545"/>
      <c r="P1545"/>
      <c r="Q1545"/>
      <c r="R1545"/>
      <c r="S1545"/>
      <c r="T1545"/>
      <c r="U1545"/>
      <c r="V1545"/>
      <c r="W1545"/>
      <c r="X1545" s="42"/>
      <c r="Y1545" s="42"/>
      <c r="Z1545" s="42"/>
    </row>
    <row r="1546" s="26" customFormat="1" ht="23" customHeight="1" spans="1:26">
      <c r="A1546" s="255"/>
      <c r="B1546" s="246"/>
      <c r="C1546" s="247"/>
      <c r="D1546" s="248"/>
      <c r="E1546" s="249"/>
      <c r="F1546" s="250"/>
      <c r="G1546" s="250"/>
      <c r="H1546" s="251"/>
      <c r="I1546" s="250"/>
      <c r="J1546" s="252"/>
      <c r="K1546" s="252"/>
      <c r="L1546" s="253"/>
      <c r="M1546" s="254" t="str">
        <f t="shared" si="24"/>
        <v/>
      </c>
      <c r="N1546"/>
      <c r="O1546"/>
      <c r="P1546"/>
      <c r="Q1546"/>
      <c r="R1546"/>
      <c r="S1546"/>
      <c r="T1546"/>
      <c r="U1546"/>
      <c r="V1546"/>
      <c r="W1546"/>
      <c r="X1546" s="42"/>
      <c r="Y1546" s="42"/>
      <c r="Z1546" s="42"/>
    </row>
    <row r="1547" s="26" customFormat="1" ht="23" customHeight="1" spans="1:26">
      <c r="A1547" s="255"/>
      <c r="B1547" s="246"/>
      <c r="C1547" s="247"/>
      <c r="D1547" s="248"/>
      <c r="E1547" s="249"/>
      <c r="F1547" s="250"/>
      <c r="G1547" s="250"/>
      <c r="H1547" s="251"/>
      <c r="I1547" s="250"/>
      <c r="J1547" s="252"/>
      <c r="K1547" s="252"/>
      <c r="L1547" s="253"/>
      <c r="M1547" s="254" t="str">
        <f t="shared" si="24"/>
        <v/>
      </c>
      <c r="N1547"/>
      <c r="O1547"/>
      <c r="P1547"/>
      <c r="Q1547"/>
      <c r="R1547"/>
      <c r="S1547"/>
      <c r="T1547"/>
      <c r="U1547"/>
      <c r="V1547"/>
      <c r="W1547"/>
      <c r="X1547" s="42"/>
      <c r="Y1547" s="42"/>
      <c r="Z1547" s="42"/>
    </row>
    <row r="1548" s="26" customFormat="1" ht="23" customHeight="1" spans="1:26">
      <c r="A1548" s="255"/>
      <c r="B1548" s="246"/>
      <c r="C1548" s="247"/>
      <c r="D1548" s="248"/>
      <c r="E1548" s="249"/>
      <c r="F1548" s="250"/>
      <c r="G1548" s="250"/>
      <c r="H1548" s="251"/>
      <c r="I1548" s="250"/>
      <c r="J1548" s="252"/>
      <c r="K1548" s="252"/>
      <c r="L1548" s="253"/>
      <c r="M1548" s="254" t="str">
        <f t="shared" si="24"/>
        <v/>
      </c>
      <c r="N1548"/>
      <c r="O1548"/>
      <c r="P1548"/>
      <c r="Q1548"/>
      <c r="R1548"/>
      <c r="S1548"/>
      <c r="T1548"/>
      <c r="U1548"/>
      <c r="V1548"/>
      <c r="W1548"/>
      <c r="X1548" s="42"/>
      <c r="Y1548" s="42"/>
      <c r="Z1548" s="42"/>
    </row>
    <row r="1549" s="26" customFormat="1" ht="23" customHeight="1" spans="1:26">
      <c r="A1549" s="255"/>
      <c r="B1549" s="246"/>
      <c r="C1549" s="247"/>
      <c r="D1549" s="248"/>
      <c r="E1549" s="249"/>
      <c r="F1549" s="250"/>
      <c r="G1549" s="250"/>
      <c r="H1549" s="251"/>
      <c r="I1549" s="250"/>
      <c r="J1549" s="252"/>
      <c r="K1549" s="252"/>
      <c r="L1549" s="253"/>
      <c r="M1549" s="254" t="str">
        <f t="shared" si="24"/>
        <v/>
      </c>
      <c r="N1549"/>
      <c r="O1549"/>
      <c r="P1549"/>
      <c r="Q1549"/>
      <c r="R1549"/>
      <c r="S1549"/>
      <c r="T1549"/>
      <c r="U1549"/>
      <c r="V1549"/>
      <c r="W1549"/>
      <c r="X1549" s="42"/>
      <c r="Y1549" s="42"/>
      <c r="Z1549" s="42"/>
    </row>
    <row r="1550" s="26" customFormat="1" ht="23" customHeight="1" spans="1:26">
      <c r="A1550" s="255"/>
      <c r="B1550" s="246"/>
      <c r="C1550" s="247"/>
      <c r="D1550" s="248"/>
      <c r="E1550" s="249"/>
      <c r="F1550" s="250"/>
      <c r="G1550" s="250"/>
      <c r="H1550" s="251"/>
      <c r="I1550" s="250"/>
      <c r="J1550" s="252"/>
      <c r="K1550" s="252"/>
      <c r="L1550" s="253"/>
      <c r="M1550" s="254" t="str">
        <f t="shared" si="24"/>
        <v/>
      </c>
      <c r="N1550"/>
      <c r="O1550"/>
      <c r="P1550"/>
      <c r="Q1550"/>
      <c r="R1550"/>
      <c r="S1550"/>
      <c r="T1550"/>
      <c r="U1550"/>
      <c r="V1550"/>
      <c r="W1550"/>
      <c r="X1550" s="42"/>
      <c r="Y1550" s="42"/>
      <c r="Z1550" s="42"/>
    </row>
    <row r="1551" s="26" customFormat="1" ht="23" customHeight="1" spans="1:26">
      <c r="A1551" s="255"/>
      <c r="B1551" s="246"/>
      <c r="C1551" s="247"/>
      <c r="D1551" s="248"/>
      <c r="E1551" s="249"/>
      <c r="F1551" s="250"/>
      <c r="G1551" s="250"/>
      <c r="H1551" s="251"/>
      <c r="I1551" s="250"/>
      <c r="J1551" s="252"/>
      <c r="K1551" s="252"/>
      <c r="L1551" s="253"/>
      <c r="M1551" s="254" t="str">
        <f t="shared" si="24"/>
        <v/>
      </c>
      <c r="N1551"/>
      <c r="O1551"/>
      <c r="P1551"/>
      <c r="Q1551"/>
      <c r="R1551"/>
      <c r="S1551"/>
      <c r="T1551"/>
      <c r="U1551"/>
      <c r="V1551"/>
      <c r="W1551"/>
      <c r="X1551" s="42"/>
      <c r="Y1551" s="42"/>
      <c r="Z1551" s="42"/>
    </row>
    <row r="1552" s="26" customFormat="1" ht="23" customHeight="1" spans="1:26">
      <c r="A1552" s="255"/>
      <c r="B1552" s="246"/>
      <c r="C1552" s="247"/>
      <c r="D1552" s="248"/>
      <c r="E1552" s="249"/>
      <c r="F1552" s="250"/>
      <c r="G1552" s="250"/>
      <c r="H1552" s="251"/>
      <c r="I1552" s="250"/>
      <c r="J1552" s="252"/>
      <c r="K1552" s="252"/>
      <c r="L1552" s="253"/>
      <c r="M1552" s="254" t="str">
        <f t="shared" si="24"/>
        <v/>
      </c>
      <c r="N1552"/>
      <c r="O1552"/>
      <c r="P1552"/>
      <c r="Q1552"/>
      <c r="R1552"/>
      <c r="S1552"/>
      <c r="T1552"/>
      <c r="U1552"/>
      <c r="V1552"/>
      <c r="W1552"/>
      <c r="X1552" s="42"/>
      <c r="Y1552" s="42"/>
      <c r="Z1552" s="42"/>
    </row>
    <row r="1553" s="26" customFormat="1" ht="23" customHeight="1" spans="1:26">
      <c r="A1553" s="255"/>
      <c r="B1553" s="246"/>
      <c r="C1553" s="247"/>
      <c r="D1553" s="248"/>
      <c r="E1553" s="249"/>
      <c r="F1553" s="250"/>
      <c r="G1553" s="250"/>
      <c r="H1553" s="251"/>
      <c r="I1553" s="250"/>
      <c r="J1553" s="252"/>
      <c r="K1553" s="252"/>
      <c r="L1553" s="253"/>
      <c r="M1553" s="254" t="str">
        <f t="shared" si="24"/>
        <v/>
      </c>
      <c r="N1553"/>
      <c r="O1553"/>
      <c r="P1553"/>
      <c r="Q1553"/>
      <c r="R1553"/>
      <c r="S1553"/>
      <c r="T1553"/>
      <c r="U1553"/>
      <c r="V1553"/>
      <c r="W1553"/>
      <c r="X1553" s="42"/>
      <c r="Y1553" s="42"/>
      <c r="Z1553" s="42"/>
    </row>
    <row r="1554" s="26" customFormat="1" ht="23" customHeight="1" spans="1:26">
      <c r="A1554" s="255"/>
      <c r="B1554" s="246"/>
      <c r="C1554" s="247"/>
      <c r="D1554" s="248"/>
      <c r="E1554" s="249"/>
      <c r="F1554" s="250"/>
      <c r="G1554" s="250"/>
      <c r="H1554" s="251"/>
      <c r="I1554" s="250"/>
      <c r="J1554" s="252"/>
      <c r="K1554" s="252"/>
      <c r="L1554" s="253"/>
      <c r="M1554" s="254" t="str">
        <f t="shared" si="24"/>
        <v/>
      </c>
      <c r="N1554"/>
      <c r="O1554"/>
      <c r="P1554"/>
      <c r="Q1554"/>
      <c r="R1554"/>
      <c r="S1554"/>
      <c r="T1554"/>
      <c r="U1554"/>
      <c r="V1554"/>
      <c r="W1554"/>
      <c r="X1554" s="42"/>
      <c r="Y1554" s="42"/>
      <c r="Z1554" s="42"/>
    </row>
    <row r="1555" s="26" customFormat="1" ht="23" customHeight="1" spans="1:26">
      <c r="A1555" s="255"/>
      <c r="B1555" s="246"/>
      <c r="C1555" s="247"/>
      <c r="D1555" s="248"/>
      <c r="E1555" s="249"/>
      <c r="F1555" s="250"/>
      <c r="G1555" s="250"/>
      <c r="H1555" s="251"/>
      <c r="I1555" s="250"/>
      <c r="J1555" s="252"/>
      <c r="K1555" s="252"/>
      <c r="L1555" s="253"/>
      <c r="M1555" s="254" t="str">
        <f t="shared" si="24"/>
        <v/>
      </c>
      <c r="N1555"/>
      <c r="O1555"/>
      <c r="P1555"/>
      <c r="Q1555"/>
      <c r="R1555"/>
      <c r="S1555"/>
      <c r="T1555"/>
      <c r="U1555"/>
      <c r="V1555"/>
      <c r="W1555"/>
      <c r="X1555" s="42"/>
      <c r="Y1555" s="42"/>
      <c r="Z1555" s="42"/>
    </row>
    <row r="1556" s="26" customFormat="1" ht="23" customHeight="1" spans="1:26">
      <c r="A1556" s="255"/>
      <c r="B1556" s="246"/>
      <c r="C1556" s="247"/>
      <c r="D1556" s="248"/>
      <c r="E1556" s="249"/>
      <c r="F1556" s="250"/>
      <c r="G1556" s="250"/>
      <c r="H1556" s="251"/>
      <c r="I1556" s="250"/>
      <c r="J1556" s="252"/>
      <c r="K1556" s="252"/>
      <c r="L1556" s="253"/>
      <c r="M1556" s="254" t="str">
        <f t="shared" si="24"/>
        <v/>
      </c>
      <c r="N1556"/>
      <c r="O1556"/>
      <c r="P1556"/>
      <c r="Q1556"/>
      <c r="R1556"/>
      <c r="S1556"/>
      <c r="T1556"/>
      <c r="U1556"/>
      <c r="V1556"/>
      <c r="W1556"/>
      <c r="X1556" s="42"/>
      <c r="Y1556" s="42"/>
      <c r="Z1556" s="42"/>
    </row>
    <row r="1557" s="26" customFormat="1" ht="23" customHeight="1" spans="1:26">
      <c r="A1557" s="255"/>
      <c r="B1557" s="246"/>
      <c r="C1557" s="247"/>
      <c r="D1557" s="248"/>
      <c r="E1557" s="249"/>
      <c r="F1557" s="250"/>
      <c r="G1557" s="250"/>
      <c r="H1557" s="251"/>
      <c r="I1557" s="250"/>
      <c r="J1557" s="252"/>
      <c r="K1557" s="252"/>
      <c r="L1557" s="253"/>
      <c r="M1557" s="254" t="str">
        <f t="shared" si="24"/>
        <v/>
      </c>
      <c r="N1557"/>
      <c r="O1557"/>
      <c r="P1557"/>
      <c r="Q1557"/>
      <c r="R1557"/>
      <c r="S1557"/>
      <c r="T1557"/>
      <c r="U1557"/>
      <c r="V1557"/>
      <c r="W1557"/>
      <c r="X1557" s="42"/>
      <c r="Y1557" s="42"/>
      <c r="Z1557" s="42"/>
    </row>
    <row r="1558" s="26" customFormat="1" ht="23" customHeight="1" spans="1:26">
      <c r="A1558" s="255"/>
      <c r="B1558" s="246"/>
      <c r="C1558" s="247"/>
      <c r="D1558" s="248"/>
      <c r="E1558" s="249"/>
      <c r="F1558" s="250"/>
      <c r="G1558" s="250"/>
      <c r="H1558" s="251"/>
      <c r="I1558" s="250"/>
      <c r="J1558" s="252"/>
      <c r="K1558" s="252"/>
      <c r="L1558" s="253"/>
      <c r="M1558" s="254" t="str">
        <f t="shared" si="24"/>
        <v/>
      </c>
      <c r="N1558"/>
      <c r="O1558"/>
      <c r="P1558"/>
      <c r="Q1558"/>
      <c r="R1558"/>
      <c r="S1558"/>
      <c r="T1558"/>
      <c r="U1558"/>
      <c r="V1558"/>
      <c r="W1558"/>
      <c r="X1558" s="42"/>
      <c r="Y1558" s="42"/>
      <c r="Z1558" s="42"/>
    </row>
    <row r="1559" s="26" customFormat="1" ht="23" customHeight="1" spans="1:26">
      <c r="A1559" s="255"/>
      <c r="B1559" s="246"/>
      <c r="C1559" s="247"/>
      <c r="D1559" s="248"/>
      <c r="E1559" s="249"/>
      <c r="F1559" s="250"/>
      <c r="G1559" s="250"/>
      <c r="H1559" s="251"/>
      <c r="I1559" s="250"/>
      <c r="J1559" s="252"/>
      <c r="K1559" s="252"/>
      <c r="L1559" s="253"/>
      <c r="M1559" s="254" t="str">
        <f t="shared" si="24"/>
        <v/>
      </c>
      <c r="N1559"/>
      <c r="O1559"/>
      <c r="P1559"/>
      <c r="Q1559"/>
      <c r="R1559"/>
      <c r="S1559"/>
      <c r="T1559"/>
      <c r="U1559"/>
      <c r="V1559"/>
      <c r="W1559"/>
      <c r="X1559" s="42"/>
      <c r="Y1559" s="42"/>
      <c r="Z1559" s="42"/>
    </row>
    <row r="1560" s="26" customFormat="1" ht="23" customHeight="1" spans="1:26">
      <c r="A1560" s="255"/>
      <c r="B1560" s="246"/>
      <c r="C1560" s="247"/>
      <c r="D1560" s="248"/>
      <c r="E1560" s="249"/>
      <c r="F1560" s="250"/>
      <c r="G1560" s="250"/>
      <c r="H1560" s="251"/>
      <c r="I1560" s="250"/>
      <c r="J1560" s="252"/>
      <c r="K1560" s="252"/>
      <c r="L1560" s="253"/>
      <c r="M1560" s="254" t="str">
        <f t="shared" si="24"/>
        <v/>
      </c>
      <c r="N1560"/>
      <c r="O1560"/>
      <c r="P1560"/>
      <c r="Q1560"/>
      <c r="R1560"/>
      <c r="S1560"/>
      <c r="T1560"/>
      <c r="U1560"/>
      <c r="V1560"/>
      <c r="W1560"/>
      <c r="X1560" s="42"/>
      <c r="Y1560" s="42"/>
      <c r="Z1560" s="42"/>
    </row>
    <row r="1561" s="26" customFormat="1" ht="23" customHeight="1" spans="1:26">
      <c r="A1561" s="255"/>
      <c r="B1561" s="246"/>
      <c r="C1561" s="247"/>
      <c r="D1561" s="248"/>
      <c r="E1561" s="249"/>
      <c r="F1561" s="250"/>
      <c r="G1561" s="250"/>
      <c r="H1561" s="251"/>
      <c r="I1561" s="250"/>
      <c r="J1561" s="252"/>
      <c r="K1561" s="252"/>
      <c r="L1561" s="253"/>
      <c r="M1561" s="254" t="str">
        <f t="shared" si="24"/>
        <v/>
      </c>
      <c r="N1561"/>
      <c r="O1561"/>
      <c r="P1561"/>
      <c r="Q1561"/>
      <c r="R1561"/>
      <c r="S1561"/>
      <c r="T1561"/>
      <c r="U1561"/>
      <c r="V1561"/>
      <c r="W1561"/>
      <c r="X1561" s="42"/>
      <c r="Y1561" s="42"/>
      <c r="Z1561" s="42"/>
    </row>
    <row r="1562" s="26" customFormat="1" ht="23" customHeight="1" spans="1:26">
      <c r="A1562" s="255"/>
      <c r="B1562" s="246"/>
      <c r="C1562" s="247"/>
      <c r="D1562" s="248"/>
      <c r="E1562" s="249"/>
      <c r="F1562" s="250"/>
      <c r="G1562" s="250"/>
      <c r="H1562" s="251"/>
      <c r="I1562" s="250"/>
      <c r="J1562" s="252"/>
      <c r="K1562" s="252"/>
      <c r="L1562" s="253"/>
      <c r="M1562" s="254" t="str">
        <f t="shared" si="24"/>
        <v/>
      </c>
      <c r="N1562"/>
      <c r="O1562"/>
      <c r="P1562"/>
      <c r="Q1562"/>
      <c r="R1562"/>
      <c r="S1562"/>
      <c r="T1562"/>
      <c r="U1562"/>
      <c r="V1562"/>
      <c r="W1562"/>
      <c r="X1562" s="42"/>
      <c r="Y1562" s="42"/>
      <c r="Z1562" s="42"/>
    </row>
    <row r="1563" s="26" customFormat="1" ht="23" customHeight="1" spans="1:26">
      <c r="A1563" s="255"/>
      <c r="B1563" s="246"/>
      <c r="C1563" s="247"/>
      <c r="D1563" s="248"/>
      <c r="E1563" s="249"/>
      <c r="F1563" s="250"/>
      <c r="G1563" s="250"/>
      <c r="H1563" s="251"/>
      <c r="I1563" s="250"/>
      <c r="J1563" s="252"/>
      <c r="K1563" s="252"/>
      <c r="L1563" s="253"/>
      <c r="M1563" s="254" t="str">
        <f t="shared" si="24"/>
        <v/>
      </c>
      <c r="N1563"/>
      <c r="O1563"/>
      <c r="P1563"/>
      <c r="Q1563"/>
      <c r="R1563"/>
      <c r="S1563"/>
      <c r="T1563"/>
      <c r="U1563"/>
      <c r="V1563"/>
      <c r="W1563"/>
      <c r="X1563" s="42"/>
      <c r="Y1563" s="42"/>
      <c r="Z1563" s="42"/>
    </row>
    <row r="1564" s="26" customFormat="1" ht="23" customHeight="1" spans="1:26">
      <c r="A1564" s="255"/>
      <c r="B1564" s="246"/>
      <c r="C1564" s="247"/>
      <c r="D1564" s="248"/>
      <c r="E1564" s="249"/>
      <c r="F1564" s="250"/>
      <c r="G1564" s="250"/>
      <c r="H1564" s="251"/>
      <c r="I1564" s="250"/>
      <c r="J1564" s="252"/>
      <c r="K1564" s="252"/>
      <c r="L1564" s="253"/>
      <c r="M1564" s="254" t="str">
        <f t="shared" si="24"/>
        <v/>
      </c>
      <c r="N1564"/>
      <c r="O1564"/>
      <c r="P1564"/>
      <c r="Q1564"/>
      <c r="R1564"/>
      <c r="S1564"/>
      <c r="T1564"/>
      <c r="U1564"/>
      <c r="V1564"/>
      <c r="W1564"/>
      <c r="X1564" s="42"/>
      <c r="Y1564" s="42"/>
      <c r="Z1564" s="42"/>
    </row>
    <row r="1565" s="26" customFormat="1" ht="23" customHeight="1" spans="1:26">
      <c r="A1565" s="255"/>
      <c r="B1565" s="246"/>
      <c r="C1565" s="247"/>
      <c r="D1565" s="248"/>
      <c r="E1565" s="249"/>
      <c r="F1565" s="250"/>
      <c r="G1565" s="250"/>
      <c r="H1565" s="251"/>
      <c r="I1565" s="250"/>
      <c r="J1565" s="252"/>
      <c r="K1565" s="252"/>
      <c r="L1565" s="253"/>
      <c r="M1565" s="254" t="str">
        <f t="shared" si="24"/>
        <v/>
      </c>
      <c r="N1565"/>
      <c r="O1565"/>
      <c r="P1565"/>
      <c r="Q1565"/>
      <c r="R1565"/>
      <c r="S1565"/>
      <c r="T1565"/>
      <c r="U1565"/>
      <c r="V1565"/>
      <c r="W1565"/>
      <c r="X1565" s="42"/>
      <c r="Y1565" s="42"/>
      <c r="Z1565" s="42"/>
    </row>
    <row r="1566" s="26" customFormat="1" ht="23" customHeight="1" spans="1:26">
      <c r="A1566" s="255"/>
      <c r="B1566" s="246"/>
      <c r="C1566" s="247"/>
      <c r="D1566" s="248"/>
      <c r="E1566" s="249"/>
      <c r="F1566" s="250"/>
      <c r="G1566" s="250"/>
      <c r="H1566" s="251"/>
      <c r="I1566" s="250"/>
      <c r="J1566" s="252"/>
      <c r="K1566" s="252"/>
      <c r="L1566" s="253"/>
      <c r="M1566" s="254" t="str">
        <f t="shared" si="24"/>
        <v/>
      </c>
      <c r="N1566"/>
      <c r="O1566"/>
      <c r="P1566"/>
      <c r="Q1566"/>
      <c r="R1566"/>
      <c r="S1566"/>
      <c r="T1566"/>
      <c r="U1566"/>
      <c r="V1566"/>
      <c r="W1566"/>
      <c r="X1566" s="42"/>
      <c r="Y1566" s="42"/>
      <c r="Z1566" s="42"/>
    </row>
    <row r="1567" s="26" customFormat="1" ht="23" customHeight="1" spans="1:26">
      <c r="A1567" s="255"/>
      <c r="B1567" s="246"/>
      <c r="C1567" s="247"/>
      <c r="D1567" s="248"/>
      <c r="E1567" s="249"/>
      <c r="F1567" s="250"/>
      <c r="G1567" s="250"/>
      <c r="H1567" s="251"/>
      <c r="I1567" s="250"/>
      <c r="J1567" s="252"/>
      <c r="K1567" s="252"/>
      <c r="L1567" s="253"/>
      <c r="M1567" s="254" t="str">
        <f t="shared" si="24"/>
        <v/>
      </c>
      <c r="N1567"/>
      <c r="O1567"/>
      <c r="P1567"/>
      <c r="Q1567"/>
      <c r="R1567"/>
      <c r="S1567"/>
      <c r="T1567"/>
      <c r="U1567"/>
      <c r="V1567"/>
      <c r="W1567"/>
      <c r="X1567" s="42"/>
      <c r="Y1567" s="42"/>
      <c r="Z1567" s="42"/>
    </row>
    <row r="1568" s="26" customFormat="1" ht="23" customHeight="1" spans="1:26">
      <c r="A1568" s="255"/>
      <c r="B1568" s="246"/>
      <c r="C1568" s="247"/>
      <c r="D1568" s="248"/>
      <c r="E1568" s="249"/>
      <c r="F1568" s="250"/>
      <c r="G1568" s="250"/>
      <c r="H1568" s="251"/>
      <c r="I1568" s="250"/>
      <c r="J1568" s="252"/>
      <c r="K1568" s="252"/>
      <c r="L1568" s="253"/>
      <c r="M1568" s="254" t="str">
        <f t="shared" si="24"/>
        <v/>
      </c>
      <c r="N1568"/>
      <c r="O1568"/>
      <c r="P1568"/>
      <c r="Q1568"/>
      <c r="R1568"/>
      <c r="S1568"/>
      <c r="T1568"/>
      <c r="U1568"/>
      <c r="V1568"/>
      <c r="W1568"/>
      <c r="X1568" s="42"/>
      <c r="Y1568" s="42"/>
      <c r="Z1568" s="42"/>
    </row>
    <row r="1569" s="26" customFormat="1" ht="23" customHeight="1" spans="1:26">
      <c r="A1569" s="255"/>
      <c r="B1569" s="246"/>
      <c r="C1569" s="247"/>
      <c r="D1569" s="248"/>
      <c r="E1569" s="249"/>
      <c r="F1569" s="250"/>
      <c r="G1569" s="250"/>
      <c r="H1569" s="251"/>
      <c r="I1569" s="250"/>
      <c r="J1569" s="252"/>
      <c r="K1569" s="252"/>
      <c r="L1569" s="253"/>
      <c r="M1569" s="254" t="str">
        <f t="shared" si="24"/>
        <v/>
      </c>
      <c r="N1569"/>
      <c r="O1569"/>
      <c r="P1569"/>
      <c r="Q1569"/>
      <c r="R1569"/>
      <c r="S1569"/>
      <c r="T1569"/>
      <c r="U1569"/>
      <c r="V1569"/>
      <c r="W1569"/>
      <c r="X1569" s="42"/>
      <c r="Y1569" s="42"/>
      <c r="Z1569" s="42"/>
    </row>
    <row r="1570" s="26" customFormat="1" ht="23" customHeight="1" spans="1:26">
      <c r="A1570" s="255"/>
      <c r="B1570" s="246"/>
      <c r="C1570" s="247"/>
      <c r="D1570" s="248"/>
      <c r="E1570" s="249"/>
      <c r="F1570" s="250"/>
      <c r="G1570" s="250"/>
      <c r="H1570" s="251"/>
      <c r="I1570" s="250"/>
      <c r="J1570" s="252"/>
      <c r="K1570" s="252"/>
      <c r="L1570" s="253"/>
      <c r="M1570" s="254" t="str">
        <f t="shared" si="24"/>
        <v/>
      </c>
      <c r="N1570"/>
      <c r="O1570"/>
      <c r="P1570"/>
      <c r="Q1570"/>
      <c r="R1570"/>
      <c r="S1570"/>
      <c r="T1570"/>
      <c r="U1570"/>
      <c r="V1570"/>
      <c r="W1570"/>
      <c r="X1570" s="42"/>
      <c r="Y1570" s="42"/>
      <c r="Z1570" s="42"/>
    </row>
    <row r="1571" s="26" customFormat="1" ht="23" customHeight="1" spans="1:26">
      <c r="A1571" s="255"/>
      <c r="B1571" s="246"/>
      <c r="C1571" s="247"/>
      <c r="D1571" s="248"/>
      <c r="E1571" s="249"/>
      <c r="F1571" s="250"/>
      <c r="G1571" s="250"/>
      <c r="H1571" s="251"/>
      <c r="I1571" s="250"/>
      <c r="J1571" s="252"/>
      <c r="K1571" s="252"/>
      <c r="L1571" s="253"/>
      <c r="M1571" s="254" t="str">
        <f t="shared" si="24"/>
        <v/>
      </c>
      <c r="N1571"/>
      <c r="O1571"/>
      <c r="P1571"/>
      <c r="Q1571"/>
      <c r="R1571"/>
      <c r="S1571"/>
      <c r="T1571"/>
      <c r="U1571"/>
      <c r="V1571"/>
      <c r="W1571"/>
      <c r="X1571" s="42"/>
      <c r="Y1571" s="42"/>
      <c r="Z1571" s="42"/>
    </row>
    <row r="1572" s="26" customFormat="1" ht="23" customHeight="1" spans="1:26">
      <c r="A1572" s="255"/>
      <c r="B1572" s="246"/>
      <c r="C1572" s="247"/>
      <c r="D1572" s="248"/>
      <c r="E1572" s="249"/>
      <c r="F1572" s="250"/>
      <c r="G1572" s="250"/>
      <c r="H1572" s="251"/>
      <c r="I1572" s="250"/>
      <c r="J1572" s="252"/>
      <c r="K1572" s="252"/>
      <c r="L1572" s="253"/>
      <c r="M1572" s="254" t="str">
        <f t="shared" si="24"/>
        <v/>
      </c>
      <c r="N1572"/>
      <c r="O1572"/>
      <c r="P1572"/>
      <c r="Q1572"/>
      <c r="R1572"/>
      <c r="S1572"/>
      <c r="T1572"/>
      <c r="U1572"/>
      <c r="V1572"/>
      <c r="W1572"/>
      <c r="X1572" s="42"/>
      <c r="Y1572" s="42"/>
      <c r="Z1572" s="42"/>
    </row>
    <row r="1573" s="26" customFormat="1" ht="23" customHeight="1" spans="1:26">
      <c r="A1573" s="255"/>
      <c r="B1573" s="246"/>
      <c r="C1573" s="247"/>
      <c r="D1573" s="248"/>
      <c r="E1573" s="249"/>
      <c r="F1573" s="250"/>
      <c r="G1573" s="250"/>
      <c r="H1573" s="251"/>
      <c r="I1573" s="250"/>
      <c r="J1573" s="252"/>
      <c r="K1573" s="252"/>
      <c r="L1573" s="253"/>
      <c r="M1573" s="254" t="str">
        <f t="shared" si="24"/>
        <v/>
      </c>
      <c r="N1573"/>
      <c r="O1573"/>
      <c r="P1573"/>
      <c r="Q1573"/>
      <c r="R1573"/>
      <c r="S1573"/>
      <c r="T1573"/>
      <c r="U1573"/>
      <c r="V1573"/>
      <c r="W1573"/>
      <c r="X1573" s="42"/>
      <c r="Y1573" s="42"/>
      <c r="Z1573" s="42"/>
    </row>
    <row r="1574" s="26" customFormat="1" ht="23" customHeight="1" spans="1:26">
      <c r="A1574" s="255"/>
      <c r="B1574" s="246"/>
      <c r="C1574" s="247"/>
      <c r="D1574" s="248"/>
      <c r="E1574" s="249"/>
      <c r="F1574" s="250"/>
      <c r="G1574" s="250"/>
      <c r="H1574" s="251"/>
      <c r="I1574" s="250"/>
      <c r="J1574" s="252"/>
      <c r="K1574" s="252"/>
      <c r="L1574" s="253"/>
      <c r="M1574" s="254" t="str">
        <f t="shared" si="24"/>
        <v/>
      </c>
      <c r="N1574"/>
      <c r="O1574"/>
      <c r="P1574"/>
      <c r="Q1574"/>
      <c r="R1574"/>
      <c r="S1574"/>
      <c r="T1574"/>
      <c r="U1574"/>
      <c r="V1574"/>
      <c r="W1574"/>
      <c r="X1574" s="42"/>
      <c r="Y1574" s="42"/>
      <c r="Z1574" s="42"/>
    </row>
    <row r="1575" s="26" customFormat="1" ht="23" customHeight="1" spans="1:26">
      <c r="A1575" s="255"/>
      <c r="B1575" s="246"/>
      <c r="C1575" s="247"/>
      <c r="D1575" s="248"/>
      <c r="E1575" s="249"/>
      <c r="F1575" s="250"/>
      <c r="G1575" s="250"/>
      <c r="H1575" s="251"/>
      <c r="I1575" s="250"/>
      <c r="J1575" s="252"/>
      <c r="K1575" s="252"/>
      <c r="L1575" s="253"/>
      <c r="M1575" s="254" t="str">
        <f t="shared" si="24"/>
        <v/>
      </c>
      <c r="N1575"/>
      <c r="O1575"/>
      <c r="P1575"/>
      <c r="Q1575"/>
      <c r="R1575"/>
      <c r="S1575"/>
      <c r="T1575"/>
      <c r="U1575"/>
      <c r="V1575"/>
      <c r="W1575"/>
      <c r="X1575" s="42"/>
      <c r="Y1575" s="42"/>
      <c r="Z1575" s="42"/>
    </row>
    <row r="1576" s="26" customFormat="1" ht="23" customHeight="1" spans="1:26">
      <c r="A1576" s="255"/>
      <c r="B1576" s="246"/>
      <c r="C1576" s="247"/>
      <c r="D1576" s="248"/>
      <c r="E1576" s="249"/>
      <c r="F1576" s="250"/>
      <c r="G1576" s="250"/>
      <c r="H1576" s="251"/>
      <c r="I1576" s="250"/>
      <c r="J1576" s="252"/>
      <c r="K1576" s="252"/>
      <c r="L1576" s="253"/>
      <c r="M1576" s="254" t="str">
        <f t="shared" si="24"/>
        <v/>
      </c>
      <c r="N1576"/>
      <c r="O1576"/>
      <c r="P1576"/>
      <c r="Q1576"/>
      <c r="R1576"/>
      <c r="S1576"/>
      <c r="T1576"/>
      <c r="U1576"/>
      <c r="V1576"/>
      <c r="W1576"/>
      <c r="X1576" s="42"/>
      <c r="Y1576" s="42"/>
      <c r="Z1576" s="42"/>
    </row>
    <row r="1577" s="26" customFormat="1" ht="23" customHeight="1" spans="1:26">
      <c r="A1577" s="255"/>
      <c r="B1577" s="246"/>
      <c r="C1577" s="247"/>
      <c r="D1577" s="248"/>
      <c r="E1577" s="249"/>
      <c r="F1577" s="250"/>
      <c r="G1577" s="250"/>
      <c r="H1577" s="251"/>
      <c r="I1577" s="250"/>
      <c r="J1577" s="252"/>
      <c r="K1577" s="252"/>
      <c r="L1577" s="253"/>
      <c r="M1577" s="254" t="str">
        <f t="shared" si="24"/>
        <v/>
      </c>
      <c r="N1577"/>
      <c r="O1577"/>
      <c r="P1577"/>
      <c r="Q1577"/>
      <c r="R1577"/>
      <c r="S1577"/>
      <c r="T1577"/>
      <c r="U1577"/>
      <c r="V1577"/>
      <c r="W1577"/>
      <c r="X1577" s="42"/>
      <c r="Y1577" s="42"/>
      <c r="Z1577" s="42"/>
    </row>
    <row r="1578" s="26" customFormat="1" ht="23" customHeight="1" spans="1:26">
      <c r="A1578" s="255"/>
      <c r="B1578" s="246"/>
      <c r="C1578" s="247"/>
      <c r="D1578" s="248"/>
      <c r="E1578" s="249"/>
      <c r="F1578" s="250"/>
      <c r="G1578" s="250"/>
      <c r="H1578" s="251"/>
      <c r="I1578" s="250"/>
      <c r="J1578" s="252"/>
      <c r="K1578" s="252"/>
      <c r="L1578" s="253"/>
      <c r="M1578" s="254" t="str">
        <f t="shared" si="24"/>
        <v/>
      </c>
      <c r="N1578"/>
      <c r="O1578"/>
      <c r="P1578"/>
      <c r="Q1578"/>
      <c r="R1578"/>
      <c r="S1578"/>
      <c r="T1578"/>
      <c r="U1578"/>
      <c r="V1578"/>
      <c r="W1578"/>
      <c r="X1578" s="42"/>
      <c r="Y1578" s="42"/>
      <c r="Z1578" s="42"/>
    </row>
    <row r="1579" s="26" customFormat="1" ht="23" customHeight="1" spans="1:26">
      <c r="A1579" s="255"/>
      <c r="B1579" s="246"/>
      <c r="C1579" s="247"/>
      <c r="D1579" s="248"/>
      <c r="E1579" s="249"/>
      <c r="F1579" s="250"/>
      <c r="G1579" s="250"/>
      <c r="H1579" s="251"/>
      <c r="I1579" s="250"/>
      <c r="J1579" s="252"/>
      <c r="K1579" s="252"/>
      <c r="L1579" s="253"/>
      <c r="M1579" s="254" t="str">
        <f t="shared" si="24"/>
        <v/>
      </c>
      <c r="N1579"/>
      <c r="O1579"/>
      <c r="P1579"/>
      <c r="Q1579"/>
      <c r="R1579"/>
      <c r="S1579"/>
      <c r="T1579"/>
      <c r="U1579"/>
      <c r="V1579"/>
      <c r="W1579"/>
      <c r="X1579" s="42"/>
      <c r="Y1579" s="42"/>
      <c r="Z1579" s="42"/>
    </row>
    <row r="1580" s="26" customFormat="1" ht="23" customHeight="1" spans="1:26">
      <c r="A1580" s="255"/>
      <c r="B1580" s="246"/>
      <c r="C1580" s="247"/>
      <c r="D1580" s="248"/>
      <c r="E1580" s="249"/>
      <c r="F1580" s="250"/>
      <c r="G1580" s="250"/>
      <c r="H1580" s="251"/>
      <c r="I1580" s="250"/>
      <c r="J1580" s="252"/>
      <c r="K1580" s="252"/>
      <c r="L1580" s="253"/>
      <c r="M1580" s="254" t="str">
        <f t="shared" si="24"/>
        <v/>
      </c>
      <c r="N1580"/>
      <c r="O1580"/>
      <c r="P1580"/>
      <c r="Q1580"/>
      <c r="R1580"/>
      <c r="S1580"/>
      <c r="T1580"/>
      <c r="U1580"/>
      <c r="V1580"/>
      <c r="W1580"/>
      <c r="X1580" s="42"/>
      <c r="Y1580" s="42"/>
      <c r="Z1580" s="42"/>
    </row>
    <row r="1581" s="26" customFormat="1" ht="23" customHeight="1" spans="1:26">
      <c r="A1581" s="255"/>
      <c r="B1581" s="246"/>
      <c r="C1581" s="247"/>
      <c r="D1581" s="248"/>
      <c r="E1581" s="249"/>
      <c r="F1581" s="250"/>
      <c r="G1581" s="250"/>
      <c r="H1581" s="251"/>
      <c r="I1581" s="250"/>
      <c r="J1581" s="252"/>
      <c r="K1581" s="252"/>
      <c r="L1581" s="253"/>
      <c r="M1581" s="254" t="str">
        <f t="shared" si="24"/>
        <v/>
      </c>
      <c r="N1581"/>
      <c r="O1581"/>
      <c r="P1581"/>
      <c r="Q1581"/>
      <c r="R1581"/>
      <c r="S1581"/>
      <c r="T1581"/>
      <c r="U1581"/>
      <c r="V1581"/>
      <c r="W1581"/>
      <c r="X1581" s="42"/>
      <c r="Y1581" s="42"/>
      <c r="Z1581" s="42"/>
    </row>
    <row r="1582" s="26" customFormat="1" ht="23" customHeight="1" spans="1:26">
      <c r="A1582" s="255"/>
      <c r="B1582" s="246"/>
      <c r="C1582" s="247"/>
      <c r="D1582" s="248"/>
      <c r="E1582" s="249"/>
      <c r="F1582" s="250"/>
      <c r="G1582" s="250"/>
      <c r="H1582" s="251"/>
      <c r="I1582" s="250"/>
      <c r="J1582" s="252"/>
      <c r="K1582" s="252"/>
      <c r="L1582" s="253"/>
      <c r="M1582" s="254" t="str">
        <f t="shared" si="24"/>
        <v/>
      </c>
      <c r="N1582"/>
      <c r="O1582"/>
      <c r="P1582"/>
      <c r="Q1582"/>
      <c r="R1582"/>
      <c r="S1582"/>
      <c r="T1582"/>
      <c r="U1582"/>
      <c r="V1582"/>
      <c r="W1582"/>
      <c r="X1582" s="42"/>
      <c r="Y1582" s="42"/>
      <c r="Z1582" s="42"/>
    </row>
    <row r="1583" s="26" customFormat="1" ht="23" customHeight="1" spans="1:26">
      <c r="A1583" s="255"/>
      <c r="B1583" s="246"/>
      <c r="C1583" s="247"/>
      <c r="D1583" s="248"/>
      <c r="E1583" s="249"/>
      <c r="F1583" s="250"/>
      <c r="G1583" s="250"/>
      <c r="H1583" s="251"/>
      <c r="I1583" s="250"/>
      <c r="J1583" s="252"/>
      <c r="K1583" s="252"/>
      <c r="L1583" s="253"/>
      <c r="M1583" s="254" t="str">
        <f t="shared" si="24"/>
        <v/>
      </c>
      <c r="N1583"/>
      <c r="O1583"/>
      <c r="P1583"/>
      <c r="Q1583"/>
      <c r="R1583"/>
      <c r="S1583"/>
      <c r="T1583"/>
      <c r="U1583"/>
      <c r="V1583"/>
      <c r="W1583"/>
      <c r="X1583" s="42"/>
      <c r="Y1583" s="42"/>
      <c r="Z1583" s="42"/>
    </row>
    <row r="1584" s="26" customFormat="1" ht="23" customHeight="1" spans="1:26">
      <c r="A1584" s="255"/>
      <c r="B1584" s="246"/>
      <c r="C1584" s="247"/>
      <c r="D1584" s="248"/>
      <c r="E1584" s="249"/>
      <c r="F1584" s="250"/>
      <c r="G1584" s="250"/>
      <c r="H1584" s="251"/>
      <c r="I1584" s="250"/>
      <c r="J1584" s="252"/>
      <c r="K1584" s="252"/>
      <c r="L1584" s="253"/>
      <c r="M1584" s="254" t="str">
        <f t="shared" si="24"/>
        <v/>
      </c>
      <c r="N1584"/>
      <c r="O1584"/>
      <c r="P1584"/>
      <c r="Q1584"/>
      <c r="R1584"/>
      <c r="S1584"/>
      <c r="T1584"/>
      <c r="U1584"/>
      <c r="V1584"/>
      <c r="W1584"/>
      <c r="X1584" s="42"/>
      <c r="Y1584" s="42"/>
      <c r="Z1584" s="42"/>
    </row>
    <row r="1585" s="26" customFormat="1" ht="23" customHeight="1" spans="1:26">
      <c r="A1585" s="255"/>
      <c r="B1585" s="246"/>
      <c r="C1585" s="247"/>
      <c r="D1585" s="248"/>
      <c r="E1585" s="249"/>
      <c r="F1585" s="250"/>
      <c r="G1585" s="250"/>
      <c r="H1585" s="251"/>
      <c r="I1585" s="250"/>
      <c r="J1585" s="252"/>
      <c r="K1585" s="252"/>
      <c r="L1585" s="253"/>
      <c r="M1585" s="254" t="str">
        <f t="shared" si="24"/>
        <v/>
      </c>
      <c r="N1585"/>
      <c r="O1585"/>
      <c r="P1585"/>
      <c r="Q1585"/>
      <c r="R1585"/>
      <c r="S1585"/>
      <c r="T1585"/>
      <c r="U1585"/>
      <c r="V1585"/>
      <c r="W1585"/>
      <c r="X1585" s="42"/>
      <c r="Y1585" s="42"/>
      <c r="Z1585" s="42"/>
    </row>
    <row r="1586" s="26" customFormat="1" ht="23" customHeight="1" spans="1:26">
      <c r="A1586" s="255"/>
      <c r="B1586" s="246"/>
      <c r="C1586" s="247"/>
      <c r="D1586" s="248"/>
      <c r="E1586" s="249"/>
      <c r="F1586" s="250"/>
      <c r="G1586" s="250"/>
      <c r="H1586" s="251"/>
      <c r="I1586" s="250"/>
      <c r="J1586" s="252"/>
      <c r="K1586" s="252"/>
      <c r="L1586" s="253"/>
      <c r="M1586" s="254" t="str">
        <f t="shared" si="24"/>
        <v/>
      </c>
      <c r="N1586"/>
      <c r="O1586"/>
      <c r="P1586"/>
      <c r="Q1586"/>
      <c r="R1586"/>
      <c r="S1586"/>
      <c r="T1586"/>
      <c r="U1586"/>
      <c r="V1586"/>
      <c r="W1586"/>
      <c r="X1586" s="42"/>
      <c r="Y1586" s="42"/>
      <c r="Z1586" s="42"/>
    </row>
    <row r="1587" s="26" customFormat="1" ht="23" customHeight="1" spans="1:26">
      <c r="A1587" s="255"/>
      <c r="B1587" s="246"/>
      <c r="C1587" s="247"/>
      <c r="D1587" s="248"/>
      <c r="E1587" s="249"/>
      <c r="F1587" s="250"/>
      <c r="G1587" s="250"/>
      <c r="H1587" s="251"/>
      <c r="I1587" s="250"/>
      <c r="J1587" s="252"/>
      <c r="K1587" s="252"/>
      <c r="L1587" s="253"/>
      <c r="M1587" s="254" t="str">
        <f t="shared" si="24"/>
        <v/>
      </c>
      <c r="N1587"/>
      <c r="O1587"/>
      <c r="P1587"/>
      <c r="Q1587"/>
      <c r="R1587"/>
      <c r="S1587"/>
      <c r="T1587"/>
      <c r="U1587"/>
      <c r="V1587"/>
      <c r="W1587"/>
      <c r="X1587" s="42"/>
      <c r="Y1587" s="42"/>
      <c r="Z1587" s="42"/>
    </row>
    <row r="1588" s="26" customFormat="1" ht="23" customHeight="1" spans="1:26">
      <c r="A1588" s="255"/>
      <c r="B1588" s="246"/>
      <c r="C1588" s="247"/>
      <c r="D1588" s="248"/>
      <c r="E1588" s="249"/>
      <c r="F1588" s="250"/>
      <c r="G1588" s="250"/>
      <c r="H1588" s="251"/>
      <c r="I1588" s="250"/>
      <c r="J1588" s="252"/>
      <c r="K1588" s="252"/>
      <c r="L1588" s="253"/>
      <c r="M1588" s="254" t="str">
        <f t="shared" si="24"/>
        <v/>
      </c>
      <c r="N1588"/>
      <c r="O1588"/>
      <c r="P1588"/>
      <c r="Q1588"/>
      <c r="R1588"/>
      <c r="S1588"/>
      <c r="T1588"/>
      <c r="U1588"/>
      <c r="V1588"/>
      <c r="W1588"/>
      <c r="X1588" s="42"/>
      <c r="Y1588" s="42"/>
      <c r="Z1588" s="42"/>
    </row>
    <row r="1589" s="26" customFormat="1" ht="23" customHeight="1" spans="1:26">
      <c r="A1589" s="255"/>
      <c r="B1589" s="246"/>
      <c r="C1589" s="247"/>
      <c r="D1589" s="248"/>
      <c r="E1589" s="249"/>
      <c r="F1589" s="250"/>
      <c r="G1589" s="250"/>
      <c r="H1589" s="251"/>
      <c r="I1589" s="250"/>
      <c r="J1589" s="252"/>
      <c r="K1589" s="252"/>
      <c r="L1589" s="253"/>
      <c r="M1589" s="254" t="str">
        <f t="shared" si="24"/>
        <v/>
      </c>
      <c r="N1589"/>
      <c r="O1589"/>
      <c r="P1589"/>
      <c r="Q1589"/>
      <c r="R1589"/>
      <c r="S1589"/>
      <c r="T1589"/>
      <c r="U1589"/>
      <c r="V1589"/>
      <c r="W1589"/>
      <c r="X1589" s="42"/>
      <c r="Y1589" s="42"/>
      <c r="Z1589" s="42"/>
    </row>
    <row r="1590" s="26" customFormat="1" ht="23" customHeight="1" spans="1:26">
      <c r="A1590" s="255"/>
      <c r="B1590" s="246"/>
      <c r="C1590" s="247"/>
      <c r="D1590" s="248"/>
      <c r="E1590" s="249"/>
      <c r="F1590" s="250"/>
      <c r="G1590" s="250"/>
      <c r="H1590" s="251"/>
      <c r="I1590" s="250"/>
      <c r="J1590" s="252"/>
      <c r="K1590" s="252"/>
      <c r="L1590" s="253"/>
      <c r="M1590" s="254" t="str">
        <f t="shared" si="24"/>
        <v/>
      </c>
      <c r="N1590"/>
      <c r="O1590"/>
      <c r="P1590"/>
      <c r="Q1590"/>
      <c r="R1590"/>
      <c r="S1590"/>
      <c r="T1590"/>
      <c r="U1590"/>
      <c r="V1590"/>
      <c r="W1590"/>
      <c r="X1590" s="42"/>
      <c r="Y1590" s="42"/>
      <c r="Z1590" s="42"/>
    </row>
    <row r="1591" s="26" customFormat="1" ht="23" customHeight="1" spans="1:26">
      <c r="A1591" s="255"/>
      <c r="B1591" s="246"/>
      <c r="C1591" s="247"/>
      <c r="D1591" s="248"/>
      <c r="E1591" s="249"/>
      <c r="F1591" s="250"/>
      <c r="G1591" s="250"/>
      <c r="H1591" s="251"/>
      <c r="I1591" s="250"/>
      <c r="J1591" s="252"/>
      <c r="K1591" s="252"/>
      <c r="L1591" s="253"/>
      <c r="M1591" s="254" t="str">
        <f t="shared" si="24"/>
        <v/>
      </c>
      <c r="N1591"/>
      <c r="O1591"/>
      <c r="P1591"/>
      <c r="Q1591"/>
      <c r="R1591"/>
      <c r="S1591"/>
      <c r="T1591"/>
      <c r="U1591"/>
      <c r="V1591"/>
      <c r="W1591"/>
      <c r="X1591" s="42"/>
      <c r="Y1591" s="42"/>
      <c r="Z1591" s="42"/>
    </row>
    <row r="1592" s="26" customFormat="1" ht="23" customHeight="1" spans="1:26">
      <c r="A1592" s="255"/>
      <c r="B1592" s="246"/>
      <c r="C1592" s="247"/>
      <c r="D1592" s="248"/>
      <c r="E1592" s="249"/>
      <c r="F1592" s="250"/>
      <c r="G1592" s="250"/>
      <c r="H1592" s="251"/>
      <c r="I1592" s="250"/>
      <c r="J1592" s="252"/>
      <c r="K1592" s="252"/>
      <c r="L1592" s="253"/>
      <c r="M1592" s="254" t="str">
        <f t="shared" si="24"/>
        <v/>
      </c>
      <c r="N1592"/>
      <c r="O1592"/>
      <c r="P1592"/>
      <c r="Q1592"/>
      <c r="R1592"/>
      <c r="S1592"/>
      <c r="T1592"/>
      <c r="U1592"/>
      <c r="V1592"/>
      <c r="W1592"/>
      <c r="X1592" s="42"/>
      <c r="Y1592" s="42"/>
      <c r="Z1592" s="42"/>
    </row>
    <row r="1593" s="26" customFormat="1" ht="23" customHeight="1" spans="1:26">
      <c r="A1593" s="255"/>
      <c r="B1593" s="246"/>
      <c r="C1593" s="247"/>
      <c r="D1593" s="248"/>
      <c r="E1593" s="249"/>
      <c r="F1593" s="250"/>
      <c r="G1593" s="250"/>
      <c r="H1593" s="251"/>
      <c r="I1593" s="250"/>
      <c r="J1593" s="252"/>
      <c r="K1593" s="252"/>
      <c r="L1593" s="253"/>
      <c r="M1593" s="254" t="str">
        <f t="shared" si="24"/>
        <v/>
      </c>
      <c r="N1593"/>
      <c r="O1593"/>
      <c r="P1593"/>
      <c r="Q1593"/>
      <c r="R1593"/>
      <c r="S1593"/>
      <c r="T1593"/>
      <c r="U1593"/>
      <c r="V1593"/>
      <c r="W1593"/>
      <c r="X1593" s="42"/>
      <c r="Y1593" s="42"/>
      <c r="Z1593" s="42"/>
    </row>
    <row r="1594" s="26" customFormat="1" ht="23" customHeight="1" spans="1:26">
      <c r="A1594" s="255"/>
      <c r="B1594" s="246"/>
      <c r="C1594" s="247"/>
      <c r="D1594" s="248"/>
      <c r="E1594" s="249"/>
      <c r="F1594" s="250"/>
      <c r="G1594" s="250"/>
      <c r="H1594" s="251"/>
      <c r="I1594" s="250"/>
      <c r="J1594" s="252"/>
      <c r="K1594" s="252"/>
      <c r="L1594" s="253"/>
      <c r="M1594" s="254" t="str">
        <f t="shared" si="24"/>
        <v/>
      </c>
      <c r="N1594"/>
      <c r="O1594"/>
      <c r="P1594"/>
      <c r="Q1594"/>
      <c r="R1594"/>
      <c r="S1594"/>
      <c r="T1594"/>
      <c r="U1594"/>
      <c r="V1594"/>
      <c r="W1594"/>
      <c r="X1594" s="42"/>
      <c r="Y1594" s="42"/>
      <c r="Z1594" s="42"/>
    </row>
    <row r="1595" s="26" customFormat="1" ht="23" customHeight="1" spans="1:26">
      <c r="A1595" s="255"/>
      <c r="B1595" s="246"/>
      <c r="C1595" s="247"/>
      <c r="D1595" s="248"/>
      <c r="E1595" s="249"/>
      <c r="F1595" s="250"/>
      <c r="G1595" s="250"/>
      <c r="H1595" s="251"/>
      <c r="I1595" s="250"/>
      <c r="J1595" s="252"/>
      <c r="K1595" s="252"/>
      <c r="L1595" s="253"/>
      <c r="M1595" s="254" t="str">
        <f t="shared" si="24"/>
        <v/>
      </c>
      <c r="N1595"/>
      <c r="O1595"/>
      <c r="P1595"/>
      <c r="Q1595"/>
      <c r="R1595"/>
      <c r="S1595"/>
      <c r="T1595"/>
      <c r="U1595"/>
      <c r="V1595"/>
      <c r="W1595"/>
      <c r="X1595" s="42"/>
      <c r="Y1595" s="42"/>
      <c r="Z1595" s="42"/>
    </row>
    <row r="1596" s="26" customFormat="1" ht="23" customHeight="1" spans="1:26">
      <c r="A1596" s="255"/>
      <c r="B1596" s="246"/>
      <c r="C1596" s="247"/>
      <c r="D1596" s="248"/>
      <c r="E1596" s="249"/>
      <c r="F1596" s="250"/>
      <c r="G1596" s="250"/>
      <c r="H1596" s="251"/>
      <c r="I1596" s="250"/>
      <c r="J1596" s="252"/>
      <c r="K1596" s="252"/>
      <c r="L1596" s="253"/>
      <c r="M1596" s="254" t="str">
        <f t="shared" si="24"/>
        <v/>
      </c>
      <c r="N1596"/>
      <c r="O1596"/>
      <c r="P1596"/>
      <c r="Q1596"/>
      <c r="R1596"/>
      <c r="S1596"/>
      <c r="T1596"/>
      <c r="U1596"/>
      <c r="V1596"/>
      <c r="W1596"/>
      <c r="X1596" s="42"/>
      <c r="Y1596" s="42"/>
      <c r="Z1596" s="42"/>
    </row>
    <row r="1597" s="26" customFormat="1" ht="23" customHeight="1" spans="1:26">
      <c r="A1597" s="255"/>
      <c r="B1597" s="246"/>
      <c r="C1597" s="247"/>
      <c r="D1597" s="248"/>
      <c r="E1597" s="249"/>
      <c r="F1597" s="250"/>
      <c r="G1597" s="250"/>
      <c r="H1597" s="251"/>
      <c r="I1597" s="250"/>
      <c r="J1597" s="252"/>
      <c r="K1597" s="252"/>
      <c r="L1597" s="253"/>
      <c r="M1597" s="254" t="str">
        <f t="shared" si="24"/>
        <v/>
      </c>
      <c r="N1597"/>
      <c r="O1597"/>
      <c r="P1597"/>
      <c r="Q1597"/>
      <c r="R1597"/>
      <c r="S1597"/>
      <c r="T1597"/>
      <c r="U1597"/>
      <c r="V1597"/>
      <c r="W1597"/>
      <c r="X1597" s="42"/>
      <c r="Y1597" s="42"/>
      <c r="Z1597" s="42"/>
    </row>
    <row r="1598" s="26" customFormat="1" ht="23" customHeight="1" spans="1:26">
      <c r="A1598" s="255"/>
      <c r="B1598" s="246"/>
      <c r="C1598" s="247"/>
      <c r="D1598" s="248"/>
      <c r="E1598" s="249"/>
      <c r="F1598" s="250"/>
      <c r="G1598" s="250"/>
      <c r="H1598" s="251"/>
      <c r="I1598" s="250"/>
      <c r="J1598" s="252"/>
      <c r="K1598" s="252"/>
      <c r="L1598" s="253"/>
      <c r="M1598" s="254" t="str">
        <f t="shared" si="24"/>
        <v/>
      </c>
      <c r="N1598"/>
      <c r="O1598"/>
      <c r="P1598"/>
      <c r="Q1598"/>
      <c r="R1598"/>
      <c r="S1598"/>
      <c r="T1598"/>
      <c r="U1598"/>
      <c r="V1598"/>
      <c r="W1598"/>
      <c r="X1598" s="42"/>
      <c r="Y1598" s="42"/>
      <c r="Z1598" s="42"/>
    </row>
    <row r="1599" s="26" customFormat="1" ht="23" customHeight="1" spans="1:26">
      <c r="A1599" s="255"/>
      <c r="B1599" s="246"/>
      <c r="C1599" s="247"/>
      <c r="D1599" s="248"/>
      <c r="E1599" s="249"/>
      <c r="F1599" s="250"/>
      <c r="G1599" s="250"/>
      <c r="H1599" s="251"/>
      <c r="I1599" s="250"/>
      <c r="J1599" s="252"/>
      <c r="K1599" s="252"/>
      <c r="L1599" s="253"/>
      <c r="M1599" s="254" t="str">
        <f t="shared" si="24"/>
        <v/>
      </c>
      <c r="N1599"/>
      <c r="O1599"/>
      <c r="P1599"/>
      <c r="Q1599"/>
      <c r="R1599"/>
      <c r="S1599"/>
      <c r="T1599"/>
      <c r="U1599"/>
      <c r="V1599"/>
      <c r="W1599"/>
      <c r="X1599" s="42"/>
      <c r="Y1599" s="42"/>
      <c r="Z1599" s="42"/>
    </row>
    <row r="1600" s="26" customFormat="1" ht="23" customHeight="1" spans="1:26">
      <c r="A1600" s="255"/>
      <c r="B1600" s="246"/>
      <c r="C1600" s="247"/>
      <c r="D1600" s="248"/>
      <c r="E1600" s="249"/>
      <c r="F1600" s="250"/>
      <c r="G1600" s="250"/>
      <c r="H1600" s="251"/>
      <c r="I1600" s="250"/>
      <c r="J1600" s="252"/>
      <c r="K1600" s="252"/>
      <c r="L1600" s="253"/>
      <c r="M1600" s="254" t="str">
        <f t="shared" si="24"/>
        <v/>
      </c>
      <c r="N1600"/>
      <c r="O1600"/>
      <c r="P1600"/>
      <c r="Q1600"/>
      <c r="R1600"/>
      <c r="S1600"/>
      <c r="T1600"/>
      <c r="U1600"/>
      <c r="V1600"/>
      <c r="W1600"/>
      <c r="X1600" s="42"/>
      <c r="Y1600" s="42"/>
      <c r="Z1600" s="42"/>
    </row>
    <row r="1601" s="26" customFormat="1" ht="23" customHeight="1" spans="1:26">
      <c r="A1601" s="255"/>
      <c r="B1601" s="246"/>
      <c r="C1601" s="247"/>
      <c r="D1601" s="248"/>
      <c r="E1601" s="249"/>
      <c r="F1601" s="250"/>
      <c r="G1601" s="250"/>
      <c r="H1601" s="251"/>
      <c r="I1601" s="250"/>
      <c r="J1601" s="252"/>
      <c r="K1601" s="252"/>
      <c r="L1601" s="253"/>
      <c r="M1601" s="254" t="str">
        <f t="shared" si="24"/>
        <v/>
      </c>
      <c r="N1601"/>
      <c r="O1601"/>
      <c r="P1601"/>
      <c r="Q1601"/>
      <c r="R1601"/>
      <c r="S1601"/>
      <c r="T1601"/>
      <c r="U1601"/>
      <c r="V1601"/>
      <c r="W1601"/>
      <c r="X1601" s="42"/>
      <c r="Y1601" s="42"/>
      <c r="Z1601" s="42"/>
    </row>
    <row r="1602" s="26" customFormat="1" ht="23" customHeight="1" spans="1:26">
      <c r="A1602" s="255"/>
      <c r="B1602" s="246"/>
      <c r="C1602" s="247"/>
      <c r="D1602" s="248"/>
      <c r="E1602" s="249"/>
      <c r="F1602" s="250"/>
      <c r="G1602" s="250"/>
      <c r="H1602" s="251"/>
      <c r="I1602" s="250"/>
      <c r="J1602" s="252"/>
      <c r="K1602" s="252"/>
      <c r="L1602" s="253"/>
      <c r="M1602" s="254" t="str">
        <f t="shared" si="24"/>
        <v/>
      </c>
      <c r="N1602"/>
      <c r="O1602"/>
      <c r="P1602"/>
      <c r="Q1602"/>
      <c r="R1602"/>
      <c r="S1602"/>
      <c r="T1602"/>
      <c r="U1602"/>
      <c r="V1602"/>
      <c r="W1602"/>
      <c r="X1602" s="42"/>
      <c r="Y1602" s="42"/>
      <c r="Z1602" s="42"/>
    </row>
    <row r="1603" s="26" customFormat="1" ht="23" customHeight="1" spans="1:26">
      <c r="A1603" s="255"/>
      <c r="B1603" s="246"/>
      <c r="C1603" s="247"/>
      <c r="D1603" s="248"/>
      <c r="E1603" s="249"/>
      <c r="F1603" s="250"/>
      <c r="G1603" s="250"/>
      <c r="H1603" s="251"/>
      <c r="I1603" s="250"/>
      <c r="J1603" s="252"/>
      <c r="K1603" s="252"/>
      <c r="L1603" s="253"/>
      <c r="M1603" s="254" t="str">
        <f t="shared" si="24"/>
        <v/>
      </c>
      <c r="N1603"/>
      <c r="O1603"/>
      <c r="P1603"/>
      <c r="Q1603"/>
      <c r="R1603"/>
      <c r="S1603"/>
      <c r="T1603"/>
      <c r="U1603"/>
      <c r="V1603"/>
      <c r="W1603"/>
      <c r="X1603" s="42"/>
      <c r="Y1603" s="42"/>
      <c r="Z1603" s="42"/>
    </row>
    <row r="1604" s="26" customFormat="1" ht="23" customHeight="1" spans="1:26">
      <c r="A1604" s="255"/>
      <c r="B1604" s="246"/>
      <c r="C1604" s="247"/>
      <c r="D1604" s="248"/>
      <c r="E1604" s="249"/>
      <c r="F1604" s="250"/>
      <c r="G1604" s="250"/>
      <c r="H1604" s="251"/>
      <c r="I1604" s="250"/>
      <c r="J1604" s="252"/>
      <c r="K1604" s="252"/>
      <c r="L1604" s="253"/>
      <c r="M1604" s="254" t="str">
        <f t="shared" si="24"/>
        <v/>
      </c>
      <c r="N1604"/>
      <c r="O1604"/>
      <c r="P1604"/>
      <c r="Q1604"/>
      <c r="R1604"/>
      <c r="S1604"/>
      <c r="T1604"/>
      <c r="U1604"/>
      <c r="V1604"/>
      <c r="W1604"/>
      <c r="X1604" s="42"/>
      <c r="Y1604" s="42"/>
      <c r="Z1604" s="42"/>
    </row>
    <row r="1605" s="26" customFormat="1" ht="23" customHeight="1" spans="1:26">
      <c r="A1605" s="255"/>
      <c r="B1605" s="246"/>
      <c r="C1605" s="247"/>
      <c r="D1605" s="248"/>
      <c r="E1605" s="249"/>
      <c r="F1605" s="250"/>
      <c r="G1605" s="250"/>
      <c r="H1605" s="251"/>
      <c r="I1605" s="250"/>
      <c r="J1605" s="252"/>
      <c r="K1605" s="252"/>
      <c r="L1605" s="253"/>
      <c r="M1605" s="254" t="str">
        <f t="shared" ref="M1605:M1668" si="25">IF($B1605="","",--TEXT($B1605,"yyyymm"))</f>
        <v/>
      </c>
      <c r="N1605"/>
      <c r="O1605"/>
      <c r="P1605"/>
      <c r="Q1605"/>
      <c r="R1605"/>
      <c r="S1605"/>
      <c r="T1605"/>
      <c r="U1605"/>
      <c r="V1605"/>
      <c r="W1605"/>
      <c r="X1605" s="42"/>
      <c r="Y1605" s="42"/>
      <c r="Z1605" s="42"/>
    </row>
    <row r="1606" s="26" customFormat="1" ht="23" customHeight="1" spans="1:26">
      <c r="A1606" s="255"/>
      <c r="B1606" s="246"/>
      <c r="C1606" s="247"/>
      <c r="D1606" s="248"/>
      <c r="E1606" s="249"/>
      <c r="F1606" s="250"/>
      <c r="G1606" s="250"/>
      <c r="H1606" s="251"/>
      <c r="I1606" s="250"/>
      <c r="J1606" s="252"/>
      <c r="K1606" s="252"/>
      <c r="L1606" s="253"/>
      <c r="M1606" s="254" t="str">
        <f t="shared" si="25"/>
        <v/>
      </c>
      <c r="N1606"/>
      <c r="O1606"/>
      <c r="P1606"/>
      <c r="Q1606"/>
      <c r="R1606"/>
      <c r="S1606"/>
      <c r="T1606"/>
      <c r="U1606"/>
      <c r="V1606"/>
      <c r="W1606"/>
      <c r="X1606" s="42"/>
      <c r="Y1606" s="42"/>
      <c r="Z1606" s="42"/>
    </row>
    <row r="1607" s="26" customFormat="1" ht="23" customHeight="1" spans="1:26">
      <c r="A1607" s="255"/>
      <c r="B1607" s="246"/>
      <c r="C1607" s="247"/>
      <c r="D1607" s="248"/>
      <c r="E1607" s="249"/>
      <c r="F1607" s="250"/>
      <c r="G1607" s="250"/>
      <c r="H1607" s="251"/>
      <c r="I1607" s="250"/>
      <c r="J1607" s="252"/>
      <c r="K1607" s="252"/>
      <c r="L1607" s="253"/>
      <c r="M1607" s="254" t="str">
        <f t="shared" si="25"/>
        <v/>
      </c>
      <c r="N1607"/>
      <c r="O1607"/>
      <c r="P1607"/>
      <c r="Q1607"/>
      <c r="R1607"/>
      <c r="S1607"/>
      <c r="T1607"/>
      <c r="U1607"/>
      <c r="V1607"/>
      <c r="W1607"/>
      <c r="X1607" s="42"/>
      <c r="Y1607" s="42"/>
      <c r="Z1607" s="42"/>
    </row>
    <row r="1608" s="26" customFormat="1" ht="23" customHeight="1" spans="1:26">
      <c r="A1608" s="255"/>
      <c r="B1608" s="246"/>
      <c r="C1608" s="247"/>
      <c r="D1608" s="248"/>
      <c r="E1608" s="249"/>
      <c r="F1608" s="250"/>
      <c r="G1608" s="250"/>
      <c r="H1608" s="251"/>
      <c r="I1608" s="250"/>
      <c r="J1608" s="252"/>
      <c r="K1608" s="252"/>
      <c r="L1608" s="253"/>
      <c r="M1608" s="254" t="str">
        <f t="shared" si="25"/>
        <v/>
      </c>
      <c r="N1608"/>
      <c r="O1608"/>
      <c r="P1608"/>
      <c r="Q1608"/>
      <c r="R1608"/>
      <c r="S1608"/>
      <c r="T1608"/>
      <c r="U1608"/>
      <c r="V1608"/>
      <c r="W1608"/>
      <c r="X1608" s="42"/>
      <c r="Y1608" s="42"/>
      <c r="Z1608" s="42"/>
    </row>
    <row r="1609" s="26" customFormat="1" ht="23" customHeight="1" spans="1:26">
      <c r="A1609" s="255"/>
      <c r="B1609" s="246"/>
      <c r="C1609" s="247"/>
      <c r="D1609" s="248"/>
      <c r="E1609" s="249"/>
      <c r="F1609" s="250"/>
      <c r="G1609" s="250"/>
      <c r="H1609" s="251"/>
      <c r="I1609" s="250"/>
      <c r="J1609" s="252"/>
      <c r="K1609" s="252"/>
      <c r="L1609" s="253"/>
      <c r="M1609" s="254" t="str">
        <f t="shared" si="25"/>
        <v/>
      </c>
      <c r="N1609"/>
      <c r="O1609"/>
      <c r="P1609"/>
      <c r="Q1609"/>
      <c r="R1609"/>
      <c r="S1609"/>
      <c r="T1609"/>
      <c r="U1609"/>
      <c r="V1609"/>
      <c r="W1609"/>
      <c r="X1609" s="42"/>
      <c r="Y1609" s="42"/>
      <c r="Z1609" s="42"/>
    </row>
    <row r="1610" s="26" customFormat="1" ht="23" customHeight="1" spans="1:26">
      <c r="A1610" s="255"/>
      <c r="B1610" s="246"/>
      <c r="C1610" s="247"/>
      <c r="D1610" s="248"/>
      <c r="E1610" s="249"/>
      <c r="F1610" s="250"/>
      <c r="G1610" s="250"/>
      <c r="H1610" s="251"/>
      <c r="I1610" s="250"/>
      <c r="J1610" s="252"/>
      <c r="K1610" s="252"/>
      <c r="L1610" s="253"/>
      <c r="M1610" s="254" t="str">
        <f t="shared" si="25"/>
        <v/>
      </c>
      <c r="N1610"/>
      <c r="O1610"/>
      <c r="P1610"/>
      <c r="Q1610"/>
      <c r="R1610"/>
      <c r="S1610"/>
      <c r="T1610"/>
      <c r="U1610"/>
      <c r="V1610"/>
      <c r="W1610"/>
      <c r="X1610" s="42"/>
      <c r="Y1610" s="42"/>
      <c r="Z1610" s="42"/>
    </row>
    <row r="1611" s="26" customFormat="1" ht="23" customHeight="1" spans="1:26">
      <c r="A1611" s="255"/>
      <c r="B1611" s="246"/>
      <c r="C1611" s="247"/>
      <c r="D1611" s="248"/>
      <c r="E1611" s="249"/>
      <c r="F1611" s="250"/>
      <c r="G1611" s="250"/>
      <c r="H1611" s="251"/>
      <c r="I1611" s="250"/>
      <c r="J1611" s="252"/>
      <c r="K1611" s="252"/>
      <c r="L1611" s="253"/>
      <c r="M1611" s="254" t="str">
        <f t="shared" si="25"/>
        <v/>
      </c>
      <c r="N1611"/>
      <c r="O1611"/>
      <c r="P1611"/>
      <c r="Q1611"/>
      <c r="R1611"/>
      <c r="S1611"/>
      <c r="T1611"/>
      <c r="U1611"/>
      <c r="V1611"/>
      <c r="W1611"/>
      <c r="X1611" s="42"/>
      <c r="Y1611" s="42"/>
      <c r="Z1611" s="42"/>
    </row>
    <row r="1612" s="26" customFormat="1" ht="23" customHeight="1" spans="1:26">
      <c r="A1612" s="255"/>
      <c r="B1612" s="246"/>
      <c r="C1612" s="247"/>
      <c r="D1612" s="248"/>
      <c r="E1612" s="249"/>
      <c r="F1612" s="250"/>
      <c r="G1612" s="250"/>
      <c r="H1612" s="251"/>
      <c r="I1612" s="250"/>
      <c r="J1612" s="252"/>
      <c r="K1612" s="252"/>
      <c r="L1612" s="253"/>
      <c r="M1612" s="254" t="str">
        <f t="shared" si="25"/>
        <v/>
      </c>
      <c r="N1612"/>
      <c r="O1612"/>
      <c r="P1612"/>
      <c r="Q1612"/>
      <c r="R1612"/>
      <c r="S1612"/>
      <c r="T1612"/>
      <c r="U1612"/>
      <c r="V1612"/>
      <c r="W1612"/>
      <c r="X1612" s="42"/>
      <c r="Y1612" s="42"/>
      <c r="Z1612" s="42"/>
    </row>
    <row r="1613" s="26" customFormat="1" ht="23" customHeight="1" spans="1:26">
      <c r="A1613" s="255"/>
      <c r="B1613" s="246"/>
      <c r="C1613" s="247"/>
      <c r="D1613" s="248"/>
      <c r="E1613" s="249"/>
      <c r="F1613" s="250"/>
      <c r="G1613" s="250"/>
      <c r="H1613" s="251"/>
      <c r="I1613" s="250"/>
      <c r="J1613" s="252"/>
      <c r="K1613" s="252"/>
      <c r="L1613" s="253"/>
      <c r="M1613" s="254" t="str">
        <f t="shared" si="25"/>
        <v/>
      </c>
      <c r="N1613"/>
      <c r="O1613"/>
      <c r="P1613"/>
      <c r="Q1613"/>
      <c r="R1613"/>
      <c r="S1613"/>
      <c r="T1613"/>
      <c r="U1613"/>
      <c r="V1613"/>
      <c r="W1613"/>
      <c r="X1613" s="42"/>
      <c r="Y1613" s="42"/>
      <c r="Z1613" s="42"/>
    </row>
    <row r="1614" s="26" customFormat="1" ht="23" customHeight="1" spans="1:26">
      <c r="A1614" s="255"/>
      <c r="B1614" s="246"/>
      <c r="C1614" s="247"/>
      <c r="D1614" s="248"/>
      <c r="E1614" s="249"/>
      <c r="F1614" s="250"/>
      <c r="G1614" s="250"/>
      <c r="H1614" s="251"/>
      <c r="I1614" s="250"/>
      <c r="J1614" s="252"/>
      <c r="K1614" s="252"/>
      <c r="L1614" s="253"/>
      <c r="M1614" s="254" t="str">
        <f t="shared" si="25"/>
        <v/>
      </c>
      <c r="N1614"/>
      <c r="O1614"/>
      <c r="P1614"/>
      <c r="Q1614"/>
      <c r="R1614"/>
      <c r="S1614"/>
      <c r="T1614"/>
      <c r="U1614"/>
      <c r="V1614"/>
      <c r="W1614"/>
      <c r="X1614" s="42"/>
      <c r="Y1614" s="42"/>
      <c r="Z1614" s="42"/>
    </row>
    <row r="1615" s="26" customFormat="1" ht="23" customHeight="1" spans="1:26">
      <c r="A1615" s="255"/>
      <c r="B1615" s="246"/>
      <c r="C1615" s="247"/>
      <c r="D1615" s="248"/>
      <c r="E1615" s="249"/>
      <c r="F1615" s="250"/>
      <c r="G1615" s="250"/>
      <c r="H1615" s="251"/>
      <c r="I1615" s="250"/>
      <c r="J1615" s="252"/>
      <c r="K1615" s="252"/>
      <c r="L1615" s="253"/>
      <c r="M1615" s="254" t="str">
        <f t="shared" si="25"/>
        <v/>
      </c>
      <c r="N1615"/>
      <c r="O1615"/>
      <c r="P1615"/>
      <c r="Q1615"/>
      <c r="R1615"/>
      <c r="S1615"/>
      <c r="T1615"/>
      <c r="U1615"/>
      <c r="V1615"/>
      <c r="W1615"/>
      <c r="X1615" s="42"/>
      <c r="Y1615" s="42"/>
      <c r="Z1615" s="42"/>
    </row>
    <row r="1616" s="26" customFormat="1" ht="23" customHeight="1" spans="1:26">
      <c r="A1616" s="255"/>
      <c r="B1616" s="246"/>
      <c r="C1616" s="247"/>
      <c r="D1616" s="248"/>
      <c r="E1616" s="249"/>
      <c r="F1616" s="250"/>
      <c r="G1616" s="250"/>
      <c r="H1616" s="251"/>
      <c r="I1616" s="250"/>
      <c r="J1616" s="252"/>
      <c r="K1616" s="252"/>
      <c r="L1616" s="253"/>
      <c r="M1616" s="254" t="str">
        <f t="shared" si="25"/>
        <v/>
      </c>
      <c r="N1616"/>
      <c r="O1616"/>
      <c r="P1616"/>
      <c r="Q1616"/>
      <c r="R1616"/>
      <c r="S1616"/>
      <c r="T1616"/>
      <c r="U1616"/>
      <c r="V1616"/>
      <c r="W1616"/>
      <c r="X1616" s="42"/>
      <c r="Y1616" s="42"/>
      <c r="Z1616" s="42"/>
    </row>
    <row r="1617" s="26" customFormat="1" ht="23" customHeight="1" spans="1:26">
      <c r="A1617" s="255"/>
      <c r="B1617" s="246"/>
      <c r="C1617" s="247"/>
      <c r="D1617" s="248"/>
      <c r="E1617" s="249"/>
      <c r="F1617" s="250"/>
      <c r="G1617" s="250"/>
      <c r="H1617" s="251"/>
      <c r="I1617" s="250"/>
      <c r="J1617" s="252"/>
      <c r="K1617" s="252"/>
      <c r="L1617" s="253"/>
      <c r="M1617" s="254" t="str">
        <f t="shared" si="25"/>
        <v/>
      </c>
      <c r="N1617"/>
      <c r="O1617"/>
      <c r="P1617"/>
      <c r="Q1617"/>
      <c r="R1617"/>
      <c r="S1617"/>
      <c r="T1617"/>
      <c r="U1617"/>
      <c r="V1617"/>
      <c r="W1617"/>
      <c r="X1617" s="42"/>
      <c r="Y1617" s="42"/>
      <c r="Z1617" s="42"/>
    </row>
    <row r="1618" s="26" customFormat="1" ht="23" customHeight="1" spans="1:26">
      <c r="A1618" s="255"/>
      <c r="B1618" s="246"/>
      <c r="C1618" s="247"/>
      <c r="D1618" s="248"/>
      <c r="E1618" s="249"/>
      <c r="F1618" s="250"/>
      <c r="G1618" s="250"/>
      <c r="H1618" s="251"/>
      <c r="I1618" s="250"/>
      <c r="J1618" s="252"/>
      <c r="K1618" s="252"/>
      <c r="L1618" s="253"/>
      <c r="M1618" s="254" t="str">
        <f t="shared" si="25"/>
        <v/>
      </c>
      <c r="N1618"/>
      <c r="O1618"/>
      <c r="P1618"/>
      <c r="Q1618"/>
      <c r="R1618"/>
      <c r="S1618"/>
      <c r="T1618"/>
      <c r="U1618"/>
      <c r="V1618"/>
      <c r="W1618"/>
      <c r="X1618" s="42"/>
      <c r="Y1618" s="42"/>
      <c r="Z1618" s="42"/>
    </row>
    <row r="1619" s="26" customFormat="1" ht="23" customHeight="1" spans="1:26">
      <c r="A1619" s="255"/>
      <c r="B1619" s="246"/>
      <c r="C1619" s="247"/>
      <c r="D1619" s="248"/>
      <c r="E1619" s="249"/>
      <c r="F1619" s="250"/>
      <c r="G1619" s="250"/>
      <c r="H1619" s="251"/>
      <c r="I1619" s="250"/>
      <c r="J1619" s="252"/>
      <c r="K1619" s="252"/>
      <c r="L1619" s="253"/>
      <c r="M1619" s="254" t="str">
        <f t="shared" si="25"/>
        <v/>
      </c>
      <c r="N1619"/>
      <c r="O1619"/>
      <c r="P1619"/>
      <c r="Q1619"/>
      <c r="R1619"/>
      <c r="S1619"/>
      <c r="T1619"/>
      <c r="U1619"/>
      <c r="V1619"/>
      <c r="W1619"/>
      <c r="X1619" s="42"/>
      <c r="Y1619" s="42"/>
      <c r="Z1619" s="42"/>
    </row>
    <row r="1620" s="26" customFormat="1" ht="23" customHeight="1" spans="1:26">
      <c r="A1620" s="255"/>
      <c r="B1620" s="246"/>
      <c r="C1620" s="247"/>
      <c r="D1620" s="248"/>
      <c r="E1620" s="249"/>
      <c r="F1620" s="250"/>
      <c r="G1620" s="250"/>
      <c r="H1620" s="251"/>
      <c r="I1620" s="250"/>
      <c r="J1620" s="252"/>
      <c r="K1620" s="252"/>
      <c r="L1620" s="253"/>
      <c r="M1620" s="254" t="str">
        <f t="shared" si="25"/>
        <v/>
      </c>
      <c r="N1620"/>
      <c r="O1620"/>
      <c r="P1620"/>
      <c r="Q1620"/>
      <c r="R1620"/>
      <c r="S1620"/>
      <c r="T1620"/>
      <c r="U1620"/>
      <c r="V1620"/>
      <c r="W1620"/>
      <c r="X1620" s="42"/>
      <c r="Y1620" s="42"/>
      <c r="Z1620" s="42"/>
    </row>
    <row r="1621" s="26" customFormat="1" ht="23" customHeight="1" spans="1:26">
      <c r="A1621" s="255"/>
      <c r="B1621" s="246"/>
      <c r="C1621" s="247"/>
      <c r="D1621" s="248"/>
      <c r="E1621" s="249"/>
      <c r="F1621" s="250"/>
      <c r="G1621" s="250"/>
      <c r="H1621" s="251"/>
      <c r="I1621" s="250"/>
      <c r="J1621" s="252"/>
      <c r="K1621" s="252"/>
      <c r="L1621" s="253"/>
      <c r="M1621" s="254" t="str">
        <f t="shared" si="25"/>
        <v/>
      </c>
      <c r="N1621"/>
      <c r="O1621"/>
      <c r="P1621"/>
      <c r="Q1621"/>
      <c r="R1621"/>
      <c r="S1621"/>
      <c r="T1621"/>
      <c r="U1621"/>
      <c r="V1621"/>
      <c r="W1621"/>
      <c r="X1621" s="42"/>
      <c r="Y1621" s="42"/>
      <c r="Z1621" s="42"/>
    </row>
    <row r="1622" s="26" customFormat="1" ht="23" customHeight="1" spans="1:26">
      <c r="A1622" s="255"/>
      <c r="B1622" s="246"/>
      <c r="C1622" s="247"/>
      <c r="D1622" s="248"/>
      <c r="E1622" s="249"/>
      <c r="F1622" s="250"/>
      <c r="G1622" s="250"/>
      <c r="H1622" s="251"/>
      <c r="I1622" s="250"/>
      <c r="J1622" s="252"/>
      <c r="K1622" s="252"/>
      <c r="L1622" s="253"/>
      <c r="M1622" s="254" t="str">
        <f t="shared" si="25"/>
        <v/>
      </c>
      <c r="N1622"/>
      <c r="O1622"/>
      <c r="P1622"/>
      <c r="Q1622"/>
      <c r="R1622"/>
      <c r="S1622"/>
      <c r="T1622"/>
      <c r="U1622"/>
      <c r="V1622"/>
      <c r="W1622"/>
      <c r="X1622" s="42"/>
      <c r="Y1622" s="42"/>
      <c r="Z1622" s="42"/>
    </row>
    <row r="1623" s="26" customFormat="1" ht="23" customHeight="1" spans="1:26">
      <c r="A1623" s="255"/>
      <c r="B1623" s="246"/>
      <c r="C1623" s="247"/>
      <c r="D1623" s="248"/>
      <c r="E1623" s="249"/>
      <c r="F1623" s="250"/>
      <c r="G1623" s="250"/>
      <c r="H1623" s="251"/>
      <c r="I1623" s="250"/>
      <c r="J1623" s="252"/>
      <c r="K1623" s="252"/>
      <c r="L1623" s="253"/>
      <c r="M1623" s="254" t="str">
        <f t="shared" si="25"/>
        <v/>
      </c>
      <c r="N1623"/>
      <c r="O1623"/>
      <c r="P1623"/>
      <c r="Q1623"/>
      <c r="R1623"/>
      <c r="S1623"/>
      <c r="T1623"/>
      <c r="U1623"/>
      <c r="V1623"/>
      <c r="W1623"/>
      <c r="X1623" s="42"/>
      <c r="Y1623" s="42"/>
      <c r="Z1623" s="42"/>
    </row>
    <row r="1624" s="26" customFormat="1" ht="23" customHeight="1" spans="1:26">
      <c r="A1624" s="255"/>
      <c r="B1624" s="246"/>
      <c r="C1624" s="247"/>
      <c r="D1624" s="248"/>
      <c r="E1624" s="249"/>
      <c r="F1624" s="250"/>
      <c r="G1624" s="250"/>
      <c r="H1624" s="251"/>
      <c r="I1624" s="250"/>
      <c r="J1624" s="252"/>
      <c r="K1624" s="252"/>
      <c r="L1624" s="253"/>
      <c r="M1624" s="254" t="str">
        <f t="shared" si="25"/>
        <v/>
      </c>
      <c r="N1624"/>
      <c r="O1624"/>
      <c r="P1624"/>
      <c r="Q1624"/>
      <c r="R1624"/>
      <c r="S1624"/>
      <c r="T1624"/>
      <c r="U1624"/>
      <c r="V1624"/>
      <c r="W1624"/>
      <c r="X1624" s="42"/>
      <c r="Y1624" s="42"/>
      <c r="Z1624" s="42"/>
    </row>
    <row r="1625" s="26" customFormat="1" ht="23" customHeight="1" spans="1:26">
      <c r="A1625" s="255"/>
      <c r="B1625" s="246"/>
      <c r="C1625" s="247"/>
      <c r="D1625" s="248"/>
      <c r="E1625" s="249"/>
      <c r="F1625" s="250"/>
      <c r="G1625" s="250"/>
      <c r="H1625" s="251"/>
      <c r="I1625" s="250"/>
      <c r="J1625" s="252"/>
      <c r="K1625" s="252"/>
      <c r="L1625" s="253"/>
      <c r="M1625" s="254" t="str">
        <f t="shared" si="25"/>
        <v/>
      </c>
      <c r="N1625"/>
      <c r="O1625"/>
      <c r="P1625"/>
      <c r="Q1625"/>
      <c r="R1625"/>
      <c r="S1625"/>
      <c r="T1625"/>
      <c r="U1625"/>
      <c r="V1625"/>
      <c r="W1625"/>
      <c r="X1625" s="42"/>
      <c r="Y1625" s="42"/>
      <c r="Z1625" s="42"/>
    </row>
    <row r="1626" s="26" customFormat="1" ht="23" customHeight="1" spans="1:26">
      <c r="A1626" s="255"/>
      <c r="B1626" s="246"/>
      <c r="C1626" s="247"/>
      <c r="D1626" s="248"/>
      <c r="E1626" s="249"/>
      <c r="F1626" s="250"/>
      <c r="G1626" s="250"/>
      <c r="H1626" s="251"/>
      <c r="I1626" s="250"/>
      <c r="J1626" s="252"/>
      <c r="K1626" s="252"/>
      <c r="L1626" s="253"/>
      <c r="M1626" s="254" t="str">
        <f t="shared" si="25"/>
        <v/>
      </c>
      <c r="N1626"/>
      <c r="O1626"/>
      <c r="P1626"/>
      <c r="Q1626"/>
      <c r="R1626"/>
      <c r="S1626"/>
      <c r="T1626"/>
      <c r="U1626"/>
      <c r="V1626"/>
      <c r="W1626"/>
      <c r="X1626" s="42"/>
      <c r="Y1626" s="42"/>
      <c r="Z1626" s="42"/>
    </row>
    <row r="1627" s="26" customFormat="1" ht="23" customHeight="1" spans="1:26">
      <c r="A1627" s="255"/>
      <c r="B1627" s="246"/>
      <c r="C1627" s="247"/>
      <c r="D1627" s="248"/>
      <c r="E1627" s="249"/>
      <c r="F1627" s="250"/>
      <c r="G1627" s="250"/>
      <c r="H1627" s="251"/>
      <c r="I1627" s="250"/>
      <c r="J1627" s="252"/>
      <c r="K1627" s="252"/>
      <c r="L1627" s="253"/>
      <c r="M1627" s="254" t="str">
        <f t="shared" si="25"/>
        <v/>
      </c>
      <c r="N1627"/>
      <c r="O1627"/>
      <c r="P1627"/>
      <c r="Q1627"/>
      <c r="R1627"/>
      <c r="S1627"/>
      <c r="T1627"/>
      <c r="U1627"/>
      <c r="V1627"/>
      <c r="W1627"/>
      <c r="X1627" s="42"/>
      <c r="Y1627" s="42"/>
      <c r="Z1627" s="42"/>
    </row>
    <row r="1628" s="26" customFormat="1" ht="23" customHeight="1" spans="1:26">
      <c r="A1628" s="255"/>
      <c r="B1628" s="246"/>
      <c r="C1628" s="247"/>
      <c r="D1628" s="248"/>
      <c r="E1628" s="249"/>
      <c r="F1628" s="250"/>
      <c r="G1628" s="250"/>
      <c r="H1628" s="251"/>
      <c r="I1628" s="250"/>
      <c r="J1628" s="252"/>
      <c r="K1628" s="252"/>
      <c r="L1628" s="253"/>
      <c r="M1628" s="254" t="str">
        <f t="shared" si="25"/>
        <v/>
      </c>
      <c r="N1628"/>
      <c r="O1628"/>
      <c r="P1628"/>
      <c r="Q1628"/>
      <c r="R1628"/>
      <c r="S1628"/>
      <c r="T1628"/>
      <c r="U1628"/>
      <c r="V1628"/>
      <c r="W1628"/>
      <c r="X1628" s="42"/>
      <c r="Y1628" s="42"/>
      <c r="Z1628" s="42"/>
    </row>
    <row r="1629" s="26" customFormat="1" ht="23" customHeight="1" spans="1:26">
      <c r="A1629" s="255"/>
      <c r="B1629" s="246"/>
      <c r="C1629" s="247"/>
      <c r="D1629" s="248"/>
      <c r="E1629" s="249"/>
      <c r="F1629" s="250"/>
      <c r="G1629" s="250"/>
      <c r="H1629" s="251"/>
      <c r="I1629" s="250"/>
      <c r="J1629" s="252"/>
      <c r="K1629" s="252"/>
      <c r="L1629" s="253"/>
      <c r="M1629" s="254" t="str">
        <f t="shared" si="25"/>
        <v/>
      </c>
      <c r="N1629"/>
      <c r="O1629"/>
      <c r="P1629"/>
      <c r="Q1629"/>
      <c r="R1629"/>
      <c r="S1629"/>
      <c r="T1629"/>
      <c r="U1629"/>
      <c r="V1629"/>
      <c r="W1629"/>
      <c r="X1629" s="42"/>
      <c r="Y1629" s="42"/>
      <c r="Z1629" s="42"/>
    </row>
    <row r="1630" s="26" customFormat="1" ht="23" customHeight="1" spans="1:26">
      <c r="A1630" s="255"/>
      <c r="B1630" s="246"/>
      <c r="C1630" s="247"/>
      <c r="D1630" s="248"/>
      <c r="E1630" s="249"/>
      <c r="F1630" s="250"/>
      <c r="G1630" s="250"/>
      <c r="H1630" s="251"/>
      <c r="I1630" s="250"/>
      <c r="J1630" s="252"/>
      <c r="K1630" s="252"/>
      <c r="L1630" s="253"/>
      <c r="M1630" s="254" t="str">
        <f t="shared" si="25"/>
        <v/>
      </c>
      <c r="N1630"/>
      <c r="O1630"/>
      <c r="P1630"/>
      <c r="Q1630"/>
      <c r="R1630"/>
      <c r="S1630"/>
      <c r="T1630"/>
      <c r="U1630"/>
      <c r="V1630"/>
      <c r="W1630"/>
      <c r="X1630" s="42"/>
      <c r="Y1630" s="42"/>
      <c r="Z1630" s="42"/>
    </row>
    <row r="1631" s="26" customFormat="1" ht="23" customHeight="1" spans="1:26">
      <c r="A1631" s="255"/>
      <c r="B1631" s="246"/>
      <c r="C1631" s="247"/>
      <c r="D1631" s="248"/>
      <c r="E1631" s="249"/>
      <c r="F1631" s="250"/>
      <c r="G1631" s="250"/>
      <c r="H1631" s="251"/>
      <c r="I1631" s="250"/>
      <c r="J1631" s="252"/>
      <c r="K1631" s="252"/>
      <c r="L1631" s="253"/>
      <c r="M1631" s="254" t="str">
        <f t="shared" si="25"/>
        <v/>
      </c>
      <c r="N1631"/>
      <c r="O1631"/>
      <c r="P1631"/>
      <c r="Q1631"/>
      <c r="R1631"/>
      <c r="S1631"/>
      <c r="T1631"/>
      <c r="U1631"/>
      <c r="V1631"/>
      <c r="W1631"/>
      <c r="X1631" s="42"/>
      <c r="Y1631" s="42"/>
      <c r="Z1631" s="42"/>
    </row>
    <row r="1632" s="26" customFormat="1" ht="23" customHeight="1" spans="1:26">
      <c r="A1632" s="255"/>
      <c r="B1632" s="246"/>
      <c r="C1632" s="247"/>
      <c r="D1632" s="248"/>
      <c r="E1632" s="249"/>
      <c r="F1632" s="250"/>
      <c r="G1632" s="250"/>
      <c r="H1632" s="251"/>
      <c r="I1632" s="250"/>
      <c r="J1632" s="252"/>
      <c r="K1632" s="252"/>
      <c r="L1632" s="253"/>
      <c r="M1632" s="254" t="str">
        <f t="shared" si="25"/>
        <v/>
      </c>
      <c r="N1632"/>
      <c r="O1632"/>
      <c r="P1632"/>
      <c r="Q1632"/>
      <c r="R1632"/>
      <c r="S1632"/>
      <c r="T1632"/>
      <c r="U1632"/>
      <c r="V1632"/>
      <c r="W1632"/>
      <c r="X1632" s="42"/>
      <c r="Y1632" s="42"/>
      <c r="Z1632" s="42"/>
    </row>
    <row r="1633" s="26" customFormat="1" ht="23" customHeight="1" spans="1:26">
      <c r="A1633" s="255"/>
      <c r="B1633" s="246"/>
      <c r="C1633" s="247"/>
      <c r="D1633" s="248"/>
      <c r="E1633" s="249"/>
      <c r="F1633" s="250"/>
      <c r="G1633" s="250"/>
      <c r="H1633" s="251"/>
      <c r="I1633" s="250"/>
      <c r="J1633" s="252"/>
      <c r="K1633" s="252"/>
      <c r="L1633" s="253"/>
      <c r="M1633" s="254" t="str">
        <f t="shared" si="25"/>
        <v/>
      </c>
      <c r="N1633"/>
      <c r="O1633"/>
      <c r="P1633"/>
      <c r="Q1633"/>
      <c r="R1633"/>
      <c r="S1633"/>
      <c r="T1633"/>
      <c r="U1633"/>
      <c r="V1633"/>
      <c r="W1633"/>
      <c r="X1633" s="42"/>
      <c r="Y1633" s="42"/>
      <c r="Z1633" s="42"/>
    </row>
    <row r="1634" s="26" customFormat="1" ht="23" customHeight="1" spans="1:26">
      <c r="A1634" s="255"/>
      <c r="B1634" s="246"/>
      <c r="C1634" s="247"/>
      <c r="D1634" s="248"/>
      <c r="E1634" s="249"/>
      <c r="F1634" s="250"/>
      <c r="G1634" s="250"/>
      <c r="H1634" s="251"/>
      <c r="I1634" s="250"/>
      <c r="J1634" s="252"/>
      <c r="K1634" s="252"/>
      <c r="L1634" s="253"/>
      <c r="M1634" s="254" t="str">
        <f t="shared" si="25"/>
        <v/>
      </c>
      <c r="N1634"/>
      <c r="O1634"/>
      <c r="P1634"/>
      <c r="Q1634"/>
      <c r="R1634"/>
      <c r="S1634"/>
      <c r="T1634"/>
      <c r="U1634"/>
      <c r="V1634"/>
      <c r="W1634"/>
      <c r="X1634" s="42"/>
      <c r="Y1634" s="42"/>
      <c r="Z1634" s="42"/>
    </row>
    <row r="1635" s="26" customFormat="1" ht="23" customHeight="1" spans="1:26">
      <c r="A1635" s="255"/>
      <c r="B1635" s="246"/>
      <c r="C1635" s="247"/>
      <c r="D1635" s="248"/>
      <c r="E1635" s="249"/>
      <c r="F1635" s="250"/>
      <c r="G1635" s="250"/>
      <c r="H1635" s="251"/>
      <c r="I1635" s="250"/>
      <c r="J1635" s="252"/>
      <c r="K1635" s="252"/>
      <c r="L1635" s="253"/>
      <c r="M1635" s="254" t="str">
        <f t="shared" si="25"/>
        <v/>
      </c>
      <c r="N1635"/>
      <c r="O1635"/>
      <c r="P1635"/>
      <c r="Q1635"/>
      <c r="R1635"/>
      <c r="S1635"/>
      <c r="T1635"/>
      <c r="U1635"/>
      <c r="V1635"/>
      <c r="W1635"/>
      <c r="X1635" s="42"/>
      <c r="Y1635" s="42"/>
      <c r="Z1635" s="42"/>
    </row>
    <row r="1636" s="26" customFormat="1" ht="23" customHeight="1" spans="1:26">
      <c r="A1636" s="255"/>
      <c r="B1636" s="246"/>
      <c r="C1636" s="247"/>
      <c r="D1636" s="248"/>
      <c r="E1636" s="249"/>
      <c r="F1636" s="250"/>
      <c r="G1636" s="250"/>
      <c r="H1636" s="251"/>
      <c r="I1636" s="250"/>
      <c r="J1636" s="252"/>
      <c r="K1636" s="252"/>
      <c r="L1636" s="253"/>
      <c r="M1636" s="254" t="str">
        <f t="shared" si="25"/>
        <v/>
      </c>
      <c r="N1636"/>
      <c r="O1636"/>
      <c r="P1636"/>
      <c r="Q1636"/>
      <c r="R1636"/>
      <c r="S1636"/>
      <c r="T1636"/>
      <c r="U1636"/>
      <c r="V1636"/>
      <c r="W1636"/>
      <c r="X1636" s="42"/>
      <c r="Y1636" s="42"/>
      <c r="Z1636" s="42"/>
    </row>
    <row r="1637" s="26" customFormat="1" ht="23" customHeight="1" spans="1:26">
      <c r="A1637" s="255"/>
      <c r="B1637" s="246"/>
      <c r="C1637" s="247"/>
      <c r="D1637" s="248"/>
      <c r="E1637" s="249"/>
      <c r="F1637" s="250"/>
      <c r="G1637" s="250"/>
      <c r="H1637" s="251"/>
      <c r="I1637" s="250"/>
      <c r="J1637" s="252"/>
      <c r="K1637" s="252"/>
      <c r="L1637" s="253"/>
      <c r="M1637" s="254" t="str">
        <f t="shared" si="25"/>
        <v/>
      </c>
      <c r="N1637"/>
      <c r="O1637"/>
      <c r="P1637"/>
      <c r="Q1637"/>
      <c r="R1637"/>
      <c r="S1637"/>
      <c r="T1637"/>
      <c r="U1637"/>
      <c r="V1637"/>
      <c r="W1637"/>
      <c r="X1637" s="42"/>
      <c r="Y1637" s="42"/>
      <c r="Z1637" s="42"/>
    </row>
    <row r="1638" s="26" customFormat="1" ht="23" customHeight="1" spans="1:26">
      <c r="A1638" s="255"/>
      <c r="B1638" s="246"/>
      <c r="C1638" s="247"/>
      <c r="D1638" s="248"/>
      <c r="E1638" s="249"/>
      <c r="F1638" s="250"/>
      <c r="G1638" s="250"/>
      <c r="H1638" s="251"/>
      <c r="I1638" s="250"/>
      <c r="J1638" s="252"/>
      <c r="K1638" s="252"/>
      <c r="L1638" s="253"/>
      <c r="M1638" s="254" t="str">
        <f t="shared" si="25"/>
        <v/>
      </c>
      <c r="N1638"/>
      <c r="O1638"/>
      <c r="P1638"/>
      <c r="Q1638"/>
      <c r="R1638"/>
      <c r="S1638"/>
      <c r="T1638"/>
      <c r="U1638"/>
      <c r="V1638"/>
      <c r="W1638"/>
      <c r="X1638" s="42"/>
      <c r="Y1638" s="42"/>
      <c r="Z1638" s="42"/>
    </row>
    <row r="1639" s="26" customFormat="1" ht="23" customHeight="1" spans="1:26">
      <c r="A1639" s="255"/>
      <c r="B1639" s="246"/>
      <c r="C1639" s="247"/>
      <c r="D1639" s="248"/>
      <c r="E1639" s="249"/>
      <c r="F1639" s="250"/>
      <c r="G1639" s="250"/>
      <c r="H1639" s="251"/>
      <c r="I1639" s="250"/>
      <c r="J1639" s="252"/>
      <c r="K1639" s="252"/>
      <c r="L1639" s="253"/>
      <c r="M1639" s="254" t="str">
        <f t="shared" si="25"/>
        <v/>
      </c>
      <c r="N1639"/>
      <c r="O1639"/>
      <c r="P1639"/>
      <c r="Q1639"/>
      <c r="R1639"/>
      <c r="S1639"/>
      <c r="T1639"/>
      <c r="U1639"/>
      <c r="V1639"/>
      <c r="W1639"/>
      <c r="X1639" s="42"/>
      <c r="Y1639" s="42"/>
      <c r="Z1639" s="42"/>
    </row>
    <row r="1640" s="26" customFormat="1" ht="23" customHeight="1" spans="1:26">
      <c r="A1640" s="255"/>
      <c r="B1640" s="246"/>
      <c r="C1640" s="247"/>
      <c r="D1640" s="248"/>
      <c r="E1640" s="249"/>
      <c r="F1640" s="250"/>
      <c r="G1640" s="250"/>
      <c r="H1640" s="251"/>
      <c r="I1640" s="250"/>
      <c r="J1640" s="252"/>
      <c r="K1640" s="252"/>
      <c r="L1640" s="253"/>
      <c r="M1640" s="254" t="str">
        <f t="shared" si="25"/>
        <v/>
      </c>
      <c r="N1640"/>
      <c r="O1640"/>
      <c r="P1640"/>
      <c r="Q1640"/>
      <c r="R1640"/>
      <c r="S1640"/>
      <c r="T1640"/>
      <c r="U1640"/>
      <c r="V1640"/>
      <c r="W1640"/>
      <c r="X1640" s="42"/>
      <c r="Y1640" s="42"/>
      <c r="Z1640" s="42"/>
    </row>
    <row r="1641" s="26" customFormat="1" ht="23" customHeight="1" spans="1:26">
      <c r="A1641" s="255"/>
      <c r="B1641" s="246"/>
      <c r="C1641" s="247"/>
      <c r="D1641" s="248"/>
      <c r="E1641" s="249"/>
      <c r="F1641" s="250"/>
      <c r="G1641" s="250"/>
      <c r="H1641" s="251"/>
      <c r="I1641" s="250"/>
      <c r="J1641" s="252"/>
      <c r="K1641" s="252"/>
      <c r="L1641" s="253"/>
      <c r="M1641" s="254" t="str">
        <f t="shared" si="25"/>
        <v/>
      </c>
      <c r="N1641"/>
      <c r="O1641"/>
      <c r="P1641"/>
      <c r="Q1641"/>
      <c r="R1641"/>
      <c r="S1641"/>
      <c r="T1641"/>
      <c r="U1641"/>
      <c r="V1641"/>
      <c r="W1641"/>
      <c r="X1641" s="42"/>
      <c r="Y1641" s="42"/>
      <c r="Z1641" s="42"/>
    </row>
    <row r="1642" s="26" customFormat="1" ht="23" customHeight="1" spans="1:26">
      <c r="A1642" s="255"/>
      <c r="B1642" s="246"/>
      <c r="C1642" s="247"/>
      <c r="D1642" s="248"/>
      <c r="E1642" s="249"/>
      <c r="F1642" s="250"/>
      <c r="G1642" s="250"/>
      <c r="H1642" s="251"/>
      <c r="I1642" s="250"/>
      <c r="J1642" s="252"/>
      <c r="K1642" s="252"/>
      <c r="L1642" s="253"/>
      <c r="M1642" s="254" t="str">
        <f t="shared" si="25"/>
        <v/>
      </c>
      <c r="N1642"/>
      <c r="O1642"/>
      <c r="P1642"/>
      <c r="Q1642"/>
      <c r="R1642"/>
      <c r="S1642"/>
      <c r="T1642"/>
      <c r="U1642"/>
      <c r="V1642"/>
      <c r="W1642"/>
      <c r="X1642" s="42"/>
      <c r="Y1642" s="42"/>
      <c r="Z1642" s="42"/>
    </row>
    <row r="1643" s="26" customFormat="1" ht="23" customHeight="1" spans="1:26">
      <c r="A1643" s="255"/>
      <c r="B1643" s="246"/>
      <c r="C1643" s="247"/>
      <c r="D1643" s="248"/>
      <c r="E1643" s="249"/>
      <c r="F1643" s="250"/>
      <c r="G1643" s="250"/>
      <c r="H1643" s="251"/>
      <c r="I1643" s="250"/>
      <c r="J1643" s="252"/>
      <c r="K1643" s="252"/>
      <c r="L1643" s="253"/>
      <c r="M1643" s="254" t="str">
        <f t="shared" si="25"/>
        <v/>
      </c>
      <c r="N1643"/>
      <c r="O1643"/>
      <c r="P1643"/>
      <c r="Q1643"/>
      <c r="R1643"/>
      <c r="S1643"/>
      <c r="T1643"/>
      <c r="U1643"/>
      <c r="V1643"/>
      <c r="W1643"/>
      <c r="X1643" s="42"/>
      <c r="Y1643" s="42"/>
      <c r="Z1643" s="42"/>
    </row>
    <row r="1644" s="26" customFormat="1" ht="23" customHeight="1" spans="1:26">
      <c r="A1644" s="255"/>
      <c r="B1644" s="246"/>
      <c r="C1644" s="247"/>
      <c r="D1644" s="248"/>
      <c r="E1644" s="249"/>
      <c r="F1644" s="250"/>
      <c r="G1644" s="250"/>
      <c r="H1644" s="251"/>
      <c r="I1644" s="250"/>
      <c r="J1644" s="252"/>
      <c r="K1644" s="252"/>
      <c r="L1644" s="253"/>
      <c r="M1644" s="254" t="str">
        <f t="shared" si="25"/>
        <v/>
      </c>
      <c r="N1644"/>
      <c r="O1644"/>
      <c r="P1644"/>
      <c r="Q1644"/>
      <c r="R1644"/>
      <c r="S1644"/>
      <c r="T1644"/>
      <c r="U1644"/>
      <c r="V1644"/>
      <c r="W1644"/>
      <c r="X1644" s="42"/>
      <c r="Y1644" s="42"/>
      <c r="Z1644" s="42"/>
    </row>
    <row r="1645" s="26" customFormat="1" ht="23" customHeight="1" spans="1:26">
      <c r="A1645" s="255"/>
      <c r="B1645" s="246"/>
      <c r="C1645" s="247"/>
      <c r="D1645" s="248"/>
      <c r="E1645" s="249"/>
      <c r="F1645" s="250"/>
      <c r="G1645" s="250"/>
      <c r="H1645" s="251"/>
      <c r="I1645" s="250"/>
      <c r="J1645" s="252"/>
      <c r="K1645" s="252"/>
      <c r="L1645" s="253"/>
      <c r="M1645" s="254" t="str">
        <f t="shared" si="25"/>
        <v/>
      </c>
      <c r="N1645"/>
      <c r="O1645"/>
      <c r="P1645"/>
      <c r="Q1645"/>
      <c r="R1645"/>
      <c r="S1645"/>
      <c r="T1645"/>
      <c r="U1645"/>
      <c r="V1645"/>
      <c r="W1645"/>
      <c r="X1645" s="42"/>
      <c r="Y1645" s="42"/>
      <c r="Z1645" s="42"/>
    </row>
    <row r="1646" s="26" customFormat="1" ht="23" customHeight="1" spans="1:26">
      <c r="A1646" s="255"/>
      <c r="B1646" s="246"/>
      <c r="C1646" s="247"/>
      <c r="D1646" s="248"/>
      <c r="E1646" s="249"/>
      <c r="F1646" s="250"/>
      <c r="G1646" s="250"/>
      <c r="H1646" s="251"/>
      <c r="I1646" s="250"/>
      <c r="J1646" s="252"/>
      <c r="K1646" s="252"/>
      <c r="L1646" s="253"/>
      <c r="M1646" s="254" t="str">
        <f t="shared" si="25"/>
        <v/>
      </c>
      <c r="N1646"/>
      <c r="O1646"/>
      <c r="P1646"/>
      <c r="Q1646"/>
      <c r="R1646"/>
      <c r="S1646"/>
      <c r="T1646"/>
      <c r="U1646"/>
      <c r="V1646"/>
      <c r="W1646"/>
      <c r="X1646" s="42"/>
      <c r="Y1646" s="42"/>
      <c r="Z1646" s="42"/>
    </row>
    <row r="1647" s="26" customFormat="1" ht="23" customHeight="1" spans="1:26">
      <c r="A1647" s="255"/>
      <c r="B1647" s="246"/>
      <c r="C1647" s="247"/>
      <c r="D1647" s="248"/>
      <c r="E1647" s="249"/>
      <c r="F1647" s="250"/>
      <c r="G1647" s="250"/>
      <c r="H1647" s="251"/>
      <c r="I1647" s="250"/>
      <c r="J1647" s="252"/>
      <c r="K1647" s="252"/>
      <c r="L1647" s="253"/>
      <c r="M1647" s="254" t="str">
        <f t="shared" si="25"/>
        <v/>
      </c>
      <c r="N1647"/>
      <c r="O1647"/>
      <c r="P1647"/>
      <c r="Q1647"/>
      <c r="R1647"/>
      <c r="S1647"/>
      <c r="T1647"/>
      <c r="U1647"/>
      <c r="V1647"/>
      <c r="W1647"/>
      <c r="X1647" s="42"/>
      <c r="Y1647" s="42"/>
      <c r="Z1647" s="42"/>
    </row>
    <row r="1648" s="26" customFormat="1" ht="23" customHeight="1" spans="1:26">
      <c r="A1648" s="255"/>
      <c r="B1648" s="246"/>
      <c r="C1648" s="247"/>
      <c r="D1648" s="248"/>
      <c r="E1648" s="249"/>
      <c r="F1648" s="250"/>
      <c r="G1648" s="250"/>
      <c r="H1648" s="251"/>
      <c r="I1648" s="250"/>
      <c r="J1648" s="252"/>
      <c r="K1648" s="252"/>
      <c r="L1648" s="253"/>
      <c r="M1648" s="254" t="str">
        <f t="shared" si="25"/>
        <v/>
      </c>
      <c r="N1648"/>
      <c r="O1648"/>
      <c r="P1648"/>
      <c r="Q1648"/>
      <c r="R1648"/>
      <c r="S1648"/>
      <c r="T1648"/>
      <c r="U1648"/>
      <c r="V1648"/>
      <c r="W1648"/>
      <c r="X1648" s="42"/>
      <c r="Y1648" s="42"/>
      <c r="Z1648" s="42"/>
    </row>
    <row r="1649" s="26" customFormat="1" ht="23" customHeight="1" spans="1:26">
      <c r="A1649" s="255"/>
      <c r="B1649" s="246"/>
      <c r="C1649" s="247"/>
      <c r="D1649" s="248"/>
      <c r="E1649" s="249"/>
      <c r="F1649" s="250"/>
      <c r="G1649" s="250"/>
      <c r="H1649" s="251"/>
      <c r="I1649" s="250"/>
      <c r="J1649" s="252"/>
      <c r="K1649" s="252"/>
      <c r="L1649" s="253"/>
      <c r="M1649" s="254" t="str">
        <f t="shared" si="25"/>
        <v/>
      </c>
      <c r="N1649"/>
      <c r="O1649"/>
      <c r="P1649"/>
      <c r="Q1649"/>
      <c r="R1649"/>
      <c r="S1649"/>
      <c r="T1649"/>
      <c r="U1649"/>
      <c r="V1649"/>
      <c r="W1649"/>
      <c r="X1649" s="42"/>
      <c r="Y1649" s="42"/>
      <c r="Z1649" s="42"/>
    </row>
    <row r="1650" s="26" customFormat="1" ht="23" customHeight="1" spans="1:26">
      <c r="A1650" s="255"/>
      <c r="B1650" s="246"/>
      <c r="C1650" s="247"/>
      <c r="D1650" s="248"/>
      <c r="E1650" s="249"/>
      <c r="F1650" s="250"/>
      <c r="G1650" s="250"/>
      <c r="H1650" s="251"/>
      <c r="I1650" s="250"/>
      <c r="J1650" s="252"/>
      <c r="K1650" s="252"/>
      <c r="L1650" s="253"/>
      <c r="M1650" s="254" t="str">
        <f t="shared" si="25"/>
        <v/>
      </c>
      <c r="N1650"/>
      <c r="O1650"/>
      <c r="P1650"/>
      <c r="Q1650"/>
      <c r="R1650"/>
      <c r="S1650"/>
      <c r="T1650"/>
      <c r="U1650"/>
      <c r="V1650"/>
      <c r="W1650"/>
      <c r="X1650" s="42"/>
      <c r="Y1650" s="42"/>
      <c r="Z1650" s="42"/>
    </row>
    <row r="1651" s="26" customFormat="1" ht="23" customHeight="1" spans="1:26">
      <c r="A1651" s="255"/>
      <c r="B1651" s="246"/>
      <c r="C1651" s="247"/>
      <c r="D1651" s="248"/>
      <c r="E1651" s="249"/>
      <c r="F1651" s="250"/>
      <c r="G1651" s="250"/>
      <c r="H1651" s="251"/>
      <c r="I1651" s="250"/>
      <c r="J1651" s="252"/>
      <c r="K1651" s="252"/>
      <c r="L1651" s="253"/>
      <c r="M1651" s="254" t="str">
        <f t="shared" si="25"/>
        <v/>
      </c>
      <c r="N1651"/>
      <c r="O1651"/>
      <c r="P1651"/>
      <c r="Q1651"/>
      <c r="R1651"/>
      <c r="S1651"/>
      <c r="T1651"/>
      <c r="U1651"/>
      <c r="V1651"/>
      <c r="W1651"/>
      <c r="X1651" s="42"/>
      <c r="Y1651" s="42"/>
      <c r="Z1651" s="42"/>
    </row>
    <row r="1652" s="26" customFormat="1" ht="23" customHeight="1" spans="1:26">
      <c r="A1652" s="255"/>
      <c r="B1652" s="246"/>
      <c r="C1652" s="247"/>
      <c r="D1652" s="248"/>
      <c r="E1652" s="249"/>
      <c r="F1652" s="250"/>
      <c r="G1652" s="250"/>
      <c r="H1652" s="251"/>
      <c r="I1652" s="250"/>
      <c r="J1652" s="252"/>
      <c r="K1652" s="252"/>
      <c r="L1652" s="253"/>
      <c r="M1652" s="254" t="str">
        <f t="shared" si="25"/>
        <v/>
      </c>
      <c r="N1652"/>
      <c r="O1652"/>
      <c r="P1652"/>
      <c r="Q1652"/>
      <c r="R1652"/>
      <c r="S1652"/>
      <c r="T1652"/>
      <c r="U1652"/>
      <c r="V1652"/>
      <c r="W1652"/>
      <c r="X1652" s="42"/>
      <c r="Y1652" s="42"/>
      <c r="Z1652" s="42"/>
    </row>
    <row r="1653" s="26" customFormat="1" ht="23" customHeight="1" spans="1:26">
      <c r="A1653" s="255"/>
      <c r="B1653" s="246"/>
      <c r="C1653" s="247"/>
      <c r="D1653" s="248"/>
      <c r="E1653" s="249"/>
      <c r="F1653" s="250"/>
      <c r="G1653" s="250"/>
      <c r="H1653" s="251"/>
      <c r="I1653" s="250"/>
      <c r="J1653" s="252"/>
      <c r="K1653" s="252"/>
      <c r="L1653" s="253"/>
      <c r="M1653" s="254" t="str">
        <f t="shared" si="25"/>
        <v/>
      </c>
      <c r="N1653"/>
      <c r="O1653"/>
      <c r="P1653"/>
      <c r="Q1653"/>
      <c r="R1653"/>
      <c r="S1653"/>
      <c r="T1653"/>
      <c r="U1653"/>
      <c r="V1653"/>
      <c r="W1653"/>
      <c r="X1653" s="42"/>
      <c r="Y1653" s="42"/>
      <c r="Z1653" s="42"/>
    </row>
    <row r="1654" s="26" customFormat="1" ht="23" customHeight="1" spans="1:26">
      <c r="A1654" s="255"/>
      <c r="B1654" s="246"/>
      <c r="C1654" s="247"/>
      <c r="D1654" s="248"/>
      <c r="E1654" s="249"/>
      <c r="F1654" s="250"/>
      <c r="G1654" s="250"/>
      <c r="H1654" s="251"/>
      <c r="I1654" s="250"/>
      <c r="J1654" s="252"/>
      <c r="K1654" s="252"/>
      <c r="L1654" s="253"/>
      <c r="M1654" s="254" t="str">
        <f t="shared" si="25"/>
        <v/>
      </c>
      <c r="N1654"/>
      <c r="O1654"/>
      <c r="P1654"/>
      <c r="Q1654"/>
      <c r="R1654"/>
      <c r="S1654"/>
      <c r="T1654"/>
      <c r="U1654"/>
      <c r="V1654"/>
      <c r="W1654"/>
      <c r="X1654" s="42"/>
      <c r="Y1654" s="42"/>
      <c r="Z1654" s="42"/>
    </row>
    <row r="1655" s="26" customFormat="1" ht="23" customHeight="1" spans="1:26">
      <c r="A1655" s="255"/>
      <c r="B1655" s="246"/>
      <c r="C1655" s="247"/>
      <c r="D1655" s="248"/>
      <c r="E1655" s="249"/>
      <c r="F1655" s="250"/>
      <c r="G1655" s="250"/>
      <c r="H1655" s="251"/>
      <c r="I1655" s="250"/>
      <c r="J1655" s="252"/>
      <c r="K1655" s="252"/>
      <c r="L1655" s="253"/>
      <c r="M1655" s="254" t="str">
        <f t="shared" si="25"/>
        <v/>
      </c>
      <c r="N1655"/>
      <c r="O1655"/>
      <c r="P1655"/>
      <c r="Q1655"/>
      <c r="R1655"/>
      <c r="S1655"/>
      <c r="T1655"/>
      <c r="U1655"/>
      <c r="V1655"/>
      <c r="W1655"/>
      <c r="X1655" s="42"/>
      <c r="Y1655" s="42"/>
      <c r="Z1655" s="42"/>
    </row>
    <row r="1656" s="26" customFormat="1" ht="23" customHeight="1" spans="1:26">
      <c r="A1656" s="255"/>
      <c r="B1656" s="246"/>
      <c r="C1656" s="247"/>
      <c r="D1656" s="248"/>
      <c r="E1656" s="249"/>
      <c r="F1656" s="250"/>
      <c r="G1656" s="250"/>
      <c r="H1656" s="251"/>
      <c r="I1656" s="250"/>
      <c r="J1656" s="252"/>
      <c r="K1656" s="252"/>
      <c r="L1656" s="253"/>
      <c r="M1656" s="254" t="str">
        <f t="shared" si="25"/>
        <v/>
      </c>
      <c r="N1656"/>
      <c r="O1656"/>
      <c r="P1656"/>
      <c r="Q1656"/>
      <c r="R1656"/>
      <c r="S1656"/>
      <c r="T1656"/>
      <c r="U1656"/>
      <c r="V1656"/>
      <c r="W1656"/>
      <c r="X1656" s="42"/>
      <c r="Y1656" s="42"/>
      <c r="Z1656" s="42"/>
    </row>
    <row r="1657" s="26" customFormat="1" ht="23" customHeight="1" spans="1:26">
      <c r="A1657" s="255"/>
      <c r="B1657" s="246"/>
      <c r="C1657" s="247"/>
      <c r="D1657" s="248"/>
      <c r="E1657" s="249"/>
      <c r="F1657" s="250"/>
      <c r="G1657" s="250"/>
      <c r="H1657" s="251"/>
      <c r="I1657" s="250"/>
      <c r="J1657" s="252"/>
      <c r="K1657" s="252"/>
      <c r="L1657" s="253"/>
      <c r="M1657" s="254" t="str">
        <f t="shared" si="25"/>
        <v/>
      </c>
      <c r="N1657"/>
      <c r="O1657"/>
      <c r="P1657"/>
      <c r="Q1657"/>
      <c r="R1657"/>
      <c r="S1657"/>
      <c r="T1657"/>
      <c r="U1657"/>
      <c r="V1657"/>
      <c r="W1657"/>
      <c r="X1657" s="42"/>
      <c r="Y1657" s="42"/>
      <c r="Z1657" s="42"/>
    </row>
    <row r="1658" s="26" customFormat="1" ht="23" customHeight="1" spans="1:26">
      <c r="A1658" s="255"/>
      <c r="B1658" s="246"/>
      <c r="C1658" s="247"/>
      <c r="D1658" s="248"/>
      <c r="E1658" s="249"/>
      <c r="F1658" s="250"/>
      <c r="G1658" s="250"/>
      <c r="H1658" s="251"/>
      <c r="I1658" s="250"/>
      <c r="J1658" s="252"/>
      <c r="K1658" s="252"/>
      <c r="L1658" s="253"/>
      <c r="M1658" s="254" t="str">
        <f t="shared" si="25"/>
        <v/>
      </c>
      <c r="N1658"/>
      <c r="O1658"/>
      <c r="P1658"/>
      <c r="Q1658"/>
      <c r="R1658"/>
      <c r="S1658"/>
      <c r="T1658"/>
      <c r="U1658"/>
      <c r="V1658"/>
      <c r="W1658"/>
      <c r="X1658" s="42"/>
      <c r="Y1658" s="42"/>
      <c r="Z1658" s="42"/>
    </row>
    <row r="1659" s="26" customFormat="1" ht="23" customHeight="1" spans="1:26">
      <c r="A1659" s="255"/>
      <c r="B1659" s="246"/>
      <c r="C1659" s="247"/>
      <c r="D1659" s="248"/>
      <c r="E1659" s="249"/>
      <c r="F1659" s="250"/>
      <c r="G1659" s="250"/>
      <c r="H1659" s="251"/>
      <c r="I1659" s="250"/>
      <c r="J1659" s="252"/>
      <c r="K1659" s="252"/>
      <c r="L1659" s="253"/>
      <c r="M1659" s="254" t="str">
        <f t="shared" si="25"/>
        <v/>
      </c>
      <c r="N1659"/>
      <c r="O1659"/>
      <c r="P1659"/>
      <c r="Q1659"/>
      <c r="R1659"/>
      <c r="S1659"/>
      <c r="T1659"/>
      <c r="U1659"/>
      <c r="V1659"/>
      <c r="W1659"/>
      <c r="X1659" s="42"/>
      <c r="Y1659" s="42"/>
      <c r="Z1659" s="42"/>
    </row>
    <row r="1660" s="26" customFormat="1" ht="23" customHeight="1" spans="1:26">
      <c r="A1660" s="255"/>
      <c r="B1660" s="246"/>
      <c r="C1660" s="247"/>
      <c r="D1660" s="248"/>
      <c r="E1660" s="249"/>
      <c r="F1660" s="250"/>
      <c r="G1660" s="250"/>
      <c r="H1660" s="251"/>
      <c r="I1660" s="250"/>
      <c r="J1660" s="252"/>
      <c r="K1660" s="252"/>
      <c r="L1660" s="253"/>
      <c r="M1660" s="254" t="str">
        <f t="shared" si="25"/>
        <v/>
      </c>
      <c r="N1660"/>
      <c r="O1660"/>
      <c r="P1660"/>
      <c r="Q1660"/>
      <c r="R1660"/>
      <c r="S1660"/>
      <c r="T1660"/>
      <c r="U1660"/>
      <c r="V1660"/>
      <c r="W1660"/>
      <c r="X1660" s="42"/>
      <c r="Y1660" s="42"/>
      <c r="Z1660" s="42"/>
    </row>
    <row r="1661" s="26" customFormat="1" ht="23" customHeight="1" spans="1:26">
      <c r="A1661" s="255"/>
      <c r="B1661" s="246"/>
      <c r="C1661" s="247"/>
      <c r="D1661" s="248"/>
      <c r="E1661" s="249"/>
      <c r="F1661" s="250"/>
      <c r="G1661" s="250"/>
      <c r="H1661" s="251"/>
      <c r="I1661" s="250"/>
      <c r="J1661" s="252"/>
      <c r="K1661" s="252"/>
      <c r="L1661" s="253"/>
      <c r="M1661" s="254" t="str">
        <f t="shared" si="25"/>
        <v/>
      </c>
      <c r="N1661"/>
      <c r="O1661"/>
      <c r="P1661"/>
      <c r="Q1661"/>
      <c r="R1661"/>
      <c r="S1661"/>
      <c r="T1661"/>
      <c r="U1661"/>
      <c r="V1661"/>
      <c r="W1661"/>
      <c r="X1661" s="42"/>
      <c r="Y1661" s="42"/>
      <c r="Z1661" s="42"/>
    </row>
    <row r="1662" s="26" customFormat="1" ht="23" customHeight="1" spans="1:26">
      <c r="A1662" s="255"/>
      <c r="B1662" s="246"/>
      <c r="C1662" s="247"/>
      <c r="D1662" s="248"/>
      <c r="E1662" s="249"/>
      <c r="F1662" s="250"/>
      <c r="G1662" s="250"/>
      <c r="H1662" s="251"/>
      <c r="I1662" s="250"/>
      <c r="J1662" s="252"/>
      <c r="K1662" s="252"/>
      <c r="L1662" s="253"/>
      <c r="M1662" s="254" t="str">
        <f t="shared" si="25"/>
        <v/>
      </c>
      <c r="N1662"/>
      <c r="O1662"/>
      <c r="P1662"/>
      <c r="Q1662"/>
      <c r="R1662"/>
      <c r="S1662"/>
      <c r="T1662"/>
      <c r="U1662"/>
      <c r="V1662"/>
      <c r="W1662"/>
      <c r="X1662" s="42"/>
      <c r="Y1662" s="42"/>
      <c r="Z1662" s="42"/>
    </row>
    <row r="1663" s="26" customFormat="1" ht="23" customHeight="1" spans="1:26">
      <c r="A1663" s="255"/>
      <c r="B1663" s="246"/>
      <c r="C1663" s="247"/>
      <c r="D1663" s="248"/>
      <c r="E1663" s="249"/>
      <c r="F1663" s="250"/>
      <c r="G1663" s="250"/>
      <c r="H1663" s="251"/>
      <c r="I1663" s="250"/>
      <c r="J1663" s="252"/>
      <c r="K1663" s="252"/>
      <c r="L1663" s="253"/>
      <c r="M1663" s="254" t="str">
        <f t="shared" si="25"/>
        <v/>
      </c>
      <c r="N1663"/>
      <c r="O1663"/>
      <c r="P1663"/>
      <c r="Q1663"/>
      <c r="R1663"/>
      <c r="S1663"/>
      <c r="T1663"/>
      <c r="U1663"/>
      <c r="V1663"/>
      <c r="W1663"/>
      <c r="X1663" s="42"/>
      <c r="Y1663" s="42"/>
      <c r="Z1663" s="42"/>
    </row>
    <row r="1664" s="26" customFormat="1" ht="23" customHeight="1" spans="1:26">
      <c r="A1664" s="255"/>
      <c r="B1664" s="246"/>
      <c r="C1664" s="247"/>
      <c r="D1664" s="248"/>
      <c r="E1664" s="249"/>
      <c r="F1664" s="250"/>
      <c r="G1664" s="250"/>
      <c r="H1664" s="251"/>
      <c r="I1664" s="250"/>
      <c r="J1664" s="252"/>
      <c r="K1664" s="252"/>
      <c r="L1664" s="253"/>
      <c r="M1664" s="254" t="str">
        <f t="shared" si="25"/>
        <v/>
      </c>
      <c r="N1664"/>
      <c r="O1664"/>
      <c r="P1664"/>
      <c r="Q1664"/>
      <c r="R1664"/>
      <c r="S1664"/>
      <c r="T1664"/>
      <c r="U1664"/>
      <c r="V1664"/>
      <c r="W1664"/>
      <c r="X1664" s="42"/>
      <c r="Y1664" s="42"/>
      <c r="Z1664" s="42"/>
    </row>
    <row r="1665" s="26" customFormat="1" ht="23" customHeight="1" spans="1:26">
      <c r="A1665" s="255"/>
      <c r="B1665" s="246"/>
      <c r="C1665" s="247"/>
      <c r="D1665" s="248"/>
      <c r="E1665" s="249"/>
      <c r="F1665" s="250"/>
      <c r="G1665" s="250"/>
      <c r="H1665" s="251"/>
      <c r="I1665" s="250"/>
      <c r="J1665" s="252"/>
      <c r="K1665" s="252"/>
      <c r="L1665" s="253"/>
      <c r="M1665" s="254" t="str">
        <f t="shared" si="25"/>
        <v/>
      </c>
      <c r="N1665"/>
      <c r="O1665"/>
      <c r="P1665"/>
      <c r="Q1665"/>
      <c r="R1665"/>
      <c r="S1665"/>
      <c r="T1665"/>
      <c r="U1665"/>
      <c r="V1665"/>
      <c r="W1665"/>
      <c r="X1665" s="42"/>
      <c r="Y1665" s="42"/>
      <c r="Z1665" s="42"/>
    </row>
    <row r="1666" s="26" customFormat="1" ht="23" customHeight="1" spans="1:26">
      <c r="A1666" s="255"/>
      <c r="B1666" s="246"/>
      <c r="C1666" s="247"/>
      <c r="D1666" s="248"/>
      <c r="E1666" s="249"/>
      <c r="F1666" s="250"/>
      <c r="G1666" s="250"/>
      <c r="H1666" s="251"/>
      <c r="I1666" s="250"/>
      <c r="J1666" s="252"/>
      <c r="K1666" s="252"/>
      <c r="L1666" s="253"/>
      <c r="M1666" s="254" t="str">
        <f t="shared" si="25"/>
        <v/>
      </c>
      <c r="N1666"/>
      <c r="O1666"/>
      <c r="P1666"/>
      <c r="Q1666"/>
      <c r="R1666"/>
      <c r="S1666"/>
      <c r="T1666"/>
      <c r="U1666"/>
      <c r="V1666"/>
      <c r="W1666"/>
      <c r="X1666" s="42"/>
      <c r="Y1666" s="42"/>
      <c r="Z1666" s="42"/>
    </row>
    <row r="1667" s="26" customFormat="1" ht="23" customHeight="1" spans="1:26">
      <c r="A1667" s="255"/>
      <c r="B1667" s="246"/>
      <c r="C1667" s="247"/>
      <c r="D1667" s="248"/>
      <c r="E1667" s="249"/>
      <c r="F1667" s="250"/>
      <c r="G1667" s="250"/>
      <c r="H1667" s="251"/>
      <c r="I1667" s="250"/>
      <c r="J1667" s="252"/>
      <c r="K1667" s="252"/>
      <c r="L1667" s="253"/>
      <c r="M1667" s="254" t="str">
        <f t="shared" si="25"/>
        <v/>
      </c>
      <c r="N1667"/>
      <c r="O1667"/>
      <c r="P1667"/>
      <c r="Q1667"/>
      <c r="R1667"/>
      <c r="S1667"/>
      <c r="T1667"/>
      <c r="U1667"/>
      <c r="V1667"/>
      <c r="W1667"/>
      <c r="X1667" s="42"/>
      <c r="Y1667" s="42"/>
      <c r="Z1667" s="42"/>
    </row>
    <row r="1668" s="26" customFormat="1" ht="23" customHeight="1" spans="1:26">
      <c r="A1668" s="255"/>
      <c r="B1668" s="246"/>
      <c r="C1668" s="247"/>
      <c r="D1668" s="248"/>
      <c r="E1668" s="249"/>
      <c r="F1668" s="250"/>
      <c r="G1668" s="250"/>
      <c r="H1668" s="251"/>
      <c r="I1668" s="250"/>
      <c r="J1668" s="252"/>
      <c r="K1668" s="252"/>
      <c r="L1668" s="253"/>
      <c r="M1668" s="254" t="str">
        <f t="shared" si="25"/>
        <v/>
      </c>
      <c r="N1668"/>
      <c r="O1668"/>
      <c r="P1668"/>
      <c r="Q1668"/>
      <c r="R1668"/>
      <c r="S1668"/>
      <c r="T1668"/>
      <c r="U1668"/>
      <c r="V1668"/>
      <c r="W1668"/>
      <c r="X1668" s="42"/>
      <c r="Y1668" s="42"/>
      <c r="Z1668" s="42"/>
    </row>
    <row r="1669" s="26" customFormat="1" ht="23" customHeight="1" spans="1:26">
      <c r="A1669" s="255"/>
      <c r="B1669" s="246"/>
      <c r="C1669" s="247"/>
      <c r="D1669" s="248"/>
      <c r="E1669" s="249"/>
      <c r="F1669" s="250"/>
      <c r="G1669" s="250"/>
      <c r="H1669" s="251"/>
      <c r="I1669" s="250"/>
      <c r="J1669" s="252"/>
      <c r="K1669" s="252"/>
      <c r="L1669" s="253"/>
      <c r="M1669" s="254" t="str">
        <f t="shared" ref="M1669:M1732" si="26">IF($B1669="","",--TEXT($B1669,"yyyymm"))</f>
        <v/>
      </c>
      <c r="N1669"/>
      <c r="O1669"/>
      <c r="P1669"/>
      <c r="Q1669"/>
      <c r="R1669"/>
      <c r="S1669"/>
      <c r="T1669"/>
      <c r="U1669"/>
      <c r="V1669"/>
      <c r="W1669"/>
      <c r="X1669" s="42"/>
      <c r="Y1669" s="42"/>
      <c r="Z1669" s="42"/>
    </row>
    <row r="1670" s="26" customFormat="1" ht="23" customHeight="1" spans="1:26">
      <c r="A1670" s="255"/>
      <c r="B1670" s="246"/>
      <c r="C1670" s="247"/>
      <c r="D1670" s="248"/>
      <c r="E1670" s="249"/>
      <c r="F1670" s="250"/>
      <c r="G1670" s="250"/>
      <c r="H1670" s="251"/>
      <c r="I1670" s="250"/>
      <c r="J1670" s="252"/>
      <c r="K1670" s="252"/>
      <c r="L1670" s="253"/>
      <c r="M1670" s="254" t="str">
        <f t="shared" si="26"/>
        <v/>
      </c>
      <c r="N1670"/>
      <c r="O1670"/>
      <c r="P1670"/>
      <c r="Q1670"/>
      <c r="R1670"/>
      <c r="S1670"/>
      <c r="T1670"/>
      <c r="U1670"/>
      <c r="V1670"/>
      <c r="W1670"/>
      <c r="X1670" s="42"/>
      <c r="Y1670" s="42"/>
      <c r="Z1670" s="42"/>
    </row>
    <row r="1671" s="26" customFormat="1" ht="23" customHeight="1" spans="1:26">
      <c r="A1671" s="255"/>
      <c r="B1671" s="246"/>
      <c r="C1671" s="247"/>
      <c r="D1671" s="248"/>
      <c r="E1671" s="249"/>
      <c r="F1671" s="250"/>
      <c r="G1671" s="250"/>
      <c r="H1671" s="251"/>
      <c r="I1671" s="250"/>
      <c r="J1671" s="252"/>
      <c r="K1671" s="252"/>
      <c r="L1671" s="253"/>
      <c r="M1671" s="254" t="str">
        <f t="shared" si="26"/>
        <v/>
      </c>
      <c r="N1671"/>
      <c r="O1671"/>
      <c r="P1671"/>
      <c r="Q1671"/>
      <c r="R1671"/>
      <c r="S1671"/>
      <c r="T1671"/>
      <c r="U1671"/>
      <c r="V1671"/>
      <c r="W1671"/>
      <c r="X1671" s="42"/>
      <c r="Y1671" s="42"/>
      <c r="Z1671" s="42"/>
    </row>
    <row r="1672" s="26" customFormat="1" ht="23" customHeight="1" spans="1:26">
      <c r="A1672" s="255"/>
      <c r="B1672" s="246"/>
      <c r="C1672" s="247"/>
      <c r="D1672" s="248"/>
      <c r="E1672" s="249"/>
      <c r="F1672" s="250"/>
      <c r="G1672" s="250"/>
      <c r="H1672" s="251"/>
      <c r="I1672" s="250"/>
      <c r="J1672" s="252"/>
      <c r="K1672" s="252"/>
      <c r="L1672" s="253"/>
      <c r="M1672" s="254" t="str">
        <f t="shared" si="26"/>
        <v/>
      </c>
      <c r="N1672"/>
      <c r="O1672"/>
      <c r="P1672"/>
      <c r="Q1672"/>
      <c r="R1672"/>
      <c r="S1672"/>
      <c r="T1672"/>
      <c r="U1672"/>
      <c r="V1672"/>
      <c r="W1672"/>
      <c r="X1672" s="42"/>
      <c r="Y1672" s="42"/>
      <c r="Z1672" s="42"/>
    </row>
    <row r="1673" s="26" customFormat="1" ht="23" customHeight="1" spans="1:26">
      <c r="A1673" s="255"/>
      <c r="B1673" s="246"/>
      <c r="C1673" s="247"/>
      <c r="D1673" s="248"/>
      <c r="E1673" s="249"/>
      <c r="F1673" s="250"/>
      <c r="G1673" s="250"/>
      <c r="H1673" s="251"/>
      <c r="I1673" s="250"/>
      <c r="J1673" s="252"/>
      <c r="K1673" s="252"/>
      <c r="L1673" s="253"/>
      <c r="M1673" s="254" t="str">
        <f t="shared" si="26"/>
        <v/>
      </c>
      <c r="N1673"/>
      <c r="O1673"/>
      <c r="P1673"/>
      <c r="Q1673"/>
      <c r="R1673"/>
      <c r="S1673"/>
      <c r="T1673"/>
      <c r="U1673"/>
      <c r="V1673"/>
      <c r="W1673"/>
      <c r="X1673" s="42"/>
      <c r="Y1673" s="42"/>
      <c r="Z1673" s="42"/>
    </row>
    <row r="1674" s="26" customFormat="1" ht="23" customHeight="1" spans="1:26">
      <c r="A1674" s="255"/>
      <c r="B1674" s="246"/>
      <c r="C1674" s="247"/>
      <c r="D1674" s="248"/>
      <c r="E1674" s="249"/>
      <c r="F1674" s="250"/>
      <c r="G1674" s="250"/>
      <c r="H1674" s="251"/>
      <c r="I1674" s="250"/>
      <c r="J1674" s="252"/>
      <c r="K1674" s="252"/>
      <c r="L1674" s="253"/>
      <c r="M1674" s="254" t="str">
        <f t="shared" si="26"/>
        <v/>
      </c>
      <c r="N1674"/>
      <c r="O1674"/>
      <c r="P1674"/>
      <c r="Q1674"/>
      <c r="R1674"/>
      <c r="S1674"/>
      <c r="T1674"/>
      <c r="U1674"/>
      <c r="V1674"/>
      <c r="W1674"/>
      <c r="X1674" s="42"/>
      <c r="Y1674" s="42"/>
      <c r="Z1674" s="42"/>
    </row>
    <row r="1675" s="26" customFormat="1" ht="23" customHeight="1" spans="1:26">
      <c r="A1675" s="255"/>
      <c r="B1675" s="246"/>
      <c r="C1675" s="247"/>
      <c r="D1675" s="248"/>
      <c r="E1675" s="249"/>
      <c r="F1675" s="250"/>
      <c r="G1675" s="250"/>
      <c r="H1675" s="251"/>
      <c r="I1675" s="250"/>
      <c r="J1675" s="252"/>
      <c r="K1675" s="252"/>
      <c r="L1675" s="253"/>
      <c r="M1675" s="254" t="str">
        <f t="shared" si="26"/>
        <v/>
      </c>
      <c r="N1675"/>
      <c r="O1675"/>
      <c r="P1675"/>
      <c r="Q1675"/>
      <c r="R1675"/>
      <c r="S1675"/>
      <c r="T1675"/>
      <c r="U1675"/>
      <c r="V1675"/>
      <c r="W1675"/>
      <c r="X1675" s="42"/>
      <c r="Y1675" s="42"/>
      <c r="Z1675" s="42"/>
    </row>
    <row r="1676" s="26" customFormat="1" ht="23" customHeight="1" spans="1:26">
      <c r="A1676" s="255"/>
      <c r="B1676" s="246"/>
      <c r="C1676" s="247"/>
      <c r="D1676" s="248"/>
      <c r="E1676" s="249"/>
      <c r="F1676" s="250"/>
      <c r="G1676" s="250"/>
      <c r="H1676" s="251"/>
      <c r="I1676" s="250"/>
      <c r="J1676" s="252"/>
      <c r="K1676" s="252"/>
      <c r="L1676" s="253"/>
      <c r="M1676" s="254" t="str">
        <f t="shared" si="26"/>
        <v/>
      </c>
      <c r="N1676"/>
      <c r="O1676"/>
      <c r="P1676"/>
      <c r="Q1676"/>
      <c r="R1676"/>
      <c r="S1676"/>
      <c r="T1676"/>
      <c r="U1676"/>
      <c r="V1676"/>
      <c r="W1676"/>
      <c r="X1676" s="42"/>
      <c r="Y1676" s="42"/>
      <c r="Z1676" s="42"/>
    </row>
    <row r="1677" s="26" customFormat="1" ht="23" customHeight="1" spans="1:26">
      <c r="A1677" s="255"/>
      <c r="B1677" s="246"/>
      <c r="C1677" s="247"/>
      <c r="D1677" s="248"/>
      <c r="E1677" s="249"/>
      <c r="F1677" s="250"/>
      <c r="G1677" s="250"/>
      <c r="H1677" s="251"/>
      <c r="I1677" s="250"/>
      <c r="J1677" s="252"/>
      <c r="K1677" s="252"/>
      <c r="L1677" s="253"/>
      <c r="M1677" s="254" t="str">
        <f t="shared" si="26"/>
        <v/>
      </c>
      <c r="N1677"/>
      <c r="O1677"/>
      <c r="P1677"/>
      <c r="Q1677"/>
      <c r="R1677"/>
      <c r="S1677"/>
      <c r="T1677"/>
      <c r="U1677"/>
      <c r="V1677"/>
      <c r="W1677"/>
      <c r="X1677" s="42"/>
      <c r="Y1677" s="42"/>
      <c r="Z1677" s="42"/>
    </row>
    <row r="1678" s="26" customFormat="1" ht="23" customHeight="1" spans="1:26">
      <c r="A1678" s="255"/>
      <c r="B1678" s="246"/>
      <c r="C1678" s="247"/>
      <c r="D1678" s="248"/>
      <c r="E1678" s="249"/>
      <c r="F1678" s="250"/>
      <c r="G1678" s="250"/>
      <c r="H1678" s="251"/>
      <c r="I1678" s="250"/>
      <c r="J1678" s="252"/>
      <c r="K1678" s="252"/>
      <c r="L1678" s="253"/>
      <c r="M1678" s="254" t="str">
        <f t="shared" si="26"/>
        <v/>
      </c>
      <c r="N1678"/>
      <c r="O1678"/>
      <c r="P1678"/>
      <c r="Q1678"/>
      <c r="R1678"/>
      <c r="S1678"/>
      <c r="T1678"/>
      <c r="U1678"/>
      <c r="V1678"/>
      <c r="W1678"/>
      <c r="X1678" s="42"/>
      <c r="Y1678" s="42"/>
      <c r="Z1678" s="42"/>
    </row>
    <row r="1679" s="26" customFormat="1" ht="23" customHeight="1" spans="1:26">
      <c r="A1679" s="255"/>
      <c r="B1679" s="246"/>
      <c r="C1679" s="247"/>
      <c r="D1679" s="248"/>
      <c r="E1679" s="249"/>
      <c r="F1679" s="250"/>
      <c r="G1679" s="250"/>
      <c r="H1679" s="251"/>
      <c r="I1679" s="250"/>
      <c r="J1679" s="252"/>
      <c r="K1679" s="252"/>
      <c r="L1679" s="253"/>
      <c r="M1679" s="254" t="str">
        <f t="shared" si="26"/>
        <v/>
      </c>
      <c r="N1679"/>
      <c r="O1679"/>
      <c r="P1679"/>
      <c r="Q1679"/>
      <c r="R1679"/>
      <c r="S1679"/>
      <c r="T1679"/>
      <c r="U1679"/>
      <c r="V1679"/>
      <c r="W1679"/>
      <c r="X1679" s="42"/>
      <c r="Y1679" s="42"/>
      <c r="Z1679" s="42"/>
    </row>
    <row r="1680" s="26" customFormat="1" ht="23" customHeight="1" spans="1:26">
      <c r="A1680" s="255"/>
      <c r="B1680" s="246"/>
      <c r="C1680" s="247"/>
      <c r="D1680" s="248"/>
      <c r="E1680" s="249"/>
      <c r="F1680" s="250"/>
      <c r="G1680" s="250"/>
      <c r="H1680" s="251"/>
      <c r="I1680" s="250"/>
      <c r="J1680" s="252"/>
      <c r="K1680" s="252"/>
      <c r="L1680" s="253"/>
      <c r="M1680" s="254" t="str">
        <f t="shared" si="26"/>
        <v/>
      </c>
      <c r="N1680"/>
      <c r="O1680"/>
      <c r="P1680"/>
      <c r="Q1680"/>
      <c r="R1680"/>
      <c r="S1680"/>
      <c r="T1680"/>
      <c r="U1680"/>
      <c r="V1680"/>
      <c r="W1680"/>
      <c r="X1680" s="42"/>
      <c r="Y1680" s="42"/>
      <c r="Z1680" s="42"/>
    </row>
    <row r="1681" s="26" customFormat="1" ht="23" customHeight="1" spans="1:26">
      <c r="A1681" s="255"/>
      <c r="B1681" s="246"/>
      <c r="C1681" s="247"/>
      <c r="D1681" s="248"/>
      <c r="E1681" s="249"/>
      <c r="F1681" s="250"/>
      <c r="G1681" s="250"/>
      <c r="H1681" s="251"/>
      <c r="I1681" s="250"/>
      <c r="J1681" s="252"/>
      <c r="K1681" s="252"/>
      <c r="L1681" s="253"/>
      <c r="M1681" s="254" t="str">
        <f t="shared" si="26"/>
        <v/>
      </c>
      <c r="N1681"/>
      <c r="O1681"/>
      <c r="P1681"/>
      <c r="Q1681"/>
      <c r="R1681"/>
      <c r="S1681"/>
      <c r="T1681"/>
      <c r="U1681"/>
      <c r="V1681"/>
      <c r="W1681"/>
      <c r="X1681" s="42"/>
      <c r="Y1681" s="42"/>
      <c r="Z1681" s="42"/>
    </row>
    <row r="1682" s="26" customFormat="1" ht="23" customHeight="1" spans="1:26">
      <c r="A1682" s="255"/>
      <c r="B1682" s="246"/>
      <c r="C1682" s="247"/>
      <c r="D1682" s="248"/>
      <c r="E1682" s="249"/>
      <c r="F1682" s="250"/>
      <c r="G1682" s="250"/>
      <c r="H1682" s="251"/>
      <c r="I1682" s="250"/>
      <c r="J1682" s="252"/>
      <c r="K1682" s="252"/>
      <c r="L1682" s="253"/>
      <c r="M1682" s="254" t="str">
        <f t="shared" si="26"/>
        <v/>
      </c>
      <c r="N1682"/>
      <c r="O1682"/>
      <c r="P1682"/>
      <c r="Q1682"/>
      <c r="R1682"/>
      <c r="S1682"/>
      <c r="T1682"/>
      <c r="U1682"/>
      <c r="V1682"/>
      <c r="W1682"/>
      <c r="X1682" s="42"/>
      <c r="Y1682" s="42"/>
      <c r="Z1682" s="42"/>
    </row>
    <row r="1683" s="26" customFormat="1" ht="23" customHeight="1" spans="1:26">
      <c r="A1683" s="255"/>
      <c r="B1683" s="246"/>
      <c r="C1683" s="247"/>
      <c r="D1683" s="248"/>
      <c r="E1683" s="249"/>
      <c r="F1683" s="250"/>
      <c r="G1683" s="250"/>
      <c r="H1683" s="251"/>
      <c r="I1683" s="250"/>
      <c r="J1683" s="252"/>
      <c r="K1683" s="252"/>
      <c r="L1683" s="253"/>
      <c r="M1683" s="254" t="str">
        <f t="shared" si="26"/>
        <v/>
      </c>
      <c r="N1683"/>
      <c r="O1683"/>
      <c r="P1683"/>
      <c r="Q1683"/>
      <c r="R1683"/>
      <c r="S1683"/>
      <c r="T1683"/>
      <c r="U1683"/>
      <c r="V1683"/>
      <c r="W1683"/>
      <c r="X1683" s="42"/>
      <c r="Y1683" s="42"/>
      <c r="Z1683" s="42"/>
    </row>
    <row r="1684" s="26" customFormat="1" ht="23" customHeight="1" spans="1:26">
      <c r="A1684" s="255"/>
      <c r="B1684" s="246"/>
      <c r="C1684" s="247"/>
      <c r="D1684" s="248"/>
      <c r="E1684" s="249"/>
      <c r="F1684" s="250"/>
      <c r="G1684" s="250"/>
      <c r="H1684" s="251"/>
      <c r="I1684" s="250"/>
      <c r="J1684" s="252"/>
      <c r="K1684" s="252"/>
      <c r="L1684" s="253"/>
      <c r="M1684" s="254" t="str">
        <f t="shared" si="26"/>
        <v/>
      </c>
      <c r="N1684"/>
      <c r="O1684"/>
      <c r="P1684"/>
      <c r="Q1684"/>
      <c r="R1684"/>
      <c r="S1684"/>
      <c r="T1684"/>
      <c r="U1684"/>
      <c r="V1684"/>
      <c r="W1684"/>
      <c r="X1684" s="42"/>
      <c r="Y1684" s="42"/>
      <c r="Z1684" s="42"/>
    </row>
    <row r="1685" s="26" customFormat="1" ht="23" customHeight="1" spans="1:26">
      <c r="A1685" s="255"/>
      <c r="B1685" s="246"/>
      <c r="C1685" s="247"/>
      <c r="D1685" s="248"/>
      <c r="E1685" s="249"/>
      <c r="F1685" s="250"/>
      <c r="G1685" s="250"/>
      <c r="H1685" s="251"/>
      <c r="I1685" s="250"/>
      <c r="J1685" s="252"/>
      <c r="K1685" s="252"/>
      <c r="L1685" s="253"/>
      <c r="M1685" s="254" t="str">
        <f t="shared" si="26"/>
        <v/>
      </c>
      <c r="N1685"/>
      <c r="O1685"/>
      <c r="P1685"/>
      <c r="Q1685"/>
      <c r="R1685"/>
      <c r="S1685"/>
      <c r="T1685"/>
      <c r="U1685"/>
      <c r="V1685"/>
      <c r="W1685"/>
      <c r="X1685" s="42"/>
      <c r="Y1685" s="42"/>
      <c r="Z1685" s="42"/>
    </row>
    <row r="1686" s="26" customFormat="1" ht="23" customHeight="1" spans="1:26">
      <c r="A1686" s="255"/>
      <c r="B1686" s="246"/>
      <c r="C1686" s="247"/>
      <c r="D1686" s="248"/>
      <c r="E1686" s="249"/>
      <c r="F1686" s="250"/>
      <c r="G1686" s="250"/>
      <c r="H1686" s="251"/>
      <c r="I1686" s="250"/>
      <c r="J1686" s="252"/>
      <c r="K1686" s="252"/>
      <c r="L1686" s="253"/>
      <c r="M1686" s="254" t="str">
        <f t="shared" si="26"/>
        <v/>
      </c>
      <c r="N1686"/>
      <c r="O1686"/>
      <c r="P1686"/>
      <c r="Q1686"/>
      <c r="R1686"/>
      <c r="S1686"/>
      <c r="T1686"/>
      <c r="U1686"/>
      <c r="V1686"/>
      <c r="W1686"/>
      <c r="X1686" s="42"/>
      <c r="Y1686" s="42"/>
      <c r="Z1686" s="42"/>
    </row>
    <row r="1687" s="26" customFormat="1" ht="23" customHeight="1" spans="1:26">
      <c r="A1687" s="255"/>
      <c r="B1687" s="246"/>
      <c r="C1687" s="247"/>
      <c r="D1687" s="248"/>
      <c r="E1687" s="249"/>
      <c r="F1687" s="250"/>
      <c r="G1687" s="250"/>
      <c r="H1687" s="251"/>
      <c r="I1687" s="250"/>
      <c r="J1687" s="252"/>
      <c r="K1687" s="252"/>
      <c r="L1687" s="253"/>
      <c r="M1687" s="254" t="str">
        <f t="shared" si="26"/>
        <v/>
      </c>
      <c r="N1687"/>
      <c r="O1687"/>
      <c r="P1687"/>
      <c r="Q1687"/>
      <c r="R1687"/>
      <c r="S1687"/>
      <c r="T1687"/>
      <c r="U1687"/>
      <c r="V1687"/>
      <c r="W1687"/>
      <c r="X1687" s="42"/>
      <c r="Y1687" s="42"/>
      <c r="Z1687" s="42"/>
    </row>
    <row r="1688" s="26" customFormat="1" ht="23" customHeight="1" spans="1:26">
      <c r="A1688" s="255"/>
      <c r="B1688" s="246"/>
      <c r="C1688" s="247"/>
      <c r="D1688" s="248"/>
      <c r="E1688" s="249"/>
      <c r="F1688" s="250"/>
      <c r="G1688" s="250"/>
      <c r="H1688" s="251"/>
      <c r="I1688" s="250"/>
      <c r="J1688" s="252"/>
      <c r="K1688" s="252"/>
      <c r="L1688" s="253"/>
      <c r="M1688" s="254" t="str">
        <f t="shared" si="26"/>
        <v/>
      </c>
      <c r="N1688"/>
      <c r="O1688"/>
      <c r="P1688"/>
      <c r="Q1688"/>
      <c r="R1688"/>
      <c r="S1688"/>
      <c r="T1688"/>
      <c r="U1688"/>
      <c r="V1688"/>
      <c r="W1688"/>
      <c r="X1688" s="42"/>
      <c r="Y1688" s="42"/>
      <c r="Z1688" s="42"/>
    </row>
    <row r="1689" s="26" customFormat="1" ht="23" customHeight="1" spans="1:26">
      <c r="A1689" s="255"/>
      <c r="B1689" s="246"/>
      <c r="C1689" s="247"/>
      <c r="D1689" s="248"/>
      <c r="E1689" s="249"/>
      <c r="F1689" s="250"/>
      <c r="G1689" s="250"/>
      <c r="H1689" s="251"/>
      <c r="I1689" s="250"/>
      <c r="J1689" s="252"/>
      <c r="K1689" s="252"/>
      <c r="L1689" s="253"/>
      <c r="M1689" s="254" t="str">
        <f t="shared" si="26"/>
        <v/>
      </c>
      <c r="N1689"/>
      <c r="O1689"/>
      <c r="P1689"/>
      <c r="Q1689"/>
      <c r="R1689"/>
      <c r="S1689"/>
      <c r="T1689"/>
      <c r="U1689"/>
      <c r="V1689"/>
      <c r="W1689"/>
      <c r="X1689" s="42"/>
      <c r="Y1689" s="42"/>
      <c r="Z1689" s="42"/>
    </row>
    <row r="1690" s="26" customFormat="1" ht="23" customHeight="1" spans="1:26">
      <c r="A1690" s="255"/>
      <c r="B1690" s="246"/>
      <c r="C1690" s="247"/>
      <c r="D1690" s="248"/>
      <c r="E1690" s="249"/>
      <c r="F1690" s="250"/>
      <c r="G1690" s="250"/>
      <c r="H1690" s="251"/>
      <c r="I1690" s="250"/>
      <c r="J1690" s="252"/>
      <c r="K1690" s="252"/>
      <c r="L1690" s="253"/>
      <c r="M1690" s="254" t="str">
        <f t="shared" si="26"/>
        <v/>
      </c>
      <c r="N1690"/>
      <c r="O1690"/>
      <c r="P1690"/>
      <c r="Q1690"/>
      <c r="R1690"/>
      <c r="S1690"/>
      <c r="T1690"/>
      <c r="U1690"/>
      <c r="V1690"/>
      <c r="W1690"/>
      <c r="X1690" s="42"/>
      <c r="Y1690" s="42"/>
      <c r="Z1690" s="42"/>
    </row>
    <row r="1691" s="26" customFormat="1" ht="23" customHeight="1" spans="1:26">
      <c r="A1691" s="255"/>
      <c r="B1691" s="246"/>
      <c r="C1691" s="247"/>
      <c r="D1691" s="248"/>
      <c r="E1691" s="249"/>
      <c r="F1691" s="250"/>
      <c r="G1691" s="250"/>
      <c r="H1691" s="251"/>
      <c r="I1691" s="250"/>
      <c r="J1691" s="252"/>
      <c r="K1691" s="252"/>
      <c r="L1691" s="253"/>
      <c r="M1691" s="254" t="str">
        <f t="shared" si="26"/>
        <v/>
      </c>
      <c r="N1691"/>
      <c r="O1691"/>
      <c r="P1691"/>
      <c r="Q1691"/>
      <c r="R1691"/>
      <c r="S1691"/>
      <c r="T1691"/>
      <c r="U1691"/>
      <c r="V1691"/>
      <c r="W1691"/>
      <c r="X1691" s="42"/>
      <c r="Y1691" s="42"/>
      <c r="Z1691" s="42"/>
    </row>
    <row r="1692" s="26" customFormat="1" ht="23" customHeight="1" spans="1:26">
      <c r="A1692" s="255"/>
      <c r="B1692" s="246"/>
      <c r="C1692" s="247"/>
      <c r="D1692" s="248"/>
      <c r="E1692" s="249"/>
      <c r="F1692" s="250"/>
      <c r="G1692" s="250"/>
      <c r="H1692" s="251"/>
      <c r="I1692" s="250"/>
      <c r="J1692" s="252"/>
      <c r="K1692" s="252"/>
      <c r="L1692" s="253"/>
      <c r="M1692" s="254" t="str">
        <f t="shared" si="26"/>
        <v/>
      </c>
      <c r="N1692"/>
      <c r="O1692"/>
      <c r="P1692"/>
      <c r="Q1692"/>
      <c r="R1692"/>
      <c r="S1692"/>
      <c r="T1692"/>
      <c r="U1692"/>
      <c r="V1692"/>
      <c r="W1692"/>
      <c r="X1692" s="42"/>
      <c r="Y1692" s="42"/>
      <c r="Z1692" s="42"/>
    </row>
    <row r="1693" s="26" customFormat="1" ht="23" customHeight="1" spans="1:26">
      <c r="A1693" s="255"/>
      <c r="B1693" s="246"/>
      <c r="C1693" s="247"/>
      <c r="D1693" s="248"/>
      <c r="E1693" s="249"/>
      <c r="F1693" s="250"/>
      <c r="G1693" s="250"/>
      <c r="H1693" s="251"/>
      <c r="I1693" s="250"/>
      <c r="J1693" s="252"/>
      <c r="K1693" s="252"/>
      <c r="L1693" s="253"/>
      <c r="M1693" s="254" t="str">
        <f t="shared" si="26"/>
        <v/>
      </c>
      <c r="N1693"/>
      <c r="O1693"/>
      <c r="P1693"/>
      <c r="Q1693"/>
      <c r="R1693"/>
      <c r="S1693"/>
      <c r="T1693"/>
      <c r="U1693"/>
      <c r="V1693"/>
      <c r="W1693"/>
      <c r="X1693" s="42"/>
      <c r="Y1693" s="42"/>
      <c r="Z1693" s="42"/>
    </row>
    <row r="1694" s="26" customFormat="1" ht="23" customHeight="1" spans="1:26">
      <c r="A1694" s="255"/>
      <c r="B1694" s="246"/>
      <c r="C1694" s="247"/>
      <c r="D1694" s="248"/>
      <c r="E1694" s="249"/>
      <c r="F1694" s="250"/>
      <c r="G1694" s="250"/>
      <c r="H1694" s="251"/>
      <c r="I1694" s="250"/>
      <c r="J1694" s="252"/>
      <c r="K1694" s="252"/>
      <c r="L1694" s="253"/>
      <c r="M1694" s="254" t="str">
        <f t="shared" si="26"/>
        <v/>
      </c>
      <c r="N1694"/>
      <c r="O1694"/>
      <c r="P1694"/>
      <c r="Q1694"/>
      <c r="R1694"/>
      <c r="S1694"/>
      <c r="T1694"/>
      <c r="U1694"/>
      <c r="V1694"/>
      <c r="W1694"/>
      <c r="X1694" s="42"/>
      <c r="Y1694" s="42"/>
      <c r="Z1694" s="42"/>
    </row>
    <row r="1695" s="26" customFormat="1" ht="23" customHeight="1" spans="1:26">
      <c r="A1695" s="255"/>
      <c r="B1695" s="246"/>
      <c r="C1695" s="247"/>
      <c r="D1695" s="248"/>
      <c r="E1695" s="249"/>
      <c r="F1695" s="250"/>
      <c r="G1695" s="250"/>
      <c r="H1695" s="251"/>
      <c r="I1695" s="250"/>
      <c r="J1695" s="252"/>
      <c r="K1695" s="252"/>
      <c r="L1695" s="253"/>
      <c r="M1695" s="254" t="str">
        <f t="shared" si="26"/>
        <v/>
      </c>
      <c r="N1695"/>
      <c r="O1695"/>
      <c r="P1695"/>
      <c r="Q1695"/>
      <c r="R1695"/>
      <c r="S1695"/>
      <c r="T1695"/>
      <c r="U1695"/>
      <c r="V1695"/>
      <c r="W1695"/>
      <c r="X1695" s="42"/>
      <c r="Y1695" s="42"/>
      <c r="Z1695" s="42"/>
    </row>
    <row r="1696" s="26" customFormat="1" ht="23" customHeight="1" spans="1:26">
      <c r="A1696" s="255"/>
      <c r="B1696" s="246"/>
      <c r="C1696" s="247"/>
      <c r="D1696" s="248"/>
      <c r="E1696" s="249"/>
      <c r="F1696" s="250"/>
      <c r="G1696" s="250"/>
      <c r="H1696" s="251"/>
      <c r="I1696" s="250"/>
      <c r="J1696" s="252"/>
      <c r="K1696" s="252"/>
      <c r="L1696" s="253"/>
      <c r="M1696" s="254" t="str">
        <f t="shared" si="26"/>
        <v/>
      </c>
      <c r="N1696"/>
      <c r="O1696"/>
      <c r="P1696"/>
      <c r="Q1696"/>
      <c r="R1696"/>
      <c r="S1696"/>
      <c r="T1696"/>
      <c r="U1696"/>
      <c r="V1696"/>
      <c r="W1696"/>
      <c r="X1696" s="42"/>
      <c r="Y1696" s="42"/>
      <c r="Z1696" s="42"/>
    </row>
    <row r="1697" s="26" customFormat="1" ht="23" customHeight="1" spans="1:26">
      <c r="A1697" s="255"/>
      <c r="B1697" s="246"/>
      <c r="C1697" s="247"/>
      <c r="D1697" s="248"/>
      <c r="E1697" s="249"/>
      <c r="F1697" s="250"/>
      <c r="G1697" s="250"/>
      <c r="H1697" s="251"/>
      <c r="I1697" s="250"/>
      <c r="J1697" s="252"/>
      <c r="K1697" s="252"/>
      <c r="L1697" s="253"/>
      <c r="M1697" s="254" t="str">
        <f t="shared" si="26"/>
        <v/>
      </c>
      <c r="N1697"/>
      <c r="O1697"/>
      <c r="P1697"/>
      <c r="Q1697"/>
      <c r="R1697"/>
      <c r="S1697"/>
      <c r="T1697"/>
      <c r="U1697"/>
      <c r="V1697"/>
      <c r="W1697"/>
      <c r="X1697" s="42"/>
      <c r="Y1697" s="42"/>
      <c r="Z1697" s="42"/>
    </row>
    <row r="1698" s="26" customFormat="1" ht="23" customHeight="1" spans="1:26">
      <c r="A1698" s="255"/>
      <c r="B1698" s="246"/>
      <c r="C1698" s="247"/>
      <c r="D1698" s="248"/>
      <c r="E1698" s="249"/>
      <c r="F1698" s="250"/>
      <c r="G1698" s="250"/>
      <c r="H1698" s="251"/>
      <c r="I1698" s="250"/>
      <c r="J1698" s="252"/>
      <c r="K1698" s="252"/>
      <c r="L1698" s="253"/>
      <c r="M1698" s="254" t="str">
        <f t="shared" si="26"/>
        <v/>
      </c>
      <c r="N1698"/>
      <c r="O1698"/>
      <c r="P1698"/>
      <c r="Q1698"/>
      <c r="R1698"/>
      <c r="S1698"/>
      <c r="T1698"/>
      <c r="U1698"/>
      <c r="V1698"/>
      <c r="W1698"/>
      <c r="X1698" s="42"/>
      <c r="Y1698" s="42"/>
      <c r="Z1698" s="42"/>
    </row>
    <row r="1699" s="26" customFormat="1" ht="23" customHeight="1" spans="1:26">
      <c r="A1699" s="255"/>
      <c r="B1699" s="246"/>
      <c r="C1699" s="247"/>
      <c r="D1699" s="248"/>
      <c r="E1699" s="249"/>
      <c r="F1699" s="250"/>
      <c r="G1699" s="250"/>
      <c r="H1699" s="251"/>
      <c r="I1699" s="250"/>
      <c r="J1699" s="252"/>
      <c r="K1699" s="252"/>
      <c r="L1699" s="253"/>
      <c r="M1699" s="254" t="str">
        <f t="shared" si="26"/>
        <v/>
      </c>
      <c r="N1699"/>
      <c r="O1699"/>
      <c r="P1699"/>
      <c r="Q1699"/>
      <c r="R1699"/>
      <c r="S1699"/>
      <c r="T1699"/>
      <c r="U1699"/>
      <c r="V1699"/>
      <c r="W1699"/>
      <c r="X1699" s="42"/>
      <c r="Y1699" s="42"/>
      <c r="Z1699" s="42"/>
    </row>
    <row r="1700" s="26" customFormat="1" ht="23" customHeight="1" spans="1:26">
      <c r="A1700" s="255"/>
      <c r="B1700" s="246"/>
      <c r="C1700" s="247"/>
      <c r="D1700" s="248"/>
      <c r="E1700" s="249"/>
      <c r="F1700" s="250"/>
      <c r="G1700" s="250"/>
      <c r="H1700" s="251"/>
      <c r="I1700" s="250"/>
      <c r="J1700" s="252"/>
      <c r="K1700" s="252"/>
      <c r="L1700" s="253"/>
      <c r="M1700" s="254" t="str">
        <f t="shared" si="26"/>
        <v/>
      </c>
      <c r="N1700"/>
      <c r="O1700"/>
      <c r="P1700"/>
      <c r="Q1700"/>
      <c r="R1700"/>
      <c r="S1700"/>
      <c r="T1700"/>
      <c r="U1700"/>
      <c r="V1700"/>
      <c r="W1700"/>
      <c r="X1700" s="42"/>
      <c r="Y1700" s="42"/>
      <c r="Z1700" s="42"/>
    </row>
    <row r="1701" s="26" customFormat="1" ht="23" customHeight="1" spans="1:26">
      <c r="A1701" s="255"/>
      <c r="B1701" s="246"/>
      <c r="C1701" s="247"/>
      <c r="D1701" s="248"/>
      <c r="E1701" s="249"/>
      <c r="F1701" s="250"/>
      <c r="G1701" s="250"/>
      <c r="H1701" s="251"/>
      <c r="I1701" s="250"/>
      <c r="J1701" s="252"/>
      <c r="K1701" s="252"/>
      <c r="L1701" s="253"/>
      <c r="M1701" s="254" t="str">
        <f t="shared" si="26"/>
        <v/>
      </c>
      <c r="N1701"/>
      <c r="O1701"/>
      <c r="P1701"/>
      <c r="Q1701"/>
      <c r="R1701"/>
      <c r="S1701"/>
      <c r="T1701"/>
      <c r="U1701"/>
      <c r="V1701"/>
      <c r="W1701"/>
      <c r="X1701" s="42"/>
      <c r="Y1701" s="42"/>
      <c r="Z1701" s="42"/>
    </row>
    <row r="1702" s="26" customFormat="1" ht="23" customHeight="1" spans="1:26">
      <c r="A1702" s="255"/>
      <c r="B1702" s="246"/>
      <c r="C1702" s="247"/>
      <c r="D1702" s="248"/>
      <c r="E1702" s="249"/>
      <c r="F1702" s="250"/>
      <c r="G1702" s="250"/>
      <c r="H1702" s="251"/>
      <c r="I1702" s="250"/>
      <c r="J1702" s="252"/>
      <c r="K1702" s="252"/>
      <c r="L1702" s="253"/>
      <c r="M1702" s="254" t="str">
        <f t="shared" si="26"/>
        <v/>
      </c>
      <c r="N1702"/>
      <c r="O1702"/>
      <c r="P1702"/>
      <c r="Q1702"/>
      <c r="R1702"/>
      <c r="S1702"/>
      <c r="T1702"/>
      <c r="U1702"/>
      <c r="V1702"/>
      <c r="W1702"/>
      <c r="X1702" s="42"/>
      <c r="Y1702" s="42"/>
      <c r="Z1702" s="42"/>
    </row>
    <row r="1703" s="26" customFormat="1" ht="23" customHeight="1" spans="1:26">
      <c r="A1703" s="255"/>
      <c r="B1703" s="246"/>
      <c r="C1703" s="247"/>
      <c r="D1703" s="248"/>
      <c r="E1703" s="249"/>
      <c r="F1703" s="250"/>
      <c r="G1703" s="250"/>
      <c r="H1703" s="251"/>
      <c r="I1703" s="250"/>
      <c r="J1703" s="252"/>
      <c r="K1703" s="252"/>
      <c r="L1703" s="253"/>
      <c r="M1703" s="254" t="str">
        <f t="shared" si="26"/>
        <v/>
      </c>
      <c r="N1703"/>
      <c r="O1703"/>
      <c r="P1703"/>
      <c r="Q1703"/>
      <c r="R1703"/>
      <c r="S1703"/>
      <c r="T1703"/>
      <c r="U1703"/>
      <c r="V1703"/>
      <c r="W1703"/>
      <c r="X1703" s="42"/>
      <c r="Y1703" s="42"/>
      <c r="Z1703" s="42"/>
    </row>
    <row r="1704" s="26" customFormat="1" ht="23" customHeight="1" spans="1:26">
      <c r="A1704" s="255"/>
      <c r="B1704" s="246"/>
      <c r="C1704" s="247"/>
      <c r="D1704" s="248"/>
      <c r="E1704" s="249"/>
      <c r="F1704" s="250"/>
      <c r="G1704" s="250"/>
      <c r="H1704" s="251"/>
      <c r="I1704" s="250"/>
      <c r="J1704" s="252"/>
      <c r="K1704" s="252"/>
      <c r="L1704" s="253"/>
      <c r="M1704" s="254" t="str">
        <f t="shared" si="26"/>
        <v/>
      </c>
      <c r="N1704"/>
      <c r="O1704"/>
      <c r="P1704"/>
      <c r="Q1704"/>
      <c r="R1704"/>
      <c r="S1704"/>
      <c r="T1704"/>
      <c r="U1704"/>
      <c r="V1704"/>
      <c r="W1704"/>
      <c r="X1704" s="42"/>
      <c r="Y1704" s="42"/>
      <c r="Z1704" s="42"/>
    </row>
    <row r="1705" s="26" customFormat="1" ht="23" customHeight="1" spans="1:26">
      <c r="A1705" s="255"/>
      <c r="B1705" s="246"/>
      <c r="C1705" s="247"/>
      <c r="D1705" s="248"/>
      <c r="E1705" s="249"/>
      <c r="F1705" s="250"/>
      <c r="G1705" s="250"/>
      <c r="H1705" s="251"/>
      <c r="I1705" s="250"/>
      <c r="J1705" s="252"/>
      <c r="K1705" s="252"/>
      <c r="L1705" s="253"/>
      <c r="M1705" s="254" t="str">
        <f t="shared" si="26"/>
        <v/>
      </c>
      <c r="N1705"/>
      <c r="O1705"/>
      <c r="P1705"/>
      <c r="Q1705"/>
      <c r="R1705"/>
      <c r="S1705"/>
      <c r="T1705"/>
      <c r="U1705"/>
      <c r="V1705"/>
      <c r="W1705"/>
      <c r="X1705" s="42"/>
      <c r="Y1705" s="42"/>
      <c r="Z1705" s="42"/>
    </row>
    <row r="1706" s="26" customFormat="1" ht="23" customHeight="1" spans="1:26">
      <c r="A1706" s="255"/>
      <c r="B1706" s="246"/>
      <c r="C1706" s="247"/>
      <c r="D1706" s="248"/>
      <c r="E1706" s="249"/>
      <c r="F1706" s="250"/>
      <c r="G1706" s="250"/>
      <c r="H1706" s="251"/>
      <c r="I1706" s="250"/>
      <c r="J1706" s="252"/>
      <c r="K1706" s="252"/>
      <c r="L1706" s="253"/>
      <c r="M1706" s="254" t="str">
        <f t="shared" si="26"/>
        <v/>
      </c>
      <c r="N1706"/>
      <c r="O1706"/>
      <c r="P1706"/>
      <c r="Q1706"/>
      <c r="R1706"/>
      <c r="S1706"/>
      <c r="T1706"/>
      <c r="U1706"/>
      <c r="V1706"/>
      <c r="W1706"/>
      <c r="X1706" s="42"/>
      <c r="Y1706" s="42"/>
      <c r="Z1706" s="42"/>
    </row>
    <row r="1707" s="26" customFormat="1" ht="23" customHeight="1" spans="1:26">
      <c r="A1707" s="255"/>
      <c r="B1707" s="246"/>
      <c r="C1707" s="247"/>
      <c r="D1707" s="248"/>
      <c r="E1707" s="249"/>
      <c r="F1707" s="250"/>
      <c r="G1707" s="250"/>
      <c r="H1707" s="251"/>
      <c r="I1707" s="250"/>
      <c r="J1707" s="252"/>
      <c r="K1707" s="252"/>
      <c r="L1707" s="253"/>
      <c r="M1707" s="254" t="str">
        <f t="shared" si="26"/>
        <v/>
      </c>
      <c r="N1707"/>
      <c r="O1707"/>
      <c r="P1707"/>
      <c r="Q1707"/>
      <c r="R1707"/>
      <c r="S1707"/>
      <c r="T1707"/>
      <c r="U1707"/>
      <c r="V1707"/>
      <c r="W1707"/>
      <c r="X1707" s="42"/>
      <c r="Y1707" s="42"/>
      <c r="Z1707" s="42"/>
    </row>
    <row r="1708" s="26" customFormat="1" ht="23" customHeight="1" spans="1:26">
      <c r="A1708" s="255"/>
      <c r="B1708" s="246"/>
      <c r="C1708" s="247"/>
      <c r="D1708" s="248"/>
      <c r="E1708" s="249"/>
      <c r="F1708" s="250"/>
      <c r="G1708" s="250"/>
      <c r="H1708" s="251"/>
      <c r="I1708" s="250"/>
      <c r="J1708" s="252"/>
      <c r="K1708" s="252"/>
      <c r="L1708" s="253"/>
      <c r="M1708" s="254" t="str">
        <f t="shared" si="26"/>
        <v/>
      </c>
      <c r="N1708"/>
      <c r="O1708"/>
      <c r="P1708"/>
      <c r="Q1708"/>
      <c r="R1708"/>
      <c r="S1708"/>
      <c r="T1708"/>
      <c r="U1708"/>
      <c r="V1708"/>
      <c r="W1708"/>
      <c r="X1708" s="42"/>
      <c r="Y1708" s="42"/>
      <c r="Z1708" s="42"/>
    </row>
    <row r="1709" s="26" customFormat="1" ht="23" customHeight="1" spans="1:26">
      <c r="A1709" s="255"/>
      <c r="B1709" s="246"/>
      <c r="C1709" s="247"/>
      <c r="D1709" s="248"/>
      <c r="E1709" s="249"/>
      <c r="F1709" s="250"/>
      <c r="G1709" s="250"/>
      <c r="H1709" s="251"/>
      <c r="I1709" s="250"/>
      <c r="J1709" s="252"/>
      <c r="K1709" s="252"/>
      <c r="L1709" s="253"/>
      <c r="M1709" s="254" t="str">
        <f t="shared" si="26"/>
        <v/>
      </c>
      <c r="N1709"/>
      <c r="O1709"/>
      <c r="P1709"/>
      <c r="Q1709"/>
      <c r="R1709"/>
      <c r="S1709"/>
      <c r="T1709"/>
      <c r="U1709"/>
      <c r="V1709"/>
      <c r="W1709"/>
      <c r="X1709" s="42"/>
      <c r="Y1709" s="42"/>
      <c r="Z1709" s="42"/>
    </row>
    <row r="1710" s="26" customFormat="1" ht="23" customHeight="1" spans="1:26">
      <c r="A1710" s="255"/>
      <c r="B1710" s="246"/>
      <c r="C1710" s="247"/>
      <c r="D1710" s="248"/>
      <c r="E1710" s="249"/>
      <c r="F1710" s="250"/>
      <c r="G1710" s="250"/>
      <c r="H1710" s="251"/>
      <c r="I1710" s="250"/>
      <c r="J1710" s="252"/>
      <c r="K1710" s="252"/>
      <c r="L1710" s="253"/>
      <c r="M1710" s="254" t="str">
        <f t="shared" si="26"/>
        <v/>
      </c>
      <c r="N1710"/>
      <c r="O1710"/>
      <c r="P1710"/>
      <c r="Q1710"/>
      <c r="R1710"/>
      <c r="S1710"/>
      <c r="T1710"/>
      <c r="U1710"/>
      <c r="V1710"/>
      <c r="W1710"/>
      <c r="X1710" s="42"/>
      <c r="Y1710" s="42"/>
      <c r="Z1710" s="42"/>
    </row>
    <row r="1711" s="26" customFormat="1" ht="23" customHeight="1" spans="1:26">
      <c r="A1711" s="255"/>
      <c r="B1711" s="246"/>
      <c r="C1711" s="247"/>
      <c r="D1711" s="248"/>
      <c r="E1711" s="249"/>
      <c r="F1711" s="250"/>
      <c r="G1711" s="250"/>
      <c r="H1711" s="251"/>
      <c r="I1711" s="250"/>
      <c r="J1711" s="252"/>
      <c r="K1711" s="252"/>
      <c r="L1711" s="253"/>
      <c r="M1711" s="254" t="str">
        <f t="shared" si="26"/>
        <v/>
      </c>
      <c r="N1711"/>
      <c r="O1711"/>
      <c r="P1711"/>
      <c r="Q1711"/>
      <c r="R1711"/>
      <c r="S1711"/>
      <c r="T1711"/>
      <c r="U1711"/>
      <c r="V1711"/>
      <c r="W1711"/>
      <c r="X1711" s="42"/>
      <c r="Y1711" s="42"/>
      <c r="Z1711" s="42"/>
    </row>
    <row r="1712" s="26" customFormat="1" ht="23" customHeight="1" spans="1:26">
      <c r="A1712" s="255"/>
      <c r="B1712" s="246"/>
      <c r="C1712" s="247"/>
      <c r="D1712" s="248"/>
      <c r="E1712" s="249"/>
      <c r="F1712" s="250"/>
      <c r="G1712" s="250"/>
      <c r="H1712" s="251"/>
      <c r="I1712" s="250"/>
      <c r="J1712" s="252"/>
      <c r="K1712" s="252"/>
      <c r="L1712" s="253"/>
      <c r="M1712" s="254" t="str">
        <f t="shared" si="26"/>
        <v/>
      </c>
      <c r="N1712"/>
      <c r="O1712"/>
      <c r="P1712"/>
      <c r="Q1712"/>
      <c r="R1712"/>
      <c r="S1712"/>
      <c r="T1712"/>
      <c r="U1712"/>
      <c r="V1712"/>
      <c r="W1712"/>
      <c r="X1712" s="42"/>
      <c r="Y1712" s="42"/>
      <c r="Z1712" s="42"/>
    </row>
    <row r="1713" s="26" customFormat="1" ht="23" customHeight="1" spans="1:26">
      <c r="A1713" s="255"/>
      <c r="B1713" s="246"/>
      <c r="C1713" s="247"/>
      <c r="D1713" s="248"/>
      <c r="E1713" s="249"/>
      <c r="F1713" s="250"/>
      <c r="G1713" s="250"/>
      <c r="H1713" s="251"/>
      <c r="I1713" s="250"/>
      <c r="J1713" s="252"/>
      <c r="K1713" s="252"/>
      <c r="L1713" s="253"/>
      <c r="M1713" s="254" t="str">
        <f t="shared" si="26"/>
        <v/>
      </c>
      <c r="N1713"/>
      <c r="O1713"/>
      <c r="P1713"/>
      <c r="Q1713"/>
      <c r="R1713"/>
      <c r="S1713"/>
      <c r="T1713"/>
      <c r="U1713"/>
      <c r="V1713"/>
      <c r="W1713"/>
      <c r="X1713" s="42"/>
      <c r="Y1713" s="42"/>
      <c r="Z1713" s="42"/>
    </row>
    <row r="1714" s="26" customFormat="1" ht="23" customHeight="1" spans="1:26">
      <c r="A1714" s="255"/>
      <c r="B1714" s="246"/>
      <c r="C1714" s="247"/>
      <c r="D1714" s="248"/>
      <c r="E1714" s="249"/>
      <c r="F1714" s="250"/>
      <c r="G1714" s="250"/>
      <c r="H1714" s="251"/>
      <c r="I1714" s="250"/>
      <c r="J1714" s="252"/>
      <c r="K1714" s="252"/>
      <c r="L1714" s="253"/>
      <c r="M1714" s="254" t="str">
        <f t="shared" si="26"/>
        <v/>
      </c>
      <c r="N1714"/>
      <c r="O1714"/>
      <c r="P1714"/>
      <c r="Q1714"/>
      <c r="R1714"/>
      <c r="S1714"/>
      <c r="T1714"/>
      <c r="U1714"/>
      <c r="V1714"/>
      <c r="W1714"/>
      <c r="X1714" s="42"/>
      <c r="Y1714" s="42"/>
      <c r="Z1714" s="42"/>
    </row>
    <row r="1715" s="26" customFormat="1" ht="23" customHeight="1" spans="1:26">
      <c r="A1715" s="255"/>
      <c r="B1715" s="246"/>
      <c r="C1715" s="247"/>
      <c r="D1715" s="248"/>
      <c r="E1715" s="249"/>
      <c r="F1715" s="250"/>
      <c r="G1715" s="250"/>
      <c r="H1715" s="251"/>
      <c r="I1715" s="250"/>
      <c r="J1715" s="252"/>
      <c r="K1715" s="252"/>
      <c r="L1715" s="253"/>
      <c r="M1715" s="254" t="str">
        <f t="shared" si="26"/>
        <v/>
      </c>
      <c r="N1715"/>
      <c r="O1715"/>
      <c r="P1715"/>
      <c r="Q1715"/>
      <c r="R1715"/>
      <c r="S1715"/>
      <c r="T1715"/>
      <c r="U1715"/>
      <c r="V1715"/>
      <c r="W1715"/>
      <c r="X1715" s="42"/>
      <c r="Y1715" s="42"/>
      <c r="Z1715" s="42"/>
    </row>
    <row r="1716" s="26" customFormat="1" ht="23" customHeight="1" spans="1:26">
      <c r="A1716" s="255"/>
      <c r="B1716" s="246"/>
      <c r="C1716" s="247"/>
      <c r="D1716" s="248"/>
      <c r="E1716" s="249"/>
      <c r="F1716" s="250"/>
      <c r="G1716" s="250"/>
      <c r="H1716" s="251"/>
      <c r="I1716" s="250"/>
      <c r="J1716" s="252"/>
      <c r="K1716" s="252"/>
      <c r="L1716" s="253"/>
      <c r="M1716" s="254" t="str">
        <f t="shared" si="26"/>
        <v/>
      </c>
      <c r="N1716"/>
      <c r="O1716"/>
      <c r="P1716"/>
      <c r="Q1716"/>
      <c r="R1716"/>
      <c r="S1716"/>
      <c r="T1716"/>
      <c r="U1716"/>
      <c r="V1716"/>
      <c r="W1716"/>
      <c r="X1716" s="42"/>
      <c r="Y1716" s="42"/>
      <c r="Z1716" s="42"/>
    </row>
    <row r="1717" s="26" customFormat="1" ht="23" customHeight="1" spans="1:26">
      <c r="A1717" s="255"/>
      <c r="B1717" s="246"/>
      <c r="C1717" s="247"/>
      <c r="D1717" s="248"/>
      <c r="E1717" s="249"/>
      <c r="F1717" s="250"/>
      <c r="G1717" s="250"/>
      <c r="H1717" s="251"/>
      <c r="I1717" s="250"/>
      <c r="J1717" s="252"/>
      <c r="K1717" s="252"/>
      <c r="L1717" s="253"/>
      <c r="M1717" s="254" t="str">
        <f t="shared" si="26"/>
        <v/>
      </c>
      <c r="N1717"/>
      <c r="O1717"/>
      <c r="P1717"/>
      <c r="Q1717"/>
      <c r="R1717"/>
      <c r="S1717"/>
      <c r="T1717"/>
      <c r="U1717"/>
      <c r="V1717"/>
      <c r="W1717"/>
      <c r="X1717" s="42"/>
      <c r="Y1717" s="42"/>
      <c r="Z1717" s="42"/>
    </row>
    <row r="1718" s="26" customFormat="1" ht="23" customHeight="1" spans="1:26">
      <c r="A1718" s="255"/>
      <c r="B1718" s="246"/>
      <c r="C1718" s="247"/>
      <c r="D1718" s="248"/>
      <c r="E1718" s="249"/>
      <c r="F1718" s="250"/>
      <c r="G1718" s="250"/>
      <c r="H1718" s="251"/>
      <c r="I1718" s="250"/>
      <c r="J1718" s="252"/>
      <c r="K1718" s="252"/>
      <c r="L1718" s="253"/>
      <c r="M1718" s="254" t="str">
        <f t="shared" si="26"/>
        <v/>
      </c>
      <c r="N1718"/>
      <c r="O1718"/>
      <c r="P1718"/>
      <c r="Q1718"/>
      <c r="R1718"/>
      <c r="S1718"/>
      <c r="T1718"/>
      <c r="U1718"/>
      <c r="V1718"/>
      <c r="W1718"/>
      <c r="X1718" s="42"/>
      <c r="Y1718" s="42"/>
      <c r="Z1718" s="42"/>
    </row>
    <row r="1719" s="26" customFormat="1" ht="23" customHeight="1" spans="1:26">
      <c r="A1719" s="255"/>
      <c r="B1719" s="246"/>
      <c r="C1719" s="247"/>
      <c r="D1719" s="248"/>
      <c r="E1719" s="249"/>
      <c r="F1719" s="250"/>
      <c r="G1719" s="250"/>
      <c r="H1719" s="251"/>
      <c r="I1719" s="250"/>
      <c r="J1719" s="252"/>
      <c r="K1719" s="252"/>
      <c r="L1719" s="253"/>
      <c r="M1719" s="254" t="str">
        <f t="shared" si="26"/>
        <v/>
      </c>
      <c r="N1719"/>
      <c r="O1719"/>
      <c r="P1719"/>
      <c r="Q1719"/>
      <c r="R1719"/>
      <c r="S1719"/>
      <c r="T1719"/>
      <c r="U1719"/>
      <c r="V1719"/>
      <c r="W1719"/>
      <c r="X1719" s="42"/>
      <c r="Y1719" s="42"/>
      <c r="Z1719" s="42"/>
    </row>
    <row r="1720" s="26" customFormat="1" ht="23" customHeight="1" spans="1:26">
      <c r="A1720" s="255"/>
      <c r="B1720" s="246"/>
      <c r="C1720" s="247"/>
      <c r="D1720" s="248"/>
      <c r="E1720" s="249"/>
      <c r="F1720" s="250"/>
      <c r="G1720" s="250"/>
      <c r="H1720" s="251"/>
      <c r="I1720" s="250"/>
      <c r="J1720" s="252"/>
      <c r="K1720" s="252"/>
      <c r="L1720" s="253"/>
      <c r="M1720" s="254" t="str">
        <f t="shared" si="26"/>
        <v/>
      </c>
      <c r="N1720"/>
      <c r="O1720"/>
      <c r="P1720"/>
      <c r="Q1720"/>
      <c r="R1720"/>
      <c r="S1720"/>
      <c r="T1720"/>
      <c r="U1720"/>
      <c r="V1720"/>
      <c r="W1720"/>
      <c r="X1720" s="42"/>
      <c r="Y1720" s="42"/>
      <c r="Z1720" s="42"/>
    </row>
    <row r="1721" s="26" customFormat="1" ht="23" customHeight="1" spans="1:26">
      <c r="A1721" s="255"/>
      <c r="B1721" s="246"/>
      <c r="C1721" s="247"/>
      <c r="D1721" s="248"/>
      <c r="E1721" s="249"/>
      <c r="F1721" s="250"/>
      <c r="G1721" s="250"/>
      <c r="H1721" s="251"/>
      <c r="I1721" s="250"/>
      <c r="J1721" s="252"/>
      <c r="K1721" s="252"/>
      <c r="L1721" s="253"/>
      <c r="M1721" s="254" t="str">
        <f t="shared" si="26"/>
        <v/>
      </c>
      <c r="N1721"/>
      <c r="O1721"/>
      <c r="P1721"/>
      <c r="Q1721"/>
      <c r="R1721"/>
      <c r="S1721"/>
      <c r="T1721"/>
      <c r="U1721"/>
      <c r="V1721"/>
      <c r="W1721"/>
      <c r="X1721" s="42"/>
      <c r="Y1721" s="42"/>
      <c r="Z1721" s="42"/>
    </row>
    <row r="1722" s="26" customFormat="1" ht="23" customHeight="1" spans="1:26">
      <c r="A1722" s="255"/>
      <c r="B1722" s="246"/>
      <c r="C1722" s="247"/>
      <c r="D1722" s="248"/>
      <c r="E1722" s="249"/>
      <c r="F1722" s="250"/>
      <c r="G1722" s="250"/>
      <c r="H1722" s="251"/>
      <c r="I1722" s="250"/>
      <c r="J1722" s="252"/>
      <c r="K1722" s="252"/>
      <c r="L1722" s="253"/>
      <c r="M1722" s="254" t="str">
        <f t="shared" si="26"/>
        <v/>
      </c>
      <c r="N1722"/>
      <c r="O1722"/>
      <c r="P1722"/>
      <c r="Q1722"/>
      <c r="R1722"/>
      <c r="S1722"/>
      <c r="T1722"/>
      <c r="U1722"/>
      <c r="V1722"/>
      <c r="W1722"/>
      <c r="X1722" s="42"/>
      <c r="Y1722" s="42"/>
      <c r="Z1722" s="42"/>
    </row>
    <row r="1723" s="26" customFormat="1" ht="23" customHeight="1" spans="1:26">
      <c r="A1723" s="255"/>
      <c r="B1723" s="246"/>
      <c r="C1723" s="247"/>
      <c r="D1723" s="248"/>
      <c r="E1723" s="249"/>
      <c r="F1723" s="250"/>
      <c r="G1723" s="250"/>
      <c r="H1723" s="251"/>
      <c r="I1723" s="250"/>
      <c r="J1723" s="252"/>
      <c r="K1723" s="252"/>
      <c r="L1723" s="253"/>
      <c r="M1723" s="254" t="str">
        <f t="shared" si="26"/>
        <v/>
      </c>
      <c r="N1723"/>
      <c r="O1723"/>
      <c r="P1723"/>
      <c r="Q1723"/>
      <c r="R1723"/>
      <c r="S1723"/>
      <c r="T1723"/>
      <c r="U1723"/>
      <c r="V1723"/>
      <c r="W1723"/>
      <c r="X1723" s="42"/>
      <c r="Y1723" s="42"/>
      <c r="Z1723" s="42"/>
    </row>
    <row r="1724" s="26" customFormat="1" ht="23" customHeight="1" spans="1:26">
      <c r="A1724" s="255"/>
      <c r="B1724" s="246"/>
      <c r="C1724" s="247"/>
      <c r="D1724" s="248"/>
      <c r="E1724" s="249"/>
      <c r="F1724" s="250"/>
      <c r="G1724" s="250"/>
      <c r="H1724" s="251"/>
      <c r="I1724" s="250"/>
      <c r="J1724" s="252"/>
      <c r="K1724" s="252"/>
      <c r="L1724" s="253"/>
      <c r="M1724" s="254" t="str">
        <f t="shared" si="26"/>
        <v/>
      </c>
      <c r="N1724"/>
      <c r="O1724"/>
      <c r="P1724"/>
      <c r="Q1724"/>
      <c r="R1724"/>
      <c r="S1724"/>
      <c r="T1724"/>
      <c r="U1724"/>
      <c r="V1724"/>
      <c r="W1724"/>
      <c r="X1724" s="42"/>
      <c r="Y1724" s="42"/>
      <c r="Z1724" s="42"/>
    </row>
    <row r="1725" s="26" customFormat="1" ht="23" customHeight="1" spans="1:26">
      <c r="A1725" s="255"/>
      <c r="B1725" s="246"/>
      <c r="C1725" s="247"/>
      <c r="D1725" s="248"/>
      <c r="E1725" s="249"/>
      <c r="F1725" s="250"/>
      <c r="G1725" s="250"/>
      <c r="H1725" s="251"/>
      <c r="I1725" s="250"/>
      <c r="J1725" s="252"/>
      <c r="K1725" s="252"/>
      <c r="L1725" s="253"/>
      <c r="M1725" s="254" t="str">
        <f t="shared" si="26"/>
        <v/>
      </c>
      <c r="N1725"/>
      <c r="O1725"/>
      <c r="P1725"/>
      <c r="Q1725"/>
      <c r="R1725"/>
      <c r="S1725"/>
      <c r="T1725"/>
      <c r="U1725"/>
      <c r="V1725"/>
      <c r="W1725"/>
      <c r="X1725" s="42"/>
      <c r="Y1725" s="42"/>
      <c r="Z1725" s="42"/>
    </row>
    <row r="1726" s="26" customFormat="1" ht="23" customHeight="1" spans="1:26">
      <c r="A1726" s="255"/>
      <c r="B1726" s="246"/>
      <c r="C1726" s="247"/>
      <c r="D1726" s="248"/>
      <c r="E1726" s="249"/>
      <c r="F1726" s="250"/>
      <c r="G1726" s="250"/>
      <c r="H1726" s="251"/>
      <c r="I1726" s="250"/>
      <c r="J1726" s="252"/>
      <c r="K1726" s="252"/>
      <c r="L1726" s="253"/>
      <c r="M1726" s="254" t="str">
        <f t="shared" si="26"/>
        <v/>
      </c>
      <c r="N1726"/>
      <c r="O1726"/>
      <c r="P1726"/>
      <c r="Q1726"/>
      <c r="R1726"/>
      <c r="S1726"/>
      <c r="T1726"/>
      <c r="U1726"/>
      <c r="V1726"/>
      <c r="W1726"/>
      <c r="X1726" s="42"/>
      <c r="Y1726" s="42"/>
      <c r="Z1726" s="42"/>
    </row>
    <row r="1727" s="26" customFormat="1" ht="23" customHeight="1" spans="1:26">
      <c r="A1727" s="255"/>
      <c r="B1727" s="246"/>
      <c r="C1727" s="247"/>
      <c r="D1727" s="248"/>
      <c r="E1727" s="249"/>
      <c r="F1727" s="250"/>
      <c r="G1727" s="250"/>
      <c r="H1727" s="251"/>
      <c r="I1727" s="250"/>
      <c r="J1727" s="252"/>
      <c r="K1727" s="252"/>
      <c r="L1727" s="253"/>
      <c r="M1727" s="254" t="str">
        <f t="shared" si="26"/>
        <v/>
      </c>
      <c r="N1727"/>
      <c r="O1727"/>
      <c r="P1727"/>
      <c r="Q1727"/>
      <c r="R1727"/>
      <c r="S1727"/>
      <c r="T1727"/>
      <c r="U1727"/>
      <c r="V1727"/>
      <c r="W1727"/>
      <c r="X1727" s="42"/>
      <c r="Y1727" s="42"/>
      <c r="Z1727" s="42"/>
    </row>
    <row r="1728" s="26" customFormat="1" ht="23" customHeight="1" spans="1:26">
      <c r="A1728" s="255"/>
      <c r="B1728" s="246"/>
      <c r="C1728" s="247"/>
      <c r="D1728" s="248"/>
      <c r="E1728" s="249"/>
      <c r="F1728" s="250"/>
      <c r="G1728" s="250"/>
      <c r="H1728" s="251"/>
      <c r="I1728" s="250"/>
      <c r="J1728" s="252"/>
      <c r="K1728" s="252"/>
      <c r="L1728" s="253"/>
      <c r="M1728" s="254" t="str">
        <f t="shared" si="26"/>
        <v/>
      </c>
      <c r="N1728"/>
      <c r="O1728"/>
      <c r="P1728"/>
      <c r="Q1728"/>
      <c r="R1728"/>
      <c r="S1728"/>
      <c r="T1728"/>
      <c r="U1728"/>
      <c r="V1728"/>
      <c r="W1728"/>
      <c r="X1728" s="42"/>
      <c r="Y1728" s="42"/>
      <c r="Z1728" s="42"/>
    </row>
    <row r="1729" s="26" customFormat="1" ht="23" customHeight="1" spans="1:26">
      <c r="A1729" s="255"/>
      <c r="B1729" s="246"/>
      <c r="C1729" s="247"/>
      <c r="D1729" s="248"/>
      <c r="E1729" s="249"/>
      <c r="F1729" s="250"/>
      <c r="G1729" s="250"/>
      <c r="H1729" s="251"/>
      <c r="I1729" s="250"/>
      <c r="J1729" s="252"/>
      <c r="K1729" s="252"/>
      <c r="L1729" s="253"/>
      <c r="M1729" s="254" t="str">
        <f t="shared" si="26"/>
        <v/>
      </c>
      <c r="N1729"/>
      <c r="O1729"/>
      <c r="P1729"/>
      <c r="Q1729"/>
      <c r="R1729"/>
      <c r="S1729"/>
      <c r="T1729"/>
      <c r="U1729"/>
      <c r="V1729"/>
      <c r="W1729"/>
      <c r="X1729" s="42"/>
      <c r="Y1729" s="42"/>
      <c r="Z1729" s="42"/>
    </row>
    <row r="1730" s="26" customFormat="1" ht="23" customHeight="1" spans="1:26">
      <c r="A1730" s="255"/>
      <c r="B1730" s="246"/>
      <c r="C1730" s="247"/>
      <c r="D1730" s="248"/>
      <c r="E1730" s="249"/>
      <c r="F1730" s="250"/>
      <c r="G1730" s="250"/>
      <c r="H1730" s="251"/>
      <c r="I1730" s="250"/>
      <c r="J1730" s="252"/>
      <c r="K1730" s="252"/>
      <c r="L1730" s="253"/>
      <c r="M1730" s="254" t="str">
        <f t="shared" si="26"/>
        <v/>
      </c>
      <c r="N1730"/>
      <c r="O1730"/>
      <c r="P1730"/>
      <c r="Q1730"/>
      <c r="R1730"/>
      <c r="S1730"/>
      <c r="T1730"/>
      <c r="U1730"/>
      <c r="V1730"/>
      <c r="W1730"/>
      <c r="X1730" s="42"/>
      <c r="Y1730" s="42"/>
      <c r="Z1730" s="42"/>
    </row>
    <row r="1731" s="26" customFormat="1" ht="23" customHeight="1" spans="1:26">
      <c r="A1731" s="255"/>
      <c r="B1731" s="246"/>
      <c r="C1731" s="247"/>
      <c r="D1731" s="248"/>
      <c r="E1731" s="249"/>
      <c r="F1731" s="250"/>
      <c r="G1731" s="250"/>
      <c r="H1731" s="251"/>
      <c r="I1731" s="250"/>
      <c r="J1731" s="252"/>
      <c r="K1731" s="252"/>
      <c r="L1731" s="253"/>
      <c r="M1731" s="254" t="str">
        <f t="shared" si="26"/>
        <v/>
      </c>
      <c r="N1731"/>
      <c r="O1731"/>
      <c r="P1731"/>
      <c r="Q1731"/>
      <c r="R1731"/>
      <c r="S1731"/>
      <c r="T1731"/>
      <c r="U1731"/>
      <c r="V1731"/>
      <c r="W1731"/>
      <c r="X1731" s="42"/>
      <c r="Y1731" s="42"/>
      <c r="Z1731" s="42"/>
    </row>
    <row r="1732" s="26" customFormat="1" ht="23" customHeight="1" spans="1:26">
      <c r="A1732" s="255"/>
      <c r="B1732" s="246"/>
      <c r="C1732" s="247"/>
      <c r="D1732" s="248"/>
      <c r="E1732" s="249"/>
      <c r="F1732" s="250"/>
      <c r="G1732" s="250"/>
      <c r="H1732" s="251"/>
      <c r="I1732" s="250"/>
      <c r="J1732" s="252"/>
      <c r="K1732" s="252"/>
      <c r="L1732" s="253"/>
      <c r="M1732" s="254" t="str">
        <f t="shared" si="26"/>
        <v/>
      </c>
      <c r="N1732"/>
      <c r="O1732"/>
      <c r="P1732"/>
      <c r="Q1732"/>
      <c r="R1732"/>
      <c r="S1732"/>
      <c r="T1732"/>
      <c r="U1732"/>
      <c r="V1732"/>
      <c r="W1732"/>
      <c r="X1732" s="42"/>
      <c r="Y1732" s="42"/>
      <c r="Z1732" s="42"/>
    </row>
    <row r="1733" s="26" customFormat="1" ht="23" customHeight="1" spans="1:26">
      <c r="A1733" s="255"/>
      <c r="B1733" s="246"/>
      <c r="C1733" s="247"/>
      <c r="D1733" s="248"/>
      <c r="E1733" s="249"/>
      <c r="F1733" s="250"/>
      <c r="G1733" s="250"/>
      <c r="H1733" s="251"/>
      <c r="I1733" s="250"/>
      <c r="J1733" s="252"/>
      <c r="K1733" s="252"/>
      <c r="L1733" s="253"/>
      <c r="M1733" s="254" t="str">
        <f t="shared" ref="M1733:M1796" si="27">IF($B1733="","",--TEXT($B1733,"yyyymm"))</f>
        <v/>
      </c>
      <c r="N1733"/>
      <c r="O1733"/>
      <c r="P1733"/>
      <c r="Q1733"/>
      <c r="R1733"/>
      <c r="S1733"/>
      <c r="T1733"/>
      <c r="U1733"/>
      <c r="V1733"/>
      <c r="W1733"/>
      <c r="X1733" s="42"/>
      <c r="Y1733" s="42"/>
      <c r="Z1733" s="42"/>
    </row>
    <row r="1734" s="26" customFormat="1" ht="23" customHeight="1" spans="1:26">
      <c r="A1734" s="255"/>
      <c r="B1734" s="246"/>
      <c r="C1734" s="247"/>
      <c r="D1734" s="248"/>
      <c r="E1734" s="249"/>
      <c r="F1734" s="250"/>
      <c r="G1734" s="250"/>
      <c r="H1734" s="251"/>
      <c r="I1734" s="250"/>
      <c r="J1734" s="252"/>
      <c r="K1734" s="252"/>
      <c r="L1734" s="253"/>
      <c r="M1734" s="254" t="str">
        <f t="shared" si="27"/>
        <v/>
      </c>
      <c r="N1734"/>
      <c r="O1734"/>
      <c r="P1734"/>
      <c r="Q1734"/>
      <c r="R1734"/>
      <c r="S1734"/>
      <c r="T1734"/>
      <c r="U1734"/>
      <c r="V1734"/>
      <c r="W1734"/>
      <c r="X1734" s="42"/>
      <c r="Y1734" s="42"/>
      <c r="Z1734" s="42"/>
    </row>
    <row r="1735" s="26" customFormat="1" ht="23" customHeight="1" spans="1:26">
      <c r="A1735" s="255"/>
      <c r="B1735" s="246"/>
      <c r="C1735" s="247"/>
      <c r="D1735" s="248"/>
      <c r="E1735" s="249"/>
      <c r="F1735" s="250"/>
      <c r="G1735" s="250"/>
      <c r="H1735" s="251"/>
      <c r="I1735" s="250"/>
      <c r="J1735" s="252"/>
      <c r="K1735" s="252"/>
      <c r="L1735" s="253"/>
      <c r="M1735" s="254" t="str">
        <f t="shared" si="27"/>
        <v/>
      </c>
      <c r="N1735"/>
      <c r="O1735"/>
      <c r="P1735"/>
      <c r="Q1735"/>
      <c r="R1735"/>
      <c r="S1735"/>
      <c r="T1735"/>
      <c r="U1735"/>
      <c r="V1735"/>
      <c r="W1735"/>
      <c r="X1735" s="42"/>
      <c r="Y1735" s="42"/>
      <c r="Z1735" s="42"/>
    </row>
    <row r="1736" s="26" customFormat="1" ht="23" customHeight="1" spans="1:26">
      <c r="A1736" s="255"/>
      <c r="B1736" s="246"/>
      <c r="C1736" s="247"/>
      <c r="D1736" s="248"/>
      <c r="E1736" s="249"/>
      <c r="F1736" s="250"/>
      <c r="G1736" s="250"/>
      <c r="H1736" s="251"/>
      <c r="I1736" s="250"/>
      <c r="J1736" s="252"/>
      <c r="K1736" s="252"/>
      <c r="L1736" s="253"/>
      <c r="M1736" s="254" t="str">
        <f t="shared" si="27"/>
        <v/>
      </c>
      <c r="N1736"/>
      <c r="O1736"/>
      <c r="P1736"/>
      <c r="Q1736"/>
      <c r="R1736"/>
      <c r="S1736"/>
      <c r="T1736"/>
      <c r="U1736"/>
      <c r="V1736"/>
      <c r="W1736"/>
      <c r="X1736" s="42"/>
      <c r="Y1736" s="42"/>
      <c r="Z1736" s="42"/>
    </row>
    <row r="1737" s="26" customFormat="1" ht="23" customHeight="1" spans="1:26">
      <c r="A1737" s="255"/>
      <c r="B1737" s="246"/>
      <c r="C1737" s="247"/>
      <c r="D1737" s="248"/>
      <c r="E1737" s="249"/>
      <c r="F1737" s="250"/>
      <c r="G1737" s="250"/>
      <c r="H1737" s="251"/>
      <c r="I1737" s="250"/>
      <c r="J1737" s="252"/>
      <c r="K1737" s="252"/>
      <c r="L1737" s="253"/>
      <c r="M1737" s="254" t="str">
        <f t="shared" si="27"/>
        <v/>
      </c>
      <c r="N1737"/>
      <c r="O1737"/>
      <c r="P1737"/>
      <c r="Q1737"/>
      <c r="R1737"/>
      <c r="S1737"/>
      <c r="T1737"/>
      <c r="U1737"/>
      <c r="V1737"/>
      <c r="W1737"/>
      <c r="X1737" s="42"/>
      <c r="Y1737" s="42"/>
      <c r="Z1737" s="42"/>
    </row>
    <row r="1738" s="26" customFormat="1" ht="23" customHeight="1" spans="1:26">
      <c r="A1738" s="255"/>
      <c r="B1738" s="246"/>
      <c r="C1738" s="247"/>
      <c r="D1738" s="248"/>
      <c r="E1738" s="249"/>
      <c r="F1738" s="250"/>
      <c r="G1738" s="250"/>
      <c r="H1738" s="251"/>
      <c r="I1738" s="250"/>
      <c r="J1738" s="252"/>
      <c r="K1738" s="252"/>
      <c r="L1738" s="253"/>
      <c r="M1738" s="254" t="str">
        <f t="shared" si="27"/>
        <v/>
      </c>
      <c r="N1738"/>
      <c r="O1738"/>
      <c r="P1738"/>
      <c r="Q1738"/>
      <c r="R1738"/>
      <c r="S1738"/>
      <c r="T1738"/>
      <c r="U1738"/>
      <c r="V1738"/>
      <c r="W1738"/>
      <c r="X1738" s="42"/>
      <c r="Y1738" s="42"/>
      <c r="Z1738" s="42"/>
    </row>
    <row r="1739" s="26" customFormat="1" ht="23" customHeight="1" spans="1:26">
      <c r="A1739" s="255"/>
      <c r="B1739" s="246"/>
      <c r="C1739" s="247"/>
      <c r="D1739" s="248"/>
      <c r="E1739" s="249"/>
      <c r="F1739" s="250"/>
      <c r="G1739" s="250"/>
      <c r="H1739" s="251"/>
      <c r="I1739" s="250"/>
      <c r="J1739" s="252"/>
      <c r="K1739" s="252"/>
      <c r="L1739" s="253"/>
      <c r="M1739" s="254" t="str">
        <f t="shared" si="27"/>
        <v/>
      </c>
      <c r="N1739"/>
      <c r="O1739"/>
      <c r="P1739"/>
      <c r="Q1739"/>
      <c r="R1739"/>
      <c r="S1739"/>
      <c r="T1739"/>
      <c r="U1739"/>
      <c r="V1739"/>
      <c r="W1739"/>
      <c r="X1739" s="42"/>
      <c r="Y1739" s="42"/>
      <c r="Z1739" s="42"/>
    </row>
    <row r="1740" s="26" customFormat="1" ht="23" customHeight="1" spans="1:26">
      <c r="A1740" s="255"/>
      <c r="B1740" s="246"/>
      <c r="C1740" s="247"/>
      <c r="D1740" s="248"/>
      <c r="E1740" s="249"/>
      <c r="F1740" s="250"/>
      <c r="G1740" s="250"/>
      <c r="H1740" s="251"/>
      <c r="I1740" s="250"/>
      <c r="J1740" s="252"/>
      <c r="K1740" s="252"/>
      <c r="L1740" s="253"/>
      <c r="M1740" s="254" t="str">
        <f t="shared" si="27"/>
        <v/>
      </c>
      <c r="N1740"/>
      <c r="O1740"/>
      <c r="P1740"/>
      <c r="Q1740"/>
      <c r="R1740"/>
      <c r="S1740"/>
      <c r="T1740"/>
      <c r="U1740"/>
      <c r="V1740"/>
      <c r="W1740"/>
      <c r="X1740" s="42"/>
      <c r="Y1740" s="42"/>
      <c r="Z1740" s="42"/>
    </row>
    <row r="1741" s="26" customFormat="1" ht="23" customHeight="1" spans="1:26">
      <c r="A1741" s="255"/>
      <c r="B1741" s="246"/>
      <c r="C1741" s="247"/>
      <c r="D1741" s="248"/>
      <c r="E1741" s="249"/>
      <c r="F1741" s="250"/>
      <c r="G1741" s="250"/>
      <c r="H1741" s="251"/>
      <c r="I1741" s="250"/>
      <c r="J1741" s="252"/>
      <c r="K1741" s="252"/>
      <c r="L1741" s="253"/>
      <c r="M1741" s="254" t="str">
        <f t="shared" si="27"/>
        <v/>
      </c>
      <c r="N1741"/>
      <c r="O1741"/>
      <c r="P1741"/>
      <c r="Q1741"/>
      <c r="R1741"/>
      <c r="S1741"/>
      <c r="T1741"/>
      <c r="U1741"/>
      <c r="V1741"/>
      <c r="W1741"/>
      <c r="X1741" s="42"/>
      <c r="Y1741" s="42"/>
      <c r="Z1741" s="42"/>
    </row>
    <row r="1742" s="26" customFormat="1" ht="23" customHeight="1" spans="1:26">
      <c r="A1742" s="255"/>
      <c r="B1742" s="246"/>
      <c r="C1742" s="247"/>
      <c r="D1742" s="248"/>
      <c r="E1742" s="249"/>
      <c r="F1742" s="250"/>
      <c r="G1742" s="250"/>
      <c r="H1742" s="251"/>
      <c r="I1742" s="250"/>
      <c r="J1742" s="252"/>
      <c r="K1742" s="252"/>
      <c r="L1742" s="253"/>
      <c r="M1742" s="254" t="str">
        <f t="shared" si="27"/>
        <v/>
      </c>
      <c r="N1742"/>
      <c r="O1742"/>
      <c r="P1742"/>
      <c r="Q1742"/>
      <c r="R1742"/>
      <c r="S1742"/>
      <c r="T1742"/>
      <c r="U1742"/>
      <c r="V1742"/>
      <c r="W1742"/>
      <c r="X1742" s="42"/>
      <c r="Y1742" s="42"/>
      <c r="Z1742" s="42"/>
    </row>
    <row r="1743" s="26" customFormat="1" ht="23" customHeight="1" spans="1:26">
      <c r="A1743" s="255"/>
      <c r="B1743" s="246"/>
      <c r="C1743" s="247"/>
      <c r="D1743" s="248"/>
      <c r="E1743" s="249"/>
      <c r="F1743" s="250"/>
      <c r="G1743" s="250"/>
      <c r="H1743" s="251"/>
      <c r="I1743" s="250"/>
      <c r="J1743" s="252"/>
      <c r="K1743" s="252"/>
      <c r="L1743" s="253"/>
      <c r="M1743" s="254" t="str">
        <f t="shared" si="27"/>
        <v/>
      </c>
      <c r="N1743"/>
      <c r="O1743"/>
      <c r="P1743"/>
      <c r="Q1743"/>
      <c r="R1743"/>
      <c r="S1743"/>
      <c r="T1743"/>
      <c r="U1743"/>
      <c r="V1743"/>
      <c r="W1743"/>
      <c r="X1743" s="42"/>
      <c r="Y1743" s="42"/>
      <c r="Z1743" s="42"/>
    </row>
    <row r="1744" s="26" customFormat="1" ht="23" customHeight="1" spans="1:26">
      <c r="A1744" s="255"/>
      <c r="B1744" s="246"/>
      <c r="C1744" s="247"/>
      <c r="D1744" s="248"/>
      <c r="E1744" s="249"/>
      <c r="F1744" s="250"/>
      <c r="G1744" s="250"/>
      <c r="H1744" s="251"/>
      <c r="I1744" s="250"/>
      <c r="J1744" s="252"/>
      <c r="K1744" s="252"/>
      <c r="L1744" s="253"/>
      <c r="M1744" s="254" t="str">
        <f t="shared" si="27"/>
        <v/>
      </c>
      <c r="N1744"/>
      <c r="O1744"/>
      <c r="P1744"/>
      <c r="Q1744"/>
      <c r="R1744"/>
      <c r="S1744"/>
      <c r="T1744"/>
      <c r="U1744"/>
      <c r="V1744"/>
      <c r="W1744"/>
      <c r="X1744" s="42"/>
      <c r="Y1744" s="42"/>
      <c r="Z1744" s="42"/>
    </row>
    <row r="1745" s="26" customFormat="1" ht="23" customHeight="1" spans="1:26">
      <c r="A1745" s="255"/>
      <c r="B1745" s="246"/>
      <c r="C1745" s="247"/>
      <c r="D1745" s="248"/>
      <c r="E1745" s="249"/>
      <c r="F1745" s="250"/>
      <c r="G1745" s="250"/>
      <c r="H1745" s="251"/>
      <c r="I1745" s="250"/>
      <c r="J1745" s="252"/>
      <c r="K1745" s="252"/>
      <c r="L1745" s="253"/>
      <c r="M1745" s="254" t="str">
        <f t="shared" si="27"/>
        <v/>
      </c>
      <c r="N1745"/>
      <c r="O1745"/>
      <c r="P1745"/>
      <c r="Q1745"/>
      <c r="R1745"/>
      <c r="S1745"/>
      <c r="T1745"/>
      <c r="U1745"/>
      <c r="V1745"/>
      <c r="W1745"/>
      <c r="X1745" s="42"/>
      <c r="Y1745" s="42"/>
      <c r="Z1745" s="42"/>
    </row>
    <row r="1746" s="26" customFormat="1" ht="23" customHeight="1" spans="1:26">
      <c r="A1746" s="255"/>
      <c r="B1746" s="246"/>
      <c r="C1746" s="247"/>
      <c r="D1746" s="248"/>
      <c r="E1746" s="249"/>
      <c r="F1746" s="250"/>
      <c r="G1746" s="250"/>
      <c r="H1746" s="251"/>
      <c r="I1746" s="250"/>
      <c r="J1746" s="252"/>
      <c r="K1746" s="252"/>
      <c r="L1746" s="253"/>
      <c r="M1746" s="254" t="str">
        <f t="shared" si="27"/>
        <v/>
      </c>
      <c r="N1746"/>
      <c r="O1746"/>
      <c r="P1746"/>
      <c r="Q1746"/>
      <c r="R1746"/>
      <c r="S1746"/>
      <c r="T1746"/>
      <c r="U1746"/>
      <c r="V1746"/>
      <c r="W1746"/>
      <c r="X1746" s="42"/>
      <c r="Y1746" s="42"/>
      <c r="Z1746" s="42"/>
    </row>
    <row r="1747" s="26" customFormat="1" ht="23" customHeight="1" spans="1:26">
      <c r="A1747" s="255"/>
      <c r="B1747" s="246"/>
      <c r="C1747" s="247"/>
      <c r="D1747" s="248"/>
      <c r="E1747" s="249"/>
      <c r="F1747" s="250"/>
      <c r="G1747" s="250"/>
      <c r="H1747" s="251"/>
      <c r="I1747" s="250"/>
      <c r="J1747" s="252"/>
      <c r="K1747" s="252"/>
      <c r="L1747" s="253"/>
      <c r="M1747" s="254" t="str">
        <f t="shared" si="27"/>
        <v/>
      </c>
      <c r="N1747"/>
      <c r="O1747"/>
      <c r="P1747"/>
      <c r="Q1747"/>
      <c r="R1747"/>
      <c r="S1747"/>
      <c r="T1747"/>
      <c r="U1747"/>
      <c r="V1747"/>
      <c r="W1747"/>
      <c r="X1747" s="42"/>
      <c r="Y1747" s="42"/>
      <c r="Z1747" s="42"/>
    </row>
    <row r="1748" s="26" customFormat="1" ht="23" customHeight="1" spans="1:26">
      <c r="A1748" s="255"/>
      <c r="B1748" s="246"/>
      <c r="C1748" s="247"/>
      <c r="D1748" s="248"/>
      <c r="E1748" s="249"/>
      <c r="F1748" s="250"/>
      <c r="G1748" s="250"/>
      <c r="H1748" s="251"/>
      <c r="I1748" s="250"/>
      <c r="J1748" s="252"/>
      <c r="K1748" s="252"/>
      <c r="L1748" s="253"/>
      <c r="M1748" s="254" t="str">
        <f t="shared" si="27"/>
        <v/>
      </c>
      <c r="N1748"/>
      <c r="O1748"/>
      <c r="P1748"/>
      <c r="Q1748"/>
      <c r="R1748"/>
      <c r="S1748"/>
      <c r="T1748"/>
      <c r="U1748"/>
      <c r="V1748"/>
      <c r="W1748"/>
      <c r="X1748" s="42"/>
      <c r="Y1748" s="42"/>
      <c r="Z1748" s="42"/>
    </row>
    <row r="1749" s="26" customFormat="1" ht="23" customHeight="1" spans="1:26">
      <c r="A1749" s="255"/>
      <c r="B1749" s="246"/>
      <c r="C1749" s="247"/>
      <c r="D1749" s="248"/>
      <c r="E1749" s="249"/>
      <c r="F1749" s="250"/>
      <c r="G1749" s="250"/>
      <c r="H1749" s="251"/>
      <c r="I1749" s="250"/>
      <c r="J1749" s="252"/>
      <c r="K1749" s="252"/>
      <c r="L1749" s="253"/>
      <c r="M1749" s="254" t="str">
        <f t="shared" si="27"/>
        <v/>
      </c>
      <c r="N1749"/>
      <c r="O1749"/>
      <c r="P1749"/>
      <c r="Q1749"/>
      <c r="R1749"/>
      <c r="S1749"/>
      <c r="T1749"/>
      <c r="U1749"/>
      <c r="V1749"/>
      <c r="W1749"/>
      <c r="X1749" s="42"/>
      <c r="Y1749" s="42"/>
      <c r="Z1749" s="42"/>
    </row>
    <row r="1750" s="26" customFormat="1" ht="23" customHeight="1" spans="1:26">
      <c r="A1750" s="255"/>
      <c r="B1750" s="246"/>
      <c r="C1750" s="247"/>
      <c r="D1750" s="248"/>
      <c r="E1750" s="249"/>
      <c r="F1750" s="250"/>
      <c r="G1750" s="250"/>
      <c r="H1750" s="251"/>
      <c r="I1750" s="250"/>
      <c r="J1750" s="252"/>
      <c r="K1750" s="252"/>
      <c r="L1750" s="253"/>
      <c r="M1750" s="254" t="str">
        <f t="shared" si="27"/>
        <v/>
      </c>
      <c r="N1750"/>
      <c r="O1750"/>
      <c r="P1750"/>
      <c r="Q1750"/>
      <c r="R1750"/>
      <c r="S1750"/>
      <c r="T1750"/>
      <c r="U1750"/>
      <c r="V1750"/>
      <c r="W1750"/>
      <c r="X1750" s="42"/>
      <c r="Y1750" s="42"/>
      <c r="Z1750" s="42"/>
    </row>
    <row r="1751" s="26" customFormat="1" ht="23" customHeight="1" spans="1:26">
      <c r="A1751" s="255"/>
      <c r="B1751" s="246"/>
      <c r="C1751" s="247"/>
      <c r="D1751" s="248"/>
      <c r="E1751" s="249"/>
      <c r="F1751" s="250"/>
      <c r="G1751" s="250"/>
      <c r="H1751" s="251"/>
      <c r="I1751" s="250"/>
      <c r="J1751" s="252"/>
      <c r="K1751" s="252"/>
      <c r="L1751" s="253"/>
      <c r="M1751" s="254" t="str">
        <f t="shared" si="27"/>
        <v/>
      </c>
      <c r="N1751"/>
      <c r="O1751"/>
      <c r="P1751"/>
      <c r="Q1751"/>
      <c r="R1751"/>
      <c r="S1751"/>
      <c r="T1751"/>
      <c r="U1751"/>
      <c r="V1751"/>
      <c r="W1751"/>
      <c r="X1751" s="42"/>
      <c r="Y1751" s="42"/>
      <c r="Z1751" s="42"/>
    </row>
    <row r="1752" s="26" customFormat="1" ht="23" customHeight="1" spans="1:26">
      <c r="A1752" s="255"/>
      <c r="B1752" s="246"/>
      <c r="C1752" s="247"/>
      <c r="D1752" s="248"/>
      <c r="E1752" s="249"/>
      <c r="F1752" s="250"/>
      <c r="G1752" s="250"/>
      <c r="H1752" s="251"/>
      <c r="I1752" s="250"/>
      <c r="J1752" s="252"/>
      <c r="K1752" s="252"/>
      <c r="L1752" s="253"/>
      <c r="M1752" s="254" t="str">
        <f t="shared" si="27"/>
        <v/>
      </c>
      <c r="N1752"/>
      <c r="O1752"/>
      <c r="P1752"/>
      <c r="Q1752"/>
      <c r="R1752"/>
      <c r="S1752"/>
      <c r="T1752"/>
      <c r="U1752"/>
      <c r="V1752"/>
      <c r="W1752"/>
      <c r="X1752" s="42"/>
      <c r="Y1752" s="42"/>
      <c r="Z1752" s="42"/>
    </row>
    <row r="1753" s="26" customFormat="1" ht="23" customHeight="1" spans="1:26">
      <c r="A1753" s="255"/>
      <c r="B1753" s="246"/>
      <c r="C1753" s="247"/>
      <c r="D1753" s="248"/>
      <c r="E1753" s="249"/>
      <c r="F1753" s="250"/>
      <c r="G1753" s="250"/>
      <c r="H1753" s="251"/>
      <c r="I1753" s="250"/>
      <c r="J1753" s="252"/>
      <c r="K1753" s="252"/>
      <c r="L1753" s="253"/>
      <c r="M1753" s="254" t="str">
        <f t="shared" si="27"/>
        <v/>
      </c>
      <c r="N1753"/>
      <c r="O1753"/>
      <c r="P1753"/>
      <c r="Q1753"/>
      <c r="R1753"/>
      <c r="S1753"/>
      <c r="T1753"/>
      <c r="U1753"/>
      <c r="V1753"/>
      <c r="W1753"/>
      <c r="X1753" s="42"/>
      <c r="Y1753" s="42"/>
      <c r="Z1753" s="42"/>
    </row>
    <row r="1754" s="26" customFormat="1" ht="23" customHeight="1" spans="1:26">
      <c r="A1754" s="255"/>
      <c r="B1754" s="246"/>
      <c r="C1754" s="247"/>
      <c r="D1754" s="248"/>
      <c r="E1754" s="249"/>
      <c r="F1754" s="250"/>
      <c r="G1754" s="250"/>
      <c r="H1754" s="251"/>
      <c r="I1754" s="250"/>
      <c r="J1754" s="252"/>
      <c r="K1754" s="252"/>
      <c r="L1754" s="253"/>
      <c r="M1754" s="254" t="str">
        <f t="shared" si="27"/>
        <v/>
      </c>
      <c r="N1754"/>
      <c r="O1754"/>
      <c r="P1754"/>
      <c r="Q1754"/>
      <c r="R1754"/>
      <c r="S1754"/>
      <c r="T1754"/>
      <c r="U1754"/>
      <c r="V1754"/>
      <c r="W1754"/>
      <c r="X1754" s="42"/>
      <c r="Y1754" s="42"/>
      <c r="Z1754" s="42"/>
    </row>
    <row r="1755" s="26" customFormat="1" ht="23" customHeight="1" spans="1:26">
      <c r="A1755" s="255"/>
      <c r="B1755" s="246"/>
      <c r="C1755" s="247"/>
      <c r="D1755" s="248"/>
      <c r="E1755" s="249"/>
      <c r="F1755" s="250"/>
      <c r="G1755" s="250"/>
      <c r="H1755" s="251"/>
      <c r="I1755" s="250"/>
      <c r="J1755" s="252"/>
      <c r="K1755" s="252"/>
      <c r="L1755" s="253"/>
      <c r="M1755" s="254" t="str">
        <f t="shared" si="27"/>
        <v/>
      </c>
      <c r="N1755"/>
      <c r="O1755"/>
      <c r="P1755"/>
      <c r="Q1755"/>
      <c r="R1755"/>
      <c r="S1755"/>
      <c r="T1755"/>
      <c r="U1755"/>
      <c r="V1755"/>
      <c r="W1755"/>
      <c r="X1755" s="42"/>
      <c r="Y1755" s="42"/>
      <c r="Z1755" s="42"/>
    </row>
    <row r="1756" s="26" customFormat="1" ht="23" customHeight="1" spans="1:26">
      <c r="A1756" s="255"/>
      <c r="B1756" s="246"/>
      <c r="C1756" s="247"/>
      <c r="D1756" s="248"/>
      <c r="E1756" s="249"/>
      <c r="F1756" s="250"/>
      <c r="G1756" s="250"/>
      <c r="H1756" s="251"/>
      <c r="I1756" s="250"/>
      <c r="J1756" s="252"/>
      <c r="K1756" s="252"/>
      <c r="L1756" s="253"/>
      <c r="M1756" s="254" t="str">
        <f t="shared" si="27"/>
        <v/>
      </c>
      <c r="N1756"/>
      <c r="O1756"/>
      <c r="P1756"/>
      <c r="Q1756"/>
      <c r="R1756"/>
      <c r="S1756"/>
      <c r="T1756"/>
      <c r="U1756"/>
      <c r="V1756"/>
      <c r="W1756"/>
      <c r="X1756" s="42"/>
      <c r="Y1756" s="42"/>
      <c r="Z1756" s="42"/>
    </row>
    <row r="1757" s="26" customFormat="1" ht="23" customHeight="1" spans="1:26">
      <c r="A1757" s="255"/>
      <c r="B1757" s="246"/>
      <c r="C1757" s="247"/>
      <c r="D1757" s="248"/>
      <c r="E1757" s="249"/>
      <c r="F1757" s="250"/>
      <c r="G1757" s="250"/>
      <c r="H1757" s="251"/>
      <c r="I1757" s="250"/>
      <c r="J1757" s="252"/>
      <c r="K1757" s="252"/>
      <c r="L1757" s="253"/>
      <c r="M1757" s="254" t="str">
        <f t="shared" si="27"/>
        <v/>
      </c>
      <c r="N1757"/>
      <c r="O1757"/>
      <c r="P1757"/>
      <c r="Q1757"/>
      <c r="R1757"/>
      <c r="S1757"/>
      <c r="T1757"/>
      <c r="U1757"/>
      <c r="V1757"/>
      <c r="W1757"/>
      <c r="X1757" s="42"/>
      <c r="Y1757" s="42"/>
      <c r="Z1757" s="42"/>
    </row>
    <row r="1758" s="26" customFormat="1" ht="23" customHeight="1" spans="1:26">
      <c r="A1758" s="255"/>
      <c r="B1758" s="246"/>
      <c r="C1758" s="247"/>
      <c r="D1758" s="248"/>
      <c r="E1758" s="249"/>
      <c r="F1758" s="250"/>
      <c r="G1758" s="250"/>
      <c r="H1758" s="251"/>
      <c r="I1758" s="250"/>
      <c r="J1758" s="252"/>
      <c r="K1758" s="252"/>
      <c r="L1758" s="253"/>
      <c r="M1758" s="254" t="str">
        <f t="shared" si="27"/>
        <v/>
      </c>
      <c r="N1758"/>
      <c r="O1758"/>
      <c r="P1758"/>
      <c r="Q1758"/>
      <c r="R1758"/>
      <c r="S1758"/>
      <c r="T1758"/>
      <c r="U1758"/>
      <c r="V1758"/>
      <c r="W1758"/>
      <c r="X1758" s="42"/>
      <c r="Y1758" s="42"/>
      <c r="Z1758" s="42"/>
    </row>
    <row r="1759" s="26" customFormat="1" ht="23" customHeight="1" spans="1:26">
      <c r="A1759" s="255"/>
      <c r="B1759" s="246"/>
      <c r="C1759" s="247"/>
      <c r="D1759" s="248"/>
      <c r="E1759" s="249"/>
      <c r="F1759" s="250"/>
      <c r="G1759" s="250"/>
      <c r="H1759" s="251"/>
      <c r="I1759" s="250"/>
      <c r="J1759" s="252"/>
      <c r="K1759" s="252"/>
      <c r="L1759" s="253"/>
      <c r="M1759" s="254" t="str">
        <f t="shared" si="27"/>
        <v/>
      </c>
      <c r="N1759"/>
      <c r="O1759"/>
      <c r="P1759"/>
      <c r="Q1759"/>
      <c r="R1759"/>
      <c r="S1759"/>
      <c r="T1759"/>
      <c r="U1759"/>
      <c r="V1759"/>
      <c r="W1759"/>
      <c r="X1759" s="42"/>
      <c r="Y1759" s="42"/>
      <c r="Z1759" s="42"/>
    </row>
    <row r="1760" s="26" customFormat="1" ht="23" customHeight="1" spans="1:26">
      <c r="A1760" s="255"/>
      <c r="B1760" s="246"/>
      <c r="C1760" s="247"/>
      <c r="D1760" s="248"/>
      <c r="E1760" s="249"/>
      <c r="F1760" s="250"/>
      <c r="G1760" s="250"/>
      <c r="H1760" s="251"/>
      <c r="I1760" s="250"/>
      <c r="J1760" s="252"/>
      <c r="K1760" s="252"/>
      <c r="L1760" s="253"/>
      <c r="M1760" s="254" t="str">
        <f t="shared" si="27"/>
        <v/>
      </c>
      <c r="N1760"/>
      <c r="O1760"/>
      <c r="P1760"/>
      <c r="Q1760"/>
      <c r="R1760"/>
      <c r="S1760"/>
      <c r="T1760"/>
      <c r="U1760"/>
      <c r="V1760"/>
      <c r="W1760"/>
      <c r="X1760" s="42"/>
      <c r="Y1760" s="42"/>
      <c r="Z1760" s="42"/>
    </row>
    <row r="1761" s="26" customFormat="1" ht="23" customHeight="1" spans="1:26">
      <c r="A1761" s="255"/>
      <c r="B1761" s="246"/>
      <c r="C1761" s="247"/>
      <c r="D1761" s="248"/>
      <c r="E1761" s="249"/>
      <c r="F1761" s="250"/>
      <c r="G1761" s="250"/>
      <c r="H1761" s="251"/>
      <c r="I1761" s="250"/>
      <c r="J1761" s="252"/>
      <c r="K1761" s="252"/>
      <c r="L1761" s="253"/>
      <c r="M1761" s="254" t="str">
        <f t="shared" si="27"/>
        <v/>
      </c>
      <c r="N1761"/>
      <c r="O1761"/>
      <c r="P1761"/>
      <c r="Q1761"/>
      <c r="R1761"/>
      <c r="S1761"/>
      <c r="T1761"/>
      <c r="U1761"/>
      <c r="V1761"/>
      <c r="W1761"/>
      <c r="X1761" s="42"/>
      <c r="Y1761" s="42"/>
      <c r="Z1761" s="42"/>
    </row>
    <row r="1762" s="26" customFormat="1" ht="23" customHeight="1" spans="1:26">
      <c r="A1762" s="255"/>
      <c r="B1762" s="246"/>
      <c r="C1762" s="247"/>
      <c r="D1762" s="248"/>
      <c r="E1762" s="249"/>
      <c r="F1762" s="250"/>
      <c r="G1762" s="250"/>
      <c r="H1762" s="251"/>
      <c r="I1762" s="250"/>
      <c r="J1762" s="252"/>
      <c r="K1762" s="252"/>
      <c r="L1762" s="253"/>
      <c r="M1762" s="254" t="str">
        <f t="shared" si="27"/>
        <v/>
      </c>
      <c r="N1762"/>
      <c r="O1762"/>
      <c r="P1762"/>
      <c r="Q1762"/>
      <c r="R1762"/>
      <c r="S1762"/>
      <c r="T1762"/>
      <c r="U1762"/>
      <c r="V1762"/>
      <c r="W1762"/>
      <c r="X1762" s="42"/>
      <c r="Y1762" s="42"/>
      <c r="Z1762" s="42"/>
    </row>
    <row r="1763" s="26" customFormat="1" ht="23" customHeight="1" spans="1:26">
      <c r="A1763" s="255"/>
      <c r="B1763" s="246"/>
      <c r="C1763" s="247"/>
      <c r="D1763" s="248"/>
      <c r="E1763" s="249"/>
      <c r="F1763" s="250"/>
      <c r="G1763" s="250"/>
      <c r="H1763" s="251"/>
      <c r="I1763" s="250"/>
      <c r="J1763" s="252"/>
      <c r="K1763" s="252"/>
      <c r="L1763" s="253"/>
      <c r="M1763" s="254" t="str">
        <f t="shared" si="27"/>
        <v/>
      </c>
      <c r="N1763"/>
      <c r="O1763"/>
      <c r="P1763"/>
      <c r="Q1763"/>
      <c r="R1763"/>
      <c r="S1763"/>
      <c r="T1763"/>
      <c r="U1763"/>
      <c r="V1763"/>
      <c r="W1763"/>
      <c r="X1763" s="42"/>
      <c r="Y1763" s="42"/>
      <c r="Z1763" s="42"/>
    </row>
    <row r="1764" s="26" customFormat="1" ht="23" customHeight="1" spans="1:26">
      <c r="A1764" s="255"/>
      <c r="B1764" s="246"/>
      <c r="C1764" s="247"/>
      <c r="D1764" s="248"/>
      <c r="E1764" s="249"/>
      <c r="F1764" s="250"/>
      <c r="G1764" s="250"/>
      <c r="H1764" s="251"/>
      <c r="I1764" s="250"/>
      <c r="J1764" s="252"/>
      <c r="K1764" s="252"/>
      <c r="L1764" s="253"/>
      <c r="M1764" s="254" t="str">
        <f t="shared" si="27"/>
        <v/>
      </c>
      <c r="N1764"/>
      <c r="O1764"/>
      <c r="P1764"/>
      <c r="Q1764"/>
      <c r="R1764"/>
      <c r="S1764"/>
      <c r="T1764"/>
      <c r="U1764"/>
      <c r="V1764"/>
      <c r="W1764"/>
      <c r="X1764" s="42"/>
      <c r="Y1764" s="42"/>
      <c r="Z1764" s="42"/>
    </row>
    <row r="1765" s="26" customFormat="1" ht="23" customHeight="1" spans="1:26">
      <c r="A1765" s="255"/>
      <c r="B1765" s="246"/>
      <c r="C1765" s="247"/>
      <c r="D1765" s="248"/>
      <c r="E1765" s="249"/>
      <c r="F1765" s="250"/>
      <c r="G1765" s="250"/>
      <c r="H1765" s="251"/>
      <c r="I1765" s="250"/>
      <c r="J1765" s="252"/>
      <c r="K1765" s="252"/>
      <c r="L1765" s="253"/>
      <c r="M1765" s="254" t="str">
        <f t="shared" si="27"/>
        <v/>
      </c>
      <c r="N1765"/>
      <c r="O1765"/>
      <c r="P1765"/>
      <c r="Q1765"/>
      <c r="R1765"/>
      <c r="S1765"/>
      <c r="T1765"/>
      <c r="U1765"/>
      <c r="V1765"/>
      <c r="W1765"/>
      <c r="X1765" s="42"/>
      <c r="Y1765" s="42"/>
      <c r="Z1765" s="42"/>
    </row>
    <row r="1766" s="26" customFormat="1" ht="23" customHeight="1" spans="1:26">
      <c r="A1766" s="255"/>
      <c r="B1766" s="246"/>
      <c r="C1766" s="247"/>
      <c r="D1766" s="248"/>
      <c r="E1766" s="249"/>
      <c r="F1766" s="250"/>
      <c r="G1766" s="250"/>
      <c r="H1766" s="251"/>
      <c r="I1766" s="250"/>
      <c r="J1766" s="252"/>
      <c r="K1766" s="252"/>
      <c r="L1766" s="253"/>
      <c r="M1766" s="254" t="str">
        <f t="shared" si="27"/>
        <v/>
      </c>
      <c r="N1766"/>
      <c r="O1766"/>
      <c r="P1766"/>
      <c r="Q1766"/>
      <c r="R1766"/>
      <c r="S1766"/>
      <c r="T1766"/>
      <c r="U1766"/>
      <c r="V1766"/>
      <c r="W1766"/>
      <c r="X1766" s="42"/>
      <c r="Y1766" s="42"/>
      <c r="Z1766" s="42"/>
    </row>
    <row r="1767" s="26" customFormat="1" ht="23" customHeight="1" spans="1:26">
      <c r="A1767" s="255"/>
      <c r="B1767" s="246"/>
      <c r="C1767" s="247"/>
      <c r="D1767" s="248"/>
      <c r="E1767" s="249"/>
      <c r="F1767" s="250"/>
      <c r="G1767" s="250"/>
      <c r="H1767" s="251"/>
      <c r="I1767" s="250"/>
      <c r="J1767" s="252"/>
      <c r="K1767" s="252"/>
      <c r="L1767" s="253"/>
      <c r="M1767" s="254" t="str">
        <f t="shared" si="27"/>
        <v/>
      </c>
      <c r="N1767"/>
      <c r="O1767"/>
      <c r="P1767"/>
      <c r="Q1767"/>
      <c r="R1767"/>
      <c r="S1767"/>
      <c r="T1767"/>
      <c r="U1767"/>
      <c r="V1767"/>
      <c r="W1767"/>
      <c r="X1767" s="42"/>
      <c r="Y1767" s="42"/>
      <c r="Z1767" s="42"/>
    </row>
    <row r="1768" s="26" customFormat="1" ht="23" customHeight="1" spans="1:26">
      <c r="A1768" s="255"/>
      <c r="B1768" s="246"/>
      <c r="C1768" s="247"/>
      <c r="D1768" s="248"/>
      <c r="E1768" s="249"/>
      <c r="F1768" s="250"/>
      <c r="G1768" s="250"/>
      <c r="H1768" s="251"/>
      <c r="I1768" s="250"/>
      <c r="J1768" s="252"/>
      <c r="K1768" s="252"/>
      <c r="L1768" s="253"/>
      <c r="M1768" s="254" t="str">
        <f t="shared" si="27"/>
        <v/>
      </c>
      <c r="N1768"/>
      <c r="O1768"/>
      <c r="P1768"/>
      <c r="Q1768"/>
      <c r="R1768"/>
      <c r="S1768"/>
      <c r="T1768"/>
      <c r="U1768"/>
      <c r="V1768"/>
      <c r="W1768"/>
      <c r="X1768" s="42"/>
      <c r="Y1768" s="42"/>
      <c r="Z1768" s="42"/>
    </row>
    <row r="1769" s="26" customFormat="1" ht="23" customHeight="1" spans="1:26">
      <c r="A1769" s="255"/>
      <c r="B1769" s="246"/>
      <c r="C1769" s="247"/>
      <c r="D1769" s="248"/>
      <c r="E1769" s="249"/>
      <c r="F1769" s="250"/>
      <c r="G1769" s="250"/>
      <c r="H1769" s="251"/>
      <c r="I1769" s="250"/>
      <c r="J1769" s="252"/>
      <c r="K1769" s="252"/>
      <c r="L1769" s="253"/>
      <c r="M1769" s="254" t="str">
        <f t="shared" si="27"/>
        <v/>
      </c>
      <c r="N1769"/>
      <c r="O1769"/>
      <c r="P1769"/>
      <c r="Q1769"/>
      <c r="R1769"/>
      <c r="S1769"/>
      <c r="T1769"/>
      <c r="U1769"/>
      <c r="V1769"/>
      <c r="W1769"/>
      <c r="X1769" s="42"/>
      <c r="Y1769" s="42"/>
      <c r="Z1769" s="42"/>
    </row>
    <row r="1770" s="26" customFormat="1" ht="23" customHeight="1" spans="1:26">
      <c r="A1770" s="255"/>
      <c r="B1770" s="246"/>
      <c r="C1770" s="247"/>
      <c r="D1770" s="248"/>
      <c r="E1770" s="249"/>
      <c r="F1770" s="250"/>
      <c r="G1770" s="250"/>
      <c r="H1770" s="251"/>
      <c r="I1770" s="250"/>
      <c r="J1770" s="252"/>
      <c r="K1770" s="252"/>
      <c r="L1770" s="253"/>
      <c r="M1770" s="254" t="str">
        <f t="shared" si="27"/>
        <v/>
      </c>
      <c r="N1770"/>
      <c r="O1770"/>
      <c r="P1770"/>
      <c r="Q1770"/>
      <c r="R1770"/>
      <c r="S1770"/>
      <c r="T1770"/>
      <c r="U1770"/>
      <c r="V1770"/>
      <c r="W1770"/>
      <c r="X1770" s="42"/>
      <c r="Y1770" s="42"/>
      <c r="Z1770" s="42"/>
    </row>
    <row r="1771" s="26" customFormat="1" ht="23" customHeight="1" spans="1:26">
      <c r="A1771" s="255"/>
      <c r="B1771" s="246"/>
      <c r="C1771" s="247"/>
      <c r="D1771" s="248"/>
      <c r="E1771" s="249"/>
      <c r="F1771" s="250"/>
      <c r="G1771" s="250"/>
      <c r="H1771" s="251"/>
      <c r="I1771" s="250"/>
      <c r="J1771" s="252"/>
      <c r="K1771" s="252"/>
      <c r="L1771" s="253"/>
      <c r="M1771" s="254" t="str">
        <f t="shared" si="27"/>
        <v/>
      </c>
      <c r="N1771"/>
      <c r="O1771"/>
      <c r="P1771"/>
      <c r="Q1771"/>
      <c r="R1771"/>
      <c r="S1771"/>
      <c r="T1771"/>
      <c r="U1771"/>
      <c r="V1771"/>
      <c r="W1771"/>
      <c r="X1771" s="42"/>
      <c r="Y1771" s="42"/>
      <c r="Z1771" s="42"/>
    </row>
    <row r="1772" s="26" customFormat="1" ht="23" customHeight="1" spans="1:26">
      <c r="A1772" s="255"/>
      <c r="B1772" s="246"/>
      <c r="C1772" s="247"/>
      <c r="D1772" s="248"/>
      <c r="E1772" s="249"/>
      <c r="F1772" s="250"/>
      <c r="G1772" s="250"/>
      <c r="H1772" s="251"/>
      <c r="I1772" s="250"/>
      <c r="J1772" s="252"/>
      <c r="K1772" s="252"/>
      <c r="L1772" s="253"/>
      <c r="M1772" s="254" t="str">
        <f t="shared" si="27"/>
        <v/>
      </c>
      <c r="N1772"/>
      <c r="O1772"/>
      <c r="P1772"/>
      <c r="Q1772"/>
      <c r="R1772"/>
      <c r="S1772"/>
      <c r="T1772"/>
      <c r="U1772"/>
      <c r="V1772"/>
      <c r="W1772"/>
      <c r="X1772" s="42"/>
      <c r="Y1772" s="42"/>
      <c r="Z1772" s="42"/>
    </row>
    <row r="1773" s="26" customFormat="1" ht="23" customHeight="1" spans="1:26">
      <c r="A1773" s="255"/>
      <c r="B1773" s="246"/>
      <c r="C1773" s="247"/>
      <c r="D1773" s="248"/>
      <c r="E1773" s="249"/>
      <c r="F1773" s="250"/>
      <c r="G1773" s="250"/>
      <c r="H1773" s="251"/>
      <c r="I1773" s="250"/>
      <c r="J1773" s="252"/>
      <c r="K1773" s="252"/>
      <c r="L1773" s="253"/>
      <c r="M1773" s="254" t="str">
        <f t="shared" si="27"/>
        <v/>
      </c>
      <c r="N1773"/>
      <c r="O1773"/>
      <c r="P1773"/>
      <c r="Q1773"/>
      <c r="R1773"/>
      <c r="S1773"/>
      <c r="T1773"/>
      <c r="U1773"/>
      <c r="V1773"/>
      <c r="W1773"/>
      <c r="X1773" s="42"/>
      <c r="Y1773" s="42"/>
      <c r="Z1773" s="42"/>
    </row>
    <row r="1774" s="26" customFormat="1" ht="23" customHeight="1" spans="1:26">
      <c r="A1774" s="255"/>
      <c r="B1774" s="246"/>
      <c r="C1774" s="247"/>
      <c r="D1774" s="248"/>
      <c r="E1774" s="249"/>
      <c r="F1774" s="250"/>
      <c r="G1774" s="250"/>
      <c r="H1774" s="251"/>
      <c r="I1774" s="250"/>
      <c r="J1774" s="252"/>
      <c r="K1774" s="252"/>
      <c r="L1774" s="253"/>
      <c r="M1774" s="254" t="str">
        <f t="shared" si="27"/>
        <v/>
      </c>
      <c r="N1774"/>
      <c r="O1774"/>
      <c r="P1774"/>
      <c r="Q1774"/>
      <c r="R1774"/>
      <c r="S1774"/>
      <c r="T1774"/>
      <c r="U1774"/>
      <c r="V1774"/>
      <c r="W1774"/>
      <c r="X1774" s="42"/>
      <c r="Y1774" s="42"/>
      <c r="Z1774" s="42"/>
    </row>
    <row r="1775" s="26" customFormat="1" ht="23" customHeight="1" spans="1:26">
      <c r="A1775" s="255"/>
      <c r="B1775" s="246"/>
      <c r="C1775" s="247"/>
      <c r="D1775" s="248"/>
      <c r="E1775" s="249"/>
      <c r="F1775" s="250"/>
      <c r="G1775" s="250"/>
      <c r="H1775" s="251"/>
      <c r="I1775" s="250"/>
      <c r="J1775" s="252"/>
      <c r="K1775" s="252"/>
      <c r="L1775" s="253"/>
      <c r="M1775" s="254" t="str">
        <f t="shared" si="27"/>
        <v/>
      </c>
      <c r="N1775"/>
      <c r="O1775"/>
      <c r="P1775"/>
      <c r="Q1775"/>
      <c r="R1775"/>
      <c r="S1775"/>
      <c r="T1775"/>
      <c r="U1775"/>
      <c r="V1775"/>
      <c r="W1775"/>
      <c r="X1775" s="42"/>
      <c r="Y1775" s="42"/>
      <c r="Z1775" s="42"/>
    </row>
    <row r="1776" s="26" customFormat="1" ht="23" customHeight="1" spans="1:26">
      <c r="A1776" s="255"/>
      <c r="B1776" s="246"/>
      <c r="C1776" s="247"/>
      <c r="D1776" s="248"/>
      <c r="E1776" s="249"/>
      <c r="F1776" s="250"/>
      <c r="G1776" s="250"/>
      <c r="H1776" s="251"/>
      <c r="I1776" s="250"/>
      <c r="J1776" s="252"/>
      <c r="K1776" s="252"/>
      <c r="L1776" s="253"/>
      <c r="M1776" s="254" t="str">
        <f t="shared" si="27"/>
        <v/>
      </c>
      <c r="N1776"/>
      <c r="O1776"/>
      <c r="P1776"/>
      <c r="Q1776"/>
      <c r="R1776"/>
      <c r="S1776"/>
      <c r="T1776"/>
      <c r="U1776"/>
      <c r="V1776"/>
      <c r="W1776"/>
      <c r="X1776" s="42"/>
      <c r="Y1776" s="42"/>
      <c r="Z1776" s="42"/>
    </row>
    <row r="1777" s="26" customFormat="1" ht="23" customHeight="1" spans="1:26">
      <c r="A1777" s="255"/>
      <c r="B1777" s="246"/>
      <c r="C1777" s="247"/>
      <c r="D1777" s="248"/>
      <c r="E1777" s="249"/>
      <c r="F1777" s="250"/>
      <c r="G1777" s="250"/>
      <c r="H1777" s="251"/>
      <c r="I1777" s="250"/>
      <c r="J1777" s="252"/>
      <c r="K1777" s="252"/>
      <c r="L1777" s="253"/>
      <c r="M1777" s="254" t="str">
        <f t="shared" si="27"/>
        <v/>
      </c>
      <c r="N1777"/>
      <c r="O1777"/>
      <c r="P1777"/>
      <c r="Q1777"/>
      <c r="R1777"/>
      <c r="S1777"/>
      <c r="T1777"/>
      <c r="U1777"/>
      <c r="V1777"/>
      <c r="W1777"/>
      <c r="X1777" s="42"/>
      <c r="Y1777" s="42"/>
      <c r="Z1777" s="42"/>
    </row>
    <row r="1778" s="26" customFormat="1" ht="23" customHeight="1" spans="1:26">
      <c r="A1778" s="255"/>
      <c r="B1778" s="246"/>
      <c r="C1778" s="247"/>
      <c r="D1778" s="248"/>
      <c r="E1778" s="249"/>
      <c r="F1778" s="250"/>
      <c r="G1778" s="250"/>
      <c r="H1778" s="251"/>
      <c r="I1778" s="250"/>
      <c r="J1778" s="252"/>
      <c r="K1778" s="252"/>
      <c r="L1778" s="253"/>
      <c r="M1778" s="254" t="str">
        <f t="shared" si="27"/>
        <v/>
      </c>
      <c r="N1778"/>
      <c r="O1778"/>
      <c r="P1778"/>
      <c r="Q1778"/>
      <c r="R1778"/>
      <c r="S1778"/>
      <c r="T1778"/>
      <c r="U1778"/>
      <c r="V1778"/>
      <c r="W1778"/>
      <c r="X1778" s="42"/>
      <c r="Y1778" s="42"/>
      <c r="Z1778" s="42"/>
    </row>
    <row r="1779" s="26" customFormat="1" ht="23" customHeight="1" spans="1:26">
      <c r="A1779" s="255"/>
      <c r="B1779" s="246"/>
      <c r="C1779" s="247"/>
      <c r="D1779" s="248"/>
      <c r="E1779" s="249"/>
      <c r="F1779" s="250"/>
      <c r="G1779" s="250"/>
      <c r="H1779" s="251"/>
      <c r="I1779" s="250"/>
      <c r="J1779" s="252"/>
      <c r="K1779" s="252"/>
      <c r="L1779" s="253"/>
      <c r="M1779" s="254" t="str">
        <f t="shared" si="27"/>
        <v/>
      </c>
      <c r="N1779"/>
      <c r="O1779"/>
      <c r="P1779"/>
      <c r="Q1779"/>
      <c r="R1779"/>
      <c r="S1779"/>
      <c r="T1779"/>
      <c r="U1779"/>
      <c r="V1779"/>
      <c r="W1779"/>
      <c r="X1779" s="42"/>
      <c r="Y1779" s="42"/>
      <c r="Z1779" s="42"/>
    </row>
    <row r="1780" s="26" customFormat="1" ht="23" customHeight="1" spans="1:26">
      <c r="A1780" s="255"/>
      <c r="B1780" s="246"/>
      <c r="C1780" s="247"/>
      <c r="D1780" s="248"/>
      <c r="E1780" s="249"/>
      <c r="F1780" s="250"/>
      <c r="G1780" s="250"/>
      <c r="H1780" s="251"/>
      <c r="I1780" s="250"/>
      <c r="J1780" s="252"/>
      <c r="K1780" s="252"/>
      <c r="L1780" s="253"/>
      <c r="M1780" s="254" t="str">
        <f t="shared" si="27"/>
        <v/>
      </c>
      <c r="N1780"/>
      <c r="O1780"/>
      <c r="P1780"/>
      <c r="Q1780"/>
      <c r="R1780"/>
      <c r="S1780"/>
      <c r="T1780"/>
      <c r="U1780"/>
      <c r="V1780"/>
      <c r="W1780"/>
      <c r="X1780" s="42"/>
      <c r="Y1780" s="42"/>
      <c r="Z1780" s="42"/>
    </row>
    <row r="1781" s="26" customFormat="1" ht="23" customHeight="1" spans="1:26">
      <c r="A1781" s="255"/>
      <c r="B1781" s="246"/>
      <c r="C1781" s="247"/>
      <c r="D1781" s="248"/>
      <c r="E1781" s="249"/>
      <c r="F1781" s="250"/>
      <c r="G1781" s="250"/>
      <c r="H1781" s="251"/>
      <c r="I1781" s="250"/>
      <c r="J1781" s="252"/>
      <c r="K1781" s="252"/>
      <c r="L1781" s="253"/>
      <c r="M1781" s="254" t="str">
        <f t="shared" si="27"/>
        <v/>
      </c>
      <c r="N1781"/>
      <c r="O1781"/>
      <c r="P1781"/>
      <c r="Q1781"/>
      <c r="R1781"/>
      <c r="S1781"/>
      <c r="T1781"/>
      <c r="U1781"/>
      <c r="V1781"/>
      <c r="W1781"/>
      <c r="X1781" s="42"/>
      <c r="Y1781" s="42"/>
      <c r="Z1781" s="42"/>
    </row>
    <row r="1782" s="26" customFormat="1" ht="23" customHeight="1" spans="1:26">
      <c r="A1782" s="255"/>
      <c r="B1782" s="246"/>
      <c r="C1782" s="247"/>
      <c r="D1782" s="248"/>
      <c r="E1782" s="249"/>
      <c r="F1782" s="250"/>
      <c r="G1782" s="250"/>
      <c r="H1782" s="251"/>
      <c r="I1782" s="250"/>
      <c r="J1782" s="252"/>
      <c r="K1782" s="252"/>
      <c r="L1782" s="253"/>
      <c r="M1782" s="254" t="str">
        <f t="shared" si="27"/>
        <v/>
      </c>
      <c r="N1782"/>
      <c r="O1782"/>
      <c r="P1782"/>
      <c r="Q1782"/>
      <c r="R1782"/>
      <c r="S1782"/>
      <c r="T1782"/>
      <c r="U1782"/>
      <c r="V1782"/>
      <c r="W1782"/>
      <c r="X1782" s="42"/>
      <c r="Y1782" s="42"/>
      <c r="Z1782" s="42"/>
    </row>
    <row r="1783" s="26" customFormat="1" ht="23" customHeight="1" spans="1:26">
      <c r="A1783" s="255"/>
      <c r="B1783" s="246"/>
      <c r="C1783" s="247"/>
      <c r="D1783" s="248"/>
      <c r="E1783" s="249"/>
      <c r="F1783" s="250"/>
      <c r="G1783" s="250"/>
      <c r="H1783" s="251"/>
      <c r="I1783" s="250"/>
      <c r="J1783" s="252"/>
      <c r="K1783" s="252"/>
      <c r="L1783" s="253"/>
      <c r="M1783" s="254" t="str">
        <f t="shared" si="27"/>
        <v/>
      </c>
      <c r="N1783"/>
      <c r="O1783"/>
      <c r="P1783"/>
      <c r="Q1783"/>
      <c r="R1783"/>
      <c r="S1783"/>
      <c r="T1783"/>
      <c r="U1783"/>
      <c r="V1783"/>
      <c r="W1783"/>
      <c r="X1783" s="42"/>
      <c r="Y1783" s="42"/>
      <c r="Z1783" s="42"/>
    </row>
    <row r="1784" s="26" customFormat="1" ht="23" customHeight="1" spans="1:26">
      <c r="A1784" s="255"/>
      <c r="B1784" s="246"/>
      <c r="C1784" s="247"/>
      <c r="D1784" s="248"/>
      <c r="E1784" s="249"/>
      <c r="F1784" s="250"/>
      <c r="G1784" s="250"/>
      <c r="H1784" s="251"/>
      <c r="I1784" s="250"/>
      <c r="J1784" s="252"/>
      <c r="K1784" s="252"/>
      <c r="L1784" s="253"/>
      <c r="M1784" s="254" t="str">
        <f t="shared" si="27"/>
        <v/>
      </c>
      <c r="N1784"/>
      <c r="O1784"/>
      <c r="P1784"/>
      <c r="Q1784"/>
      <c r="R1784"/>
      <c r="S1784"/>
      <c r="T1784"/>
      <c r="U1784"/>
      <c r="V1784"/>
      <c r="W1784"/>
      <c r="X1784" s="42"/>
      <c r="Y1784" s="42"/>
      <c r="Z1784" s="42"/>
    </row>
    <row r="1785" s="26" customFormat="1" ht="23" customHeight="1" spans="1:26">
      <c r="A1785" s="255"/>
      <c r="B1785" s="246"/>
      <c r="C1785" s="247"/>
      <c r="D1785" s="248"/>
      <c r="E1785" s="249"/>
      <c r="F1785" s="250"/>
      <c r="G1785" s="250"/>
      <c r="H1785" s="251"/>
      <c r="I1785" s="250"/>
      <c r="J1785" s="252"/>
      <c r="K1785" s="252"/>
      <c r="L1785" s="253"/>
      <c r="M1785" s="254" t="str">
        <f t="shared" si="27"/>
        <v/>
      </c>
      <c r="N1785"/>
      <c r="O1785"/>
      <c r="P1785"/>
      <c r="Q1785"/>
      <c r="R1785"/>
      <c r="S1785"/>
      <c r="T1785"/>
      <c r="U1785"/>
      <c r="V1785"/>
      <c r="W1785"/>
      <c r="X1785" s="42"/>
      <c r="Y1785" s="42"/>
      <c r="Z1785" s="42"/>
    </row>
    <row r="1786" s="26" customFormat="1" ht="23" customHeight="1" spans="1:26">
      <c r="A1786" s="255"/>
      <c r="B1786" s="246"/>
      <c r="C1786" s="247"/>
      <c r="D1786" s="248"/>
      <c r="E1786" s="249"/>
      <c r="F1786" s="250"/>
      <c r="G1786" s="250"/>
      <c r="H1786" s="251"/>
      <c r="I1786" s="250"/>
      <c r="J1786" s="252"/>
      <c r="K1786" s="252"/>
      <c r="L1786" s="253"/>
      <c r="M1786" s="254" t="str">
        <f t="shared" si="27"/>
        <v/>
      </c>
      <c r="N1786"/>
      <c r="O1786"/>
      <c r="P1786"/>
      <c r="Q1786"/>
      <c r="R1786"/>
      <c r="S1786"/>
      <c r="T1786"/>
      <c r="U1786"/>
      <c r="V1786"/>
      <c r="W1786"/>
      <c r="X1786" s="42"/>
      <c r="Y1786" s="42"/>
      <c r="Z1786" s="42"/>
    </row>
    <row r="1787" s="26" customFormat="1" ht="23" customHeight="1" spans="1:26">
      <c r="A1787" s="255"/>
      <c r="B1787" s="246"/>
      <c r="C1787" s="247"/>
      <c r="D1787" s="248"/>
      <c r="E1787" s="249"/>
      <c r="F1787" s="250"/>
      <c r="G1787" s="250"/>
      <c r="H1787" s="251"/>
      <c r="I1787" s="250"/>
      <c r="J1787" s="252"/>
      <c r="K1787" s="252"/>
      <c r="L1787" s="253"/>
      <c r="M1787" s="254" t="str">
        <f t="shared" si="27"/>
        <v/>
      </c>
      <c r="N1787"/>
      <c r="O1787"/>
      <c r="P1787"/>
      <c r="Q1787"/>
      <c r="R1787"/>
      <c r="S1787"/>
      <c r="T1787"/>
      <c r="U1787"/>
      <c r="V1787"/>
      <c r="W1787"/>
      <c r="X1787" s="42"/>
      <c r="Y1787" s="42"/>
      <c r="Z1787" s="42"/>
    </row>
    <row r="1788" s="26" customFormat="1" ht="23" customHeight="1" spans="1:26">
      <c r="A1788" s="255"/>
      <c r="B1788" s="246"/>
      <c r="C1788" s="247"/>
      <c r="D1788" s="248"/>
      <c r="E1788" s="249"/>
      <c r="F1788" s="250"/>
      <c r="G1788" s="250"/>
      <c r="H1788" s="251"/>
      <c r="I1788" s="250"/>
      <c r="J1788" s="252"/>
      <c r="K1788" s="252"/>
      <c r="L1788" s="253"/>
      <c r="M1788" s="254" t="str">
        <f t="shared" si="27"/>
        <v/>
      </c>
      <c r="N1788"/>
      <c r="O1788"/>
      <c r="P1788"/>
      <c r="Q1788"/>
      <c r="R1788"/>
      <c r="S1788"/>
      <c r="T1788"/>
      <c r="U1788"/>
      <c r="V1788"/>
      <c r="W1788"/>
      <c r="X1788" s="42"/>
      <c r="Y1788" s="42"/>
      <c r="Z1788" s="42"/>
    </row>
    <row r="1789" s="26" customFormat="1" ht="23" customHeight="1" spans="1:26">
      <c r="A1789" s="255"/>
      <c r="B1789" s="246"/>
      <c r="C1789" s="247"/>
      <c r="D1789" s="248"/>
      <c r="E1789" s="249"/>
      <c r="F1789" s="250"/>
      <c r="G1789" s="250"/>
      <c r="H1789" s="251"/>
      <c r="I1789" s="250"/>
      <c r="J1789" s="252"/>
      <c r="K1789" s="252"/>
      <c r="L1789" s="253"/>
      <c r="M1789" s="254" t="str">
        <f t="shared" si="27"/>
        <v/>
      </c>
      <c r="N1789"/>
      <c r="O1789"/>
      <c r="P1789"/>
      <c r="Q1789"/>
      <c r="R1789"/>
      <c r="S1789"/>
      <c r="T1789"/>
      <c r="U1789"/>
      <c r="V1789"/>
      <c r="W1789"/>
      <c r="X1789" s="42"/>
      <c r="Y1789" s="42"/>
      <c r="Z1789" s="42"/>
    </row>
    <row r="1790" s="26" customFormat="1" ht="23" customHeight="1" spans="1:26">
      <c r="A1790" s="255"/>
      <c r="B1790" s="246"/>
      <c r="C1790" s="247"/>
      <c r="D1790" s="248"/>
      <c r="E1790" s="249"/>
      <c r="F1790" s="250"/>
      <c r="G1790" s="250"/>
      <c r="H1790" s="251"/>
      <c r="I1790" s="250"/>
      <c r="J1790" s="252"/>
      <c r="K1790" s="252"/>
      <c r="L1790" s="253"/>
      <c r="M1790" s="254" t="str">
        <f t="shared" si="27"/>
        <v/>
      </c>
      <c r="N1790"/>
      <c r="O1790"/>
      <c r="P1790"/>
      <c r="Q1790"/>
      <c r="R1790"/>
      <c r="S1790"/>
      <c r="T1790"/>
      <c r="U1790"/>
      <c r="V1790"/>
      <c r="W1790"/>
      <c r="X1790" s="42"/>
      <c r="Y1790" s="42"/>
      <c r="Z1790" s="42"/>
    </row>
    <row r="1791" s="26" customFormat="1" ht="23" customHeight="1" spans="1:26">
      <c r="A1791" s="255"/>
      <c r="B1791" s="246"/>
      <c r="C1791" s="247"/>
      <c r="D1791" s="248"/>
      <c r="E1791" s="249"/>
      <c r="F1791" s="250"/>
      <c r="G1791" s="250"/>
      <c r="H1791" s="251"/>
      <c r="I1791" s="250"/>
      <c r="J1791" s="252"/>
      <c r="K1791" s="252"/>
      <c r="L1791" s="253"/>
      <c r="M1791" s="254" t="str">
        <f t="shared" si="27"/>
        <v/>
      </c>
      <c r="N1791"/>
      <c r="O1791"/>
      <c r="P1791"/>
      <c r="Q1791"/>
      <c r="R1791"/>
      <c r="S1791"/>
      <c r="T1791"/>
      <c r="U1791"/>
      <c r="V1791"/>
      <c r="W1791"/>
      <c r="X1791" s="42"/>
      <c r="Y1791" s="42"/>
      <c r="Z1791" s="42"/>
    </row>
    <row r="1792" s="26" customFormat="1" ht="23" customHeight="1" spans="1:26">
      <c r="A1792" s="255"/>
      <c r="B1792" s="246"/>
      <c r="C1792" s="247"/>
      <c r="D1792" s="248"/>
      <c r="E1792" s="249"/>
      <c r="F1792" s="250"/>
      <c r="G1792" s="250"/>
      <c r="H1792" s="251"/>
      <c r="I1792" s="250"/>
      <c r="J1792" s="252"/>
      <c r="K1792" s="252"/>
      <c r="L1792" s="253"/>
      <c r="M1792" s="254" t="str">
        <f t="shared" si="27"/>
        <v/>
      </c>
      <c r="N1792"/>
      <c r="O1792"/>
      <c r="P1792"/>
      <c r="Q1792"/>
      <c r="R1792"/>
      <c r="S1792"/>
      <c r="T1792"/>
      <c r="U1792"/>
      <c r="V1792"/>
      <c r="W1792"/>
      <c r="X1792" s="42"/>
      <c r="Y1792" s="42"/>
      <c r="Z1792" s="42"/>
    </row>
    <row r="1793" s="26" customFormat="1" ht="23" customHeight="1" spans="1:26">
      <c r="A1793" s="255"/>
      <c r="B1793" s="246"/>
      <c r="C1793" s="247"/>
      <c r="D1793" s="248"/>
      <c r="E1793" s="249"/>
      <c r="F1793" s="250"/>
      <c r="G1793" s="250"/>
      <c r="H1793" s="251"/>
      <c r="I1793" s="250"/>
      <c r="J1793" s="252"/>
      <c r="K1793" s="252"/>
      <c r="L1793" s="253"/>
      <c r="M1793" s="254" t="str">
        <f t="shared" si="27"/>
        <v/>
      </c>
      <c r="N1793"/>
      <c r="O1793"/>
      <c r="P1793"/>
      <c r="Q1793"/>
      <c r="R1793"/>
      <c r="S1793"/>
      <c r="T1793"/>
      <c r="U1793"/>
      <c r="V1793"/>
      <c r="W1793"/>
      <c r="X1793" s="42"/>
      <c r="Y1793" s="42"/>
      <c r="Z1793" s="42"/>
    </row>
    <row r="1794" s="26" customFormat="1" ht="23" customHeight="1" spans="1:26">
      <c r="A1794" s="255"/>
      <c r="B1794" s="246"/>
      <c r="C1794" s="247"/>
      <c r="D1794" s="248"/>
      <c r="E1794" s="249"/>
      <c r="F1794" s="250"/>
      <c r="G1794" s="250"/>
      <c r="H1794" s="251"/>
      <c r="I1794" s="250"/>
      <c r="J1794" s="252"/>
      <c r="K1794" s="252"/>
      <c r="L1794" s="253"/>
      <c r="M1794" s="254" t="str">
        <f t="shared" si="27"/>
        <v/>
      </c>
      <c r="N1794"/>
      <c r="O1794"/>
      <c r="P1794"/>
      <c r="Q1794"/>
      <c r="R1794"/>
      <c r="S1794"/>
      <c r="T1794"/>
      <c r="U1794"/>
      <c r="V1794"/>
      <c r="W1794"/>
      <c r="X1794" s="42"/>
      <c r="Y1794" s="42"/>
      <c r="Z1794" s="42"/>
    </row>
    <row r="1795" s="26" customFormat="1" ht="23" customHeight="1" spans="1:26">
      <c r="A1795" s="255"/>
      <c r="B1795" s="246"/>
      <c r="C1795" s="247"/>
      <c r="D1795" s="248"/>
      <c r="E1795" s="249"/>
      <c r="F1795" s="250"/>
      <c r="G1795" s="250"/>
      <c r="H1795" s="251"/>
      <c r="I1795" s="250"/>
      <c r="J1795" s="252"/>
      <c r="K1795" s="252"/>
      <c r="L1795" s="253"/>
      <c r="M1795" s="254" t="str">
        <f t="shared" si="27"/>
        <v/>
      </c>
      <c r="N1795"/>
      <c r="O1795"/>
      <c r="P1795"/>
      <c r="Q1795"/>
      <c r="R1795"/>
      <c r="S1795"/>
      <c r="T1795"/>
      <c r="U1795"/>
      <c r="V1795"/>
      <c r="W1795"/>
      <c r="X1795" s="42"/>
      <c r="Y1795" s="42"/>
      <c r="Z1795" s="42"/>
    </row>
    <row r="1796" s="26" customFormat="1" ht="23" customHeight="1" spans="1:26">
      <c r="A1796" s="255"/>
      <c r="B1796" s="246"/>
      <c r="C1796" s="247"/>
      <c r="D1796" s="248"/>
      <c r="E1796" s="249"/>
      <c r="F1796" s="250"/>
      <c r="G1796" s="250"/>
      <c r="H1796" s="251"/>
      <c r="I1796" s="250"/>
      <c r="J1796" s="252"/>
      <c r="K1796" s="252"/>
      <c r="L1796" s="253"/>
      <c r="M1796" s="254" t="str">
        <f t="shared" si="27"/>
        <v/>
      </c>
      <c r="N1796"/>
      <c r="O1796"/>
      <c r="P1796"/>
      <c r="Q1796"/>
      <c r="R1796"/>
      <c r="S1796"/>
      <c r="T1796"/>
      <c r="U1796"/>
      <c r="V1796"/>
      <c r="W1796"/>
      <c r="X1796" s="42"/>
      <c r="Y1796" s="42"/>
      <c r="Z1796" s="42"/>
    </row>
    <row r="1797" s="26" customFormat="1" ht="23" customHeight="1" spans="1:26">
      <c r="A1797" s="255"/>
      <c r="B1797" s="246"/>
      <c r="C1797" s="247"/>
      <c r="D1797" s="248"/>
      <c r="E1797" s="249"/>
      <c r="F1797" s="250"/>
      <c r="G1797" s="250"/>
      <c r="H1797" s="251"/>
      <c r="I1797" s="250"/>
      <c r="J1797" s="252"/>
      <c r="K1797" s="252"/>
      <c r="L1797" s="253"/>
      <c r="M1797" s="254" t="str">
        <f t="shared" ref="M1797:M1860" si="28">IF($B1797="","",--TEXT($B1797,"yyyymm"))</f>
        <v/>
      </c>
      <c r="N1797"/>
      <c r="O1797"/>
      <c r="P1797"/>
      <c r="Q1797"/>
      <c r="R1797"/>
      <c r="S1797"/>
      <c r="T1797"/>
      <c r="U1797"/>
      <c r="V1797"/>
      <c r="W1797"/>
      <c r="X1797" s="42"/>
      <c r="Y1797" s="42"/>
      <c r="Z1797" s="42"/>
    </row>
    <row r="1798" s="26" customFormat="1" ht="23" customHeight="1" spans="1:26">
      <c r="A1798" s="255"/>
      <c r="B1798" s="246"/>
      <c r="C1798" s="247"/>
      <c r="D1798" s="248"/>
      <c r="E1798" s="249"/>
      <c r="F1798" s="250"/>
      <c r="G1798" s="250"/>
      <c r="H1798" s="251"/>
      <c r="I1798" s="250"/>
      <c r="J1798" s="252"/>
      <c r="K1798" s="252"/>
      <c r="L1798" s="253"/>
      <c r="M1798" s="254" t="str">
        <f t="shared" si="28"/>
        <v/>
      </c>
      <c r="N1798"/>
      <c r="O1798"/>
      <c r="P1798"/>
      <c r="Q1798"/>
      <c r="R1798"/>
      <c r="S1798"/>
      <c r="T1798"/>
      <c r="U1798"/>
      <c r="V1798"/>
      <c r="W1798"/>
      <c r="X1798" s="42"/>
      <c r="Y1798" s="42"/>
      <c r="Z1798" s="42"/>
    </row>
    <row r="1799" s="26" customFormat="1" ht="23" customHeight="1" spans="1:26">
      <c r="A1799" s="255"/>
      <c r="B1799" s="246"/>
      <c r="C1799" s="247"/>
      <c r="D1799" s="248"/>
      <c r="E1799" s="249"/>
      <c r="F1799" s="250"/>
      <c r="G1799" s="250"/>
      <c r="H1799" s="251"/>
      <c r="I1799" s="250"/>
      <c r="J1799" s="252"/>
      <c r="K1799" s="252"/>
      <c r="L1799" s="253"/>
      <c r="M1799" s="254" t="str">
        <f t="shared" si="28"/>
        <v/>
      </c>
      <c r="N1799"/>
      <c r="O1799"/>
      <c r="P1799"/>
      <c r="Q1799"/>
      <c r="R1799"/>
      <c r="S1799"/>
      <c r="T1799"/>
      <c r="U1799"/>
      <c r="V1799"/>
      <c r="W1799"/>
      <c r="X1799" s="42"/>
      <c r="Y1799" s="42"/>
      <c r="Z1799" s="42"/>
    </row>
    <row r="1800" s="26" customFormat="1" ht="23" customHeight="1" spans="1:26">
      <c r="A1800" s="255"/>
      <c r="B1800" s="246"/>
      <c r="C1800" s="247"/>
      <c r="D1800" s="248"/>
      <c r="E1800" s="249"/>
      <c r="F1800" s="250"/>
      <c r="G1800" s="250"/>
      <c r="H1800" s="251"/>
      <c r="I1800" s="250"/>
      <c r="J1800" s="252"/>
      <c r="K1800" s="252"/>
      <c r="L1800" s="253"/>
      <c r="M1800" s="254" t="str">
        <f t="shared" si="28"/>
        <v/>
      </c>
      <c r="N1800"/>
      <c r="O1800"/>
      <c r="P1800"/>
      <c r="Q1800"/>
      <c r="R1800"/>
      <c r="S1800"/>
      <c r="T1800"/>
      <c r="U1800"/>
      <c r="V1800"/>
      <c r="W1800"/>
      <c r="X1800" s="42"/>
      <c r="Y1800" s="42"/>
      <c r="Z1800" s="42"/>
    </row>
    <row r="1801" s="26" customFormat="1" ht="23" customHeight="1" spans="1:26">
      <c r="A1801" s="255"/>
      <c r="B1801" s="246"/>
      <c r="C1801" s="247"/>
      <c r="D1801" s="248"/>
      <c r="E1801" s="249"/>
      <c r="F1801" s="250"/>
      <c r="G1801" s="250"/>
      <c r="H1801" s="251"/>
      <c r="I1801" s="250"/>
      <c r="J1801" s="252"/>
      <c r="K1801" s="252"/>
      <c r="L1801" s="253"/>
      <c r="M1801" s="254" t="str">
        <f t="shared" si="28"/>
        <v/>
      </c>
      <c r="N1801"/>
      <c r="O1801"/>
      <c r="P1801"/>
      <c r="Q1801"/>
      <c r="R1801"/>
      <c r="S1801"/>
      <c r="T1801"/>
      <c r="U1801"/>
      <c r="V1801"/>
      <c r="W1801"/>
      <c r="X1801" s="42"/>
      <c r="Y1801" s="42"/>
      <c r="Z1801" s="42"/>
    </row>
    <row r="1802" s="26" customFormat="1" ht="23" customHeight="1" spans="1:26">
      <c r="A1802" s="255"/>
      <c r="B1802" s="246"/>
      <c r="C1802" s="247"/>
      <c r="D1802" s="248"/>
      <c r="E1802" s="249"/>
      <c r="F1802" s="250"/>
      <c r="G1802" s="250"/>
      <c r="H1802" s="251"/>
      <c r="I1802" s="250"/>
      <c r="J1802" s="252"/>
      <c r="K1802" s="252"/>
      <c r="L1802" s="253"/>
      <c r="M1802" s="254" t="str">
        <f t="shared" si="28"/>
        <v/>
      </c>
      <c r="N1802"/>
      <c r="O1802"/>
      <c r="P1802"/>
      <c r="Q1802"/>
      <c r="R1802"/>
      <c r="S1802"/>
      <c r="T1802"/>
      <c r="U1802"/>
      <c r="V1802"/>
      <c r="W1802"/>
      <c r="X1802" s="42"/>
      <c r="Y1802" s="42"/>
      <c r="Z1802" s="42"/>
    </row>
    <row r="1803" s="26" customFormat="1" ht="23" customHeight="1" spans="1:26">
      <c r="A1803" s="255"/>
      <c r="B1803" s="246"/>
      <c r="C1803" s="247"/>
      <c r="D1803" s="248"/>
      <c r="E1803" s="249"/>
      <c r="F1803" s="250"/>
      <c r="G1803" s="250"/>
      <c r="H1803" s="251"/>
      <c r="I1803" s="250"/>
      <c r="J1803" s="252"/>
      <c r="K1803" s="252"/>
      <c r="L1803" s="253"/>
      <c r="M1803" s="254" t="str">
        <f t="shared" si="28"/>
        <v/>
      </c>
      <c r="N1803"/>
      <c r="O1803"/>
      <c r="P1803"/>
      <c r="Q1803"/>
      <c r="R1803"/>
      <c r="S1803"/>
      <c r="T1803"/>
      <c r="U1803"/>
      <c r="V1803"/>
      <c r="W1803"/>
      <c r="X1803" s="42"/>
      <c r="Y1803" s="42"/>
      <c r="Z1803" s="42"/>
    </row>
    <row r="1804" s="26" customFormat="1" ht="23" customHeight="1" spans="1:26">
      <c r="A1804" s="255"/>
      <c r="B1804" s="246"/>
      <c r="C1804" s="247"/>
      <c r="D1804" s="248"/>
      <c r="E1804" s="249"/>
      <c r="F1804" s="250"/>
      <c r="G1804" s="250"/>
      <c r="H1804" s="251"/>
      <c r="I1804" s="250"/>
      <c r="J1804" s="252"/>
      <c r="K1804" s="252"/>
      <c r="L1804" s="253"/>
      <c r="M1804" s="254" t="str">
        <f t="shared" si="28"/>
        <v/>
      </c>
      <c r="N1804"/>
      <c r="O1804"/>
      <c r="P1804"/>
      <c r="Q1804"/>
      <c r="R1804"/>
      <c r="S1804"/>
      <c r="T1804"/>
      <c r="U1804"/>
      <c r="V1804"/>
      <c r="W1804"/>
      <c r="X1804" s="42"/>
      <c r="Y1804" s="42"/>
      <c r="Z1804" s="42"/>
    </row>
    <row r="1805" s="26" customFormat="1" ht="23" customHeight="1" spans="1:26">
      <c r="A1805" s="255"/>
      <c r="B1805" s="246"/>
      <c r="C1805" s="247"/>
      <c r="D1805" s="248"/>
      <c r="E1805" s="249"/>
      <c r="F1805" s="250"/>
      <c r="G1805" s="250"/>
      <c r="H1805" s="251"/>
      <c r="I1805" s="250"/>
      <c r="J1805" s="252"/>
      <c r="K1805" s="252"/>
      <c r="L1805" s="253"/>
      <c r="M1805" s="254" t="str">
        <f t="shared" si="28"/>
        <v/>
      </c>
      <c r="N1805"/>
      <c r="O1805"/>
      <c r="P1805"/>
      <c r="Q1805"/>
      <c r="R1805"/>
      <c r="S1805"/>
      <c r="T1805"/>
      <c r="U1805"/>
      <c r="V1805"/>
      <c r="W1805"/>
      <c r="X1805" s="42"/>
      <c r="Y1805" s="42"/>
      <c r="Z1805" s="42"/>
    </row>
    <row r="1806" s="26" customFormat="1" ht="23" customHeight="1" spans="1:26">
      <c r="A1806" s="255"/>
      <c r="B1806" s="246"/>
      <c r="C1806" s="247"/>
      <c r="D1806" s="248"/>
      <c r="E1806" s="249"/>
      <c r="F1806" s="250"/>
      <c r="G1806" s="250"/>
      <c r="H1806" s="251"/>
      <c r="I1806" s="250"/>
      <c r="J1806" s="252"/>
      <c r="K1806" s="252"/>
      <c r="L1806" s="253"/>
      <c r="M1806" s="254" t="str">
        <f t="shared" si="28"/>
        <v/>
      </c>
      <c r="N1806"/>
      <c r="O1806"/>
      <c r="P1806"/>
      <c r="Q1806"/>
      <c r="R1806"/>
      <c r="S1806"/>
      <c r="T1806"/>
      <c r="U1806"/>
      <c r="V1806"/>
      <c r="W1806"/>
      <c r="X1806" s="42"/>
      <c r="Y1806" s="42"/>
      <c r="Z1806" s="42"/>
    </row>
    <row r="1807" s="26" customFormat="1" ht="23" customHeight="1" spans="1:26">
      <c r="A1807" s="255"/>
      <c r="B1807" s="246"/>
      <c r="C1807" s="247"/>
      <c r="D1807" s="248"/>
      <c r="E1807" s="249"/>
      <c r="F1807" s="250"/>
      <c r="G1807" s="250"/>
      <c r="H1807" s="251"/>
      <c r="I1807" s="250"/>
      <c r="J1807" s="252"/>
      <c r="K1807" s="252"/>
      <c r="L1807" s="253"/>
      <c r="M1807" s="254" t="str">
        <f t="shared" si="28"/>
        <v/>
      </c>
      <c r="N1807"/>
      <c r="O1807"/>
      <c r="P1807"/>
      <c r="Q1807"/>
      <c r="R1807"/>
      <c r="S1807"/>
      <c r="T1807"/>
      <c r="U1807"/>
      <c r="V1807"/>
      <c r="W1807"/>
      <c r="X1807" s="42"/>
      <c r="Y1807" s="42"/>
      <c r="Z1807" s="42"/>
    </row>
    <row r="1808" s="26" customFormat="1" ht="23" customHeight="1" spans="1:26">
      <c r="A1808" s="255"/>
      <c r="B1808" s="246"/>
      <c r="C1808" s="247"/>
      <c r="D1808" s="248"/>
      <c r="E1808" s="249"/>
      <c r="F1808" s="250"/>
      <c r="G1808" s="250"/>
      <c r="H1808" s="251"/>
      <c r="I1808" s="250"/>
      <c r="J1808" s="252"/>
      <c r="K1808" s="252"/>
      <c r="L1808" s="253"/>
      <c r="M1808" s="254" t="str">
        <f t="shared" si="28"/>
        <v/>
      </c>
      <c r="N1808"/>
      <c r="O1808"/>
      <c r="P1808"/>
      <c r="Q1808"/>
      <c r="R1808"/>
      <c r="S1808"/>
      <c r="T1808"/>
      <c r="U1808"/>
      <c r="V1808"/>
      <c r="W1808"/>
      <c r="X1808" s="42"/>
      <c r="Y1808" s="42"/>
      <c r="Z1808" s="42"/>
    </row>
    <row r="1809" s="26" customFormat="1" ht="23" customHeight="1" spans="1:26">
      <c r="A1809" s="255"/>
      <c r="B1809" s="246"/>
      <c r="C1809" s="247"/>
      <c r="D1809" s="248"/>
      <c r="E1809" s="249"/>
      <c r="F1809" s="250"/>
      <c r="G1809" s="250"/>
      <c r="H1809" s="251"/>
      <c r="I1809" s="250"/>
      <c r="J1809" s="252"/>
      <c r="K1809" s="252"/>
      <c r="L1809" s="253"/>
      <c r="M1809" s="254" t="str">
        <f t="shared" si="28"/>
        <v/>
      </c>
      <c r="N1809"/>
      <c r="O1809"/>
      <c r="P1809"/>
      <c r="Q1809"/>
      <c r="R1809"/>
      <c r="S1809"/>
      <c r="T1809"/>
      <c r="U1809"/>
      <c r="V1809"/>
      <c r="W1809"/>
      <c r="X1809" s="42"/>
      <c r="Y1809" s="42"/>
      <c r="Z1809" s="42"/>
    </row>
    <row r="1810" s="26" customFormat="1" ht="23" customHeight="1" spans="1:26">
      <c r="A1810" s="255"/>
      <c r="B1810" s="246"/>
      <c r="C1810" s="247"/>
      <c r="D1810" s="248"/>
      <c r="E1810" s="249"/>
      <c r="F1810" s="250"/>
      <c r="G1810" s="250"/>
      <c r="H1810" s="251"/>
      <c r="I1810" s="250"/>
      <c r="J1810" s="252"/>
      <c r="K1810" s="252"/>
      <c r="L1810" s="253"/>
      <c r="M1810" s="254" t="str">
        <f t="shared" si="28"/>
        <v/>
      </c>
      <c r="N1810"/>
      <c r="O1810"/>
      <c r="P1810"/>
      <c r="Q1810"/>
      <c r="R1810"/>
      <c r="S1810"/>
      <c r="T1810"/>
      <c r="U1810"/>
      <c r="V1810"/>
      <c r="W1810"/>
      <c r="X1810" s="42"/>
      <c r="Y1810" s="42"/>
      <c r="Z1810" s="42"/>
    </row>
    <row r="1811" s="26" customFormat="1" ht="23" customHeight="1" spans="1:26">
      <c r="A1811" s="255"/>
      <c r="B1811" s="246"/>
      <c r="C1811" s="247"/>
      <c r="D1811" s="248"/>
      <c r="E1811" s="249"/>
      <c r="F1811" s="250"/>
      <c r="G1811" s="250"/>
      <c r="H1811" s="251"/>
      <c r="I1811" s="250"/>
      <c r="J1811" s="252"/>
      <c r="K1811" s="252"/>
      <c r="L1811" s="253"/>
      <c r="M1811" s="254" t="str">
        <f t="shared" si="28"/>
        <v/>
      </c>
      <c r="N1811"/>
      <c r="O1811"/>
      <c r="P1811"/>
      <c r="Q1811"/>
      <c r="R1811"/>
      <c r="S1811"/>
      <c r="T1811"/>
      <c r="U1811"/>
      <c r="V1811"/>
      <c r="W1811"/>
      <c r="X1811" s="42"/>
      <c r="Y1811" s="42"/>
      <c r="Z1811" s="42"/>
    </row>
    <row r="1812" s="26" customFormat="1" ht="23" customHeight="1" spans="1:26">
      <c r="A1812" s="255"/>
      <c r="B1812" s="246"/>
      <c r="C1812" s="247"/>
      <c r="D1812" s="248"/>
      <c r="E1812" s="249"/>
      <c r="F1812" s="250"/>
      <c r="G1812" s="250"/>
      <c r="H1812" s="251"/>
      <c r="I1812" s="250"/>
      <c r="J1812" s="252"/>
      <c r="K1812" s="252"/>
      <c r="L1812" s="253"/>
      <c r="M1812" s="254" t="str">
        <f t="shared" si="28"/>
        <v/>
      </c>
      <c r="N1812"/>
      <c r="O1812"/>
      <c r="P1812"/>
      <c r="Q1812"/>
      <c r="R1812"/>
      <c r="S1812"/>
      <c r="T1812"/>
      <c r="U1812"/>
      <c r="V1812"/>
      <c r="W1812"/>
      <c r="X1812" s="42"/>
      <c r="Y1812" s="42"/>
      <c r="Z1812" s="42"/>
    </row>
    <row r="1813" s="26" customFormat="1" ht="23" customHeight="1" spans="1:26">
      <c r="A1813" s="255"/>
      <c r="B1813" s="246"/>
      <c r="C1813" s="247"/>
      <c r="D1813" s="248"/>
      <c r="E1813" s="249"/>
      <c r="F1813" s="250"/>
      <c r="G1813" s="250"/>
      <c r="H1813" s="251"/>
      <c r="I1813" s="250"/>
      <c r="J1813" s="252"/>
      <c r="K1813" s="252"/>
      <c r="L1813" s="253"/>
      <c r="M1813" s="254" t="str">
        <f t="shared" si="28"/>
        <v/>
      </c>
      <c r="N1813"/>
      <c r="O1813"/>
      <c r="P1813"/>
      <c r="Q1813"/>
      <c r="R1813"/>
      <c r="S1813"/>
      <c r="T1813"/>
      <c r="U1813"/>
      <c r="V1813"/>
      <c r="W1813"/>
      <c r="X1813" s="42"/>
      <c r="Y1813" s="42"/>
      <c r="Z1813" s="42"/>
    </row>
    <row r="1814" s="26" customFormat="1" ht="23" customHeight="1" spans="1:26">
      <c r="A1814" s="255"/>
      <c r="B1814" s="246"/>
      <c r="C1814" s="247"/>
      <c r="D1814" s="248"/>
      <c r="E1814" s="249"/>
      <c r="F1814" s="250"/>
      <c r="G1814" s="250"/>
      <c r="H1814" s="251"/>
      <c r="I1814" s="250"/>
      <c r="J1814" s="252"/>
      <c r="K1814" s="252"/>
      <c r="L1814" s="253"/>
      <c r="M1814" s="254" t="str">
        <f t="shared" si="28"/>
        <v/>
      </c>
      <c r="N1814"/>
      <c r="O1814"/>
      <c r="P1814"/>
      <c r="Q1814"/>
      <c r="R1814"/>
      <c r="S1814"/>
      <c r="T1814"/>
      <c r="U1814"/>
      <c r="V1814"/>
      <c r="W1814"/>
      <c r="X1814" s="42"/>
      <c r="Y1814" s="42"/>
      <c r="Z1814" s="42"/>
    </row>
    <row r="1815" s="26" customFormat="1" ht="23" customHeight="1" spans="1:26">
      <c r="A1815" s="255"/>
      <c r="B1815" s="246"/>
      <c r="C1815" s="247"/>
      <c r="D1815" s="248"/>
      <c r="E1815" s="249"/>
      <c r="F1815" s="250"/>
      <c r="G1815" s="250"/>
      <c r="H1815" s="251"/>
      <c r="I1815" s="250"/>
      <c r="J1815" s="252"/>
      <c r="K1815" s="252"/>
      <c r="L1815" s="253"/>
      <c r="M1815" s="254" t="str">
        <f t="shared" si="28"/>
        <v/>
      </c>
      <c r="N1815"/>
      <c r="O1815"/>
      <c r="P1815"/>
      <c r="Q1815"/>
      <c r="R1815"/>
      <c r="S1815"/>
      <c r="T1815"/>
      <c r="U1815"/>
      <c r="V1815"/>
      <c r="W1815"/>
      <c r="X1815" s="42"/>
      <c r="Y1815" s="42"/>
      <c r="Z1815" s="42"/>
    </row>
    <row r="1816" s="26" customFormat="1" ht="23" customHeight="1" spans="1:26">
      <c r="A1816" s="255"/>
      <c r="B1816" s="246"/>
      <c r="C1816" s="247"/>
      <c r="D1816" s="248"/>
      <c r="E1816" s="249"/>
      <c r="F1816" s="250"/>
      <c r="G1816" s="250"/>
      <c r="H1816" s="251"/>
      <c r="I1816" s="250"/>
      <c r="J1816" s="252"/>
      <c r="K1816" s="252"/>
      <c r="L1816" s="253"/>
      <c r="M1816" s="254" t="str">
        <f t="shared" si="28"/>
        <v/>
      </c>
      <c r="N1816"/>
      <c r="O1816"/>
      <c r="P1816"/>
      <c r="Q1816"/>
      <c r="R1816"/>
      <c r="S1816"/>
      <c r="T1816"/>
      <c r="U1816"/>
      <c r="V1816"/>
      <c r="W1816"/>
      <c r="X1816" s="42"/>
      <c r="Y1816" s="42"/>
      <c r="Z1816" s="42"/>
    </row>
    <row r="1817" s="26" customFormat="1" ht="23" customHeight="1" spans="1:26">
      <c r="A1817" s="255"/>
      <c r="B1817" s="246"/>
      <c r="C1817" s="247"/>
      <c r="D1817" s="248"/>
      <c r="E1817" s="249"/>
      <c r="F1817" s="250"/>
      <c r="G1817" s="250"/>
      <c r="H1817" s="251"/>
      <c r="I1817" s="250"/>
      <c r="J1817" s="252"/>
      <c r="K1817" s="252"/>
      <c r="L1817" s="253"/>
      <c r="M1817" s="254" t="str">
        <f t="shared" si="28"/>
        <v/>
      </c>
      <c r="N1817"/>
      <c r="O1817"/>
      <c r="P1817"/>
      <c r="Q1817"/>
      <c r="R1817"/>
      <c r="S1817"/>
      <c r="T1817"/>
      <c r="U1817"/>
      <c r="V1817"/>
      <c r="W1817"/>
      <c r="X1817" s="42"/>
      <c r="Y1817" s="42"/>
      <c r="Z1817" s="42"/>
    </row>
    <row r="1818" s="26" customFormat="1" ht="23" customHeight="1" spans="1:26">
      <c r="A1818" s="255"/>
      <c r="B1818" s="246"/>
      <c r="C1818" s="247"/>
      <c r="D1818" s="248"/>
      <c r="E1818" s="249"/>
      <c r="F1818" s="250"/>
      <c r="G1818" s="250"/>
      <c r="H1818" s="251"/>
      <c r="I1818" s="250"/>
      <c r="J1818" s="252"/>
      <c r="K1818" s="252"/>
      <c r="L1818" s="253"/>
      <c r="M1818" s="254" t="str">
        <f t="shared" si="28"/>
        <v/>
      </c>
      <c r="N1818"/>
      <c r="O1818"/>
      <c r="P1818"/>
      <c r="Q1818"/>
      <c r="R1818"/>
      <c r="S1818"/>
      <c r="T1818"/>
      <c r="U1818"/>
      <c r="V1818"/>
      <c r="W1818"/>
      <c r="X1818" s="42"/>
      <c r="Y1818" s="42"/>
      <c r="Z1818" s="42"/>
    </row>
    <row r="1819" s="26" customFormat="1" ht="23" customHeight="1" spans="1:26">
      <c r="A1819" s="255"/>
      <c r="B1819" s="246"/>
      <c r="C1819" s="247"/>
      <c r="D1819" s="248"/>
      <c r="E1819" s="249"/>
      <c r="F1819" s="250"/>
      <c r="G1819" s="250"/>
      <c r="H1819" s="251"/>
      <c r="I1819" s="250"/>
      <c r="J1819" s="252"/>
      <c r="K1819" s="252"/>
      <c r="L1819" s="253"/>
      <c r="M1819" s="254" t="str">
        <f t="shared" si="28"/>
        <v/>
      </c>
      <c r="N1819"/>
      <c r="O1819"/>
      <c r="P1819"/>
      <c r="Q1819"/>
      <c r="R1819"/>
      <c r="S1819"/>
      <c r="T1819"/>
      <c r="U1819"/>
      <c r="V1819"/>
      <c r="W1819"/>
      <c r="X1819" s="42"/>
      <c r="Y1819" s="42"/>
      <c r="Z1819" s="42"/>
    </row>
    <row r="1820" s="26" customFormat="1" ht="23" customHeight="1" spans="1:26">
      <c r="A1820" s="255"/>
      <c r="B1820" s="246"/>
      <c r="C1820" s="247"/>
      <c r="D1820" s="248"/>
      <c r="E1820" s="249"/>
      <c r="F1820" s="250"/>
      <c r="G1820" s="250"/>
      <c r="H1820" s="251"/>
      <c r="I1820" s="250"/>
      <c r="J1820" s="252"/>
      <c r="K1820" s="252"/>
      <c r="L1820" s="253"/>
      <c r="M1820" s="254" t="str">
        <f t="shared" si="28"/>
        <v/>
      </c>
      <c r="N1820"/>
      <c r="O1820"/>
      <c r="P1820"/>
      <c r="Q1820"/>
      <c r="R1820"/>
      <c r="S1820"/>
      <c r="T1820"/>
      <c r="U1820"/>
      <c r="V1820"/>
      <c r="W1820"/>
      <c r="X1820" s="42"/>
      <c r="Y1820" s="42"/>
      <c r="Z1820" s="42"/>
    </row>
    <row r="1821" s="26" customFormat="1" ht="23" customHeight="1" spans="1:26">
      <c r="A1821" s="255"/>
      <c r="B1821" s="246"/>
      <c r="C1821" s="247"/>
      <c r="D1821" s="248"/>
      <c r="E1821" s="249"/>
      <c r="F1821" s="250"/>
      <c r="G1821" s="250"/>
      <c r="H1821" s="251"/>
      <c r="I1821" s="250"/>
      <c r="J1821" s="252"/>
      <c r="K1821" s="252"/>
      <c r="L1821" s="253"/>
      <c r="M1821" s="254" t="str">
        <f t="shared" si="28"/>
        <v/>
      </c>
      <c r="N1821"/>
      <c r="O1821"/>
      <c r="P1821"/>
      <c r="Q1821"/>
      <c r="R1821"/>
      <c r="S1821"/>
      <c r="T1821"/>
      <c r="U1821"/>
      <c r="V1821"/>
      <c r="W1821"/>
      <c r="X1821" s="42"/>
      <c r="Y1821" s="42"/>
      <c r="Z1821" s="42"/>
    </row>
    <row r="1822" s="26" customFormat="1" ht="23" customHeight="1" spans="1:26">
      <c r="A1822" s="255"/>
      <c r="B1822" s="246"/>
      <c r="C1822" s="247"/>
      <c r="D1822" s="248"/>
      <c r="E1822" s="249"/>
      <c r="F1822" s="250"/>
      <c r="G1822" s="250"/>
      <c r="H1822" s="251"/>
      <c r="I1822" s="250"/>
      <c r="J1822" s="252"/>
      <c r="K1822" s="252"/>
      <c r="L1822" s="253"/>
      <c r="M1822" s="254" t="str">
        <f t="shared" si="28"/>
        <v/>
      </c>
      <c r="N1822"/>
      <c r="O1822"/>
      <c r="P1822"/>
      <c r="Q1822"/>
      <c r="R1822"/>
      <c r="S1822"/>
      <c r="T1822"/>
      <c r="U1822"/>
      <c r="V1822"/>
      <c r="W1822"/>
      <c r="X1822" s="42"/>
      <c r="Y1822" s="42"/>
      <c r="Z1822" s="42"/>
    </row>
    <row r="1823" s="26" customFormat="1" ht="23" customHeight="1" spans="1:26">
      <c r="A1823" s="255"/>
      <c r="B1823" s="246"/>
      <c r="C1823" s="247"/>
      <c r="D1823" s="248"/>
      <c r="E1823" s="249"/>
      <c r="F1823" s="250"/>
      <c r="G1823" s="250"/>
      <c r="H1823" s="251"/>
      <c r="I1823" s="250"/>
      <c r="J1823" s="252"/>
      <c r="K1823" s="252"/>
      <c r="L1823" s="253"/>
      <c r="M1823" s="254" t="str">
        <f t="shared" si="28"/>
        <v/>
      </c>
      <c r="N1823"/>
      <c r="O1823"/>
      <c r="P1823"/>
      <c r="Q1823"/>
      <c r="R1823"/>
      <c r="S1823"/>
      <c r="T1823"/>
      <c r="U1823"/>
      <c r="V1823"/>
      <c r="W1823"/>
      <c r="X1823" s="42"/>
      <c r="Y1823" s="42"/>
      <c r="Z1823" s="42"/>
    </row>
    <row r="1824" s="26" customFormat="1" ht="23" customHeight="1" spans="1:26">
      <c r="A1824" s="255"/>
      <c r="B1824" s="246"/>
      <c r="C1824" s="247"/>
      <c r="D1824" s="248"/>
      <c r="E1824" s="249"/>
      <c r="F1824" s="250"/>
      <c r="G1824" s="250"/>
      <c r="H1824" s="251"/>
      <c r="I1824" s="250"/>
      <c r="J1824" s="252"/>
      <c r="K1824" s="252"/>
      <c r="L1824" s="253"/>
      <c r="M1824" s="254" t="str">
        <f t="shared" si="28"/>
        <v/>
      </c>
      <c r="N1824"/>
      <c r="O1824"/>
      <c r="P1824"/>
      <c r="Q1824"/>
      <c r="R1824"/>
      <c r="S1824"/>
      <c r="T1824"/>
      <c r="U1824"/>
      <c r="V1824"/>
      <c r="W1824"/>
      <c r="X1824" s="42"/>
      <c r="Y1824" s="42"/>
      <c r="Z1824" s="42"/>
    </row>
    <row r="1825" s="26" customFormat="1" ht="23" customHeight="1" spans="1:26">
      <c r="A1825" s="255"/>
      <c r="B1825" s="246"/>
      <c r="C1825" s="247"/>
      <c r="D1825" s="248"/>
      <c r="E1825" s="249"/>
      <c r="F1825" s="250"/>
      <c r="G1825" s="250"/>
      <c r="H1825" s="251"/>
      <c r="I1825" s="250"/>
      <c r="J1825" s="252"/>
      <c r="K1825" s="252"/>
      <c r="L1825" s="253"/>
      <c r="M1825" s="254" t="str">
        <f t="shared" si="28"/>
        <v/>
      </c>
      <c r="N1825"/>
      <c r="O1825"/>
      <c r="P1825"/>
      <c r="Q1825"/>
      <c r="R1825"/>
      <c r="S1825"/>
      <c r="T1825"/>
      <c r="U1825"/>
      <c r="V1825"/>
      <c r="W1825"/>
      <c r="X1825" s="42"/>
      <c r="Y1825" s="42"/>
      <c r="Z1825" s="42"/>
    </row>
    <row r="1826" s="26" customFormat="1" ht="23" customHeight="1" spans="1:26">
      <c r="A1826" s="255"/>
      <c r="B1826" s="246"/>
      <c r="C1826" s="247"/>
      <c r="D1826" s="248"/>
      <c r="E1826" s="249"/>
      <c r="F1826" s="250"/>
      <c r="G1826" s="250"/>
      <c r="H1826" s="251"/>
      <c r="I1826" s="250"/>
      <c r="J1826" s="252"/>
      <c r="K1826" s="252"/>
      <c r="L1826" s="253"/>
      <c r="M1826" s="254" t="str">
        <f t="shared" si="28"/>
        <v/>
      </c>
      <c r="N1826"/>
      <c r="O1826"/>
      <c r="P1826"/>
      <c r="Q1826"/>
      <c r="R1826"/>
      <c r="S1826"/>
      <c r="T1826"/>
      <c r="U1826"/>
      <c r="V1826"/>
      <c r="W1826"/>
      <c r="X1826" s="42"/>
      <c r="Y1826" s="42"/>
      <c r="Z1826" s="42"/>
    </row>
    <row r="1827" s="26" customFormat="1" ht="23" customHeight="1" spans="1:26">
      <c r="A1827" s="255"/>
      <c r="B1827" s="246"/>
      <c r="C1827" s="247"/>
      <c r="D1827" s="248"/>
      <c r="E1827" s="249"/>
      <c r="F1827" s="250"/>
      <c r="G1827" s="250"/>
      <c r="H1827" s="251"/>
      <c r="I1827" s="250"/>
      <c r="J1827" s="252"/>
      <c r="K1827" s="252"/>
      <c r="L1827" s="253"/>
      <c r="M1827" s="254" t="str">
        <f t="shared" si="28"/>
        <v/>
      </c>
      <c r="N1827"/>
      <c r="O1827"/>
      <c r="P1827"/>
      <c r="Q1827"/>
      <c r="R1827"/>
      <c r="S1827"/>
      <c r="T1827"/>
      <c r="U1827"/>
      <c r="V1827"/>
      <c r="W1827"/>
      <c r="X1827" s="42"/>
      <c r="Y1827" s="42"/>
      <c r="Z1827" s="42"/>
    </row>
    <row r="1828" s="26" customFormat="1" ht="23" customHeight="1" spans="1:26">
      <c r="A1828" s="255"/>
      <c r="B1828" s="246"/>
      <c r="C1828" s="247"/>
      <c r="D1828" s="248"/>
      <c r="E1828" s="249"/>
      <c r="F1828" s="250"/>
      <c r="G1828" s="250"/>
      <c r="H1828" s="251"/>
      <c r="I1828" s="250"/>
      <c r="J1828" s="252"/>
      <c r="K1828" s="252"/>
      <c r="L1828" s="253"/>
      <c r="M1828" s="254" t="str">
        <f t="shared" si="28"/>
        <v/>
      </c>
      <c r="N1828"/>
      <c r="O1828"/>
      <c r="P1828"/>
      <c r="Q1828"/>
      <c r="R1828"/>
      <c r="S1828"/>
      <c r="T1828"/>
      <c r="U1828"/>
      <c r="V1828"/>
      <c r="W1828"/>
      <c r="X1828" s="42"/>
      <c r="Y1828" s="42"/>
      <c r="Z1828" s="42"/>
    </row>
    <row r="1829" s="26" customFormat="1" ht="23" customHeight="1" spans="1:26">
      <c r="A1829" s="255"/>
      <c r="B1829" s="246"/>
      <c r="C1829" s="247"/>
      <c r="D1829" s="248"/>
      <c r="E1829" s="249"/>
      <c r="F1829" s="250"/>
      <c r="G1829" s="250"/>
      <c r="H1829" s="251"/>
      <c r="I1829" s="250"/>
      <c r="J1829" s="252"/>
      <c r="K1829" s="252"/>
      <c r="L1829" s="253"/>
      <c r="M1829" s="254" t="str">
        <f t="shared" si="28"/>
        <v/>
      </c>
      <c r="N1829"/>
      <c r="O1829"/>
      <c r="P1829"/>
      <c r="Q1829"/>
      <c r="R1829"/>
      <c r="S1829"/>
      <c r="T1829"/>
      <c r="U1829"/>
      <c r="V1829"/>
      <c r="W1829"/>
      <c r="X1829" s="42"/>
      <c r="Y1829" s="42"/>
      <c r="Z1829" s="42"/>
    </row>
    <row r="1830" s="26" customFormat="1" ht="23" customHeight="1" spans="1:26">
      <c r="A1830" s="255"/>
      <c r="B1830" s="246"/>
      <c r="C1830" s="247"/>
      <c r="D1830" s="248"/>
      <c r="E1830" s="249"/>
      <c r="F1830" s="250"/>
      <c r="G1830" s="250"/>
      <c r="H1830" s="251"/>
      <c r="I1830" s="250"/>
      <c r="J1830" s="252"/>
      <c r="K1830" s="252"/>
      <c r="L1830" s="253"/>
      <c r="M1830" s="254" t="str">
        <f t="shared" si="28"/>
        <v/>
      </c>
      <c r="N1830"/>
      <c r="O1830"/>
      <c r="P1830"/>
      <c r="Q1830"/>
      <c r="R1830"/>
      <c r="S1830"/>
      <c r="T1830"/>
      <c r="U1830"/>
      <c r="V1830"/>
      <c r="W1830"/>
      <c r="X1830" s="42"/>
      <c r="Y1830" s="42"/>
      <c r="Z1830" s="42"/>
    </row>
    <row r="1831" s="26" customFormat="1" ht="23" customHeight="1" spans="1:26">
      <c r="A1831" s="255"/>
      <c r="B1831" s="246"/>
      <c r="C1831" s="247"/>
      <c r="D1831" s="248"/>
      <c r="E1831" s="249"/>
      <c r="F1831" s="250"/>
      <c r="G1831" s="250"/>
      <c r="H1831" s="251"/>
      <c r="I1831" s="250"/>
      <c r="J1831" s="252"/>
      <c r="K1831" s="252"/>
      <c r="L1831" s="253"/>
      <c r="M1831" s="254" t="str">
        <f t="shared" si="28"/>
        <v/>
      </c>
      <c r="N1831"/>
      <c r="O1831"/>
      <c r="P1831"/>
      <c r="Q1831"/>
      <c r="R1831"/>
      <c r="S1831"/>
      <c r="T1831"/>
      <c r="U1831"/>
      <c r="V1831"/>
      <c r="W1831"/>
      <c r="X1831" s="42"/>
      <c r="Y1831" s="42"/>
      <c r="Z1831" s="42"/>
    </row>
    <row r="1832" s="26" customFormat="1" ht="23" customHeight="1" spans="1:26">
      <c r="A1832" s="255"/>
      <c r="B1832" s="246"/>
      <c r="C1832" s="247"/>
      <c r="D1832" s="248"/>
      <c r="E1832" s="249"/>
      <c r="F1832" s="250"/>
      <c r="G1832" s="250"/>
      <c r="H1832" s="251"/>
      <c r="I1832" s="250"/>
      <c r="J1832" s="252"/>
      <c r="K1832" s="252"/>
      <c r="L1832" s="253"/>
      <c r="M1832" s="254" t="str">
        <f t="shared" si="28"/>
        <v/>
      </c>
      <c r="N1832"/>
      <c r="O1832"/>
      <c r="P1832"/>
      <c r="Q1832"/>
      <c r="R1832"/>
      <c r="S1832"/>
      <c r="T1832"/>
      <c r="U1832"/>
      <c r="V1832"/>
      <c r="W1832"/>
      <c r="X1832" s="42"/>
      <c r="Y1832" s="42"/>
      <c r="Z1832" s="42"/>
    </row>
    <row r="1833" s="26" customFormat="1" ht="23" customHeight="1" spans="1:26">
      <c r="A1833" s="255"/>
      <c r="B1833" s="246"/>
      <c r="C1833" s="247"/>
      <c r="D1833" s="248"/>
      <c r="E1833" s="249"/>
      <c r="F1833" s="250"/>
      <c r="G1833" s="250"/>
      <c r="H1833" s="251"/>
      <c r="I1833" s="250"/>
      <c r="J1833" s="252"/>
      <c r="K1833" s="252"/>
      <c r="L1833" s="253"/>
      <c r="M1833" s="254" t="str">
        <f t="shared" si="28"/>
        <v/>
      </c>
      <c r="N1833"/>
      <c r="O1833"/>
      <c r="P1833"/>
      <c r="Q1833"/>
      <c r="R1833"/>
      <c r="S1833"/>
      <c r="T1833"/>
      <c r="U1833"/>
      <c r="V1833"/>
      <c r="W1833"/>
      <c r="X1833" s="42"/>
      <c r="Y1833" s="42"/>
      <c r="Z1833" s="42"/>
    </row>
    <row r="1834" s="26" customFormat="1" ht="23" customHeight="1" spans="1:26">
      <c r="A1834" s="255"/>
      <c r="B1834" s="246"/>
      <c r="C1834" s="247"/>
      <c r="D1834" s="248"/>
      <c r="E1834" s="249"/>
      <c r="F1834" s="250"/>
      <c r="G1834" s="250"/>
      <c r="H1834" s="251"/>
      <c r="I1834" s="250"/>
      <c r="J1834" s="252"/>
      <c r="K1834" s="252"/>
      <c r="L1834" s="253"/>
      <c r="M1834" s="254" t="str">
        <f t="shared" si="28"/>
        <v/>
      </c>
      <c r="N1834"/>
      <c r="O1834"/>
      <c r="P1834"/>
      <c r="Q1834"/>
      <c r="R1834"/>
      <c r="S1834"/>
      <c r="T1834"/>
      <c r="U1834"/>
      <c r="V1834"/>
      <c r="W1834"/>
      <c r="X1834" s="42"/>
      <c r="Y1834" s="42"/>
      <c r="Z1834" s="42"/>
    </row>
    <row r="1835" s="26" customFormat="1" ht="23" customHeight="1" spans="1:26">
      <c r="A1835" s="255"/>
      <c r="B1835" s="246"/>
      <c r="C1835" s="247"/>
      <c r="D1835" s="248"/>
      <c r="E1835" s="249"/>
      <c r="F1835" s="250"/>
      <c r="G1835" s="250"/>
      <c r="H1835" s="251"/>
      <c r="I1835" s="250"/>
      <c r="J1835" s="252"/>
      <c r="K1835" s="252"/>
      <c r="L1835" s="253"/>
      <c r="M1835" s="254" t="str">
        <f t="shared" si="28"/>
        <v/>
      </c>
      <c r="N1835"/>
      <c r="O1835"/>
      <c r="P1835"/>
      <c r="Q1835"/>
      <c r="R1835"/>
      <c r="S1835"/>
      <c r="T1835"/>
      <c r="U1835"/>
      <c r="V1835"/>
      <c r="W1835"/>
      <c r="X1835" s="42"/>
      <c r="Y1835" s="42"/>
      <c r="Z1835" s="42"/>
    </row>
    <row r="1836" s="26" customFormat="1" ht="23" customHeight="1" spans="1:26">
      <c r="A1836" s="255"/>
      <c r="B1836" s="246"/>
      <c r="C1836" s="247"/>
      <c r="D1836" s="248"/>
      <c r="E1836" s="249"/>
      <c r="F1836" s="250"/>
      <c r="G1836" s="250"/>
      <c r="H1836" s="251"/>
      <c r="I1836" s="250"/>
      <c r="J1836" s="252"/>
      <c r="K1836" s="252"/>
      <c r="L1836" s="253"/>
      <c r="M1836" s="254" t="str">
        <f t="shared" si="28"/>
        <v/>
      </c>
      <c r="N1836"/>
      <c r="O1836"/>
      <c r="P1836"/>
      <c r="Q1836"/>
      <c r="R1836"/>
      <c r="S1836"/>
      <c r="T1836"/>
      <c r="U1836"/>
      <c r="V1836"/>
      <c r="W1836"/>
      <c r="X1836" s="42"/>
      <c r="Y1836" s="42"/>
      <c r="Z1836" s="42"/>
    </row>
    <row r="1837" s="26" customFormat="1" ht="23" customHeight="1" spans="1:26">
      <c r="A1837" s="255"/>
      <c r="B1837" s="246"/>
      <c r="C1837" s="247"/>
      <c r="D1837" s="248"/>
      <c r="E1837" s="249"/>
      <c r="F1837" s="250"/>
      <c r="G1837" s="250"/>
      <c r="H1837" s="251"/>
      <c r="I1837" s="250"/>
      <c r="J1837" s="252"/>
      <c r="K1837" s="252"/>
      <c r="L1837" s="253"/>
      <c r="M1837" s="254" t="str">
        <f t="shared" si="28"/>
        <v/>
      </c>
      <c r="N1837"/>
      <c r="O1837"/>
      <c r="P1837"/>
      <c r="Q1837"/>
      <c r="R1837"/>
      <c r="S1837"/>
      <c r="T1837"/>
      <c r="U1837"/>
      <c r="V1837"/>
      <c r="W1837"/>
      <c r="X1837" s="42"/>
      <c r="Y1837" s="42"/>
      <c r="Z1837" s="42"/>
    </row>
    <row r="1838" s="26" customFormat="1" ht="23" customHeight="1" spans="1:26">
      <c r="A1838" s="255"/>
      <c r="B1838" s="246"/>
      <c r="C1838" s="247"/>
      <c r="D1838" s="248"/>
      <c r="E1838" s="249"/>
      <c r="F1838" s="250"/>
      <c r="G1838" s="250"/>
      <c r="H1838" s="251"/>
      <c r="I1838" s="250"/>
      <c r="J1838" s="252"/>
      <c r="K1838" s="252"/>
      <c r="L1838" s="253"/>
      <c r="M1838" s="254" t="str">
        <f t="shared" si="28"/>
        <v/>
      </c>
      <c r="N1838"/>
      <c r="O1838"/>
      <c r="P1838"/>
      <c r="Q1838"/>
      <c r="R1838"/>
      <c r="S1838"/>
      <c r="T1838"/>
      <c r="U1838"/>
      <c r="V1838"/>
      <c r="W1838"/>
      <c r="X1838" s="42"/>
      <c r="Y1838" s="42"/>
      <c r="Z1838" s="42"/>
    </row>
    <row r="1839" s="26" customFormat="1" ht="23" customHeight="1" spans="1:26">
      <c r="A1839" s="255"/>
      <c r="B1839" s="246"/>
      <c r="C1839" s="247"/>
      <c r="D1839" s="248"/>
      <c r="E1839" s="249"/>
      <c r="F1839" s="250"/>
      <c r="G1839" s="250"/>
      <c r="H1839" s="251"/>
      <c r="I1839" s="250"/>
      <c r="J1839" s="252"/>
      <c r="K1839" s="252"/>
      <c r="L1839" s="253"/>
      <c r="M1839" s="254" t="str">
        <f t="shared" si="28"/>
        <v/>
      </c>
      <c r="N1839"/>
      <c r="O1839"/>
      <c r="P1839"/>
      <c r="Q1839"/>
      <c r="R1839"/>
      <c r="S1839"/>
      <c r="T1839"/>
      <c r="U1839"/>
      <c r="V1839"/>
      <c r="W1839"/>
      <c r="X1839" s="42"/>
      <c r="Y1839" s="42"/>
      <c r="Z1839" s="42"/>
    </row>
    <row r="1840" s="26" customFormat="1" ht="23" customHeight="1" spans="1:26">
      <c r="A1840" s="255"/>
      <c r="B1840" s="246"/>
      <c r="C1840" s="247"/>
      <c r="D1840" s="248"/>
      <c r="E1840" s="249"/>
      <c r="F1840" s="250"/>
      <c r="G1840" s="250"/>
      <c r="H1840" s="251"/>
      <c r="I1840" s="250"/>
      <c r="J1840" s="252"/>
      <c r="K1840" s="252"/>
      <c r="L1840" s="253"/>
      <c r="M1840" s="254" t="str">
        <f t="shared" si="28"/>
        <v/>
      </c>
      <c r="N1840"/>
      <c r="O1840"/>
      <c r="P1840"/>
      <c r="Q1840"/>
      <c r="R1840"/>
      <c r="S1840"/>
      <c r="T1840"/>
      <c r="U1840"/>
      <c r="V1840"/>
      <c r="W1840"/>
      <c r="X1840" s="42"/>
      <c r="Y1840" s="42"/>
      <c r="Z1840" s="42"/>
    </row>
    <row r="1841" s="26" customFormat="1" ht="23" customHeight="1" spans="1:26">
      <c r="A1841" s="255"/>
      <c r="B1841" s="246"/>
      <c r="C1841" s="247"/>
      <c r="D1841" s="248"/>
      <c r="E1841" s="249"/>
      <c r="F1841" s="250"/>
      <c r="G1841" s="250"/>
      <c r="H1841" s="251"/>
      <c r="I1841" s="250"/>
      <c r="J1841" s="252"/>
      <c r="K1841" s="252"/>
      <c r="L1841" s="253"/>
      <c r="M1841" s="254" t="str">
        <f t="shared" si="28"/>
        <v/>
      </c>
      <c r="N1841"/>
      <c r="O1841"/>
      <c r="P1841"/>
      <c r="Q1841"/>
      <c r="R1841"/>
      <c r="S1841"/>
      <c r="T1841"/>
      <c r="U1841"/>
      <c r="V1841"/>
      <c r="W1841"/>
      <c r="X1841" s="42"/>
      <c r="Y1841" s="42"/>
      <c r="Z1841" s="42"/>
    </row>
    <row r="1842" s="26" customFormat="1" ht="23" customHeight="1" spans="1:26">
      <c r="A1842" s="255"/>
      <c r="B1842" s="246"/>
      <c r="C1842" s="247"/>
      <c r="D1842" s="248"/>
      <c r="E1842" s="249"/>
      <c r="F1842" s="250"/>
      <c r="G1842" s="250"/>
      <c r="H1842" s="251"/>
      <c r="I1842" s="250"/>
      <c r="J1842" s="252"/>
      <c r="K1842" s="252"/>
      <c r="L1842" s="253"/>
      <c r="M1842" s="254" t="str">
        <f t="shared" si="28"/>
        <v/>
      </c>
      <c r="N1842"/>
      <c r="O1842"/>
      <c r="P1842"/>
      <c r="Q1842"/>
      <c r="R1842"/>
      <c r="S1842"/>
      <c r="T1842"/>
      <c r="U1842"/>
      <c r="V1842"/>
      <c r="W1842"/>
      <c r="X1842" s="42"/>
      <c r="Y1842" s="42"/>
      <c r="Z1842" s="42"/>
    </row>
    <row r="1843" s="26" customFormat="1" ht="23" customHeight="1" spans="1:26">
      <c r="A1843" s="255"/>
      <c r="B1843" s="246"/>
      <c r="C1843" s="247"/>
      <c r="D1843" s="248"/>
      <c r="E1843" s="249"/>
      <c r="F1843" s="250"/>
      <c r="G1843" s="250"/>
      <c r="H1843" s="251"/>
      <c r="I1843" s="250"/>
      <c r="J1843" s="252"/>
      <c r="K1843" s="252"/>
      <c r="L1843" s="253"/>
      <c r="M1843" s="254" t="str">
        <f t="shared" si="28"/>
        <v/>
      </c>
      <c r="N1843"/>
      <c r="O1843"/>
      <c r="P1843"/>
      <c r="Q1843"/>
      <c r="R1843"/>
      <c r="S1843"/>
      <c r="T1843"/>
      <c r="U1843"/>
      <c r="V1843"/>
      <c r="W1843"/>
      <c r="X1843" s="42"/>
      <c r="Y1843" s="42"/>
      <c r="Z1843" s="42"/>
    </row>
    <row r="1844" s="26" customFormat="1" ht="23" customHeight="1" spans="1:26">
      <c r="A1844" s="255"/>
      <c r="B1844" s="246"/>
      <c r="C1844" s="247"/>
      <c r="D1844" s="248"/>
      <c r="E1844" s="249"/>
      <c r="F1844" s="250"/>
      <c r="G1844" s="250"/>
      <c r="H1844" s="251"/>
      <c r="I1844" s="250"/>
      <c r="J1844" s="252"/>
      <c r="K1844" s="252"/>
      <c r="L1844" s="253"/>
      <c r="M1844" s="254" t="str">
        <f t="shared" si="28"/>
        <v/>
      </c>
      <c r="N1844"/>
      <c r="O1844"/>
      <c r="P1844"/>
      <c r="Q1844"/>
      <c r="R1844"/>
      <c r="S1844"/>
      <c r="T1844"/>
      <c r="U1844"/>
      <c r="V1844"/>
      <c r="W1844"/>
      <c r="X1844" s="42"/>
      <c r="Y1844" s="42"/>
      <c r="Z1844" s="42"/>
    </row>
    <row r="1845" s="26" customFormat="1" ht="23" customHeight="1" spans="1:26">
      <c r="A1845" s="255"/>
      <c r="B1845" s="246"/>
      <c r="C1845" s="247"/>
      <c r="D1845" s="248"/>
      <c r="E1845" s="249"/>
      <c r="F1845" s="250"/>
      <c r="G1845" s="250"/>
      <c r="H1845" s="251"/>
      <c r="I1845" s="250"/>
      <c r="J1845" s="252"/>
      <c r="K1845" s="252"/>
      <c r="L1845" s="253"/>
      <c r="M1845" s="254" t="str">
        <f t="shared" si="28"/>
        <v/>
      </c>
      <c r="N1845"/>
      <c r="O1845"/>
      <c r="P1845"/>
      <c r="Q1845"/>
      <c r="R1845"/>
      <c r="S1845"/>
      <c r="T1845"/>
      <c r="U1845"/>
      <c r="V1845"/>
      <c r="W1845"/>
      <c r="X1845" s="42"/>
      <c r="Y1845" s="42"/>
      <c r="Z1845" s="42"/>
    </row>
    <row r="1846" s="26" customFormat="1" ht="23" customHeight="1" spans="1:26">
      <c r="A1846" s="255"/>
      <c r="B1846" s="246"/>
      <c r="C1846" s="247"/>
      <c r="D1846" s="248"/>
      <c r="E1846" s="249"/>
      <c r="F1846" s="250"/>
      <c r="G1846" s="250"/>
      <c r="H1846" s="251"/>
      <c r="I1846" s="250"/>
      <c r="J1846" s="252"/>
      <c r="K1846" s="252"/>
      <c r="L1846" s="253"/>
      <c r="M1846" s="254" t="str">
        <f t="shared" si="28"/>
        <v/>
      </c>
      <c r="N1846"/>
      <c r="O1846"/>
      <c r="P1846"/>
      <c r="Q1846"/>
      <c r="R1846"/>
      <c r="S1846"/>
      <c r="T1846"/>
      <c r="U1846"/>
      <c r="V1846"/>
      <c r="W1846"/>
      <c r="X1846" s="42"/>
      <c r="Y1846" s="42"/>
      <c r="Z1846" s="42"/>
    </row>
    <row r="1847" s="26" customFormat="1" ht="23" customHeight="1" spans="1:26">
      <c r="A1847" s="255"/>
      <c r="B1847" s="246"/>
      <c r="C1847" s="247"/>
      <c r="D1847" s="248"/>
      <c r="E1847" s="249"/>
      <c r="F1847" s="250"/>
      <c r="G1847" s="250"/>
      <c r="H1847" s="251"/>
      <c r="I1847" s="250"/>
      <c r="J1847" s="252"/>
      <c r="K1847" s="252"/>
      <c r="L1847" s="253"/>
      <c r="M1847" s="254" t="str">
        <f t="shared" si="28"/>
        <v/>
      </c>
      <c r="N1847"/>
      <c r="O1847"/>
      <c r="P1847"/>
      <c r="Q1847"/>
      <c r="R1847"/>
      <c r="S1847"/>
      <c r="T1847"/>
      <c r="U1847"/>
      <c r="V1847"/>
      <c r="W1847"/>
      <c r="X1847" s="42"/>
      <c r="Y1847" s="42"/>
      <c r="Z1847" s="42"/>
    </row>
    <row r="1848" s="26" customFormat="1" ht="23" customHeight="1" spans="1:26">
      <c r="A1848" s="255"/>
      <c r="B1848" s="246"/>
      <c r="C1848" s="247"/>
      <c r="D1848" s="248"/>
      <c r="E1848" s="249"/>
      <c r="F1848" s="250"/>
      <c r="G1848" s="250"/>
      <c r="H1848" s="251"/>
      <c r="I1848" s="250"/>
      <c r="J1848" s="252"/>
      <c r="K1848" s="252"/>
      <c r="L1848" s="253"/>
      <c r="M1848" s="254" t="str">
        <f t="shared" si="28"/>
        <v/>
      </c>
      <c r="N1848"/>
      <c r="O1848"/>
      <c r="P1848"/>
      <c r="Q1848"/>
      <c r="R1848"/>
      <c r="S1848"/>
      <c r="T1848"/>
      <c r="U1848"/>
      <c r="V1848"/>
      <c r="W1848"/>
      <c r="X1848" s="42"/>
      <c r="Y1848" s="42"/>
      <c r="Z1848" s="42"/>
    </row>
    <row r="1849" s="26" customFormat="1" ht="23" customHeight="1" spans="1:26">
      <c r="A1849" s="255"/>
      <c r="B1849" s="246"/>
      <c r="C1849" s="247"/>
      <c r="D1849" s="248"/>
      <c r="E1849" s="249"/>
      <c r="F1849" s="250"/>
      <c r="G1849" s="250"/>
      <c r="H1849" s="251"/>
      <c r="I1849" s="250"/>
      <c r="J1849" s="252"/>
      <c r="K1849" s="252"/>
      <c r="L1849" s="253"/>
      <c r="M1849" s="254" t="str">
        <f t="shared" si="28"/>
        <v/>
      </c>
      <c r="N1849"/>
      <c r="O1849"/>
      <c r="P1849"/>
      <c r="Q1849"/>
      <c r="R1849"/>
      <c r="S1849"/>
      <c r="T1849"/>
      <c r="U1849"/>
      <c r="V1849"/>
      <c r="W1849"/>
      <c r="X1849" s="42"/>
      <c r="Y1849" s="42"/>
      <c r="Z1849" s="42"/>
    </row>
    <row r="1850" s="26" customFormat="1" ht="23" customHeight="1" spans="1:26">
      <c r="A1850" s="255"/>
      <c r="B1850" s="246"/>
      <c r="C1850" s="247"/>
      <c r="D1850" s="248"/>
      <c r="E1850" s="249"/>
      <c r="F1850" s="250"/>
      <c r="G1850" s="250"/>
      <c r="H1850" s="251"/>
      <c r="I1850" s="250"/>
      <c r="J1850" s="252"/>
      <c r="K1850" s="252"/>
      <c r="L1850" s="253"/>
      <c r="M1850" s="254" t="str">
        <f t="shared" si="28"/>
        <v/>
      </c>
      <c r="N1850"/>
      <c r="O1850"/>
      <c r="P1850"/>
      <c r="Q1850"/>
      <c r="R1850"/>
      <c r="S1850"/>
      <c r="T1850"/>
      <c r="U1850"/>
      <c r="V1850"/>
      <c r="W1850"/>
      <c r="X1850" s="42"/>
      <c r="Y1850" s="42"/>
      <c r="Z1850" s="42"/>
    </row>
    <row r="1851" s="26" customFormat="1" ht="23" customHeight="1" spans="1:26">
      <c r="A1851" s="255"/>
      <c r="B1851" s="246"/>
      <c r="C1851" s="247"/>
      <c r="D1851" s="248"/>
      <c r="E1851" s="249"/>
      <c r="F1851" s="250"/>
      <c r="G1851" s="250"/>
      <c r="H1851" s="251"/>
      <c r="I1851" s="250"/>
      <c r="J1851" s="252"/>
      <c r="K1851" s="252"/>
      <c r="L1851" s="253"/>
      <c r="M1851" s="254" t="str">
        <f t="shared" si="28"/>
        <v/>
      </c>
      <c r="N1851"/>
      <c r="O1851"/>
      <c r="P1851"/>
      <c r="Q1851"/>
      <c r="R1851"/>
      <c r="S1851"/>
      <c r="T1851"/>
      <c r="U1851"/>
      <c r="V1851"/>
      <c r="W1851"/>
      <c r="X1851" s="42"/>
      <c r="Y1851" s="42"/>
      <c r="Z1851" s="42"/>
    </row>
    <row r="1852" s="26" customFormat="1" ht="23" customHeight="1" spans="1:26">
      <c r="A1852" s="255"/>
      <c r="B1852" s="246"/>
      <c r="C1852" s="247"/>
      <c r="D1852" s="248"/>
      <c r="E1852" s="249"/>
      <c r="F1852" s="250"/>
      <c r="G1852" s="250"/>
      <c r="H1852" s="251"/>
      <c r="I1852" s="250"/>
      <c r="J1852" s="252"/>
      <c r="K1852" s="252"/>
      <c r="L1852" s="253"/>
      <c r="M1852" s="254" t="str">
        <f t="shared" si="28"/>
        <v/>
      </c>
      <c r="N1852"/>
      <c r="O1852"/>
      <c r="P1852"/>
      <c r="Q1852"/>
      <c r="R1852"/>
      <c r="S1852"/>
      <c r="T1852"/>
      <c r="U1852"/>
      <c r="V1852"/>
      <c r="W1852"/>
      <c r="X1852" s="42"/>
      <c r="Y1852" s="42"/>
      <c r="Z1852" s="42"/>
    </row>
    <row r="1853" s="26" customFormat="1" ht="23" customHeight="1" spans="1:26">
      <c r="A1853" s="255"/>
      <c r="B1853" s="246"/>
      <c r="C1853" s="247"/>
      <c r="D1853" s="248"/>
      <c r="E1853" s="249"/>
      <c r="F1853" s="250"/>
      <c r="G1853" s="250"/>
      <c r="H1853" s="251"/>
      <c r="I1853" s="250"/>
      <c r="J1853" s="252"/>
      <c r="K1853" s="252"/>
      <c r="L1853" s="253"/>
      <c r="M1853" s="254" t="str">
        <f t="shared" si="28"/>
        <v/>
      </c>
      <c r="N1853"/>
      <c r="O1853"/>
      <c r="P1853"/>
      <c r="Q1853"/>
      <c r="R1853"/>
      <c r="S1853"/>
      <c r="T1853"/>
      <c r="U1853"/>
      <c r="V1853"/>
      <c r="W1853"/>
      <c r="X1853" s="42"/>
      <c r="Y1853" s="42"/>
      <c r="Z1853" s="42"/>
    </row>
    <row r="1854" s="26" customFormat="1" ht="23" customHeight="1" spans="1:26">
      <c r="A1854" s="255"/>
      <c r="B1854" s="246"/>
      <c r="C1854" s="247"/>
      <c r="D1854" s="248"/>
      <c r="E1854" s="249"/>
      <c r="F1854" s="250"/>
      <c r="G1854" s="250"/>
      <c r="H1854" s="251"/>
      <c r="I1854" s="250"/>
      <c r="J1854" s="252"/>
      <c r="K1854" s="252"/>
      <c r="L1854" s="253"/>
      <c r="M1854" s="254" t="str">
        <f t="shared" si="28"/>
        <v/>
      </c>
      <c r="N1854"/>
      <c r="O1854"/>
      <c r="P1854"/>
      <c r="Q1854"/>
      <c r="R1854"/>
      <c r="S1854"/>
      <c r="T1854"/>
      <c r="U1854"/>
      <c r="V1854"/>
      <c r="W1854"/>
      <c r="X1854" s="42"/>
      <c r="Y1854" s="42"/>
      <c r="Z1854" s="42"/>
    </row>
    <row r="1855" s="26" customFormat="1" ht="23" customHeight="1" spans="1:26">
      <c r="A1855" s="255"/>
      <c r="B1855" s="246"/>
      <c r="C1855" s="247"/>
      <c r="D1855" s="248"/>
      <c r="E1855" s="249"/>
      <c r="F1855" s="250"/>
      <c r="G1855" s="250"/>
      <c r="H1855" s="251"/>
      <c r="I1855" s="250"/>
      <c r="J1855" s="252"/>
      <c r="K1855" s="252"/>
      <c r="L1855" s="253"/>
      <c r="M1855" s="254" t="str">
        <f t="shared" si="28"/>
        <v/>
      </c>
      <c r="N1855"/>
      <c r="O1855"/>
      <c r="P1855"/>
      <c r="Q1855"/>
      <c r="R1855"/>
      <c r="S1855"/>
      <c r="T1855"/>
      <c r="U1855"/>
      <c r="V1855"/>
      <c r="W1855"/>
      <c r="X1855" s="42"/>
      <c r="Y1855" s="42"/>
      <c r="Z1855" s="42"/>
    </row>
    <row r="1856" s="26" customFormat="1" ht="23" customHeight="1" spans="1:26">
      <c r="A1856" s="255"/>
      <c r="B1856" s="246"/>
      <c r="C1856" s="247"/>
      <c r="D1856" s="248"/>
      <c r="E1856" s="249"/>
      <c r="F1856" s="250"/>
      <c r="G1856" s="250"/>
      <c r="H1856" s="251"/>
      <c r="I1856" s="250"/>
      <c r="J1856" s="252"/>
      <c r="K1856" s="252"/>
      <c r="L1856" s="253"/>
      <c r="M1856" s="254" t="str">
        <f t="shared" si="28"/>
        <v/>
      </c>
      <c r="N1856"/>
      <c r="O1856"/>
      <c r="P1856"/>
      <c r="Q1856"/>
      <c r="R1856"/>
      <c r="S1856"/>
      <c r="T1856"/>
      <c r="U1856"/>
      <c r="V1856"/>
      <c r="W1856"/>
      <c r="X1856" s="42"/>
      <c r="Y1856" s="42"/>
      <c r="Z1856" s="42"/>
    </row>
    <row r="1857" s="26" customFormat="1" ht="23" customHeight="1" spans="1:26">
      <c r="A1857" s="255"/>
      <c r="B1857" s="246"/>
      <c r="C1857" s="247"/>
      <c r="D1857" s="248"/>
      <c r="E1857" s="249"/>
      <c r="F1857" s="250"/>
      <c r="G1857" s="250"/>
      <c r="H1857" s="251"/>
      <c r="I1857" s="250"/>
      <c r="J1857" s="252"/>
      <c r="K1857" s="252"/>
      <c r="L1857" s="253"/>
      <c r="M1857" s="254" t="str">
        <f t="shared" si="28"/>
        <v/>
      </c>
      <c r="N1857"/>
      <c r="O1857"/>
      <c r="P1857"/>
      <c r="Q1857"/>
      <c r="R1857"/>
      <c r="S1857"/>
      <c r="T1857"/>
      <c r="U1857"/>
      <c r="V1857"/>
      <c r="W1857"/>
      <c r="X1857" s="42"/>
      <c r="Y1857" s="42"/>
      <c r="Z1857" s="42"/>
    </row>
    <row r="1858" s="26" customFormat="1" ht="23" customHeight="1" spans="1:26">
      <c r="A1858" s="255"/>
      <c r="B1858" s="246"/>
      <c r="C1858" s="247"/>
      <c r="D1858" s="248"/>
      <c r="E1858" s="249"/>
      <c r="F1858" s="250"/>
      <c r="G1858" s="250"/>
      <c r="H1858" s="251"/>
      <c r="I1858" s="250"/>
      <c r="J1858" s="252"/>
      <c r="K1858" s="252"/>
      <c r="L1858" s="253"/>
      <c r="M1858" s="254" t="str">
        <f t="shared" si="28"/>
        <v/>
      </c>
      <c r="N1858"/>
      <c r="O1858"/>
      <c r="P1858"/>
      <c r="Q1858"/>
      <c r="R1858"/>
      <c r="S1858"/>
      <c r="T1858"/>
      <c r="U1858"/>
      <c r="V1858"/>
      <c r="W1858"/>
      <c r="X1858" s="42"/>
      <c r="Y1858" s="42"/>
      <c r="Z1858" s="42"/>
    </row>
    <row r="1859" s="26" customFormat="1" ht="23" customHeight="1" spans="1:26">
      <c r="A1859" s="255"/>
      <c r="B1859" s="246"/>
      <c r="C1859" s="247"/>
      <c r="D1859" s="248"/>
      <c r="E1859" s="249"/>
      <c r="F1859" s="250"/>
      <c r="G1859" s="250"/>
      <c r="H1859" s="251"/>
      <c r="I1859" s="250"/>
      <c r="J1859" s="252"/>
      <c r="K1859" s="252"/>
      <c r="L1859" s="253"/>
      <c r="M1859" s="254" t="str">
        <f t="shared" si="28"/>
        <v/>
      </c>
      <c r="N1859"/>
      <c r="O1859"/>
      <c r="P1859"/>
      <c r="Q1859"/>
      <c r="R1859"/>
      <c r="S1859"/>
      <c r="T1859"/>
      <c r="U1859"/>
      <c r="V1859"/>
      <c r="W1859"/>
      <c r="X1859" s="42"/>
      <c r="Y1859" s="42"/>
      <c r="Z1859" s="42"/>
    </row>
    <row r="1860" s="26" customFormat="1" ht="23" customHeight="1" spans="1:26">
      <c r="A1860" s="255"/>
      <c r="B1860" s="246"/>
      <c r="C1860" s="247"/>
      <c r="D1860" s="248"/>
      <c r="E1860" s="249"/>
      <c r="F1860" s="250"/>
      <c r="G1860" s="250"/>
      <c r="H1860" s="251"/>
      <c r="I1860" s="250"/>
      <c r="J1860" s="252"/>
      <c r="K1860" s="252"/>
      <c r="L1860" s="253"/>
      <c r="M1860" s="254" t="str">
        <f t="shared" si="28"/>
        <v/>
      </c>
      <c r="N1860"/>
      <c r="O1860"/>
      <c r="P1860"/>
      <c r="Q1860"/>
      <c r="R1860"/>
      <c r="S1860"/>
      <c r="T1860"/>
      <c r="U1860"/>
      <c r="V1860"/>
      <c r="W1860"/>
      <c r="X1860" s="42"/>
      <c r="Y1860" s="42"/>
      <c r="Z1860" s="42"/>
    </row>
    <row r="1861" s="26" customFormat="1" ht="23" customHeight="1" spans="1:26">
      <c r="A1861" s="255"/>
      <c r="B1861" s="246"/>
      <c r="C1861" s="247"/>
      <c r="D1861" s="248"/>
      <c r="E1861" s="249"/>
      <c r="F1861" s="250"/>
      <c r="G1861" s="250"/>
      <c r="H1861" s="251"/>
      <c r="I1861" s="250"/>
      <c r="J1861" s="252"/>
      <c r="K1861" s="252"/>
      <c r="L1861" s="253"/>
      <c r="M1861" s="254" t="str">
        <f t="shared" ref="M1861:M1924" si="29">IF($B1861="","",--TEXT($B1861,"yyyymm"))</f>
        <v/>
      </c>
      <c r="N1861"/>
      <c r="O1861"/>
      <c r="P1861"/>
      <c r="Q1861"/>
      <c r="R1861"/>
      <c r="S1861"/>
      <c r="T1861"/>
      <c r="U1861"/>
      <c r="V1861"/>
      <c r="W1861"/>
      <c r="X1861" s="42"/>
      <c r="Y1861" s="42"/>
      <c r="Z1861" s="42"/>
    </row>
    <row r="1862" s="26" customFormat="1" ht="23" customHeight="1" spans="1:26">
      <c r="A1862" s="255"/>
      <c r="B1862" s="246"/>
      <c r="C1862" s="247"/>
      <c r="D1862" s="248"/>
      <c r="E1862" s="249"/>
      <c r="F1862" s="250"/>
      <c r="G1862" s="250"/>
      <c r="H1862" s="251"/>
      <c r="I1862" s="250"/>
      <c r="J1862" s="252"/>
      <c r="K1862" s="252"/>
      <c r="L1862" s="253"/>
      <c r="M1862" s="254" t="str">
        <f t="shared" si="29"/>
        <v/>
      </c>
      <c r="N1862"/>
      <c r="O1862"/>
      <c r="P1862"/>
      <c r="Q1862"/>
      <c r="R1862"/>
      <c r="S1862"/>
      <c r="T1862"/>
      <c r="U1862"/>
      <c r="V1862"/>
      <c r="W1862"/>
      <c r="X1862" s="42"/>
      <c r="Y1862" s="42"/>
      <c r="Z1862" s="42"/>
    </row>
    <row r="1863" s="26" customFormat="1" ht="23" customHeight="1" spans="1:26">
      <c r="A1863" s="255"/>
      <c r="B1863" s="246"/>
      <c r="C1863" s="247"/>
      <c r="D1863" s="248"/>
      <c r="E1863" s="249"/>
      <c r="F1863" s="250"/>
      <c r="G1863" s="250"/>
      <c r="H1863" s="251"/>
      <c r="I1863" s="250"/>
      <c r="J1863" s="252"/>
      <c r="K1863" s="252"/>
      <c r="L1863" s="253"/>
      <c r="M1863" s="254" t="str">
        <f t="shared" si="29"/>
        <v/>
      </c>
      <c r="N1863"/>
      <c r="O1863"/>
      <c r="P1863"/>
      <c r="Q1863"/>
      <c r="R1863"/>
      <c r="S1863"/>
      <c r="T1863"/>
      <c r="U1863"/>
      <c r="V1863"/>
      <c r="W1863"/>
      <c r="X1863" s="42"/>
      <c r="Y1863" s="42"/>
      <c r="Z1863" s="42"/>
    </row>
    <row r="1864" s="26" customFormat="1" ht="23" customHeight="1" spans="1:26">
      <c r="A1864" s="255"/>
      <c r="B1864" s="246"/>
      <c r="C1864" s="247"/>
      <c r="D1864" s="248"/>
      <c r="E1864" s="249"/>
      <c r="F1864" s="250"/>
      <c r="G1864" s="250"/>
      <c r="H1864" s="251"/>
      <c r="I1864" s="250"/>
      <c r="J1864" s="252"/>
      <c r="K1864" s="252"/>
      <c r="L1864" s="253"/>
      <c r="M1864" s="254" t="str">
        <f t="shared" si="29"/>
        <v/>
      </c>
      <c r="N1864"/>
      <c r="O1864"/>
      <c r="P1864"/>
      <c r="Q1864"/>
      <c r="R1864"/>
      <c r="S1864"/>
      <c r="T1864"/>
      <c r="U1864"/>
      <c r="V1864"/>
      <c r="W1864"/>
      <c r="X1864" s="42"/>
      <c r="Y1864" s="42"/>
      <c r="Z1864" s="42"/>
    </row>
    <row r="1865" s="26" customFormat="1" ht="23" customHeight="1" spans="1:26">
      <c r="A1865" s="255"/>
      <c r="B1865" s="246"/>
      <c r="C1865" s="247"/>
      <c r="D1865" s="248"/>
      <c r="E1865" s="249"/>
      <c r="F1865" s="250"/>
      <c r="G1865" s="250"/>
      <c r="H1865" s="251"/>
      <c r="I1865" s="250"/>
      <c r="J1865" s="252"/>
      <c r="K1865" s="252"/>
      <c r="L1865" s="253"/>
      <c r="M1865" s="254" t="str">
        <f t="shared" si="29"/>
        <v/>
      </c>
      <c r="N1865"/>
      <c r="O1865"/>
      <c r="P1865"/>
      <c r="Q1865"/>
      <c r="R1865"/>
      <c r="S1865"/>
      <c r="T1865"/>
      <c r="U1865"/>
      <c r="V1865"/>
      <c r="W1865"/>
      <c r="X1865" s="42"/>
      <c r="Y1865" s="42"/>
      <c r="Z1865" s="42"/>
    </row>
    <row r="1866" s="26" customFormat="1" ht="23" customHeight="1" spans="1:26">
      <c r="A1866" s="255"/>
      <c r="B1866" s="246"/>
      <c r="C1866" s="247"/>
      <c r="D1866" s="248"/>
      <c r="E1866" s="249"/>
      <c r="F1866" s="250"/>
      <c r="G1866" s="250"/>
      <c r="H1866" s="251"/>
      <c r="I1866" s="250"/>
      <c r="J1866" s="252"/>
      <c r="K1866" s="252"/>
      <c r="L1866" s="253"/>
      <c r="M1866" s="254" t="str">
        <f t="shared" si="29"/>
        <v/>
      </c>
      <c r="N1866"/>
      <c r="O1866"/>
      <c r="P1866"/>
      <c r="Q1866"/>
      <c r="R1866"/>
      <c r="S1866"/>
      <c r="T1866"/>
      <c r="U1866"/>
      <c r="V1866"/>
      <c r="W1866"/>
      <c r="X1866" s="42"/>
      <c r="Y1866" s="42"/>
      <c r="Z1866" s="42"/>
    </row>
    <row r="1867" s="26" customFormat="1" ht="23" customHeight="1" spans="1:26">
      <c r="A1867" s="255"/>
      <c r="B1867" s="246"/>
      <c r="C1867" s="247"/>
      <c r="D1867" s="248"/>
      <c r="E1867" s="249"/>
      <c r="F1867" s="250"/>
      <c r="G1867" s="250"/>
      <c r="H1867" s="251"/>
      <c r="I1867" s="250"/>
      <c r="J1867" s="252"/>
      <c r="K1867" s="252"/>
      <c r="L1867" s="253"/>
      <c r="M1867" s="254" t="str">
        <f t="shared" si="29"/>
        <v/>
      </c>
      <c r="N1867"/>
      <c r="O1867"/>
      <c r="P1867"/>
      <c r="Q1867"/>
      <c r="R1867"/>
      <c r="S1867"/>
      <c r="T1867"/>
      <c r="U1867"/>
      <c r="V1867"/>
      <c r="W1867"/>
      <c r="X1867" s="42"/>
      <c r="Y1867" s="42"/>
      <c r="Z1867" s="42"/>
    </row>
    <row r="1868" s="26" customFormat="1" ht="23" customHeight="1" spans="1:26">
      <c r="A1868" s="255"/>
      <c r="B1868" s="246"/>
      <c r="C1868" s="247"/>
      <c r="D1868" s="248"/>
      <c r="E1868" s="249"/>
      <c r="F1868" s="250"/>
      <c r="G1868" s="250"/>
      <c r="H1868" s="251"/>
      <c r="I1868" s="250"/>
      <c r="J1868" s="252"/>
      <c r="K1868" s="252"/>
      <c r="L1868" s="253"/>
      <c r="M1868" s="254" t="str">
        <f t="shared" si="29"/>
        <v/>
      </c>
      <c r="N1868"/>
      <c r="O1868"/>
      <c r="P1868"/>
      <c r="Q1868"/>
      <c r="R1868"/>
      <c r="S1868"/>
      <c r="T1868"/>
      <c r="U1868"/>
      <c r="V1868"/>
      <c r="W1868"/>
      <c r="X1868" s="42"/>
      <c r="Y1868" s="42"/>
      <c r="Z1868" s="42"/>
    </row>
    <row r="1869" s="26" customFormat="1" ht="23" customHeight="1" spans="1:26">
      <c r="A1869" s="255"/>
      <c r="B1869" s="246"/>
      <c r="C1869" s="247"/>
      <c r="D1869" s="248"/>
      <c r="E1869" s="249"/>
      <c r="F1869" s="250"/>
      <c r="G1869" s="250"/>
      <c r="H1869" s="251"/>
      <c r="I1869" s="250"/>
      <c r="J1869" s="252"/>
      <c r="K1869" s="252"/>
      <c r="L1869" s="253"/>
      <c r="M1869" s="254" t="str">
        <f t="shared" si="29"/>
        <v/>
      </c>
      <c r="N1869"/>
      <c r="O1869"/>
      <c r="P1869"/>
      <c r="Q1869"/>
      <c r="R1869"/>
      <c r="S1869"/>
      <c r="T1869"/>
      <c r="U1869"/>
      <c r="V1869"/>
      <c r="W1869"/>
      <c r="X1869" s="42"/>
      <c r="Y1869" s="42"/>
      <c r="Z1869" s="42"/>
    </row>
    <row r="1870" s="26" customFormat="1" ht="23" customHeight="1" spans="1:26">
      <c r="A1870" s="255"/>
      <c r="B1870" s="246"/>
      <c r="C1870" s="247"/>
      <c r="D1870" s="248"/>
      <c r="E1870" s="249"/>
      <c r="F1870" s="250"/>
      <c r="G1870" s="250"/>
      <c r="H1870" s="251"/>
      <c r="I1870" s="250"/>
      <c r="J1870" s="252"/>
      <c r="K1870" s="252"/>
      <c r="L1870" s="253"/>
      <c r="M1870" s="254" t="str">
        <f t="shared" si="29"/>
        <v/>
      </c>
      <c r="N1870"/>
      <c r="O1870"/>
      <c r="P1870"/>
      <c r="Q1870"/>
      <c r="R1870"/>
      <c r="S1870"/>
      <c r="T1870"/>
      <c r="U1870"/>
      <c r="V1870"/>
      <c r="W1870"/>
      <c r="X1870" s="42"/>
      <c r="Y1870" s="42"/>
      <c r="Z1870" s="42"/>
    </row>
    <row r="1871" s="26" customFormat="1" ht="23" customHeight="1" spans="1:26">
      <c r="A1871" s="255"/>
      <c r="B1871" s="246"/>
      <c r="C1871" s="247"/>
      <c r="D1871" s="248"/>
      <c r="E1871" s="249"/>
      <c r="F1871" s="250"/>
      <c r="G1871" s="250"/>
      <c r="H1871" s="251"/>
      <c r="I1871" s="250"/>
      <c r="J1871" s="252"/>
      <c r="K1871" s="252"/>
      <c r="L1871" s="253"/>
      <c r="M1871" s="254" t="str">
        <f t="shared" si="29"/>
        <v/>
      </c>
      <c r="N1871"/>
      <c r="O1871"/>
      <c r="P1871"/>
      <c r="Q1871"/>
      <c r="R1871"/>
      <c r="S1871"/>
      <c r="T1871"/>
      <c r="U1871"/>
      <c r="V1871"/>
      <c r="W1871"/>
      <c r="X1871" s="42"/>
      <c r="Y1871" s="42"/>
      <c r="Z1871" s="42"/>
    </row>
    <row r="1872" s="26" customFormat="1" ht="23" customHeight="1" spans="1:26">
      <c r="A1872" s="255"/>
      <c r="B1872" s="246"/>
      <c r="C1872" s="247"/>
      <c r="D1872" s="248"/>
      <c r="E1872" s="249"/>
      <c r="F1872" s="250"/>
      <c r="G1872" s="250"/>
      <c r="H1872" s="251"/>
      <c r="I1872" s="250"/>
      <c r="J1872" s="252"/>
      <c r="K1872" s="252"/>
      <c r="L1872" s="253"/>
      <c r="M1872" s="254" t="str">
        <f t="shared" si="29"/>
        <v/>
      </c>
      <c r="N1872"/>
      <c r="O1872"/>
      <c r="P1872"/>
      <c r="Q1872"/>
      <c r="R1872"/>
      <c r="S1872"/>
      <c r="T1872"/>
      <c r="U1872"/>
      <c r="V1872"/>
      <c r="W1872"/>
      <c r="X1872" s="42"/>
      <c r="Y1872" s="42"/>
      <c r="Z1872" s="42"/>
    </row>
    <row r="1873" s="26" customFormat="1" ht="23" customHeight="1" spans="1:26">
      <c r="A1873" s="255"/>
      <c r="B1873" s="246"/>
      <c r="C1873" s="247"/>
      <c r="D1873" s="248"/>
      <c r="E1873" s="249"/>
      <c r="F1873" s="250"/>
      <c r="G1873" s="250"/>
      <c r="H1873" s="251"/>
      <c r="I1873" s="250"/>
      <c r="J1873" s="252"/>
      <c r="K1873" s="252"/>
      <c r="L1873" s="253"/>
      <c r="M1873" s="254" t="str">
        <f t="shared" si="29"/>
        <v/>
      </c>
      <c r="N1873"/>
      <c r="O1873"/>
      <c r="P1873"/>
      <c r="Q1873"/>
      <c r="R1873"/>
      <c r="S1873"/>
      <c r="T1873"/>
      <c r="U1873"/>
      <c r="V1873"/>
      <c r="W1873"/>
      <c r="X1873" s="42"/>
      <c r="Y1873" s="42"/>
      <c r="Z1873" s="42"/>
    </row>
    <row r="1874" s="26" customFormat="1" ht="23" customHeight="1" spans="1:26">
      <c r="A1874" s="255"/>
      <c r="B1874" s="246"/>
      <c r="C1874" s="247"/>
      <c r="D1874" s="248"/>
      <c r="E1874" s="249"/>
      <c r="F1874" s="250"/>
      <c r="G1874" s="250"/>
      <c r="H1874" s="251"/>
      <c r="I1874" s="250"/>
      <c r="J1874" s="252"/>
      <c r="K1874" s="252"/>
      <c r="L1874" s="253"/>
      <c r="M1874" s="254" t="str">
        <f t="shared" si="29"/>
        <v/>
      </c>
      <c r="N1874"/>
      <c r="O1874"/>
      <c r="P1874"/>
      <c r="Q1874"/>
      <c r="R1874"/>
      <c r="S1874"/>
      <c r="T1874"/>
      <c r="U1874"/>
      <c r="V1874"/>
      <c r="W1874"/>
      <c r="X1874" s="42"/>
      <c r="Y1874" s="42"/>
      <c r="Z1874" s="42"/>
    </row>
    <row r="1875" s="26" customFormat="1" ht="23" customHeight="1" spans="1:26">
      <c r="A1875" s="255"/>
      <c r="B1875" s="246"/>
      <c r="C1875" s="247"/>
      <c r="D1875" s="248"/>
      <c r="E1875" s="249"/>
      <c r="F1875" s="250"/>
      <c r="G1875" s="250"/>
      <c r="H1875" s="251"/>
      <c r="I1875" s="250"/>
      <c r="J1875" s="252"/>
      <c r="K1875" s="252"/>
      <c r="L1875" s="253"/>
      <c r="M1875" s="254" t="str">
        <f t="shared" si="29"/>
        <v/>
      </c>
      <c r="N1875"/>
      <c r="O1875"/>
      <c r="P1875"/>
      <c r="Q1875"/>
      <c r="R1875"/>
      <c r="S1875"/>
      <c r="T1875"/>
      <c r="U1875"/>
      <c r="V1875"/>
      <c r="W1875"/>
      <c r="X1875" s="42"/>
      <c r="Y1875" s="42"/>
      <c r="Z1875" s="42"/>
    </row>
    <row r="1876" s="26" customFormat="1" ht="23" customHeight="1" spans="1:26">
      <c r="A1876" s="255"/>
      <c r="B1876" s="246"/>
      <c r="C1876" s="247"/>
      <c r="D1876" s="248"/>
      <c r="E1876" s="249"/>
      <c r="F1876" s="250"/>
      <c r="G1876" s="250"/>
      <c r="H1876" s="251"/>
      <c r="I1876" s="250"/>
      <c r="J1876" s="252"/>
      <c r="K1876" s="252"/>
      <c r="L1876" s="253"/>
      <c r="M1876" s="254" t="str">
        <f t="shared" si="29"/>
        <v/>
      </c>
      <c r="N1876"/>
      <c r="O1876"/>
      <c r="P1876"/>
      <c r="Q1876"/>
      <c r="R1876"/>
      <c r="S1876"/>
      <c r="T1876"/>
      <c r="U1876"/>
      <c r="V1876"/>
      <c r="W1876"/>
      <c r="X1876" s="42"/>
      <c r="Y1876" s="42"/>
      <c r="Z1876" s="42"/>
    </row>
    <row r="1877" s="26" customFormat="1" ht="23" customHeight="1" spans="1:26">
      <c r="A1877" s="255"/>
      <c r="B1877" s="246"/>
      <c r="C1877" s="247"/>
      <c r="D1877" s="248"/>
      <c r="E1877" s="249"/>
      <c r="F1877" s="250"/>
      <c r="G1877" s="250"/>
      <c r="H1877" s="251"/>
      <c r="I1877" s="250"/>
      <c r="J1877" s="252"/>
      <c r="K1877" s="252"/>
      <c r="L1877" s="253"/>
      <c r="M1877" s="254" t="str">
        <f t="shared" si="29"/>
        <v/>
      </c>
      <c r="N1877"/>
      <c r="O1877"/>
      <c r="P1877"/>
      <c r="Q1877"/>
      <c r="R1877"/>
      <c r="S1877"/>
      <c r="T1877"/>
      <c r="U1877"/>
      <c r="V1877"/>
      <c r="W1877"/>
      <c r="X1877" s="42"/>
      <c r="Y1877" s="42"/>
      <c r="Z1877" s="42"/>
    </row>
    <row r="1878" s="26" customFormat="1" ht="23" customHeight="1" spans="1:26">
      <c r="A1878" s="255"/>
      <c r="B1878" s="246"/>
      <c r="C1878" s="247"/>
      <c r="D1878" s="248"/>
      <c r="E1878" s="249"/>
      <c r="F1878" s="250"/>
      <c r="G1878" s="250"/>
      <c r="H1878" s="251"/>
      <c r="I1878" s="250"/>
      <c r="J1878" s="252"/>
      <c r="K1878" s="252"/>
      <c r="L1878" s="253"/>
      <c r="M1878" s="254" t="str">
        <f t="shared" si="29"/>
        <v/>
      </c>
      <c r="N1878"/>
      <c r="O1878"/>
      <c r="P1878"/>
      <c r="Q1878"/>
      <c r="R1878"/>
      <c r="S1878"/>
      <c r="T1878"/>
      <c r="U1878"/>
      <c r="V1878"/>
      <c r="W1878"/>
      <c r="X1878" s="42"/>
      <c r="Y1878" s="42"/>
      <c r="Z1878" s="42"/>
    </row>
    <row r="1879" s="26" customFormat="1" ht="23" customHeight="1" spans="1:26">
      <c r="A1879" s="255"/>
      <c r="B1879" s="246"/>
      <c r="C1879" s="247"/>
      <c r="D1879" s="248"/>
      <c r="E1879" s="249"/>
      <c r="F1879" s="250"/>
      <c r="G1879" s="250"/>
      <c r="H1879" s="251"/>
      <c r="I1879" s="250"/>
      <c r="J1879" s="252"/>
      <c r="K1879" s="252"/>
      <c r="L1879" s="253"/>
      <c r="M1879" s="254" t="str">
        <f t="shared" si="29"/>
        <v/>
      </c>
      <c r="N1879"/>
      <c r="O1879"/>
      <c r="P1879"/>
      <c r="Q1879"/>
      <c r="R1879"/>
      <c r="S1879"/>
      <c r="T1879"/>
      <c r="U1879"/>
      <c r="V1879"/>
      <c r="W1879"/>
      <c r="X1879" s="42"/>
      <c r="Y1879" s="42"/>
      <c r="Z1879" s="42"/>
    </row>
    <row r="1880" s="26" customFormat="1" ht="23" customHeight="1" spans="1:26">
      <c r="A1880" s="255"/>
      <c r="B1880" s="246"/>
      <c r="C1880" s="247"/>
      <c r="D1880" s="248"/>
      <c r="E1880" s="249"/>
      <c r="F1880" s="250"/>
      <c r="G1880" s="250"/>
      <c r="H1880" s="251"/>
      <c r="I1880" s="250"/>
      <c r="J1880" s="252"/>
      <c r="K1880" s="252"/>
      <c r="L1880" s="253"/>
      <c r="M1880" s="254" t="str">
        <f t="shared" si="29"/>
        <v/>
      </c>
      <c r="N1880"/>
      <c r="O1880"/>
      <c r="P1880"/>
      <c r="Q1880"/>
      <c r="R1880"/>
      <c r="S1880"/>
      <c r="T1880"/>
      <c r="U1880"/>
      <c r="V1880"/>
      <c r="W1880"/>
      <c r="X1880" s="42"/>
      <c r="Y1880" s="42"/>
      <c r="Z1880" s="42"/>
    </row>
    <row r="1881" s="26" customFormat="1" ht="23" customHeight="1" spans="1:26">
      <c r="A1881" s="255"/>
      <c r="B1881" s="246"/>
      <c r="C1881" s="247"/>
      <c r="D1881" s="248"/>
      <c r="E1881" s="249"/>
      <c r="F1881" s="250"/>
      <c r="G1881" s="250"/>
      <c r="H1881" s="251"/>
      <c r="I1881" s="250"/>
      <c r="J1881" s="252"/>
      <c r="K1881" s="252"/>
      <c r="L1881" s="253"/>
      <c r="M1881" s="254" t="str">
        <f t="shared" si="29"/>
        <v/>
      </c>
      <c r="N1881"/>
      <c r="O1881"/>
      <c r="P1881"/>
      <c r="Q1881"/>
      <c r="R1881"/>
      <c r="S1881"/>
      <c r="T1881"/>
      <c r="U1881"/>
      <c r="V1881"/>
      <c r="W1881"/>
      <c r="X1881" s="42"/>
      <c r="Y1881" s="42"/>
      <c r="Z1881" s="42"/>
    </row>
    <row r="1882" s="26" customFormat="1" ht="23" customHeight="1" spans="1:26">
      <c r="A1882" s="255"/>
      <c r="B1882" s="246"/>
      <c r="C1882" s="247"/>
      <c r="D1882" s="248"/>
      <c r="E1882" s="249"/>
      <c r="F1882" s="250"/>
      <c r="G1882" s="250"/>
      <c r="H1882" s="251"/>
      <c r="I1882" s="250"/>
      <c r="J1882" s="252"/>
      <c r="K1882" s="252"/>
      <c r="L1882" s="253"/>
      <c r="M1882" s="254" t="str">
        <f t="shared" si="29"/>
        <v/>
      </c>
      <c r="N1882"/>
      <c r="O1882"/>
      <c r="P1882"/>
      <c r="Q1882"/>
      <c r="R1882"/>
      <c r="S1882"/>
      <c r="T1882"/>
      <c r="U1882"/>
      <c r="V1882"/>
      <c r="W1882"/>
      <c r="X1882" s="42"/>
      <c r="Y1882" s="42"/>
      <c r="Z1882" s="42"/>
    </row>
    <row r="1883" s="26" customFormat="1" ht="23" customHeight="1" spans="1:26">
      <c r="A1883" s="255"/>
      <c r="B1883" s="246"/>
      <c r="C1883" s="247"/>
      <c r="D1883" s="248"/>
      <c r="E1883" s="249"/>
      <c r="F1883" s="250"/>
      <c r="G1883" s="250"/>
      <c r="H1883" s="251"/>
      <c r="I1883" s="250"/>
      <c r="J1883" s="252"/>
      <c r="K1883" s="252"/>
      <c r="L1883" s="253"/>
      <c r="M1883" s="254" t="str">
        <f t="shared" si="29"/>
        <v/>
      </c>
      <c r="N1883"/>
      <c r="O1883"/>
      <c r="P1883"/>
      <c r="Q1883"/>
      <c r="R1883"/>
      <c r="S1883"/>
      <c r="T1883"/>
      <c r="U1883"/>
      <c r="V1883"/>
      <c r="W1883"/>
      <c r="X1883" s="42"/>
      <c r="Y1883" s="42"/>
      <c r="Z1883" s="42"/>
    </row>
    <row r="1884" s="26" customFormat="1" ht="23" customHeight="1" spans="1:26">
      <c r="A1884" s="255"/>
      <c r="B1884" s="246"/>
      <c r="C1884" s="247"/>
      <c r="D1884" s="248"/>
      <c r="E1884" s="249"/>
      <c r="F1884" s="250"/>
      <c r="G1884" s="250"/>
      <c r="H1884" s="251"/>
      <c r="I1884" s="250"/>
      <c r="J1884" s="252"/>
      <c r="K1884" s="252"/>
      <c r="L1884" s="253"/>
      <c r="M1884" s="254" t="str">
        <f t="shared" si="29"/>
        <v/>
      </c>
      <c r="N1884"/>
      <c r="O1884"/>
      <c r="P1884"/>
      <c r="Q1884"/>
      <c r="R1884"/>
      <c r="S1884"/>
      <c r="T1884"/>
      <c r="U1884"/>
      <c r="V1884"/>
      <c r="W1884"/>
      <c r="X1884" s="42"/>
      <c r="Y1884" s="42"/>
      <c r="Z1884" s="42"/>
    </row>
    <row r="1885" s="26" customFormat="1" ht="23" customHeight="1" spans="1:26">
      <c r="A1885" s="255"/>
      <c r="B1885" s="246"/>
      <c r="C1885" s="247"/>
      <c r="D1885" s="248"/>
      <c r="E1885" s="249"/>
      <c r="F1885" s="250"/>
      <c r="G1885" s="250"/>
      <c r="H1885" s="251"/>
      <c r="I1885" s="250"/>
      <c r="J1885" s="252"/>
      <c r="K1885" s="252"/>
      <c r="L1885" s="253"/>
      <c r="M1885" s="254" t="str">
        <f t="shared" si="29"/>
        <v/>
      </c>
      <c r="N1885"/>
      <c r="O1885"/>
      <c r="P1885"/>
      <c r="Q1885"/>
      <c r="R1885"/>
      <c r="S1885"/>
      <c r="T1885"/>
      <c r="U1885"/>
      <c r="V1885"/>
      <c r="W1885"/>
      <c r="X1885" s="42"/>
      <c r="Y1885" s="42"/>
      <c r="Z1885" s="42"/>
    </row>
    <row r="1886" s="26" customFormat="1" ht="23" customHeight="1" spans="1:26">
      <c r="A1886" s="255"/>
      <c r="B1886" s="246"/>
      <c r="C1886" s="247"/>
      <c r="D1886" s="248"/>
      <c r="E1886" s="249"/>
      <c r="F1886" s="250"/>
      <c r="G1886" s="250"/>
      <c r="H1886" s="251"/>
      <c r="I1886" s="250"/>
      <c r="J1886" s="252"/>
      <c r="K1886" s="252"/>
      <c r="L1886" s="253"/>
      <c r="M1886" s="254" t="str">
        <f t="shared" si="29"/>
        <v/>
      </c>
      <c r="N1886"/>
      <c r="O1886"/>
      <c r="P1886"/>
      <c r="Q1886"/>
      <c r="R1886"/>
      <c r="S1886"/>
      <c r="T1886"/>
      <c r="U1886"/>
      <c r="V1886"/>
      <c r="W1886"/>
      <c r="X1886" s="42"/>
      <c r="Y1886" s="42"/>
      <c r="Z1886" s="42"/>
    </row>
    <row r="1887" s="26" customFormat="1" ht="23" customHeight="1" spans="1:26">
      <c r="A1887" s="255"/>
      <c r="B1887" s="246"/>
      <c r="C1887" s="247"/>
      <c r="D1887" s="248"/>
      <c r="E1887" s="249"/>
      <c r="F1887" s="250"/>
      <c r="G1887" s="250"/>
      <c r="H1887" s="251"/>
      <c r="I1887" s="250"/>
      <c r="J1887" s="252"/>
      <c r="K1887" s="252"/>
      <c r="L1887" s="253"/>
      <c r="M1887" s="254" t="str">
        <f t="shared" si="29"/>
        <v/>
      </c>
      <c r="N1887"/>
      <c r="O1887"/>
      <c r="P1887"/>
      <c r="Q1887"/>
      <c r="R1887"/>
      <c r="S1887"/>
      <c r="T1887"/>
      <c r="U1887"/>
      <c r="V1887"/>
      <c r="W1887"/>
      <c r="X1887" s="42"/>
      <c r="Y1887" s="42"/>
      <c r="Z1887" s="42"/>
    </row>
    <row r="1888" s="26" customFormat="1" ht="23" customHeight="1" spans="1:26">
      <c r="A1888" s="255"/>
      <c r="B1888" s="246"/>
      <c r="C1888" s="247"/>
      <c r="D1888" s="248"/>
      <c r="E1888" s="249"/>
      <c r="F1888" s="250"/>
      <c r="G1888" s="250"/>
      <c r="H1888" s="251"/>
      <c r="I1888" s="250"/>
      <c r="J1888" s="252"/>
      <c r="K1888" s="252"/>
      <c r="L1888" s="253"/>
      <c r="M1888" s="254" t="str">
        <f t="shared" si="29"/>
        <v/>
      </c>
      <c r="N1888"/>
      <c r="O1888"/>
      <c r="P1888"/>
      <c r="Q1888"/>
      <c r="R1888"/>
      <c r="S1888"/>
      <c r="T1888"/>
      <c r="U1888"/>
      <c r="V1888"/>
      <c r="W1888"/>
      <c r="X1888" s="42"/>
      <c r="Y1888" s="42"/>
      <c r="Z1888" s="42"/>
    </row>
    <row r="1889" s="26" customFormat="1" ht="23" customHeight="1" spans="1:26">
      <c r="A1889" s="255"/>
      <c r="B1889" s="246"/>
      <c r="C1889" s="247"/>
      <c r="D1889" s="248"/>
      <c r="E1889" s="249"/>
      <c r="F1889" s="250"/>
      <c r="G1889" s="250"/>
      <c r="H1889" s="251"/>
      <c r="I1889" s="250"/>
      <c r="J1889" s="252"/>
      <c r="K1889" s="252"/>
      <c r="L1889" s="253"/>
      <c r="M1889" s="254" t="str">
        <f t="shared" si="29"/>
        <v/>
      </c>
      <c r="N1889"/>
      <c r="O1889"/>
      <c r="P1889"/>
      <c r="Q1889"/>
      <c r="R1889"/>
      <c r="S1889"/>
      <c r="T1889"/>
      <c r="U1889"/>
      <c r="V1889"/>
      <c r="W1889"/>
      <c r="X1889" s="42"/>
      <c r="Y1889" s="42"/>
      <c r="Z1889" s="42"/>
    </row>
    <row r="1890" s="26" customFormat="1" ht="23" customHeight="1" spans="1:26">
      <c r="A1890" s="255"/>
      <c r="B1890" s="246"/>
      <c r="C1890" s="247"/>
      <c r="D1890" s="248"/>
      <c r="E1890" s="249"/>
      <c r="F1890" s="250"/>
      <c r="G1890" s="250"/>
      <c r="H1890" s="251"/>
      <c r="I1890" s="250"/>
      <c r="J1890" s="252"/>
      <c r="K1890" s="252"/>
      <c r="L1890" s="253"/>
      <c r="M1890" s="254" t="str">
        <f t="shared" si="29"/>
        <v/>
      </c>
      <c r="N1890"/>
      <c r="O1890"/>
      <c r="P1890"/>
      <c r="Q1890"/>
      <c r="R1890"/>
      <c r="S1890"/>
      <c r="T1890"/>
      <c r="U1890"/>
      <c r="V1890"/>
      <c r="W1890"/>
      <c r="X1890" s="42"/>
      <c r="Y1890" s="42"/>
      <c r="Z1890" s="42"/>
    </row>
    <row r="1891" s="26" customFormat="1" ht="23" customHeight="1" spans="1:26">
      <c r="A1891" s="255"/>
      <c r="B1891" s="246"/>
      <c r="C1891" s="247"/>
      <c r="D1891" s="248"/>
      <c r="E1891" s="249"/>
      <c r="F1891" s="250"/>
      <c r="G1891" s="250"/>
      <c r="H1891" s="251"/>
      <c r="I1891" s="250"/>
      <c r="J1891" s="252"/>
      <c r="K1891" s="252"/>
      <c r="L1891" s="253"/>
      <c r="M1891" s="254" t="str">
        <f t="shared" si="29"/>
        <v/>
      </c>
      <c r="N1891"/>
      <c r="O1891"/>
      <c r="P1891"/>
      <c r="Q1891"/>
      <c r="R1891"/>
      <c r="S1891"/>
      <c r="T1891"/>
      <c r="U1891"/>
      <c r="V1891"/>
      <c r="W1891"/>
      <c r="X1891" s="42"/>
      <c r="Y1891" s="42"/>
      <c r="Z1891" s="42"/>
    </row>
    <row r="1892" s="26" customFormat="1" ht="23" customHeight="1" spans="1:26">
      <c r="A1892" s="255"/>
      <c r="B1892" s="246"/>
      <c r="C1892" s="247"/>
      <c r="D1892" s="248"/>
      <c r="E1892" s="249"/>
      <c r="F1892" s="250"/>
      <c r="G1892" s="250"/>
      <c r="H1892" s="251"/>
      <c r="I1892" s="250"/>
      <c r="J1892" s="252"/>
      <c r="K1892" s="252"/>
      <c r="L1892" s="253"/>
      <c r="M1892" s="254" t="str">
        <f t="shared" si="29"/>
        <v/>
      </c>
      <c r="N1892"/>
      <c r="O1892"/>
      <c r="P1892"/>
      <c r="Q1892"/>
      <c r="R1892"/>
      <c r="S1892"/>
      <c r="T1892"/>
      <c r="U1892"/>
      <c r="V1892"/>
      <c r="W1892"/>
      <c r="X1892" s="42"/>
      <c r="Y1892" s="42"/>
      <c r="Z1892" s="42"/>
    </row>
    <row r="1893" s="26" customFormat="1" ht="23" customHeight="1" spans="1:26">
      <c r="A1893" s="255"/>
      <c r="B1893" s="246"/>
      <c r="C1893" s="247"/>
      <c r="D1893" s="248"/>
      <c r="E1893" s="249"/>
      <c r="F1893" s="250"/>
      <c r="G1893" s="250"/>
      <c r="H1893" s="251"/>
      <c r="I1893" s="250"/>
      <c r="J1893" s="252"/>
      <c r="K1893" s="252"/>
      <c r="L1893" s="253"/>
      <c r="M1893" s="254" t="str">
        <f t="shared" si="29"/>
        <v/>
      </c>
      <c r="N1893"/>
      <c r="O1893"/>
      <c r="P1893"/>
      <c r="Q1893"/>
      <c r="R1893"/>
      <c r="S1893"/>
      <c r="T1893"/>
      <c r="U1893"/>
      <c r="V1893"/>
      <c r="W1893"/>
      <c r="X1893" s="42"/>
      <c r="Y1893" s="42"/>
      <c r="Z1893" s="42"/>
    </row>
    <row r="1894" s="26" customFormat="1" ht="23" customHeight="1" spans="1:26">
      <c r="A1894" s="255"/>
      <c r="B1894" s="246"/>
      <c r="C1894" s="247"/>
      <c r="D1894" s="248"/>
      <c r="E1894" s="249"/>
      <c r="F1894" s="250"/>
      <c r="G1894" s="250"/>
      <c r="H1894" s="251"/>
      <c r="I1894" s="250"/>
      <c r="J1894" s="252"/>
      <c r="K1894" s="252"/>
      <c r="L1894" s="253"/>
      <c r="M1894" s="254" t="str">
        <f t="shared" si="29"/>
        <v/>
      </c>
      <c r="N1894"/>
      <c r="O1894"/>
      <c r="P1894"/>
      <c r="Q1894"/>
      <c r="R1894"/>
      <c r="S1894"/>
      <c r="T1894"/>
      <c r="U1894"/>
      <c r="V1894"/>
      <c r="W1894"/>
      <c r="X1894" s="42"/>
      <c r="Y1894" s="42"/>
      <c r="Z1894" s="42"/>
    </row>
    <row r="1895" s="26" customFormat="1" ht="23" customHeight="1" spans="1:26">
      <c r="A1895" s="255"/>
      <c r="B1895" s="246"/>
      <c r="C1895" s="247"/>
      <c r="D1895" s="248"/>
      <c r="E1895" s="249"/>
      <c r="F1895" s="250"/>
      <c r="G1895" s="250"/>
      <c r="H1895" s="251"/>
      <c r="I1895" s="250"/>
      <c r="J1895" s="252"/>
      <c r="K1895" s="252"/>
      <c r="L1895" s="253"/>
      <c r="M1895" s="254" t="str">
        <f t="shared" si="29"/>
        <v/>
      </c>
      <c r="N1895"/>
      <c r="O1895"/>
      <c r="P1895"/>
      <c r="Q1895"/>
      <c r="R1895"/>
      <c r="S1895"/>
      <c r="T1895"/>
      <c r="U1895"/>
      <c r="V1895"/>
      <c r="W1895"/>
      <c r="X1895" s="42"/>
      <c r="Y1895" s="42"/>
      <c r="Z1895" s="42"/>
    </row>
    <row r="1896" s="26" customFormat="1" ht="23" customHeight="1" spans="1:26">
      <c r="A1896" s="255"/>
      <c r="B1896" s="246"/>
      <c r="C1896" s="247"/>
      <c r="D1896" s="248"/>
      <c r="E1896" s="249"/>
      <c r="F1896" s="250"/>
      <c r="G1896" s="250"/>
      <c r="H1896" s="251"/>
      <c r="I1896" s="250"/>
      <c r="J1896" s="252"/>
      <c r="K1896" s="252"/>
      <c r="L1896" s="253"/>
      <c r="M1896" s="254" t="str">
        <f t="shared" si="29"/>
        <v/>
      </c>
      <c r="N1896"/>
      <c r="O1896"/>
      <c r="P1896"/>
      <c r="Q1896"/>
      <c r="R1896"/>
      <c r="S1896"/>
      <c r="T1896"/>
      <c r="U1896"/>
      <c r="V1896"/>
      <c r="W1896"/>
      <c r="X1896" s="42"/>
      <c r="Y1896" s="42"/>
      <c r="Z1896" s="42"/>
    </row>
    <row r="1897" s="26" customFormat="1" ht="23" customHeight="1" spans="1:26">
      <c r="A1897" s="255"/>
      <c r="B1897" s="246"/>
      <c r="C1897" s="247"/>
      <c r="D1897" s="248"/>
      <c r="E1897" s="249"/>
      <c r="F1897" s="250"/>
      <c r="G1897" s="250"/>
      <c r="H1897" s="251"/>
      <c r="I1897" s="250"/>
      <c r="J1897" s="252"/>
      <c r="K1897" s="252"/>
      <c r="L1897" s="253"/>
      <c r="M1897" s="254" t="str">
        <f t="shared" si="29"/>
        <v/>
      </c>
      <c r="N1897"/>
      <c r="O1897"/>
      <c r="P1897"/>
      <c r="Q1897"/>
      <c r="R1897"/>
      <c r="S1897"/>
      <c r="T1897"/>
      <c r="U1897"/>
      <c r="V1897"/>
      <c r="W1897"/>
      <c r="X1897" s="42"/>
      <c r="Y1897" s="42"/>
      <c r="Z1897" s="42"/>
    </row>
    <row r="1898" s="26" customFormat="1" ht="23" customHeight="1" spans="1:26">
      <c r="A1898" s="255"/>
      <c r="B1898" s="246"/>
      <c r="C1898" s="247"/>
      <c r="D1898" s="248"/>
      <c r="E1898" s="249"/>
      <c r="F1898" s="250"/>
      <c r="G1898" s="250"/>
      <c r="H1898" s="251"/>
      <c r="I1898" s="250"/>
      <c r="J1898" s="252"/>
      <c r="K1898" s="252"/>
      <c r="L1898" s="253"/>
      <c r="M1898" s="254" t="str">
        <f t="shared" si="29"/>
        <v/>
      </c>
      <c r="N1898"/>
      <c r="O1898"/>
      <c r="P1898"/>
      <c r="Q1898"/>
      <c r="R1898"/>
      <c r="S1898"/>
      <c r="T1898"/>
      <c r="U1898"/>
      <c r="V1898"/>
      <c r="W1898"/>
      <c r="X1898" s="42"/>
      <c r="Y1898" s="42"/>
      <c r="Z1898" s="42"/>
    </row>
    <row r="1899" s="26" customFormat="1" ht="23" customHeight="1" spans="1:26">
      <c r="A1899" s="255"/>
      <c r="B1899" s="246"/>
      <c r="C1899" s="247"/>
      <c r="D1899" s="248"/>
      <c r="E1899" s="249"/>
      <c r="F1899" s="250"/>
      <c r="G1899" s="250"/>
      <c r="H1899" s="251"/>
      <c r="I1899" s="250"/>
      <c r="J1899" s="252"/>
      <c r="K1899" s="252"/>
      <c r="L1899" s="253"/>
      <c r="M1899" s="254" t="str">
        <f t="shared" si="29"/>
        <v/>
      </c>
      <c r="N1899"/>
      <c r="O1899"/>
      <c r="P1899"/>
      <c r="Q1899"/>
      <c r="R1899"/>
      <c r="S1899"/>
      <c r="T1899"/>
      <c r="U1899"/>
      <c r="V1899"/>
      <c r="W1899"/>
      <c r="X1899" s="42"/>
      <c r="Y1899" s="42"/>
      <c r="Z1899" s="42"/>
    </row>
    <row r="1900" s="26" customFormat="1" ht="23" customHeight="1" spans="1:26">
      <c r="A1900" s="255"/>
      <c r="B1900" s="246"/>
      <c r="C1900" s="247"/>
      <c r="D1900" s="248"/>
      <c r="E1900" s="249"/>
      <c r="F1900" s="250"/>
      <c r="G1900" s="250"/>
      <c r="H1900" s="251"/>
      <c r="I1900" s="250"/>
      <c r="J1900" s="252"/>
      <c r="K1900" s="252"/>
      <c r="L1900" s="253"/>
      <c r="M1900" s="254" t="str">
        <f t="shared" si="29"/>
        <v/>
      </c>
      <c r="N1900"/>
      <c r="O1900"/>
      <c r="P1900"/>
      <c r="Q1900"/>
      <c r="R1900"/>
      <c r="S1900"/>
      <c r="T1900"/>
      <c r="U1900"/>
      <c r="V1900"/>
      <c r="W1900"/>
      <c r="X1900" s="42"/>
      <c r="Y1900" s="42"/>
      <c r="Z1900" s="42"/>
    </row>
    <row r="1901" s="26" customFormat="1" ht="23" customHeight="1" spans="1:26">
      <c r="A1901" s="255"/>
      <c r="B1901" s="246"/>
      <c r="C1901" s="247"/>
      <c r="D1901" s="248"/>
      <c r="E1901" s="249"/>
      <c r="F1901" s="250"/>
      <c r="G1901" s="250"/>
      <c r="H1901" s="251"/>
      <c r="I1901" s="250"/>
      <c r="J1901" s="252"/>
      <c r="K1901" s="252"/>
      <c r="L1901" s="253"/>
      <c r="M1901" s="254" t="str">
        <f t="shared" si="29"/>
        <v/>
      </c>
      <c r="N1901"/>
      <c r="O1901"/>
      <c r="P1901"/>
      <c r="Q1901"/>
      <c r="R1901"/>
      <c r="S1901"/>
      <c r="T1901"/>
      <c r="U1901"/>
      <c r="V1901"/>
      <c r="W1901"/>
      <c r="X1901" s="42"/>
      <c r="Y1901" s="42"/>
      <c r="Z1901" s="42"/>
    </row>
    <row r="1902" s="26" customFormat="1" ht="23" customHeight="1" spans="1:26">
      <c r="A1902" s="255"/>
      <c r="B1902" s="246"/>
      <c r="C1902" s="247"/>
      <c r="D1902" s="248"/>
      <c r="E1902" s="249"/>
      <c r="F1902" s="250"/>
      <c r="G1902" s="250"/>
      <c r="H1902" s="251"/>
      <c r="I1902" s="250"/>
      <c r="J1902" s="252"/>
      <c r="K1902" s="252"/>
      <c r="L1902" s="253"/>
      <c r="M1902" s="254" t="str">
        <f t="shared" si="29"/>
        <v/>
      </c>
      <c r="N1902"/>
      <c r="O1902"/>
      <c r="P1902"/>
      <c r="Q1902"/>
      <c r="R1902"/>
      <c r="S1902"/>
      <c r="T1902"/>
      <c r="U1902"/>
      <c r="V1902"/>
      <c r="W1902"/>
      <c r="X1902" s="42"/>
      <c r="Y1902" s="42"/>
      <c r="Z1902" s="42"/>
    </row>
    <row r="1903" s="26" customFormat="1" ht="23" customHeight="1" spans="1:26">
      <c r="A1903" s="255"/>
      <c r="B1903" s="246"/>
      <c r="C1903" s="247"/>
      <c r="D1903" s="248"/>
      <c r="E1903" s="249"/>
      <c r="F1903" s="250"/>
      <c r="G1903" s="250"/>
      <c r="H1903" s="251"/>
      <c r="I1903" s="250"/>
      <c r="J1903" s="252"/>
      <c r="K1903" s="252"/>
      <c r="L1903" s="253"/>
      <c r="M1903" s="254" t="str">
        <f t="shared" si="29"/>
        <v/>
      </c>
      <c r="N1903"/>
      <c r="O1903"/>
      <c r="P1903"/>
      <c r="Q1903"/>
      <c r="R1903"/>
      <c r="S1903"/>
      <c r="T1903"/>
      <c r="U1903"/>
      <c r="V1903"/>
      <c r="W1903"/>
      <c r="X1903" s="42"/>
      <c r="Y1903" s="42"/>
      <c r="Z1903" s="42"/>
    </row>
    <row r="1904" s="26" customFormat="1" ht="23" customHeight="1" spans="1:26">
      <c r="A1904" s="255"/>
      <c r="B1904" s="246"/>
      <c r="C1904" s="247"/>
      <c r="D1904" s="248"/>
      <c r="E1904" s="249"/>
      <c r="F1904" s="250"/>
      <c r="G1904" s="250"/>
      <c r="H1904" s="251"/>
      <c r="I1904" s="250"/>
      <c r="J1904" s="252"/>
      <c r="K1904" s="252"/>
      <c r="L1904" s="253"/>
      <c r="M1904" s="254" t="str">
        <f t="shared" si="29"/>
        <v/>
      </c>
      <c r="N1904"/>
      <c r="O1904"/>
      <c r="P1904"/>
      <c r="Q1904"/>
      <c r="R1904"/>
      <c r="S1904"/>
      <c r="T1904"/>
      <c r="U1904"/>
      <c r="V1904"/>
      <c r="W1904"/>
      <c r="X1904" s="42"/>
      <c r="Y1904" s="42"/>
      <c r="Z1904" s="42"/>
    </row>
    <row r="1905" s="26" customFormat="1" ht="23" customHeight="1" spans="1:26">
      <c r="A1905" s="255"/>
      <c r="B1905" s="246"/>
      <c r="C1905" s="247"/>
      <c r="D1905" s="248"/>
      <c r="E1905" s="249"/>
      <c r="F1905" s="250"/>
      <c r="G1905" s="250"/>
      <c r="H1905" s="251"/>
      <c r="I1905" s="250"/>
      <c r="J1905" s="252"/>
      <c r="K1905" s="252"/>
      <c r="L1905" s="253"/>
      <c r="M1905" s="254" t="str">
        <f t="shared" si="29"/>
        <v/>
      </c>
      <c r="N1905"/>
      <c r="O1905"/>
      <c r="P1905"/>
      <c r="Q1905"/>
      <c r="R1905"/>
      <c r="S1905"/>
      <c r="T1905"/>
      <c r="U1905"/>
      <c r="V1905"/>
      <c r="W1905"/>
      <c r="X1905" s="42"/>
      <c r="Y1905" s="42"/>
      <c r="Z1905" s="42"/>
    </row>
    <row r="1906" s="26" customFormat="1" ht="23" customHeight="1" spans="1:26">
      <c r="A1906" s="255"/>
      <c r="B1906" s="246"/>
      <c r="C1906" s="247"/>
      <c r="D1906" s="248"/>
      <c r="E1906" s="249"/>
      <c r="F1906" s="250"/>
      <c r="G1906" s="250"/>
      <c r="H1906" s="251"/>
      <c r="I1906" s="250"/>
      <c r="J1906" s="252"/>
      <c r="K1906" s="252"/>
      <c r="L1906" s="253"/>
      <c r="M1906" s="254" t="str">
        <f t="shared" si="29"/>
        <v/>
      </c>
      <c r="N1906"/>
      <c r="O1906"/>
      <c r="P1906"/>
      <c r="Q1906"/>
      <c r="R1906"/>
      <c r="S1906"/>
      <c r="T1906"/>
      <c r="U1906"/>
      <c r="V1906"/>
      <c r="W1906"/>
      <c r="X1906" s="42"/>
      <c r="Y1906" s="42"/>
      <c r="Z1906" s="42"/>
    </row>
    <row r="1907" s="26" customFormat="1" ht="23" customHeight="1" spans="1:26">
      <c r="A1907" s="255"/>
      <c r="B1907" s="246"/>
      <c r="C1907" s="247"/>
      <c r="D1907" s="248"/>
      <c r="E1907" s="249"/>
      <c r="F1907" s="250"/>
      <c r="G1907" s="250"/>
      <c r="H1907" s="251"/>
      <c r="I1907" s="250"/>
      <c r="J1907" s="252"/>
      <c r="K1907" s="252"/>
      <c r="L1907" s="253"/>
      <c r="M1907" s="254" t="str">
        <f t="shared" si="29"/>
        <v/>
      </c>
      <c r="N1907"/>
      <c r="O1907"/>
      <c r="P1907"/>
      <c r="Q1907"/>
      <c r="R1907"/>
      <c r="S1907"/>
      <c r="T1907"/>
      <c r="U1907"/>
      <c r="V1907"/>
      <c r="W1907"/>
      <c r="X1907" s="42"/>
      <c r="Y1907" s="42"/>
      <c r="Z1907" s="42"/>
    </row>
    <row r="1908" s="26" customFormat="1" ht="23" customHeight="1" spans="1:26">
      <c r="A1908" s="255"/>
      <c r="B1908" s="246"/>
      <c r="C1908" s="247"/>
      <c r="D1908" s="248"/>
      <c r="E1908" s="249"/>
      <c r="F1908" s="250"/>
      <c r="G1908" s="250"/>
      <c r="H1908" s="251"/>
      <c r="I1908" s="250"/>
      <c r="J1908" s="252"/>
      <c r="K1908" s="252"/>
      <c r="L1908" s="253"/>
      <c r="M1908" s="254" t="str">
        <f t="shared" si="29"/>
        <v/>
      </c>
      <c r="N1908"/>
      <c r="O1908"/>
      <c r="P1908"/>
      <c r="Q1908"/>
      <c r="R1908"/>
      <c r="S1908"/>
      <c r="T1908"/>
      <c r="U1908"/>
      <c r="V1908"/>
      <c r="W1908"/>
      <c r="X1908" s="42"/>
      <c r="Y1908" s="42"/>
      <c r="Z1908" s="42"/>
    </row>
    <row r="1909" s="26" customFormat="1" ht="23" customHeight="1" spans="1:26">
      <c r="A1909" s="255"/>
      <c r="B1909" s="246"/>
      <c r="C1909" s="247"/>
      <c r="D1909" s="248"/>
      <c r="E1909" s="249"/>
      <c r="F1909" s="250"/>
      <c r="G1909" s="250"/>
      <c r="H1909" s="251"/>
      <c r="I1909" s="250"/>
      <c r="J1909" s="252"/>
      <c r="K1909" s="252"/>
      <c r="L1909" s="253"/>
      <c r="M1909" s="254" t="str">
        <f t="shared" si="29"/>
        <v/>
      </c>
      <c r="N1909"/>
      <c r="O1909"/>
      <c r="P1909"/>
      <c r="Q1909"/>
      <c r="R1909"/>
      <c r="S1909"/>
      <c r="T1909"/>
      <c r="U1909"/>
      <c r="V1909"/>
      <c r="W1909"/>
      <c r="X1909" s="42"/>
      <c r="Y1909" s="42"/>
      <c r="Z1909" s="42"/>
    </row>
    <row r="1910" s="26" customFormat="1" ht="23" customHeight="1" spans="1:26">
      <c r="A1910" s="255"/>
      <c r="B1910" s="246"/>
      <c r="C1910" s="247"/>
      <c r="D1910" s="248"/>
      <c r="E1910" s="249"/>
      <c r="F1910" s="250"/>
      <c r="G1910" s="250"/>
      <c r="H1910" s="251"/>
      <c r="I1910" s="250"/>
      <c r="J1910" s="252"/>
      <c r="K1910" s="252"/>
      <c r="L1910" s="253"/>
      <c r="M1910" s="254" t="str">
        <f t="shared" si="29"/>
        <v/>
      </c>
      <c r="N1910"/>
      <c r="O1910"/>
      <c r="P1910"/>
      <c r="Q1910"/>
      <c r="R1910"/>
      <c r="S1910"/>
      <c r="T1910"/>
      <c r="U1910"/>
      <c r="V1910"/>
      <c r="W1910"/>
      <c r="X1910" s="42"/>
      <c r="Y1910" s="42"/>
      <c r="Z1910" s="42"/>
    </row>
    <row r="1911" s="26" customFormat="1" ht="23" customHeight="1" spans="1:26">
      <c r="A1911" s="255"/>
      <c r="B1911" s="246"/>
      <c r="C1911" s="247"/>
      <c r="D1911" s="248"/>
      <c r="E1911" s="249"/>
      <c r="F1911" s="250"/>
      <c r="G1911" s="250"/>
      <c r="H1911" s="251"/>
      <c r="I1911" s="250"/>
      <c r="J1911" s="252"/>
      <c r="K1911" s="252"/>
      <c r="L1911" s="253"/>
      <c r="M1911" s="254" t="str">
        <f t="shared" si="29"/>
        <v/>
      </c>
      <c r="N1911"/>
      <c r="O1911"/>
      <c r="P1911"/>
      <c r="Q1911"/>
      <c r="R1911"/>
      <c r="S1911"/>
      <c r="T1911"/>
      <c r="U1911"/>
      <c r="V1911"/>
      <c r="W1911"/>
      <c r="X1911" s="42"/>
      <c r="Y1911" s="42"/>
      <c r="Z1911" s="42"/>
    </row>
    <row r="1912" s="26" customFormat="1" ht="23" customHeight="1" spans="1:26">
      <c r="A1912" s="255"/>
      <c r="B1912" s="246"/>
      <c r="C1912" s="247"/>
      <c r="D1912" s="248"/>
      <c r="E1912" s="249"/>
      <c r="F1912" s="250"/>
      <c r="G1912" s="250"/>
      <c r="H1912" s="251"/>
      <c r="I1912" s="250"/>
      <c r="J1912" s="252"/>
      <c r="K1912" s="252"/>
      <c r="L1912" s="253"/>
      <c r="M1912" s="254" t="str">
        <f t="shared" si="29"/>
        <v/>
      </c>
      <c r="N1912"/>
      <c r="O1912"/>
      <c r="P1912"/>
      <c r="Q1912"/>
      <c r="R1912"/>
      <c r="S1912"/>
      <c r="T1912"/>
      <c r="U1912"/>
      <c r="V1912"/>
      <c r="W1912"/>
      <c r="X1912" s="42"/>
      <c r="Y1912" s="42"/>
      <c r="Z1912" s="42"/>
    </row>
    <row r="1913" s="26" customFormat="1" ht="23" customHeight="1" spans="1:26">
      <c r="A1913" s="255"/>
      <c r="B1913" s="246"/>
      <c r="C1913" s="247"/>
      <c r="D1913" s="248"/>
      <c r="E1913" s="249"/>
      <c r="F1913" s="250"/>
      <c r="G1913" s="250"/>
      <c r="H1913" s="251"/>
      <c r="I1913" s="250"/>
      <c r="J1913" s="252"/>
      <c r="K1913" s="252"/>
      <c r="L1913" s="253"/>
      <c r="M1913" s="254" t="str">
        <f t="shared" si="29"/>
        <v/>
      </c>
      <c r="N1913"/>
      <c r="O1913"/>
      <c r="P1913"/>
      <c r="Q1913"/>
      <c r="R1913"/>
      <c r="S1913"/>
      <c r="T1913"/>
      <c r="U1913"/>
      <c r="V1913"/>
      <c r="W1913"/>
      <c r="X1913" s="42"/>
      <c r="Y1913" s="42"/>
      <c r="Z1913" s="42"/>
    </row>
    <row r="1914" s="26" customFormat="1" ht="23" customHeight="1" spans="1:26">
      <c r="A1914" s="255"/>
      <c r="B1914" s="246"/>
      <c r="C1914" s="247"/>
      <c r="D1914" s="248"/>
      <c r="E1914" s="249"/>
      <c r="F1914" s="250"/>
      <c r="G1914" s="250"/>
      <c r="H1914" s="251"/>
      <c r="I1914" s="250"/>
      <c r="J1914" s="252"/>
      <c r="K1914" s="252"/>
      <c r="L1914" s="253"/>
      <c r="M1914" s="254" t="str">
        <f t="shared" si="29"/>
        <v/>
      </c>
      <c r="N1914"/>
      <c r="O1914"/>
      <c r="P1914"/>
      <c r="Q1914"/>
      <c r="R1914"/>
      <c r="S1914"/>
      <c r="T1914"/>
      <c r="U1914"/>
      <c r="V1914"/>
      <c r="W1914"/>
      <c r="X1914" s="42"/>
      <c r="Y1914" s="42"/>
      <c r="Z1914" s="42"/>
    </row>
    <row r="1915" s="26" customFormat="1" ht="23" customHeight="1" spans="1:26">
      <c r="A1915" s="255"/>
      <c r="B1915" s="246"/>
      <c r="C1915" s="247"/>
      <c r="D1915" s="248"/>
      <c r="E1915" s="249"/>
      <c r="F1915" s="250"/>
      <c r="G1915" s="250"/>
      <c r="H1915" s="251"/>
      <c r="I1915" s="250"/>
      <c r="J1915" s="252"/>
      <c r="K1915" s="252"/>
      <c r="L1915" s="253"/>
      <c r="M1915" s="254" t="str">
        <f t="shared" si="29"/>
        <v/>
      </c>
      <c r="N1915"/>
      <c r="O1915"/>
      <c r="P1915"/>
      <c r="Q1915"/>
      <c r="R1915"/>
      <c r="S1915"/>
      <c r="T1915"/>
      <c r="U1915"/>
      <c r="V1915"/>
      <c r="W1915"/>
      <c r="X1915" s="42"/>
      <c r="Y1915" s="42"/>
      <c r="Z1915" s="42"/>
    </row>
    <row r="1916" s="26" customFormat="1" ht="23" customHeight="1" spans="1:26">
      <c r="A1916" s="255"/>
      <c r="B1916" s="246"/>
      <c r="C1916" s="247"/>
      <c r="D1916" s="248"/>
      <c r="E1916" s="249"/>
      <c r="F1916" s="250"/>
      <c r="G1916" s="250"/>
      <c r="H1916" s="251"/>
      <c r="I1916" s="250"/>
      <c r="J1916" s="252"/>
      <c r="K1916" s="252"/>
      <c r="L1916" s="253"/>
      <c r="M1916" s="254" t="str">
        <f t="shared" si="29"/>
        <v/>
      </c>
      <c r="N1916"/>
      <c r="O1916"/>
      <c r="P1916"/>
      <c r="Q1916"/>
      <c r="R1916"/>
      <c r="S1916"/>
      <c r="T1916"/>
      <c r="U1916"/>
      <c r="V1916"/>
      <c r="W1916"/>
      <c r="X1916" s="42"/>
      <c r="Y1916" s="42"/>
      <c r="Z1916" s="42"/>
    </row>
    <row r="1917" s="26" customFormat="1" ht="23" customHeight="1" spans="1:26">
      <c r="A1917" s="255"/>
      <c r="B1917" s="246"/>
      <c r="C1917" s="247"/>
      <c r="D1917" s="248"/>
      <c r="E1917" s="249"/>
      <c r="F1917" s="250"/>
      <c r="G1917" s="250"/>
      <c r="H1917" s="251"/>
      <c r="I1917" s="250"/>
      <c r="J1917" s="252"/>
      <c r="K1917" s="252"/>
      <c r="L1917" s="253"/>
      <c r="M1917" s="254" t="str">
        <f t="shared" si="29"/>
        <v/>
      </c>
      <c r="N1917"/>
      <c r="O1917"/>
      <c r="P1917"/>
      <c r="Q1917"/>
      <c r="R1917"/>
      <c r="S1917"/>
      <c r="T1917"/>
      <c r="U1917"/>
      <c r="V1917"/>
      <c r="W1917"/>
      <c r="X1917" s="42"/>
      <c r="Y1917" s="42"/>
      <c r="Z1917" s="42"/>
    </row>
    <row r="1918" s="26" customFormat="1" ht="23" customHeight="1" spans="1:26">
      <c r="A1918" s="255"/>
      <c r="B1918" s="246"/>
      <c r="C1918" s="247"/>
      <c r="D1918" s="248"/>
      <c r="E1918" s="249"/>
      <c r="F1918" s="250"/>
      <c r="G1918" s="250"/>
      <c r="H1918" s="251"/>
      <c r="I1918" s="250"/>
      <c r="J1918" s="252"/>
      <c r="K1918" s="252"/>
      <c r="L1918" s="253"/>
      <c r="M1918" s="254" t="str">
        <f t="shared" si="29"/>
        <v/>
      </c>
      <c r="N1918"/>
      <c r="O1918"/>
      <c r="P1918"/>
      <c r="Q1918"/>
      <c r="R1918"/>
      <c r="S1918"/>
      <c r="T1918"/>
      <c r="U1918"/>
      <c r="V1918"/>
      <c r="W1918"/>
      <c r="X1918" s="42"/>
      <c r="Y1918" s="42"/>
      <c r="Z1918" s="42"/>
    </row>
    <row r="1919" s="26" customFormat="1" ht="23" customHeight="1" spans="1:26">
      <c r="A1919" s="255"/>
      <c r="B1919" s="246"/>
      <c r="C1919" s="247"/>
      <c r="D1919" s="248"/>
      <c r="E1919" s="249"/>
      <c r="F1919" s="250"/>
      <c r="G1919" s="250"/>
      <c r="H1919" s="251"/>
      <c r="I1919" s="250"/>
      <c r="J1919" s="252"/>
      <c r="K1919" s="252"/>
      <c r="L1919" s="253"/>
      <c r="M1919" s="254" t="str">
        <f t="shared" si="29"/>
        <v/>
      </c>
      <c r="N1919"/>
      <c r="O1919"/>
      <c r="P1919"/>
      <c r="Q1919"/>
      <c r="R1919"/>
      <c r="S1919"/>
      <c r="T1919"/>
      <c r="U1919"/>
      <c r="V1919"/>
      <c r="W1919"/>
      <c r="X1919" s="42"/>
      <c r="Y1919" s="42"/>
      <c r="Z1919" s="42"/>
    </row>
    <row r="1920" s="26" customFormat="1" ht="23" customHeight="1" spans="1:26">
      <c r="A1920" s="255"/>
      <c r="B1920" s="246"/>
      <c r="C1920" s="247"/>
      <c r="D1920" s="248"/>
      <c r="E1920" s="249"/>
      <c r="F1920" s="250"/>
      <c r="G1920" s="250"/>
      <c r="H1920" s="251"/>
      <c r="I1920" s="250"/>
      <c r="J1920" s="252"/>
      <c r="K1920" s="252"/>
      <c r="L1920" s="253"/>
      <c r="M1920" s="254" t="str">
        <f t="shared" si="29"/>
        <v/>
      </c>
      <c r="N1920"/>
      <c r="O1920"/>
      <c r="P1920"/>
      <c r="Q1920"/>
      <c r="R1920"/>
      <c r="S1920"/>
      <c r="T1920"/>
      <c r="U1920"/>
      <c r="V1920"/>
      <c r="W1920"/>
      <c r="X1920" s="42"/>
      <c r="Y1920" s="42"/>
      <c r="Z1920" s="42"/>
    </row>
    <row r="1921" s="26" customFormat="1" ht="23" customHeight="1" spans="1:26">
      <c r="A1921" s="255"/>
      <c r="B1921" s="246"/>
      <c r="C1921" s="247"/>
      <c r="D1921" s="248"/>
      <c r="E1921" s="249"/>
      <c r="F1921" s="250"/>
      <c r="G1921" s="250"/>
      <c r="H1921" s="251"/>
      <c r="I1921" s="250"/>
      <c r="J1921" s="252"/>
      <c r="K1921" s="252"/>
      <c r="L1921" s="253"/>
      <c r="M1921" s="254" t="str">
        <f t="shared" si="29"/>
        <v/>
      </c>
      <c r="N1921"/>
      <c r="O1921"/>
      <c r="P1921"/>
      <c r="Q1921"/>
      <c r="R1921"/>
      <c r="S1921"/>
      <c r="T1921"/>
      <c r="U1921"/>
      <c r="V1921"/>
      <c r="W1921"/>
      <c r="X1921" s="42"/>
      <c r="Y1921" s="42"/>
      <c r="Z1921" s="42"/>
    </row>
    <row r="1922" s="26" customFormat="1" ht="23" customHeight="1" spans="1:26">
      <c r="A1922" s="255"/>
      <c r="B1922" s="246"/>
      <c r="C1922" s="247"/>
      <c r="D1922" s="248"/>
      <c r="E1922" s="249"/>
      <c r="F1922" s="250"/>
      <c r="G1922" s="250"/>
      <c r="H1922" s="251"/>
      <c r="I1922" s="250"/>
      <c r="J1922" s="252"/>
      <c r="K1922" s="252"/>
      <c r="L1922" s="253"/>
      <c r="M1922" s="254" t="str">
        <f t="shared" si="29"/>
        <v/>
      </c>
      <c r="N1922"/>
      <c r="O1922"/>
      <c r="P1922"/>
      <c r="Q1922"/>
      <c r="R1922"/>
      <c r="S1922"/>
      <c r="T1922"/>
      <c r="U1922"/>
      <c r="V1922"/>
      <c r="W1922"/>
      <c r="X1922" s="42"/>
      <c r="Y1922" s="42"/>
      <c r="Z1922" s="42"/>
    </row>
    <row r="1923" s="26" customFormat="1" ht="23" customHeight="1" spans="1:26">
      <c r="A1923" s="255"/>
      <c r="B1923" s="246"/>
      <c r="C1923" s="247"/>
      <c r="D1923" s="248"/>
      <c r="E1923" s="249"/>
      <c r="F1923" s="250"/>
      <c r="G1923" s="250"/>
      <c r="H1923" s="251"/>
      <c r="I1923" s="250"/>
      <c r="J1923" s="252"/>
      <c r="K1923" s="252"/>
      <c r="L1923" s="253"/>
      <c r="M1923" s="254" t="str">
        <f t="shared" si="29"/>
        <v/>
      </c>
      <c r="N1923"/>
      <c r="O1923"/>
      <c r="P1923"/>
      <c r="Q1923"/>
      <c r="R1923"/>
      <c r="S1923"/>
      <c r="T1923"/>
      <c r="U1923"/>
      <c r="V1923"/>
      <c r="W1923"/>
      <c r="X1923" s="42"/>
      <c r="Y1923" s="42"/>
      <c r="Z1923" s="42"/>
    </row>
    <row r="1924" s="26" customFormat="1" ht="23" customHeight="1" spans="1:26">
      <c r="A1924" s="255"/>
      <c r="B1924" s="246"/>
      <c r="C1924" s="247"/>
      <c r="D1924" s="248"/>
      <c r="E1924" s="249"/>
      <c r="F1924" s="250"/>
      <c r="G1924" s="250"/>
      <c r="H1924" s="251"/>
      <c r="I1924" s="250"/>
      <c r="J1924" s="252"/>
      <c r="K1924" s="252"/>
      <c r="L1924" s="253"/>
      <c r="M1924" s="254" t="str">
        <f t="shared" si="29"/>
        <v/>
      </c>
      <c r="N1924"/>
      <c r="O1924"/>
      <c r="P1924"/>
      <c r="Q1924"/>
      <c r="R1924"/>
      <c r="S1924"/>
      <c r="T1924"/>
      <c r="U1924"/>
      <c r="V1924"/>
      <c r="W1924"/>
      <c r="X1924" s="42"/>
      <c r="Y1924" s="42"/>
      <c r="Z1924" s="42"/>
    </row>
    <row r="1925" s="26" customFormat="1" ht="23" customHeight="1" spans="1:26">
      <c r="A1925" s="255"/>
      <c r="B1925" s="246"/>
      <c r="C1925" s="247"/>
      <c r="D1925" s="248"/>
      <c r="E1925" s="249"/>
      <c r="F1925" s="250"/>
      <c r="G1925" s="250"/>
      <c r="H1925" s="251"/>
      <c r="I1925" s="250"/>
      <c r="J1925" s="252"/>
      <c r="K1925" s="252"/>
      <c r="L1925" s="253"/>
      <c r="M1925" s="254" t="str">
        <f t="shared" ref="M1925:M1988" si="30">IF($B1925="","",--TEXT($B1925,"yyyymm"))</f>
        <v/>
      </c>
      <c r="N1925"/>
      <c r="O1925"/>
      <c r="P1925"/>
      <c r="Q1925"/>
      <c r="R1925"/>
      <c r="S1925"/>
      <c r="T1925"/>
      <c r="U1925"/>
      <c r="V1925"/>
      <c r="W1925"/>
      <c r="X1925" s="42"/>
      <c r="Y1925" s="42"/>
      <c r="Z1925" s="42"/>
    </row>
    <row r="1926" s="26" customFormat="1" ht="23" customHeight="1" spans="1:26">
      <c r="A1926" s="255"/>
      <c r="B1926" s="246"/>
      <c r="C1926" s="247"/>
      <c r="D1926" s="248"/>
      <c r="E1926" s="249"/>
      <c r="F1926" s="250"/>
      <c r="G1926" s="250"/>
      <c r="H1926" s="251"/>
      <c r="I1926" s="250"/>
      <c r="J1926" s="252"/>
      <c r="K1926" s="252"/>
      <c r="L1926" s="253"/>
      <c r="M1926" s="254" t="str">
        <f t="shared" si="30"/>
        <v/>
      </c>
      <c r="N1926"/>
      <c r="O1926"/>
      <c r="P1926"/>
      <c r="Q1926"/>
      <c r="R1926"/>
      <c r="S1926"/>
      <c r="T1926"/>
      <c r="U1926"/>
      <c r="V1926"/>
      <c r="W1926"/>
      <c r="X1926" s="42"/>
      <c r="Y1926" s="42"/>
      <c r="Z1926" s="42"/>
    </row>
    <row r="1927" s="26" customFormat="1" ht="23" customHeight="1" spans="1:26">
      <c r="A1927" s="255"/>
      <c r="B1927" s="246"/>
      <c r="C1927" s="247"/>
      <c r="D1927" s="248"/>
      <c r="E1927" s="249"/>
      <c r="F1927" s="250"/>
      <c r="G1927" s="250"/>
      <c r="H1927" s="251"/>
      <c r="I1927" s="250"/>
      <c r="J1927" s="252"/>
      <c r="K1927" s="252"/>
      <c r="L1927" s="253"/>
      <c r="M1927" s="254" t="str">
        <f t="shared" si="30"/>
        <v/>
      </c>
      <c r="N1927"/>
      <c r="O1927"/>
      <c r="P1927"/>
      <c r="Q1927"/>
      <c r="R1927"/>
      <c r="S1927"/>
      <c r="T1927"/>
      <c r="U1927"/>
      <c r="V1927"/>
      <c r="W1927"/>
      <c r="X1927" s="42"/>
      <c r="Y1927" s="42"/>
      <c r="Z1927" s="42"/>
    </row>
    <row r="1928" s="26" customFormat="1" ht="23" customHeight="1" spans="1:26">
      <c r="A1928" s="255"/>
      <c r="B1928" s="246"/>
      <c r="C1928" s="247"/>
      <c r="D1928" s="248"/>
      <c r="E1928" s="249"/>
      <c r="F1928" s="250"/>
      <c r="G1928" s="250"/>
      <c r="H1928" s="251"/>
      <c r="I1928" s="250"/>
      <c r="J1928" s="252"/>
      <c r="K1928" s="252"/>
      <c r="L1928" s="253"/>
      <c r="M1928" s="254" t="str">
        <f t="shared" si="30"/>
        <v/>
      </c>
      <c r="N1928"/>
      <c r="O1928"/>
      <c r="P1928"/>
      <c r="Q1928"/>
      <c r="R1928"/>
      <c r="S1928"/>
      <c r="T1928"/>
      <c r="U1928"/>
      <c r="V1928"/>
      <c r="W1928"/>
      <c r="X1928" s="42"/>
      <c r="Y1928" s="42"/>
      <c r="Z1928" s="42"/>
    </row>
    <row r="1929" s="26" customFormat="1" ht="23" customHeight="1" spans="1:26">
      <c r="A1929" s="255"/>
      <c r="B1929" s="246"/>
      <c r="C1929" s="247"/>
      <c r="D1929" s="248"/>
      <c r="E1929" s="249"/>
      <c r="F1929" s="250"/>
      <c r="G1929" s="250"/>
      <c r="H1929" s="251"/>
      <c r="I1929" s="250"/>
      <c r="J1929" s="252"/>
      <c r="K1929" s="252"/>
      <c r="L1929" s="253"/>
      <c r="M1929" s="254" t="str">
        <f t="shared" si="30"/>
        <v/>
      </c>
      <c r="N1929"/>
      <c r="O1929"/>
      <c r="P1929"/>
      <c r="Q1929"/>
      <c r="R1929"/>
      <c r="S1929"/>
      <c r="T1929"/>
      <c r="U1929"/>
      <c r="V1929"/>
      <c r="W1929"/>
      <c r="X1929" s="42"/>
      <c r="Y1929" s="42"/>
      <c r="Z1929" s="42"/>
    </row>
    <row r="1930" s="26" customFormat="1" ht="23" customHeight="1" spans="1:26">
      <c r="A1930" s="255"/>
      <c r="B1930" s="246"/>
      <c r="C1930" s="247"/>
      <c r="D1930" s="248"/>
      <c r="E1930" s="249"/>
      <c r="F1930" s="250"/>
      <c r="G1930" s="250"/>
      <c r="H1930" s="251"/>
      <c r="I1930" s="250"/>
      <c r="J1930" s="252"/>
      <c r="K1930" s="252"/>
      <c r="L1930" s="253"/>
      <c r="M1930" s="254" t="str">
        <f t="shared" si="30"/>
        <v/>
      </c>
      <c r="N1930"/>
      <c r="O1930"/>
      <c r="P1930"/>
      <c r="Q1930"/>
      <c r="R1930"/>
      <c r="S1930"/>
      <c r="T1930"/>
      <c r="U1930"/>
      <c r="V1930"/>
      <c r="W1930"/>
      <c r="X1930" s="42"/>
      <c r="Y1930" s="42"/>
      <c r="Z1930" s="42"/>
    </row>
    <row r="1931" s="26" customFormat="1" ht="23" customHeight="1" spans="1:26">
      <c r="A1931" s="255"/>
      <c r="B1931" s="246"/>
      <c r="C1931" s="247"/>
      <c r="D1931" s="248"/>
      <c r="E1931" s="249"/>
      <c r="F1931" s="250"/>
      <c r="G1931" s="250"/>
      <c r="H1931" s="251"/>
      <c r="I1931" s="250"/>
      <c r="J1931" s="252"/>
      <c r="K1931" s="252"/>
      <c r="L1931" s="253"/>
      <c r="M1931" s="254" t="str">
        <f t="shared" si="30"/>
        <v/>
      </c>
      <c r="N1931"/>
      <c r="O1931"/>
      <c r="P1931"/>
      <c r="Q1931"/>
      <c r="R1931"/>
      <c r="S1931"/>
      <c r="T1931"/>
      <c r="U1931"/>
      <c r="V1931"/>
      <c r="W1931"/>
      <c r="X1931" s="42"/>
      <c r="Y1931" s="42"/>
      <c r="Z1931" s="42"/>
    </row>
    <row r="1932" s="26" customFormat="1" ht="23" customHeight="1" spans="1:26">
      <c r="A1932" s="255"/>
      <c r="B1932" s="246"/>
      <c r="C1932" s="247"/>
      <c r="D1932" s="248"/>
      <c r="E1932" s="249"/>
      <c r="F1932" s="250"/>
      <c r="G1932" s="250"/>
      <c r="H1932" s="251"/>
      <c r="I1932" s="250"/>
      <c r="J1932" s="252"/>
      <c r="K1932" s="252"/>
      <c r="L1932" s="253"/>
      <c r="M1932" s="254" t="str">
        <f t="shared" si="30"/>
        <v/>
      </c>
      <c r="N1932"/>
      <c r="O1932"/>
      <c r="P1932"/>
      <c r="Q1932"/>
      <c r="R1932"/>
      <c r="S1932"/>
      <c r="T1932"/>
      <c r="U1932"/>
      <c r="V1932"/>
      <c r="W1932"/>
      <c r="X1932" s="42"/>
      <c r="Y1932" s="42"/>
      <c r="Z1932" s="42"/>
    </row>
    <row r="1933" s="26" customFormat="1" ht="23" customHeight="1" spans="1:26">
      <c r="A1933" s="255"/>
      <c r="B1933" s="246"/>
      <c r="C1933" s="247"/>
      <c r="D1933" s="248"/>
      <c r="E1933" s="249"/>
      <c r="F1933" s="250"/>
      <c r="G1933" s="250"/>
      <c r="H1933" s="251"/>
      <c r="I1933" s="250"/>
      <c r="J1933" s="252"/>
      <c r="K1933" s="252"/>
      <c r="L1933" s="253"/>
      <c r="M1933" s="254" t="str">
        <f t="shared" si="30"/>
        <v/>
      </c>
      <c r="N1933"/>
      <c r="O1933"/>
      <c r="P1933"/>
      <c r="Q1933"/>
      <c r="R1933"/>
      <c r="S1933"/>
      <c r="T1933"/>
      <c r="U1933"/>
      <c r="V1933"/>
      <c r="W1933"/>
      <c r="X1933" s="42"/>
      <c r="Y1933" s="42"/>
      <c r="Z1933" s="42"/>
    </row>
    <row r="1934" s="26" customFormat="1" ht="23" customHeight="1" spans="1:26">
      <c r="A1934" s="255"/>
      <c r="B1934" s="246"/>
      <c r="C1934" s="247"/>
      <c r="D1934" s="248"/>
      <c r="E1934" s="249"/>
      <c r="F1934" s="250"/>
      <c r="G1934" s="250"/>
      <c r="H1934" s="251"/>
      <c r="I1934" s="250"/>
      <c r="J1934" s="252"/>
      <c r="K1934" s="252"/>
      <c r="L1934" s="253"/>
      <c r="M1934" s="254" t="str">
        <f t="shared" si="30"/>
        <v/>
      </c>
      <c r="N1934"/>
      <c r="O1934"/>
      <c r="P1934"/>
      <c r="Q1934"/>
      <c r="R1934"/>
      <c r="S1934"/>
      <c r="T1934"/>
      <c r="U1934"/>
      <c r="V1934"/>
      <c r="W1934"/>
      <c r="X1934" s="42"/>
      <c r="Y1934" s="42"/>
      <c r="Z1934" s="42"/>
    </row>
    <row r="1935" s="26" customFormat="1" ht="23" customHeight="1" spans="1:26">
      <c r="A1935" s="255"/>
      <c r="B1935" s="246"/>
      <c r="C1935" s="247"/>
      <c r="D1935" s="248"/>
      <c r="E1935" s="249"/>
      <c r="F1935" s="250"/>
      <c r="G1935" s="250"/>
      <c r="H1935" s="251"/>
      <c r="I1935" s="250"/>
      <c r="J1935" s="252"/>
      <c r="K1935" s="252"/>
      <c r="L1935" s="253"/>
      <c r="M1935" s="254" t="str">
        <f t="shared" si="30"/>
        <v/>
      </c>
      <c r="N1935"/>
      <c r="O1935"/>
      <c r="P1935"/>
      <c r="Q1935"/>
      <c r="R1935"/>
      <c r="S1935"/>
      <c r="T1935"/>
      <c r="U1935"/>
      <c r="V1935"/>
      <c r="W1935"/>
      <c r="X1935" s="42"/>
      <c r="Y1935" s="42"/>
      <c r="Z1935" s="42"/>
    </row>
    <row r="1936" s="26" customFormat="1" ht="23" customHeight="1" spans="1:26">
      <c r="A1936" s="255"/>
      <c r="B1936" s="246"/>
      <c r="C1936" s="247"/>
      <c r="D1936" s="248"/>
      <c r="E1936" s="249"/>
      <c r="F1936" s="250"/>
      <c r="G1936" s="250"/>
      <c r="H1936" s="251"/>
      <c r="I1936" s="250"/>
      <c r="J1936" s="252"/>
      <c r="K1936" s="252"/>
      <c r="L1936" s="253"/>
      <c r="M1936" s="254" t="str">
        <f t="shared" si="30"/>
        <v/>
      </c>
      <c r="N1936"/>
      <c r="O1936"/>
      <c r="P1936"/>
      <c r="Q1936"/>
      <c r="R1936"/>
      <c r="S1936"/>
      <c r="T1936"/>
      <c r="U1936"/>
      <c r="V1936"/>
      <c r="W1936"/>
      <c r="X1936" s="42"/>
      <c r="Y1936" s="42"/>
      <c r="Z1936" s="42"/>
    </row>
    <row r="1937" s="26" customFormat="1" ht="23" customHeight="1" spans="1:26">
      <c r="A1937" s="255"/>
      <c r="B1937" s="246"/>
      <c r="C1937" s="247"/>
      <c r="D1937" s="248"/>
      <c r="E1937" s="249"/>
      <c r="F1937" s="250"/>
      <c r="G1937" s="250"/>
      <c r="H1937" s="251"/>
      <c r="I1937" s="250"/>
      <c r="J1937" s="252"/>
      <c r="K1937" s="252"/>
      <c r="L1937" s="253"/>
      <c r="M1937" s="254" t="str">
        <f t="shared" si="30"/>
        <v/>
      </c>
      <c r="N1937"/>
      <c r="O1937"/>
      <c r="P1937"/>
      <c r="Q1937"/>
      <c r="R1937"/>
      <c r="S1937"/>
      <c r="T1937"/>
      <c r="U1937"/>
      <c r="V1937"/>
      <c r="W1937"/>
      <c r="X1937" s="42"/>
      <c r="Y1937" s="42"/>
      <c r="Z1937" s="42"/>
    </row>
    <row r="1938" s="26" customFormat="1" ht="23" customHeight="1" spans="1:26">
      <c r="A1938" s="255"/>
      <c r="B1938" s="246"/>
      <c r="C1938" s="247"/>
      <c r="D1938" s="248"/>
      <c r="E1938" s="249"/>
      <c r="F1938" s="250"/>
      <c r="G1938" s="250"/>
      <c r="H1938" s="251"/>
      <c r="I1938" s="250"/>
      <c r="J1938" s="252"/>
      <c r="K1938" s="252"/>
      <c r="L1938" s="253"/>
      <c r="M1938" s="254" t="str">
        <f t="shared" si="30"/>
        <v/>
      </c>
      <c r="N1938"/>
      <c r="O1938"/>
      <c r="P1938"/>
      <c r="Q1938"/>
      <c r="R1938"/>
      <c r="S1938"/>
      <c r="T1938"/>
      <c r="U1938"/>
      <c r="V1938"/>
      <c r="W1938"/>
      <c r="X1938" s="42"/>
      <c r="Y1938" s="42"/>
      <c r="Z1938" s="42"/>
    </row>
    <row r="1939" s="26" customFormat="1" ht="23" customHeight="1" spans="1:26">
      <c r="A1939" s="255"/>
      <c r="B1939" s="246"/>
      <c r="C1939" s="247"/>
      <c r="D1939" s="248"/>
      <c r="E1939" s="249"/>
      <c r="F1939" s="250"/>
      <c r="G1939" s="250"/>
      <c r="H1939" s="251"/>
      <c r="I1939" s="250"/>
      <c r="J1939" s="252"/>
      <c r="K1939" s="252"/>
      <c r="L1939" s="253"/>
      <c r="M1939" s="254" t="str">
        <f t="shared" si="30"/>
        <v/>
      </c>
      <c r="N1939"/>
      <c r="O1939"/>
      <c r="P1939"/>
      <c r="Q1939"/>
      <c r="R1939"/>
      <c r="S1939"/>
      <c r="T1939"/>
      <c r="U1939"/>
      <c r="V1939"/>
      <c r="W1939"/>
      <c r="X1939" s="42"/>
      <c r="Y1939" s="42"/>
      <c r="Z1939" s="42"/>
    </row>
    <row r="1940" s="26" customFormat="1" ht="23" customHeight="1" spans="1:26">
      <c r="A1940" s="255"/>
      <c r="B1940" s="246"/>
      <c r="C1940" s="247"/>
      <c r="D1940" s="248"/>
      <c r="E1940" s="249"/>
      <c r="F1940" s="250"/>
      <c r="G1940" s="250"/>
      <c r="H1940" s="251"/>
      <c r="I1940" s="250"/>
      <c r="J1940" s="252"/>
      <c r="K1940" s="252"/>
      <c r="L1940" s="253"/>
      <c r="M1940" s="254" t="str">
        <f t="shared" si="30"/>
        <v/>
      </c>
      <c r="N1940"/>
      <c r="O1940"/>
      <c r="P1940"/>
      <c r="Q1940"/>
      <c r="R1940"/>
      <c r="S1940"/>
      <c r="T1940"/>
      <c r="U1940"/>
      <c r="V1940"/>
      <c r="W1940"/>
      <c r="X1940" s="42"/>
      <c r="Y1940" s="42"/>
      <c r="Z1940" s="42"/>
    </row>
    <row r="1941" s="26" customFormat="1" ht="23" customHeight="1" spans="1:26">
      <c r="A1941" s="255"/>
      <c r="B1941" s="246"/>
      <c r="C1941" s="247"/>
      <c r="D1941" s="248"/>
      <c r="E1941" s="249"/>
      <c r="F1941" s="250"/>
      <c r="G1941" s="250"/>
      <c r="H1941" s="251"/>
      <c r="I1941" s="250"/>
      <c r="J1941" s="252"/>
      <c r="K1941" s="252"/>
      <c r="L1941" s="253"/>
      <c r="M1941" s="254" t="str">
        <f t="shared" si="30"/>
        <v/>
      </c>
      <c r="N1941"/>
      <c r="O1941"/>
      <c r="P1941"/>
      <c r="Q1941"/>
      <c r="R1941"/>
      <c r="S1941"/>
      <c r="T1941"/>
      <c r="U1941"/>
      <c r="V1941"/>
      <c r="W1941"/>
      <c r="X1941" s="42"/>
      <c r="Y1941" s="42"/>
      <c r="Z1941" s="42"/>
    </row>
    <row r="1942" s="26" customFormat="1" ht="23" customHeight="1" spans="1:26">
      <c r="A1942" s="255"/>
      <c r="B1942" s="246"/>
      <c r="C1942" s="247"/>
      <c r="D1942" s="248"/>
      <c r="E1942" s="249"/>
      <c r="F1942" s="250"/>
      <c r="G1942" s="250"/>
      <c r="H1942" s="251"/>
      <c r="I1942" s="250"/>
      <c r="J1942" s="252"/>
      <c r="K1942" s="252"/>
      <c r="L1942" s="253"/>
      <c r="M1942" s="254" t="str">
        <f t="shared" si="30"/>
        <v/>
      </c>
      <c r="N1942"/>
      <c r="O1942"/>
      <c r="P1942"/>
      <c r="Q1942"/>
      <c r="R1942"/>
      <c r="S1942"/>
      <c r="T1942"/>
      <c r="U1942"/>
      <c r="V1942"/>
      <c r="W1942"/>
      <c r="X1942" s="42"/>
      <c r="Y1942" s="42"/>
      <c r="Z1942" s="42"/>
    </row>
    <row r="1943" s="26" customFormat="1" ht="23" customHeight="1" spans="1:26">
      <c r="A1943" s="255"/>
      <c r="B1943" s="246"/>
      <c r="C1943" s="247"/>
      <c r="D1943" s="248"/>
      <c r="E1943" s="249"/>
      <c r="F1943" s="250"/>
      <c r="G1943" s="250"/>
      <c r="H1943" s="251"/>
      <c r="I1943" s="250"/>
      <c r="J1943" s="252"/>
      <c r="K1943" s="252"/>
      <c r="L1943" s="253"/>
      <c r="M1943" s="254" t="str">
        <f t="shared" si="30"/>
        <v/>
      </c>
      <c r="N1943"/>
      <c r="O1943"/>
      <c r="P1943"/>
      <c r="Q1943"/>
      <c r="R1943"/>
      <c r="S1943"/>
      <c r="T1943"/>
      <c r="U1943"/>
      <c r="V1943"/>
      <c r="W1943"/>
      <c r="X1943" s="42"/>
      <c r="Y1943" s="42"/>
      <c r="Z1943" s="42"/>
    </row>
    <row r="1944" s="26" customFormat="1" ht="23" customHeight="1" spans="1:26">
      <c r="A1944" s="255"/>
      <c r="B1944" s="246"/>
      <c r="C1944" s="247"/>
      <c r="D1944" s="248"/>
      <c r="E1944" s="249"/>
      <c r="F1944" s="250"/>
      <c r="G1944" s="250"/>
      <c r="H1944" s="251"/>
      <c r="I1944" s="250"/>
      <c r="J1944" s="252"/>
      <c r="K1944" s="252"/>
      <c r="L1944" s="253"/>
      <c r="M1944" s="254" t="str">
        <f t="shared" si="30"/>
        <v/>
      </c>
      <c r="N1944"/>
      <c r="O1944"/>
      <c r="P1944"/>
      <c r="Q1944"/>
      <c r="R1944"/>
      <c r="S1944"/>
      <c r="T1944"/>
      <c r="U1944"/>
      <c r="V1944"/>
      <c r="W1944"/>
      <c r="X1944" s="42"/>
      <c r="Y1944" s="42"/>
      <c r="Z1944" s="42"/>
    </row>
    <row r="1945" s="26" customFormat="1" ht="23" customHeight="1" spans="1:26">
      <c r="A1945" s="255"/>
      <c r="B1945" s="246"/>
      <c r="C1945" s="247"/>
      <c r="D1945" s="248"/>
      <c r="E1945" s="249"/>
      <c r="F1945" s="250"/>
      <c r="G1945" s="250"/>
      <c r="H1945" s="251"/>
      <c r="I1945" s="250"/>
      <c r="J1945" s="252"/>
      <c r="K1945" s="252"/>
      <c r="L1945" s="253"/>
      <c r="M1945" s="254" t="str">
        <f t="shared" si="30"/>
        <v/>
      </c>
      <c r="N1945"/>
      <c r="O1945"/>
      <c r="P1945"/>
      <c r="Q1945"/>
      <c r="R1945"/>
      <c r="S1945"/>
      <c r="T1945"/>
      <c r="U1945"/>
      <c r="V1945"/>
      <c r="W1945"/>
      <c r="X1945" s="42"/>
      <c r="Y1945" s="42"/>
      <c r="Z1945" s="42"/>
    </row>
    <row r="1946" s="26" customFormat="1" ht="23" customHeight="1" spans="1:26">
      <c r="A1946" s="255"/>
      <c r="B1946" s="246"/>
      <c r="C1946" s="247"/>
      <c r="D1946" s="248"/>
      <c r="E1946" s="249"/>
      <c r="F1946" s="250"/>
      <c r="G1946" s="250"/>
      <c r="H1946" s="251"/>
      <c r="I1946" s="250"/>
      <c r="J1946" s="252"/>
      <c r="K1946" s="252"/>
      <c r="L1946" s="253"/>
      <c r="M1946" s="254" t="str">
        <f t="shared" si="30"/>
        <v/>
      </c>
      <c r="N1946"/>
      <c r="O1946"/>
      <c r="P1946"/>
      <c r="Q1946"/>
      <c r="R1946"/>
      <c r="S1946"/>
      <c r="T1946"/>
      <c r="U1946"/>
      <c r="V1946"/>
      <c r="W1946"/>
      <c r="X1946" s="42"/>
      <c r="Y1946" s="42"/>
      <c r="Z1946" s="42"/>
    </row>
    <row r="1947" s="26" customFormat="1" ht="23" customHeight="1" spans="1:26">
      <c r="A1947" s="255"/>
      <c r="B1947" s="246"/>
      <c r="C1947" s="247"/>
      <c r="D1947" s="248"/>
      <c r="E1947" s="249"/>
      <c r="F1947" s="250"/>
      <c r="G1947" s="250"/>
      <c r="H1947" s="251"/>
      <c r="I1947" s="250"/>
      <c r="J1947" s="252"/>
      <c r="K1947" s="252"/>
      <c r="L1947" s="253"/>
      <c r="M1947" s="254" t="str">
        <f t="shared" si="30"/>
        <v/>
      </c>
      <c r="N1947"/>
      <c r="O1947"/>
      <c r="P1947"/>
      <c r="Q1947"/>
      <c r="R1947"/>
      <c r="S1947"/>
      <c r="T1947"/>
      <c r="U1947"/>
      <c r="V1947"/>
      <c r="W1947"/>
      <c r="X1947" s="42"/>
      <c r="Y1947" s="42"/>
      <c r="Z1947" s="42"/>
    </row>
    <row r="1948" s="26" customFormat="1" ht="23" customHeight="1" spans="1:26">
      <c r="A1948" s="255"/>
      <c r="B1948" s="246"/>
      <c r="C1948" s="247"/>
      <c r="D1948" s="248"/>
      <c r="E1948" s="249"/>
      <c r="F1948" s="250"/>
      <c r="G1948" s="250"/>
      <c r="H1948" s="251"/>
      <c r="I1948" s="250"/>
      <c r="J1948" s="252"/>
      <c r="K1948" s="252"/>
      <c r="L1948" s="253"/>
      <c r="M1948" s="254" t="str">
        <f t="shared" si="30"/>
        <v/>
      </c>
      <c r="N1948"/>
      <c r="O1948"/>
      <c r="P1948"/>
      <c r="Q1948"/>
      <c r="R1948"/>
      <c r="S1948"/>
      <c r="T1948"/>
      <c r="U1948"/>
      <c r="V1948"/>
      <c r="W1948"/>
      <c r="X1948" s="42"/>
      <c r="Y1948" s="42"/>
      <c r="Z1948" s="42"/>
    </row>
    <row r="1949" s="26" customFormat="1" ht="23" customHeight="1" spans="1:26">
      <c r="A1949" s="255"/>
      <c r="B1949" s="246"/>
      <c r="C1949" s="247"/>
      <c r="D1949" s="248"/>
      <c r="E1949" s="249"/>
      <c r="F1949" s="250"/>
      <c r="G1949" s="250"/>
      <c r="H1949" s="251"/>
      <c r="I1949" s="250"/>
      <c r="J1949" s="252"/>
      <c r="K1949" s="252"/>
      <c r="L1949" s="253"/>
      <c r="M1949" s="254" t="str">
        <f t="shared" si="30"/>
        <v/>
      </c>
      <c r="N1949"/>
      <c r="O1949"/>
      <c r="P1949"/>
      <c r="Q1949"/>
      <c r="R1949"/>
      <c r="S1949"/>
      <c r="T1949"/>
      <c r="U1949"/>
      <c r="V1949"/>
      <c r="W1949"/>
      <c r="X1949" s="42"/>
      <c r="Y1949" s="42"/>
      <c r="Z1949" s="42"/>
    </row>
    <row r="1950" s="26" customFormat="1" ht="23" customHeight="1" spans="1:26">
      <c r="A1950" s="255"/>
      <c r="B1950" s="246"/>
      <c r="C1950" s="247"/>
      <c r="D1950" s="248"/>
      <c r="E1950" s="249"/>
      <c r="F1950" s="250"/>
      <c r="G1950" s="250"/>
      <c r="H1950" s="251"/>
      <c r="I1950" s="250"/>
      <c r="J1950" s="252"/>
      <c r="K1950" s="252"/>
      <c r="L1950" s="253"/>
      <c r="M1950" s="254" t="str">
        <f t="shared" si="30"/>
        <v/>
      </c>
      <c r="N1950"/>
      <c r="O1950"/>
      <c r="P1950"/>
      <c r="Q1950"/>
      <c r="R1950"/>
      <c r="S1950"/>
      <c r="T1950"/>
      <c r="U1950"/>
      <c r="V1950"/>
      <c r="W1950"/>
      <c r="X1950" s="42"/>
      <c r="Y1950" s="42"/>
      <c r="Z1950" s="42"/>
    </row>
    <row r="1951" s="26" customFormat="1" ht="23" customHeight="1" spans="1:26">
      <c r="A1951" s="255"/>
      <c r="B1951" s="246"/>
      <c r="C1951" s="247"/>
      <c r="D1951" s="248"/>
      <c r="E1951" s="249"/>
      <c r="F1951" s="250"/>
      <c r="G1951" s="250"/>
      <c r="H1951" s="251"/>
      <c r="I1951" s="250"/>
      <c r="J1951" s="252"/>
      <c r="K1951" s="252"/>
      <c r="L1951" s="253"/>
      <c r="M1951" s="254" t="str">
        <f t="shared" si="30"/>
        <v/>
      </c>
      <c r="N1951"/>
      <c r="O1951"/>
      <c r="P1951"/>
      <c r="Q1951"/>
      <c r="R1951"/>
      <c r="S1951"/>
      <c r="T1951"/>
      <c r="U1951"/>
      <c r="V1951"/>
      <c r="W1951"/>
      <c r="X1951" s="42"/>
      <c r="Y1951" s="42"/>
      <c r="Z1951" s="42"/>
    </row>
    <row r="1952" s="26" customFormat="1" ht="23" customHeight="1" spans="1:26">
      <c r="A1952" s="255"/>
      <c r="B1952" s="246"/>
      <c r="C1952" s="247"/>
      <c r="D1952" s="248"/>
      <c r="E1952" s="249"/>
      <c r="F1952" s="250"/>
      <c r="G1952" s="250"/>
      <c r="H1952" s="251"/>
      <c r="I1952" s="250"/>
      <c r="J1952" s="252"/>
      <c r="K1952" s="252"/>
      <c r="L1952" s="253"/>
      <c r="M1952" s="254" t="str">
        <f t="shared" si="30"/>
        <v/>
      </c>
      <c r="N1952"/>
      <c r="O1952"/>
      <c r="P1952"/>
      <c r="Q1952"/>
      <c r="R1952"/>
      <c r="S1952"/>
      <c r="T1952"/>
      <c r="U1952"/>
      <c r="V1952"/>
      <c r="W1952"/>
      <c r="X1952" s="42"/>
      <c r="Y1952" s="42"/>
      <c r="Z1952" s="42"/>
    </row>
    <row r="1953" s="26" customFormat="1" ht="23" customHeight="1" spans="1:26">
      <c r="A1953" s="255"/>
      <c r="B1953" s="246"/>
      <c r="C1953" s="247"/>
      <c r="D1953" s="248"/>
      <c r="E1953" s="249"/>
      <c r="F1953" s="250"/>
      <c r="G1953" s="250"/>
      <c r="H1953" s="251"/>
      <c r="I1953" s="250"/>
      <c r="J1953" s="252"/>
      <c r="K1953" s="252"/>
      <c r="L1953" s="253"/>
      <c r="M1953" s="254" t="str">
        <f t="shared" si="30"/>
        <v/>
      </c>
      <c r="N1953"/>
      <c r="O1953"/>
      <c r="P1953"/>
      <c r="Q1953"/>
      <c r="R1953"/>
      <c r="S1953"/>
      <c r="T1953"/>
      <c r="U1953"/>
      <c r="V1953"/>
      <c r="W1953"/>
      <c r="X1953" s="42"/>
      <c r="Y1953" s="42"/>
      <c r="Z1953" s="42"/>
    </row>
    <row r="1954" s="26" customFormat="1" ht="23" customHeight="1" spans="1:26">
      <c r="A1954" s="255"/>
      <c r="B1954" s="246"/>
      <c r="C1954" s="247"/>
      <c r="D1954" s="248"/>
      <c r="E1954" s="249"/>
      <c r="F1954" s="250"/>
      <c r="G1954" s="250"/>
      <c r="H1954" s="251"/>
      <c r="I1954" s="250"/>
      <c r="J1954" s="252"/>
      <c r="K1954" s="252"/>
      <c r="L1954" s="253"/>
      <c r="M1954" s="254" t="str">
        <f t="shared" si="30"/>
        <v/>
      </c>
      <c r="N1954"/>
      <c r="O1954"/>
      <c r="P1954"/>
      <c r="Q1954"/>
      <c r="R1954"/>
      <c r="S1954"/>
      <c r="T1954"/>
      <c r="U1954"/>
      <c r="V1954"/>
      <c r="W1954"/>
      <c r="X1954" s="42"/>
      <c r="Y1954" s="42"/>
      <c r="Z1954" s="42"/>
    </row>
    <row r="1955" s="26" customFormat="1" ht="23" customHeight="1" spans="1:26">
      <c r="A1955" s="255"/>
      <c r="B1955" s="246"/>
      <c r="C1955" s="247"/>
      <c r="D1955" s="248"/>
      <c r="E1955" s="249"/>
      <c r="F1955" s="250"/>
      <c r="G1955" s="250"/>
      <c r="H1955" s="251"/>
      <c r="I1955" s="250"/>
      <c r="J1955" s="252"/>
      <c r="K1955" s="252"/>
      <c r="L1955" s="253"/>
      <c r="M1955" s="254" t="str">
        <f t="shared" si="30"/>
        <v/>
      </c>
      <c r="N1955"/>
      <c r="O1955"/>
      <c r="P1955"/>
      <c r="Q1955"/>
      <c r="R1955"/>
      <c r="S1955"/>
      <c r="T1955"/>
      <c r="U1955"/>
      <c r="V1955"/>
      <c r="W1955"/>
      <c r="X1955" s="42"/>
      <c r="Y1955" s="42"/>
      <c r="Z1955" s="42"/>
    </row>
    <row r="1956" s="26" customFormat="1" ht="23" customHeight="1" spans="1:26">
      <c r="A1956" s="255"/>
      <c r="B1956" s="246"/>
      <c r="C1956" s="247"/>
      <c r="D1956" s="248"/>
      <c r="E1956" s="249"/>
      <c r="F1956" s="250"/>
      <c r="G1956" s="250"/>
      <c r="H1956" s="251"/>
      <c r="I1956" s="250"/>
      <c r="J1956" s="252"/>
      <c r="K1956" s="252"/>
      <c r="L1956" s="253"/>
      <c r="M1956" s="254" t="str">
        <f t="shared" si="30"/>
        <v/>
      </c>
      <c r="N1956"/>
      <c r="O1956"/>
      <c r="P1956"/>
      <c r="Q1956"/>
      <c r="R1956"/>
      <c r="S1956"/>
      <c r="T1956"/>
      <c r="U1956"/>
      <c r="V1956"/>
      <c r="W1956"/>
      <c r="X1956" s="42"/>
      <c r="Y1956" s="42"/>
      <c r="Z1956" s="42"/>
    </row>
    <row r="1957" s="26" customFormat="1" ht="23" customHeight="1" spans="1:26">
      <c r="A1957" s="255"/>
      <c r="B1957" s="246"/>
      <c r="C1957" s="247"/>
      <c r="D1957" s="248"/>
      <c r="E1957" s="249"/>
      <c r="F1957" s="250"/>
      <c r="G1957" s="250"/>
      <c r="H1957" s="251"/>
      <c r="I1957" s="250"/>
      <c r="J1957" s="252"/>
      <c r="K1957" s="252"/>
      <c r="L1957" s="253"/>
      <c r="M1957" s="254" t="str">
        <f t="shared" si="30"/>
        <v/>
      </c>
      <c r="N1957"/>
      <c r="O1957"/>
      <c r="P1957"/>
      <c r="Q1957"/>
      <c r="R1957"/>
      <c r="S1957"/>
      <c r="T1957"/>
      <c r="U1957"/>
      <c r="V1957"/>
      <c r="W1957"/>
      <c r="X1957" s="42"/>
      <c r="Y1957" s="42"/>
      <c r="Z1957" s="42"/>
    </row>
    <row r="1958" s="26" customFormat="1" ht="23" customHeight="1" spans="1:26">
      <c r="A1958" s="255"/>
      <c r="B1958" s="246"/>
      <c r="C1958" s="247"/>
      <c r="D1958" s="248"/>
      <c r="E1958" s="249"/>
      <c r="F1958" s="250"/>
      <c r="G1958" s="250"/>
      <c r="H1958" s="251"/>
      <c r="I1958" s="250"/>
      <c r="J1958" s="252"/>
      <c r="K1958" s="252"/>
      <c r="L1958" s="253"/>
      <c r="M1958" s="254" t="str">
        <f t="shared" si="30"/>
        <v/>
      </c>
      <c r="N1958"/>
      <c r="O1958"/>
      <c r="P1958"/>
      <c r="Q1958"/>
      <c r="R1958"/>
      <c r="S1958"/>
      <c r="T1958"/>
      <c r="U1958"/>
      <c r="V1958"/>
      <c r="W1958"/>
      <c r="X1958" s="42"/>
      <c r="Y1958" s="42"/>
      <c r="Z1958" s="42"/>
    </row>
    <row r="1959" s="26" customFormat="1" ht="23" customHeight="1" spans="1:26">
      <c r="A1959" s="255"/>
      <c r="B1959" s="246"/>
      <c r="C1959" s="247"/>
      <c r="D1959" s="248"/>
      <c r="E1959" s="249"/>
      <c r="F1959" s="250"/>
      <c r="G1959" s="250"/>
      <c r="H1959" s="251"/>
      <c r="I1959" s="250"/>
      <c r="J1959" s="252"/>
      <c r="K1959" s="252"/>
      <c r="L1959" s="253"/>
      <c r="M1959" s="254" t="str">
        <f t="shared" si="30"/>
        <v/>
      </c>
      <c r="N1959"/>
      <c r="O1959"/>
      <c r="P1959"/>
      <c r="Q1959"/>
      <c r="R1959"/>
      <c r="S1959"/>
      <c r="T1959"/>
      <c r="U1959"/>
      <c r="V1959"/>
      <c r="W1959"/>
      <c r="X1959" s="42"/>
      <c r="Y1959" s="42"/>
      <c r="Z1959" s="42"/>
    </row>
    <row r="1960" s="26" customFormat="1" ht="23" customHeight="1" spans="1:26">
      <c r="A1960" s="255"/>
      <c r="B1960" s="246"/>
      <c r="C1960" s="247"/>
      <c r="D1960" s="248"/>
      <c r="E1960" s="249"/>
      <c r="F1960" s="250"/>
      <c r="G1960" s="250"/>
      <c r="H1960" s="251"/>
      <c r="I1960" s="250"/>
      <c r="J1960" s="252"/>
      <c r="K1960" s="252"/>
      <c r="L1960" s="253"/>
      <c r="M1960" s="254" t="str">
        <f t="shared" si="30"/>
        <v/>
      </c>
      <c r="N1960"/>
      <c r="O1960"/>
      <c r="P1960"/>
      <c r="Q1960"/>
      <c r="R1960"/>
      <c r="S1960"/>
      <c r="T1960"/>
      <c r="U1960"/>
      <c r="V1960"/>
      <c r="W1960"/>
      <c r="X1960" s="42"/>
      <c r="Y1960" s="42"/>
      <c r="Z1960" s="42"/>
    </row>
    <row r="1961" s="26" customFormat="1" ht="23" customHeight="1" spans="1:26">
      <c r="A1961" s="255"/>
      <c r="B1961" s="246"/>
      <c r="C1961" s="247"/>
      <c r="D1961" s="248"/>
      <c r="E1961" s="249"/>
      <c r="F1961" s="250"/>
      <c r="G1961" s="250"/>
      <c r="H1961" s="251"/>
      <c r="I1961" s="250"/>
      <c r="J1961" s="252"/>
      <c r="K1961" s="252"/>
      <c r="L1961" s="253"/>
      <c r="M1961" s="254" t="str">
        <f t="shared" si="30"/>
        <v/>
      </c>
      <c r="N1961"/>
      <c r="O1961"/>
      <c r="P1961"/>
      <c r="Q1961"/>
      <c r="R1961"/>
      <c r="S1961"/>
      <c r="T1961"/>
      <c r="U1961"/>
      <c r="V1961"/>
      <c r="W1961"/>
      <c r="X1961" s="42"/>
      <c r="Y1961" s="42"/>
      <c r="Z1961" s="42"/>
    </row>
    <row r="1962" s="26" customFormat="1" ht="23" customHeight="1" spans="1:26">
      <c r="A1962" s="255"/>
      <c r="B1962" s="246"/>
      <c r="C1962" s="247"/>
      <c r="D1962" s="248"/>
      <c r="E1962" s="249"/>
      <c r="F1962" s="250"/>
      <c r="G1962" s="250"/>
      <c r="H1962" s="251"/>
      <c r="I1962" s="250"/>
      <c r="J1962" s="252"/>
      <c r="K1962" s="252"/>
      <c r="L1962" s="253"/>
      <c r="M1962" s="254" t="str">
        <f t="shared" si="30"/>
        <v/>
      </c>
      <c r="N1962"/>
      <c r="O1962"/>
      <c r="P1962"/>
      <c r="Q1962"/>
      <c r="R1962"/>
      <c r="S1962"/>
      <c r="T1962"/>
      <c r="U1962"/>
      <c r="V1962"/>
      <c r="W1962"/>
      <c r="X1962" s="42"/>
      <c r="Y1962" s="42"/>
      <c r="Z1962" s="42"/>
    </row>
    <row r="1963" s="26" customFormat="1" ht="23" customHeight="1" spans="1:26">
      <c r="A1963" s="255"/>
      <c r="B1963" s="246"/>
      <c r="C1963" s="247"/>
      <c r="D1963" s="248"/>
      <c r="E1963" s="249"/>
      <c r="F1963" s="250"/>
      <c r="G1963" s="250"/>
      <c r="H1963" s="251"/>
      <c r="I1963" s="250"/>
      <c r="J1963" s="252"/>
      <c r="K1963" s="252"/>
      <c r="L1963" s="253"/>
      <c r="M1963" s="254" t="str">
        <f t="shared" si="30"/>
        <v/>
      </c>
      <c r="N1963"/>
      <c r="O1963"/>
      <c r="P1963"/>
      <c r="Q1963"/>
      <c r="R1963"/>
      <c r="S1963"/>
      <c r="T1963"/>
      <c r="U1963"/>
      <c r="V1963"/>
      <c r="W1963"/>
      <c r="X1963" s="42"/>
      <c r="Y1963" s="42"/>
      <c r="Z1963" s="42"/>
    </row>
    <row r="1964" s="26" customFormat="1" ht="23" customHeight="1" spans="1:26">
      <c r="A1964" s="255"/>
      <c r="B1964" s="246"/>
      <c r="C1964" s="247"/>
      <c r="D1964" s="248"/>
      <c r="E1964" s="249"/>
      <c r="F1964" s="250"/>
      <c r="G1964" s="250"/>
      <c r="H1964" s="251"/>
      <c r="I1964" s="250"/>
      <c r="J1964" s="252"/>
      <c r="K1964" s="252"/>
      <c r="L1964" s="253"/>
      <c r="M1964" s="254" t="str">
        <f t="shared" si="30"/>
        <v/>
      </c>
      <c r="N1964"/>
      <c r="O1964"/>
      <c r="P1964"/>
      <c r="Q1964"/>
      <c r="R1964"/>
      <c r="S1964"/>
      <c r="T1964"/>
      <c r="U1964"/>
      <c r="V1964"/>
      <c r="W1964"/>
      <c r="X1964" s="42"/>
      <c r="Y1964" s="42"/>
      <c r="Z1964" s="42"/>
    </row>
    <row r="1965" s="26" customFormat="1" ht="23" customHeight="1" spans="1:26">
      <c r="A1965" s="255"/>
      <c r="B1965" s="246"/>
      <c r="C1965" s="247"/>
      <c r="D1965" s="248"/>
      <c r="E1965" s="249"/>
      <c r="F1965" s="250"/>
      <c r="G1965" s="250"/>
      <c r="H1965" s="251"/>
      <c r="I1965" s="250"/>
      <c r="J1965" s="252"/>
      <c r="K1965" s="252"/>
      <c r="L1965" s="253"/>
      <c r="M1965" s="254" t="str">
        <f t="shared" si="30"/>
        <v/>
      </c>
      <c r="N1965"/>
      <c r="O1965"/>
      <c r="P1965"/>
      <c r="Q1965"/>
      <c r="R1965"/>
      <c r="S1965"/>
      <c r="T1965"/>
      <c r="U1965"/>
      <c r="V1965"/>
      <c r="W1965"/>
      <c r="X1965" s="42"/>
      <c r="Y1965" s="42"/>
      <c r="Z1965" s="42"/>
    </row>
    <row r="1966" s="26" customFormat="1" ht="23" customHeight="1" spans="1:26">
      <c r="A1966" s="255"/>
      <c r="B1966" s="246"/>
      <c r="C1966" s="247"/>
      <c r="D1966" s="248"/>
      <c r="E1966" s="249"/>
      <c r="F1966" s="250"/>
      <c r="G1966" s="250"/>
      <c r="H1966" s="251"/>
      <c r="I1966" s="250"/>
      <c r="J1966" s="252"/>
      <c r="K1966" s="252"/>
      <c r="L1966" s="253"/>
      <c r="M1966" s="254" t="str">
        <f t="shared" si="30"/>
        <v/>
      </c>
      <c r="N1966"/>
      <c r="O1966"/>
      <c r="P1966"/>
      <c r="Q1966"/>
      <c r="R1966"/>
      <c r="S1966"/>
      <c r="T1966"/>
      <c r="U1966"/>
      <c r="V1966"/>
      <c r="W1966"/>
      <c r="X1966" s="42"/>
      <c r="Y1966" s="42"/>
      <c r="Z1966" s="42"/>
    </row>
    <row r="1967" s="26" customFormat="1" ht="23" customHeight="1" spans="1:26">
      <c r="A1967" s="255"/>
      <c r="B1967" s="246"/>
      <c r="C1967" s="247"/>
      <c r="D1967" s="248"/>
      <c r="E1967" s="249"/>
      <c r="F1967" s="250"/>
      <c r="G1967" s="250"/>
      <c r="H1967" s="251"/>
      <c r="I1967" s="250"/>
      <c r="J1967" s="252"/>
      <c r="K1967" s="252"/>
      <c r="L1967" s="253"/>
      <c r="M1967" s="254" t="str">
        <f t="shared" si="30"/>
        <v/>
      </c>
      <c r="N1967"/>
      <c r="O1967"/>
      <c r="P1967"/>
      <c r="Q1967"/>
      <c r="R1967"/>
      <c r="S1967"/>
      <c r="T1967"/>
      <c r="U1967"/>
      <c r="V1967"/>
      <c r="W1967"/>
      <c r="X1967" s="42"/>
      <c r="Y1967" s="42"/>
      <c r="Z1967" s="42"/>
    </row>
    <row r="1968" s="26" customFormat="1" ht="23" customHeight="1" spans="1:26">
      <c r="A1968" s="255"/>
      <c r="B1968" s="246"/>
      <c r="C1968" s="247"/>
      <c r="D1968" s="248"/>
      <c r="E1968" s="249"/>
      <c r="F1968" s="250"/>
      <c r="G1968" s="250"/>
      <c r="H1968" s="251"/>
      <c r="I1968" s="250"/>
      <c r="J1968" s="252"/>
      <c r="K1968" s="252"/>
      <c r="L1968" s="253"/>
      <c r="M1968" s="254" t="str">
        <f t="shared" si="30"/>
        <v/>
      </c>
      <c r="N1968"/>
      <c r="O1968"/>
      <c r="P1968"/>
      <c r="Q1968"/>
      <c r="R1968"/>
      <c r="S1968"/>
      <c r="T1968"/>
      <c r="U1968"/>
      <c r="V1968"/>
      <c r="W1968"/>
      <c r="X1968" s="42"/>
      <c r="Y1968" s="42"/>
      <c r="Z1968" s="42"/>
    </row>
    <row r="1969" s="26" customFormat="1" ht="23" customHeight="1" spans="1:26">
      <c r="A1969" s="255"/>
      <c r="B1969" s="246"/>
      <c r="C1969" s="247"/>
      <c r="D1969" s="248"/>
      <c r="E1969" s="249"/>
      <c r="F1969" s="250"/>
      <c r="G1969" s="250"/>
      <c r="H1969" s="251"/>
      <c r="I1969" s="250"/>
      <c r="J1969" s="252"/>
      <c r="K1969" s="252"/>
      <c r="L1969" s="253"/>
      <c r="M1969" s="254" t="str">
        <f t="shared" si="30"/>
        <v/>
      </c>
      <c r="N1969"/>
      <c r="O1969"/>
      <c r="P1969"/>
      <c r="Q1969"/>
      <c r="R1969"/>
      <c r="S1969"/>
      <c r="T1969"/>
      <c r="U1969"/>
      <c r="V1969"/>
      <c r="W1969"/>
      <c r="X1969" s="42"/>
      <c r="Y1969" s="42"/>
      <c r="Z1969" s="42"/>
    </row>
    <row r="1970" s="26" customFormat="1" ht="23" customHeight="1" spans="1:26">
      <c r="A1970" s="255"/>
      <c r="B1970" s="246"/>
      <c r="C1970" s="247"/>
      <c r="D1970" s="248"/>
      <c r="E1970" s="249"/>
      <c r="F1970" s="250"/>
      <c r="G1970" s="250"/>
      <c r="H1970" s="251"/>
      <c r="I1970" s="250"/>
      <c r="J1970" s="252"/>
      <c r="K1970" s="252"/>
      <c r="L1970" s="253"/>
      <c r="M1970" s="254" t="str">
        <f t="shared" si="30"/>
        <v/>
      </c>
      <c r="N1970"/>
      <c r="O1970"/>
      <c r="P1970"/>
      <c r="Q1970"/>
      <c r="R1970"/>
      <c r="S1970"/>
      <c r="T1970"/>
      <c r="U1970"/>
      <c r="V1970"/>
      <c r="W1970"/>
      <c r="X1970" s="42"/>
      <c r="Y1970" s="42"/>
      <c r="Z1970" s="42"/>
    </row>
    <row r="1971" s="26" customFormat="1" ht="23" customHeight="1" spans="1:26">
      <c r="A1971" s="255"/>
      <c r="B1971" s="246"/>
      <c r="C1971" s="247"/>
      <c r="D1971" s="248"/>
      <c r="E1971" s="249"/>
      <c r="F1971" s="250"/>
      <c r="G1971" s="250"/>
      <c r="H1971" s="251"/>
      <c r="I1971" s="250"/>
      <c r="J1971" s="252"/>
      <c r="K1971" s="252"/>
      <c r="L1971" s="253"/>
      <c r="M1971" s="254" t="str">
        <f t="shared" si="30"/>
        <v/>
      </c>
      <c r="N1971"/>
      <c r="O1971"/>
      <c r="P1971"/>
      <c r="Q1971"/>
      <c r="R1971"/>
      <c r="S1971"/>
      <c r="T1971"/>
      <c r="U1971"/>
      <c r="V1971"/>
      <c r="W1971"/>
      <c r="X1971" s="42"/>
      <c r="Y1971" s="42"/>
      <c r="Z1971" s="42"/>
    </row>
    <row r="1972" s="26" customFormat="1" ht="23" customHeight="1" spans="1:26">
      <c r="A1972" s="255"/>
      <c r="B1972" s="246"/>
      <c r="C1972" s="247"/>
      <c r="D1972" s="248"/>
      <c r="E1972" s="249"/>
      <c r="F1972" s="250"/>
      <c r="G1972" s="250"/>
      <c r="H1972" s="251"/>
      <c r="I1972" s="250"/>
      <c r="J1972" s="252"/>
      <c r="K1972" s="252"/>
      <c r="L1972" s="253"/>
      <c r="M1972" s="254" t="str">
        <f t="shared" si="30"/>
        <v/>
      </c>
      <c r="N1972"/>
      <c r="O1972"/>
      <c r="P1972"/>
      <c r="Q1972"/>
      <c r="R1972"/>
      <c r="S1972"/>
      <c r="T1972"/>
      <c r="U1972"/>
      <c r="V1972"/>
      <c r="W1972"/>
      <c r="X1972" s="42"/>
      <c r="Y1972" s="42"/>
      <c r="Z1972" s="42"/>
    </row>
    <row r="1973" s="26" customFormat="1" ht="23" customHeight="1" spans="1:26">
      <c r="A1973" s="255"/>
      <c r="B1973" s="246"/>
      <c r="C1973" s="247"/>
      <c r="D1973" s="248"/>
      <c r="E1973" s="249"/>
      <c r="F1973" s="250"/>
      <c r="G1973" s="250"/>
      <c r="H1973" s="251"/>
      <c r="I1973" s="250"/>
      <c r="J1973" s="252"/>
      <c r="K1973" s="252"/>
      <c r="L1973" s="253"/>
      <c r="M1973" s="254" t="str">
        <f t="shared" si="30"/>
        <v/>
      </c>
      <c r="N1973"/>
      <c r="O1973"/>
      <c r="P1973"/>
      <c r="Q1973"/>
      <c r="R1973"/>
      <c r="S1973"/>
      <c r="T1973"/>
      <c r="U1973"/>
      <c r="V1973"/>
      <c r="W1973"/>
      <c r="X1973" s="42"/>
      <c r="Y1973" s="42"/>
      <c r="Z1973" s="42"/>
    </row>
    <row r="1974" s="26" customFormat="1" ht="23" customHeight="1" spans="1:26">
      <c r="A1974" s="255"/>
      <c r="B1974" s="246"/>
      <c r="C1974" s="247"/>
      <c r="D1974" s="248"/>
      <c r="E1974" s="249"/>
      <c r="F1974" s="250"/>
      <c r="G1974" s="250"/>
      <c r="H1974" s="251"/>
      <c r="I1974" s="250"/>
      <c r="J1974" s="252"/>
      <c r="K1974" s="252"/>
      <c r="L1974" s="253"/>
      <c r="M1974" s="254" t="str">
        <f t="shared" si="30"/>
        <v/>
      </c>
      <c r="N1974"/>
      <c r="O1974"/>
      <c r="P1974"/>
      <c r="Q1974"/>
      <c r="R1974"/>
      <c r="S1974"/>
      <c r="T1974"/>
      <c r="U1974"/>
      <c r="V1974"/>
      <c r="W1974"/>
      <c r="X1974" s="42"/>
      <c r="Y1974" s="42"/>
      <c r="Z1974" s="42"/>
    </row>
    <row r="1975" s="26" customFormat="1" ht="23" customHeight="1" spans="1:26">
      <c r="A1975" s="255"/>
      <c r="B1975" s="246"/>
      <c r="C1975" s="247"/>
      <c r="D1975" s="248"/>
      <c r="E1975" s="249"/>
      <c r="F1975" s="250"/>
      <c r="G1975" s="250"/>
      <c r="H1975" s="251"/>
      <c r="I1975" s="250"/>
      <c r="J1975" s="252"/>
      <c r="K1975" s="252"/>
      <c r="L1975" s="253"/>
      <c r="M1975" s="254" t="str">
        <f t="shared" si="30"/>
        <v/>
      </c>
      <c r="N1975"/>
      <c r="O1975"/>
      <c r="P1975"/>
      <c r="Q1975"/>
      <c r="R1975"/>
      <c r="S1975"/>
      <c r="T1975"/>
      <c r="U1975"/>
      <c r="V1975"/>
      <c r="W1975"/>
      <c r="X1975" s="42"/>
      <c r="Y1975" s="42"/>
      <c r="Z1975" s="42"/>
    </row>
    <row r="1976" s="26" customFormat="1" ht="23" customHeight="1" spans="1:26">
      <c r="A1976" s="255"/>
      <c r="B1976" s="246"/>
      <c r="C1976" s="247"/>
      <c r="D1976" s="248"/>
      <c r="E1976" s="249"/>
      <c r="F1976" s="250"/>
      <c r="G1976" s="250"/>
      <c r="H1976" s="251"/>
      <c r="I1976" s="250"/>
      <c r="J1976" s="252"/>
      <c r="K1976" s="252"/>
      <c r="L1976" s="253"/>
      <c r="M1976" s="254" t="str">
        <f t="shared" si="30"/>
        <v/>
      </c>
      <c r="N1976"/>
      <c r="O1976"/>
      <c r="P1976"/>
      <c r="Q1976"/>
      <c r="R1976"/>
      <c r="S1976"/>
      <c r="T1976"/>
      <c r="U1976"/>
      <c r="V1976"/>
      <c r="W1976"/>
      <c r="X1976" s="42"/>
      <c r="Y1976" s="42"/>
      <c r="Z1976" s="42"/>
    </row>
    <row r="1977" s="26" customFormat="1" ht="23" customHeight="1" spans="1:26">
      <c r="A1977" s="255"/>
      <c r="B1977" s="246"/>
      <c r="C1977" s="247"/>
      <c r="D1977" s="248"/>
      <c r="E1977" s="249"/>
      <c r="F1977" s="250"/>
      <c r="G1977" s="250"/>
      <c r="H1977" s="251"/>
      <c r="I1977" s="250"/>
      <c r="J1977" s="252"/>
      <c r="K1977" s="252"/>
      <c r="L1977" s="253"/>
      <c r="M1977" s="254" t="str">
        <f t="shared" si="30"/>
        <v/>
      </c>
      <c r="N1977"/>
      <c r="O1977"/>
      <c r="P1977"/>
      <c r="Q1977"/>
      <c r="R1977"/>
      <c r="S1977"/>
      <c r="T1977"/>
      <c r="U1977"/>
      <c r="V1977"/>
      <c r="W1977"/>
      <c r="X1977" s="42"/>
      <c r="Y1977" s="42"/>
      <c r="Z1977" s="42"/>
    </row>
    <row r="1978" s="26" customFormat="1" ht="23" customHeight="1" spans="1:26">
      <c r="A1978" s="255"/>
      <c r="B1978" s="246"/>
      <c r="C1978" s="247"/>
      <c r="D1978" s="248"/>
      <c r="E1978" s="249"/>
      <c r="F1978" s="250"/>
      <c r="G1978" s="250"/>
      <c r="H1978" s="251"/>
      <c r="I1978" s="250"/>
      <c r="J1978" s="252"/>
      <c r="K1978" s="252"/>
      <c r="L1978" s="253"/>
      <c r="M1978" s="254" t="str">
        <f t="shared" si="30"/>
        <v/>
      </c>
      <c r="N1978"/>
      <c r="O1978"/>
      <c r="P1978"/>
      <c r="Q1978"/>
      <c r="R1978"/>
      <c r="S1978"/>
      <c r="T1978"/>
      <c r="U1978"/>
      <c r="V1978"/>
      <c r="W1978"/>
      <c r="X1978" s="42"/>
      <c r="Y1978" s="42"/>
      <c r="Z1978" s="42"/>
    </row>
    <row r="1979" s="26" customFormat="1" ht="23" customHeight="1" spans="1:26">
      <c r="A1979" s="255"/>
      <c r="B1979" s="246"/>
      <c r="C1979" s="247"/>
      <c r="D1979" s="248"/>
      <c r="E1979" s="249"/>
      <c r="F1979" s="250"/>
      <c r="G1979" s="250"/>
      <c r="H1979" s="251"/>
      <c r="I1979" s="250"/>
      <c r="J1979" s="252"/>
      <c r="K1979" s="252"/>
      <c r="L1979" s="253"/>
      <c r="M1979" s="254" t="str">
        <f t="shared" si="30"/>
        <v/>
      </c>
      <c r="N1979"/>
      <c r="O1979"/>
      <c r="P1979"/>
      <c r="Q1979"/>
      <c r="R1979"/>
      <c r="S1979"/>
      <c r="T1979"/>
      <c r="U1979"/>
      <c r="V1979"/>
      <c r="W1979"/>
      <c r="X1979" s="42"/>
      <c r="Y1979" s="42"/>
      <c r="Z1979" s="42"/>
    </row>
    <row r="1980" s="26" customFormat="1" ht="23" customHeight="1" spans="1:26">
      <c r="A1980" s="255"/>
      <c r="B1980" s="246"/>
      <c r="C1980" s="247"/>
      <c r="D1980" s="248"/>
      <c r="E1980" s="249"/>
      <c r="F1980" s="250"/>
      <c r="G1980" s="250"/>
      <c r="H1980" s="251"/>
      <c r="I1980" s="250"/>
      <c r="J1980" s="252"/>
      <c r="K1980" s="252"/>
      <c r="L1980" s="253"/>
      <c r="M1980" s="254" t="str">
        <f t="shared" si="30"/>
        <v/>
      </c>
      <c r="N1980"/>
      <c r="O1980"/>
      <c r="P1980"/>
      <c r="Q1980"/>
      <c r="R1980"/>
      <c r="S1980"/>
      <c r="T1980"/>
      <c r="U1980"/>
      <c r="V1980"/>
      <c r="W1980"/>
      <c r="X1980" s="42"/>
      <c r="Y1980" s="42"/>
      <c r="Z1980" s="42"/>
    </row>
    <row r="1981" s="26" customFormat="1" ht="23" customHeight="1" spans="1:26">
      <c r="A1981" s="255"/>
      <c r="B1981" s="246"/>
      <c r="C1981" s="247"/>
      <c r="D1981" s="248"/>
      <c r="E1981" s="249"/>
      <c r="F1981" s="250"/>
      <c r="G1981" s="250"/>
      <c r="H1981" s="251"/>
      <c r="I1981" s="250"/>
      <c r="J1981" s="252"/>
      <c r="K1981" s="252"/>
      <c r="L1981" s="253"/>
      <c r="M1981" s="254" t="str">
        <f t="shared" si="30"/>
        <v/>
      </c>
      <c r="N1981"/>
      <c r="O1981"/>
      <c r="P1981"/>
      <c r="Q1981"/>
      <c r="R1981"/>
      <c r="S1981"/>
      <c r="T1981"/>
      <c r="U1981"/>
      <c r="V1981"/>
      <c r="W1981"/>
      <c r="X1981" s="42"/>
      <c r="Y1981" s="42"/>
      <c r="Z1981" s="42"/>
    </row>
    <row r="1982" s="26" customFormat="1" ht="23" customHeight="1" spans="1:26">
      <c r="A1982" s="255"/>
      <c r="B1982" s="246"/>
      <c r="C1982" s="247"/>
      <c r="D1982" s="248"/>
      <c r="E1982" s="249"/>
      <c r="F1982" s="250"/>
      <c r="G1982" s="250"/>
      <c r="H1982" s="251"/>
      <c r="I1982" s="250"/>
      <c r="J1982" s="252"/>
      <c r="K1982" s="252"/>
      <c r="L1982" s="253"/>
      <c r="M1982" s="254" t="str">
        <f t="shared" si="30"/>
        <v/>
      </c>
      <c r="N1982"/>
      <c r="O1982"/>
      <c r="P1982"/>
      <c r="Q1982"/>
      <c r="R1982"/>
      <c r="S1982"/>
      <c r="T1982"/>
      <c r="U1982"/>
      <c r="V1982"/>
      <c r="W1982"/>
      <c r="X1982" s="42"/>
      <c r="Y1982" s="42"/>
      <c r="Z1982" s="42"/>
    </row>
    <row r="1983" s="26" customFormat="1" ht="23" customHeight="1" spans="1:26">
      <c r="A1983" s="255"/>
      <c r="B1983" s="246"/>
      <c r="C1983" s="247"/>
      <c r="D1983" s="248"/>
      <c r="E1983" s="249"/>
      <c r="F1983" s="250"/>
      <c r="G1983" s="250"/>
      <c r="H1983" s="251"/>
      <c r="I1983" s="250"/>
      <c r="J1983" s="252"/>
      <c r="K1983" s="252"/>
      <c r="L1983" s="253"/>
      <c r="M1983" s="254" t="str">
        <f t="shared" si="30"/>
        <v/>
      </c>
      <c r="N1983"/>
      <c r="O1983"/>
      <c r="P1983"/>
      <c r="Q1983"/>
      <c r="R1983"/>
      <c r="S1983"/>
      <c r="T1983"/>
      <c r="U1983"/>
      <c r="V1983"/>
      <c r="W1983"/>
      <c r="X1983" s="42"/>
      <c r="Y1983" s="42"/>
      <c r="Z1983" s="42"/>
    </row>
    <row r="1984" s="26" customFormat="1" ht="23" customHeight="1" spans="1:26">
      <c r="A1984" s="255"/>
      <c r="B1984" s="246"/>
      <c r="C1984" s="247"/>
      <c r="D1984" s="248"/>
      <c r="E1984" s="249"/>
      <c r="F1984" s="250"/>
      <c r="G1984" s="250"/>
      <c r="H1984" s="251"/>
      <c r="I1984" s="250"/>
      <c r="J1984" s="252"/>
      <c r="K1984" s="252"/>
      <c r="L1984" s="253"/>
      <c r="M1984" s="254" t="str">
        <f t="shared" si="30"/>
        <v/>
      </c>
      <c r="N1984"/>
      <c r="O1984"/>
      <c r="P1984"/>
      <c r="Q1984"/>
      <c r="R1984"/>
      <c r="S1984"/>
      <c r="T1984"/>
      <c r="U1984"/>
      <c r="V1984"/>
      <c r="W1984"/>
      <c r="X1984" s="42"/>
      <c r="Y1984" s="42"/>
      <c r="Z1984" s="42"/>
    </row>
    <row r="1985" s="26" customFormat="1" ht="23" customHeight="1" spans="1:26">
      <c r="A1985" s="255"/>
      <c r="B1985" s="246"/>
      <c r="C1985" s="247"/>
      <c r="D1985" s="248"/>
      <c r="E1985" s="249"/>
      <c r="F1985" s="250"/>
      <c r="G1985" s="250"/>
      <c r="H1985" s="251"/>
      <c r="I1985" s="250"/>
      <c r="J1985" s="252"/>
      <c r="K1985" s="252"/>
      <c r="L1985" s="253"/>
      <c r="M1985" s="254" t="str">
        <f t="shared" si="30"/>
        <v/>
      </c>
      <c r="N1985"/>
      <c r="O1985"/>
      <c r="P1985"/>
      <c r="Q1985"/>
      <c r="R1985"/>
      <c r="S1985"/>
      <c r="T1985"/>
      <c r="U1985"/>
      <c r="V1985"/>
      <c r="W1985"/>
      <c r="X1985" s="42"/>
      <c r="Y1985" s="42"/>
      <c r="Z1985" s="42"/>
    </row>
    <row r="1986" s="26" customFormat="1" ht="23" customHeight="1" spans="1:26">
      <c r="A1986" s="255"/>
      <c r="B1986" s="246"/>
      <c r="C1986" s="247"/>
      <c r="D1986" s="248"/>
      <c r="E1986" s="249"/>
      <c r="F1986" s="250"/>
      <c r="G1986" s="250"/>
      <c r="H1986" s="251"/>
      <c r="I1986" s="250"/>
      <c r="J1986" s="252"/>
      <c r="K1986" s="252"/>
      <c r="L1986" s="253"/>
      <c r="M1986" s="254" t="str">
        <f t="shared" si="30"/>
        <v/>
      </c>
      <c r="N1986"/>
      <c r="O1986"/>
      <c r="P1986"/>
      <c r="Q1986"/>
      <c r="R1986"/>
      <c r="S1986"/>
      <c r="T1986"/>
      <c r="U1986"/>
      <c r="V1986"/>
      <c r="W1986"/>
      <c r="X1986" s="42"/>
      <c r="Y1986" s="42"/>
      <c r="Z1986" s="42"/>
    </row>
    <row r="1987" s="26" customFormat="1" ht="23" customHeight="1" spans="1:26">
      <c r="A1987" s="255"/>
      <c r="B1987" s="246"/>
      <c r="C1987" s="247"/>
      <c r="D1987" s="248"/>
      <c r="E1987" s="249"/>
      <c r="F1987" s="250"/>
      <c r="G1987" s="250"/>
      <c r="H1987" s="251"/>
      <c r="I1987" s="250"/>
      <c r="J1987" s="252"/>
      <c r="K1987" s="252"/>
      <c r="L1987" s="253"/>
      <c r="M1987" s="254" t="str">
        <f t="shared" si="30"/>
        <v/>
      </c>
      <c r="N1987"/>
      <c r="O1987"/>
      <c r="P1987"/>
      <c r="Q1987"/>
      <c r="R1987"/>
      <c r="S1987"/>
      <c r="T1987"/>
      <c r="U1987"/>
      <c r="V1987"/>
      <c r="W1987"/>
      <c r="X1987" s="42"/>
      <c r="Y1987" s="42"/>
      <c r="Z1987" s="42"/>
    </row>
    <row r="1988" s="26" customFormat="1" ht="23" customHeight="1" spans="1:26">
      <c r="A1988" s="255"/>
      <c r="B1988" s="246"/>
      <c r="C1988" s="247"/>
      <c r="D1988" s="248"/>
      <c r="E1988" s="249"/>
      <c r="F1988" s="250"/>
      <c r="G1988" s="250"/>
      <c r="H1988" s="251"/>
      <c r="I1988" s="250"/>
      <c r="J1988" s="252"/>
      <c r="K1988" s="252"/>
      <c r="L1988" s="253"/>
      <c r="M1988" s="254" t="str">
        <f t="shared" si="30"/>
        <v/>
      </c>
      <c r="N1988"/>
      <c r="O1988"/>
      <c r="P1988"/>
      <c r="Q1988"/>
      <c r="R1988"/>
      <c r="S1988"/>
      <c r="T1988"/>
      <c r="U1988"/>
      <c r="V1988"/>
      <c r="W1988"/>
      <c r="X1988" s="42"/>
      <c r="Y1988" s="42"/>
      <c r="Z1988" s="42"/>
    </row>
    <row r="1989" s="26" customFormat="1" ht="23" customHeight="1" spans="1:26">
      <c r="A1989" s="255"/>
      <c r="B1989" s="246"/>
      <c r="C1989" s="247"/>
      <c r="D1989" s="248"/>
      <c r="E1989" s="249"/>
      <c r="F1989" s="250"/>
      <c r="G1989" s="250"/>
      <c r="H1989" s="251"/>
      <c r="I1989" s="250"/>
      <c r="J1989" s="252"/>
      <c r="K1989" s="252"/>
      <c r="L1989" s="253"/>
      <c r="M1989" s="254" t="str">
        <f t="shared" ref="M1989:M2052" si="31">IF($B1989="","",--TEXT($B1989,"yyyymm"))</f>
        <v/>
      </c>
      <c r="N1989"/>
      <c r="O1989"/>
      <c r="P1989"/>
      <c r="Q1989"/>
      <c r="R1989"/>
      <c r="S1989"/>
      <c r="T1989"/>
      <c r="U1989"/>
      <c r="V1989"/>
      <c r="W1989"/>
      <c r="X1989" s="42"/>
      <c r="Y1989" s="42"/>
      <c r="Z1989" s="42"/>
    </row>
    <row r="1990" s="26" customFormat="1" ht="23" customHeight="1" spans="1:26">
      <c r="A1990" s="255"/>
      <c r="B1990" s="246"/>
      <c r="C1990" s="247"/>
      <c r="D1990" s="248"/>
      <c r="E1990" s="249"/>
      <c r="F1990" s="250"/>
      <c r="G1990" s="250"/>
      <c r="H1990" s="251"/>
      <c r="I1990" s="250"/>
      <c r="J1990" s="252"/>
      <c r="K1990" s="252"/>
      <c r="L1990" s="253"/>
      <c r="M1990" s="254" t="str">
        <f t="shared" si="31"/>
        <v/>
      </c>
      <c r="N1990"/>
      <c r="O1990"/>
      <c r="P1990"/>
      <c r="Q1990"/>
      <c r="R1990"/>
      <c r="S1990"/>
      <c r="T1990"/>
      <c r="U1990"/>
      <c r="V1990"/>
      <c r="W1990"/>
      <c r="X1990" s="42"/>
      <c r="Y1990" s="42"/>
      <c r="Z1990" s="42"/>
    </row>
    <row r="1991" s="26" customFormat="1" ht="23" customHeight="1" spans="1:26">
      <c r="A1991" s="255"/>
      <c r="B1991" s="246"/>
      <c r="C1991" s="247"/>
      <c r="D1991" s="248"/>
      <c r="E1991" s="249"/>
      <c r="F1991" s="250"/>
      <c r="G1991" s="250"/>
      <c r="H1991" s="251"/>
      <c r="I1991" s="250"/>
      <c r="J1991" s="252"/>
      <c r="K1991" s="252"/>
      <c r="L1991" s="253"/>
      <c r="M1991" s="254" t="str">
        <f t="shared" si="31"/>
        <v/>
      </c>
      <c r="N1991"/>
      <c r="O1991"/>
      <c r="P1991"/>
      <c r="Q1991"/>
      <c r="R1991"/>
      <c r="S1991"/>
      <c r="T1991"/>
      <c r="U1991"/>
      <c r="V1991"/>
      <c r="W1991"/>
      <c r="X1991" s="42"/>
      <c r="Y1991" s="42"/>
      <c r="Z1991" s="42"/>
    </row>
    <row r="1992" s="26" customFormat="1" ht="23" customHeight="1" spans="1:26">
      <c r="A1992" s="255"/>
      <c r="B1992" s="246"/>
      <c r="C1992" s="247"/>
      <c r="D1992" s="248"/>
      <c r="E1992" s="249"/>
      <c r="F1992" s="250"/>
      <c r="G1992" s="250"/>
      <c r="H1992" s="251"/>
      <c r="I1992" s="250"/>
      <c r="J1992" s="252"/>
      <c r="K1992" s="252"/>
      <c r="L1992" s="253"/>
      <c r="M1992" s="254" t="str">
        <f t="shared" si="31"/>
        <v/>
      </c>
      <c r="N1992"/>
      <c r="O1992"/>
      <c r="P1992"/>
      <c r="Q1992"/>
      <c r="R1992"/>
      <c r="S1992"/>
      <c r="T1992"/>
      <c r="U1992"/>
      <c r="V1992"/>
      <c r="W1992"/>
      <c r="X1992" s="42"/>
      <c r="Y1992" s="42"/>
      <c r="Z1992" s="42"/>
    </row>
    <row r="1993" s="26" customFormat="1" ht="23" customHeight="1" spans="1:26">
      <c r="A1993" s="255"/>
      <c r="B1993" s="246"/>
      <c r="C1993" s="247"/>
      <c r="D1993" s="248"/>
      <c r="E1993" s="249"/>
      <c r="F1993" s="250"/>
      <c r="G1993" s="250"/>
      <c r="H1993" s="251"/>
      <c r="I1993" s="250"/>
      <c r="J1993" s="252"/>
      <c r="K1993" s="252"/>
      <c r="L1993" s="253"/>
      <c r="M1993" s="254" t="str">
        <f t="shared" si="31"/>
        <v/>
      </c>
      <c r="N1993"/>
      <c r="O1993"/>
      <c r="P1993"/>
      <c r="Q1993"/>
      <c r="R1993"/>
      <c r="S1993"/>
      <c r="T1993"/>
      <c r="U1993"/>
      <c r="V1993"/>
      <c r="W1993"/>
      <c r="X1993" s="42"/>
      <c r="Y1993" s="42"/>
      <c r="Z1993" s="42"/>
    </row>
    <row r="1994" s="26" customFormat="1" ht="23" customHeight="1" spans="1:26">
      <c r="A1994" s="255"/>
      <c r="B1994" s="246"/>
      <c r="C1994" s="247"/>
      <c r="D1994" s="248"/>
      <c r="E1994" s="249"/>
      <c r="F1994" s="250"/>
      <c r="G1994" s="250"/>
      <c r="H1994" s="251"/>
      <c r="I1994" s="250"/>
      <c r="J1994" s="252"/>
      <c r="K1994" s="252"/>
      <c r="L1994" s="253"/>
      <c r="M1994" s="254" t="str">
        <f t="shared" si="31"/>
        <v/>
      </c>
      <c r="N1994"/>
      <c r="O1994"/>
      <c r="P1994"/>
      <c r="Q1994"/>
      <c r="R1994"/>
      <c r="S1994"/>
      <c r="T1994"/>
      <c r="U1994"/>
      <c r="V1994"/>
      <c r="W1994"/>
      <c r="X1994" s="42"/>
      <c r="Y1994" s="42"/>
      <c r="Z1994" s="42"/>
    </row>
    <row r="1995" s="26" customFormat="1" ht="23" customHeight="1" spans="1:26">
      <c r="A1995" s="255"/>
      <c r="B1995" s="246"/>
      <c r="C1995" s="247"/>
      <c r="D1995" s="248"/>
      <c r="E1995" s="249"/>
      <c r="F1995" s="250"/>
      <c r="G1995" s="250"/>
      <c r="H1995" s="251"/>
      <c r="I1995" s="250"/>
      <c r="J1995" s="252"/>
      <c r="K1995" s="252"/>
      <c r="L1995" s="253"/>
      <c r="M1995" s="254" t="str">
        <f t="shared" si="31"/>
        <v/>
      </c>
      <c r="N1995"/>
      <c r="O1995"/>
      <c r="P1995"/>
      <c r="Q1995"/>
      <c r="R1995"/>
      <c r="S1995"/>
      <c r="T1995"/>
      <c r="U1995"/>
      <c r="V1995"/>
      <c r="W1995"/>
      <c r="X1995" s="42"/>
      <c r="Y1995" s="42"/>
      <c r="Z1995" s="42"/>
    </row>
    <row r="1996" s="26" customFormat="1" ht="23" customHeight="1" spans="1:26">
      <c r="A1996" s="255"/>
      <c r="B1996" s="246"/>
      <c r="C1996" s="247"/>
      <c r="D1996" s="248"/>
      <c r="E1996" s="249"/>
      <c r="F1996" s="250"/>
      <c r="G1996" s="250"/>
      <c r="H1996" s="251"/>
      <c r="I1996" s="250"/>
      <c r="J1996" s="252"/>
      <c r="K1996" s="252"/>
      <c r="L1996" s="253"/>
      <c r="M1996" s="254" t="str">
        <f t="shared" si="31"/>
        <v/>
      </c>
      <c r="N1996"/>
      <c r="O1996"/>
      <c r="P1996"/>
      <c r="Q1996"/>
      <c r="R1996"/>
      <c r="S1996"/>
      <c r="T1996"/>
      <c r="U1996"/>
      <c r="V1996"/>
      <c r="W1996"/>
      <c r="X1996" s="42"/>
      <c r="Y1996" s="42"/>
      <c r="Z1996" s="42"/>
    </row>
    <row r="1997" s="26" customFormat="1" ht="23" customHeight="1" spans="1:26">
      <c r="A1997" s="255"/>
      <c r="B1997" s="246"/>
      <c r="C1997" s="247"/>
      <c r="D1997" s="248"/>
      <c r="E1997" s="249"/>
      <c r="F1997" s="250"/>
      <c r="G1997" s="250"/>
      <c r="H1997" s="251"/>
      <c r="I1997" s="250"/>
      <c r="J1997" s="252"/>
      <c r="K1997" s="252"/>
      <c r="L1997" s="253"/>
      <c r="M1997" s="254" t="str">
        <f t="shared" si="31"/>
        <v/>
      </c>
      <c r="N1997"/>
      <c r="O1997"/>
      <c r="P1997"/>
      <c r="Q1997"/>
      <c r="R1997"/>
      <c r="S1997"/>
      <c r="T1997"/>
      <c r="U1997"/>
      <c r="V1997"/>
      <c r="W1997"/>
      <c r="X1997" s="42"/>
      <c r="Y1997" s="42"/>
      <c r="Z1997" s="42"/>
    </row>
    <row r="1998" s="26" customFormat="1" ht="23" customHeight="1" spans="1:26">
      <c r="A1998" s="255"/>
      <c r="B1998" s="246"/>
      <c r="C1998" s="247"/>
      <c r="D1998" s="248"/>
      <c r="E1998" s="249"/>
      <c r="F1998" s="250"/>
      <c r="G1998" s="250"/>
      <c r="H1998" s="251"/>
      <c r="I1998" s="250"/>
      <c r="J1998" s="252"/>
      <c r="K1998" s="252"/>
      <c r="L1998" s="253"/>
      <c r="M1998" s="254" t="str">
        <f t="shared" si="31"/>
        <v/>
      </c>
      <c r="N1998"/>
      <c r="O1998"/>
      <c r="P1998"/>
      <c r="Q1998"/>
      <c r="R1998"/>
      <c r="S1998"/>
      <c r="T1998"/>
      <c r="U1998"/>
      <c r="V1998"/>
      <c r="W1998"/>
      <c r="X1998" s="42"/>
      <c r="Y1998" s="42"/>
      <c r="Z1998" s="42"/>
    </row>
    <row r="1999" s="26" customFormat="1" ht="23" customHeight="1" spans="1:26">
      <c r="A1999" s="255"/>
      <c r="B1999" s="246"/>
      <c r="C1999" s="247"/>
      <c r="D1999" s="248"/>
      <c r="E1999" s="249"/>
      <c r="F1999" s="250"/>
      <c r="G1999" s="250"/>
      <c r="H1999" s="251"/>
      <c r="I1999" s="250"/>
      <c r="J1999" s="252"/>
      <c r="K1999" s="252"/>
      <c r="L1999" s="253"/>
      <c r="M1999" s="254" t="str">
        <f t="shared" si="31"/>
        <v/>
      </c>
      <c r="N1999"/>
      <c r="O1999"/>
      <c r="P1999"/>
      <c r="Q1999"/>
      <c r="R1999"/>
      <c r="S1999"/>
      <c r="T1999"/>
      <c r="U1999"/>
      <c r="V1999"/>
      <c r="W1999"/>
      <c r="X1999" s="42"/>
      <c r="Y1999" s="42"/>
      <c r="Z1999" s="42"/>
    </row>
    <row r="2000" s="26" customFormat="1" ht="23" customHeight="1" spans="1:26">
      <c r="A2000" s="255"/>
      <c r="B2000" s="246"/>
      <c r="C2000" s="247"/>
      <c r="D2000" s="248"/>
      <c r="E2000" s="249"/>
      <c r="F2000" s="250"/>
      <c r="G2000" s="250"/>
      <c r="H2000" s="251"/>
      <c r="I2000" s="250"/>
      <c r="J2000" s="252"/>
      <c r="K2000" s="252"/>
      <c r="L2000" s="253"/>
      <c r="M2000" s="254" t="str">
        <f t="shared" si="31"/>
        <v/>
      </c>
      <c r="N2000"/>
      <c r="O2000"/>
      <c r="P2000"/>
      <c r="Q2000"/>
      <c r="R2000"/>
      <c r="S2000"/>
      <c r="T2000"/>
      <c r="U2000"/>
      <c r="V2000"/>
      <c r="W2000"/>
      <c r="X2000" s="42"/>
      <c r="Y2000" s="42"/>
      <c r="Z2000" s="42"/>
    </row>
    <row r="2001" s="26" customFormat="1" ht="23" customHeight="1" spans="1:26">
      <c r="A2001" s="255"/>
      <c r="B2001" s="246"/>
      <c r="C2001" s="247"/>
      <c r="D2001" s="248"/>
      <c r="E2001" s="249"/>
      <c r="F2001" s="250"/>
      <c r="G2001" s="250"/>
      <c r="H2001" s="251"/>
      <c r="I2001" s="250"/>
      <c r="J2001" s="252"/>
      <c r="K2001" s="252"/>
      <c r="L2001" s="253"/>
      <c r="M2001" s="254" t="str">
        <f t="shared" si="31"/>
        <v/>
      </c>
      <c r="N2001"/>
      <c r="O2001"/>
      <c r="P2001"/>
      <c r="Q2001"/>
      <c r="R2001"/>
      <c r="S2001"/>
      <c r="T2001"/>
      <c r="U2001"/>
      <c r="V2001"/>
      <c r="W2001"/>
      <c r="X2001" s="42"/>
      <c r="Y2001" s="42"/>
      <c r="Z2001" s="42"/>
    </row>
    <row r="2002" s="26" customFormat="1" ht="23" customHeight="1" spans="1:26">
      <c r="A2002" s="255"/>
      <c r="B2002" s="246"/>
      <c r="C2002" s="247"/>
      <c r="D2002" s="248"/>
      <c r="E2002" s="249"/>
      <c r="F2002" s="250"/>
      <c r="G2002" s="250"/>
      <c r="H2002" s="251"/>
      <c r="I2002" s="250"/>
      <c r="J2002" s="252"/>
      <c r="K2002" s="252"/>
      <c r="L2002" s="253"/>
      <c r="M2002" s="254" t="str">
        <f t="shared" si="31"/>
        <v/>
      </c>
      <c r="N2002"/>
      <c r="O2002"/>
      <c r="P2002"/>
      <c r="Q2002"/>
      <c r="R2002"/>
      <c r="S2002"/>
      <c r="T2002"/>
      <c r="U2002"/>
      <c r="V2002"/>
      <c r="W2002"/>
      <c r="X2002" s="42"/>
      <c r="Y2002" s="42"/>
      <c r="Z2002" s="42"/>
    </row>
    <row r="2003" s="26" customFormat="1" ht="23" customHeight="1" spans="1:26">
      <c r="A2003" s="255"/>
      <c r="B2003" s="246"/>
      <c r="C2003" s="247"/>
      <c r="D2003" s="248"/>
      <c r="E2003" s="249"/>
      <c r="F2003" s="250"/>
      <c r="G2003" s="250"/>
      <c r="H2003" s="251"/>
      <c r="I2003" s="250"/>
      <c r="J2003" s="252"/>
      <c r="K2003" s="252"/>
      <c r="L2003" s="253"/>
      <c r="M2003" s="254" t="str">
        <f t="shared" si="31"/>
        <v/>
      </c>
      <c r="N2003"/>
      <c r="O2003"/>
      <c r="P2003"/>
      <c r="Q2003"/>
      <c r="R2003"/>
      <c r="S2003"/>
      <c r="T2003"/>
      <c r="U2003"/>
      <c r="V2003"/>
      <c r="W2003"/>
      <c r="X2003" s="42"/>
      <c r="Y2003" s="42"/>
      <c r="Z2003" s="42"/>
    </row>
    <row r="2004" s="26" customFormat="1" ht="23" customHeight="1" spans="1:26">
      <c r="A2004" s="255"/>
      <c r="B2004" s="246"/>
      <c r="C2004" s="247"/>
      <c r="D2004" s="248"/>
      <c r="E2004" s="249"/>
      <c r="F2004" s="250"/>
      <c r="G2004" s="250"/>
      <c r="H2004" s="251"/>
      <c r="I2004" s="250"/>
      <c r="J2004" s="252"/>
      <c r="K2004" s="252"/>
      <c r="L2004" s="253"/>
      <c r="M2004" s="254" t="str">
        <f t="shared" si="31"/>
        <v/>
      </c>
      <c r="N2004"/>
      <c r="O2004"/>
      <c r="P2004"/>
      <c r="Q2004"/>
      <c r="R2004"/>
      <c r="S2004"/>
      <c r="T2004"/>
      <c r="U2004"/>
      <c r="V2004"/>
      <c r="W2004"/>
      <c r="X2004" s="42"/>
      <c r="Y2004" s="42"/>
      <c r="Z2004" s="42"/>
    </row>
    <row r="2005" s="26" customFormat="1" ht="23" customHeight="1" spans="1:26">
      <c r="A2005" s="255"/>
      <c r="B2005" s="246"/>
      <c r="C2005" s="247"/>
      <c r="D2005" s="248"/>
      <c r="E2005" s="249"/>
      <c r="F2005" s="250"/>
      <c r="G2005" s="250"/>
      <c r="H2005" s="251"/>
      <c r="I2005" s="250"/>
      <c r="J2005" s="252"/>
      <c r="K2005" s="252"/>
      <c r="L2005" s="253"/>
      <c r="M2005" s="254" t="str">
        <f t="shared" si="31"/>
        <v/>
      </c>
      <c r="N2005"/>
      <c r="O2005"/>
      <c r="P2005"/>
      <c r="Q2005"/>
      <c r="R2005"/>
      <c r="S2005"/>
      <c r="T2005"/>
      <c r="U2005"/>
      <c r="V2005"/>
      <c r="W2005"/>
      <c r="X2005" s="42"/>
      <c r="Y2005" s="42"/>
      <c r="Z2005" s="42"/>
    </row>
    <row r="2006" s="26" customFormat="1" ht="23" customHeight="1" spans="1:26">
      <c r="A2006" s="255"/>
      <c r="B2006" s="246"/>
      <c r="C2006" s="247"/>
      <c r="D2006" s="248"/>
      <c r="E2006" s="249"/>
      <c r="F2006" s="250"/>
      <c r="G2006" s="250"/>
      <c r="H2006" s="251"/>
      <c r="I2006" s="250"/>
      <c r="J2006" s="252"/>
      <c r="K2006" s="252"/>
      <c r="L2006" s="253"/>
      <c r="M2006" s="254" t="str">
        <f t="shared" si="31"/>
        <v/>
      </c>
      <c r="N2006"/>
      <c r="O2006"/>
      <c r="P2006"/>
      <c r="Q2006"/>
      <c r="R2006"/>
      <c r="S2006"/>
      <c r="T2006"/>
      <c r="U2006"/>
      <c r="V2006"/>
      <c r="W2006"/>
      <c r="X2006" s="42"/>
      <c r="Y2006" s="42"/>
      <c r="Z2006" s="42"/>
    </row>
    <row r="2007" s="26" customFormat="1" ht="23" customHeight="1" spans="1:26">
      <c r="A2007" s="255"/>
      <c r="B2007" s="246"/>
      <c r="C2007" s="247"/>
      <c r="D2007" s="248"/>
      <c r="E2007" s="249"/>
      <c r="F2007" s="250"/>
      <c r="G2007" s="250"/>
      <c r="H2007" s="251"/>
      <c r="I2007" s="250"/>
      <c r="J2007" s="252"/>
      <c r="K2007" s="252"/>
      <c r="L2007" s="253"/>
      <c r="M2007" s="254" t="str">
        <f t="shared" si="31"/>
        <v/>
      </c>
      <c r="N2007"/>
      <c r="O2007"/>
      <c r="P2007"/>
      <c r="Q2007"/>
      <c r="R2007"/>
      <c r="S2007"/>
      <c r="T2007"/>
      <c r="U2007"/>
      <c r="V2007"/>
      <c r="W2007"/>
      <c r="X2007" s="42"/>
      <c r="Y2007" s="42"/>
      <c r="Z2007" s="42"/>
    </row>
    <row r="2008" s="26" customFormat="1" ht="23" customHeight="1" spans="1:26">
      <c r="A2008" s="255"/>
      <c r="B2008" s="246"/>
      <c r="C2008" s="247"/>
      <c r="D2008" s="248"/>
      <c r="E2008" s="249"/>
      <c r="F2008" s="250"/>
      <c r="G2008" s="250"/>
      <c r="H2008" s="251"/>
      <c r="I2008" s="250"/>
      <c r="J2008" s="252"/>
      <c r="K2008" s="252"/>
      <c r="L2008" s="253"/>
      <c r="M2008" s="254" t="str">
        <f t="shared" si="31"/>
        <v/>
      </c>
      <c r="N2008"/>
      <c r="O2008"/>
      <c r="P2008"/>
      <c r="Q2008"/>
      <c r="R2008"/>
      <c r="S2008"/>
      <c r="T2008"/>
      <c r="U2008"/>
      <c r="V2008"/>
      <c r="W2008"/>
      <c r="X2008" s="42"/>
      <c r="Y2008" s="42"/>
      <c r="Z2008" s="42"/>
    </row>
    <row r="2009" s="26" customFormat="1" ht="23" customHeight="1" spans="1:26">
      <c r="A2009" s="255"/>
      <c r="B2009" s="246"/>
      <c r="C2009" s="247"/>
      <c r="D2009" s="248"/>
      <c r="E2009" s="249"/>
      <c r="F2009" s="250"/>
      <c r="G2009" s="250"/>
      <c r="H2009" s="251"/>
      <c r="I2009" s="250"/>
      <c r="J2009" s="252"/>
      <c r="K2009" s="252"/>
      <c r="L2009" s="253"/>
      <c r="M2009" s="254" t="str">
        <f t="shared" si="31"/>
        <v/>
      </c>
      <c r="N2009"/>
      <c r="O2009"/>
      <c r="P2009"/>
      <c r="Q2009"/>
      <c r="R2009"/>
      <c r="S2009"/>
      <c r="T2009"/>
      <c r="U2009"/>
      <c r="V2009"/>
      <c r="W2009"/>
      <c r="X2009" s="42"/>
      <c r="Y2009" s="42"/>
      <c r="Z2009" s="42"/>
    </row>
    <row r="2010" s="26" customFormat="1" ht="23" customHeight="1" spans="1:26">
      <c r="A2010" s="255"/>
      <c r="B2010" s="246"/>
      <c r="C2010" s="247"/>
      <c r="D2010" s="248"/>
      <c r="E2010" s="249"/>
      <c r="F2010" s="250"/>
      <c r="G2010" s="250"/>
      <c r="H2010" s="251"/>
      <c r="I2010" s="250"/>
      <c r="J2010" s="252"/>
      <c r="K2010" s="252"/>
      <c r="L2010" s="253"/>
      <c r="M2010" s="254" t="str">
        <f t="shared" si="31"/>
        <v/>
      </c>
      <c r="N2010"/>
      <c r="O2010"/>
      <c r="P2010"/>
      <c r="Q2010"/>
      <c r="R2010"/>
      <c r="S2010"/>
      <c r="T2010"/>
      <c r="U2010"/>
      <c r="V2010"/>
      <c r="W2010"/>
      <c r="X2010" s="42"/>
      <c r="Y2010" s="42"/>
      <c r="Z2010" s="42"/>
    </row>
    <row r="2011" s="26" customFormat="1" ht="23" customHeight="1" spans="1:26">
      <c r="A2011" s="255"/>
      <c r="B2011" s="246"/>
      <c r="C2011" s="247"/>
      <c r="D2011" s="248"/>
      <c r="E2011" s="249"/>
      <c r="F2011" s="250"/>
      <c r="G2011" s="250"/>
      <c r="H2011" s="251"/>
      <c r="I2011" s="250"/>
      <c r="J2011" s="252"/>
      <c r="K2011" s="252"/>
      <c r="L2011" s="253"/>
      <c r="M2011" s="254" t="str">
        <f t="shared" si="31"/>
        <v/>
      </c>
      <c r="N2011"/>
      <c r="O2011"/>
      <c r="P2011"/>
      <c r="Q2011"/>
      <c r="R2011"/>
      <c r="S2011"/>
      <c r="T2011"/>
      <c r="U2011"/>
      <c r="V2011"/>
      <c r="W2011"/>
      <c r="X2011" s="42"/>
      <c r="Y2011" s="42"/>
      <c r="Z2011" s="42"/>
    </row>
    <row r="2012" s="26" customFormat="1" ht="23" customHeight="1" spans="1:26">
      <c r="A2012" s="255"/>
      <c r="B2012" s="246"/>
      <c r="C2012" s="247"/>
      <c r="D2012" s="248"/>
      <c r="E2012" s="249"/>
      <c r="F2012" s="250"/>
      <c r="G2012" s="250"/>
      <c r="H2012" s="251"/>
      <c r="I2012" s="250"/>
      <c r="J2012" s="252"/>
      <c r="K2012" s="252"/>
      <c r="L2012" s="253"/>
      <c r="M2012" s="254" t="str">
        <f t="shared" si="31"/>
        <v/>
      </c>
      <c r="N2012"/>
      <c r="O2012"/>
      <c r="P2012"/>
      <c r="Q2012"/>
      <c r="R2012"/>
      <c r="S2012"/>
      <c r="T2012"/>
      <c r="U2012"/>
      <c r="V2012"/>
      <c r="W2012"/>
      <c r="X2012" s="42"/>
      <c r="Y2012" s="42"/>
      <c r="Z2012" s="42"/>
    </row>
    <row r="2013" s="26" customFormat="1" ht="23" customHeight="1" spans="1:26">
      <c r="A2013" s="255"/>
      <c r="B2013" s="246"/>
      <c r="C2013" s="247"/>
      <c r="D2013" s="248"/>
      <c r="E2013" s="249"/>
      <c r="F2013" s="250"/>
      <c r="G2013" s="250"/>
      <c r="H2013" s="251"/>
      <c r="I2013" s="250"/>
      <c r="J2013" s="252"/>
      <c r="K2013" s="252"/>
      <c r="L2013" s="253"/>
      <c r="M2013" s="254" t="str">
        <f t="shared" si="31"/>
        <v/>
      </c>
      <c r="N2013"/>
      <c r="O2013"/>
      <c r="P2013"/>
      <c r="Q2013"/>
      <c r="R2013"/>
      <c r="S2013"/>
      <c r="T2013"/>
      <c r="U2013"/>
      <c r="V2013"/>
      <c r="W2013"/>
      <c r="X2013" s="42"/>
      <c r="Y2013" s="42"/>
      <c r="Z2013" s="42"/>
    </row>
    <row r="2014" s="26" customFormat="1" ht="23" customHeight="1" spans="1:26">
      <c r="A2014" s="255"/>
      <c r="B2014" s="246"/>
      <c r="C2014" s="247"/>
      <c r="D2014" s="248"/>
      <c r="E2014" s="249"/>
      <c r="F2014" s="250"/>
      <c r="G2014" s="250"/>
      <c r="H2014" s="251"/>
      <c r="I2014" s="250"/>
      <c r="J2014" s="252"/>
      <c r="K2014" s="252"/>
      <c r="L2014" s="253"/>
      <c r="M2014" s="254" t="str">
        <f t="shared" si="31"/>
        <v/>
      </c>
      <c r="N2014"/>
      <c r="O2014"/>
      <c r="P2014"/>
      <c r="Q2014"/>
      <c r="R2014"/>
      <c r="S2014"/>
      <c r="T2014"/>
      <c r="U2014"/>
      <c r="V2014"/>
      <c r="W2014"/>
      <c r="X2014" s="42"/>
      <c r="Y2014" s="42"/>
      <c r="Z2014" s="42"/>
    </row>
    <row r="2015" s="26" customFormat="1" ht="23" customHeight="1" spans="1:26">
      <c r="A2015" s="255"/>
      <c r="B2015" s="246"/>
      <c r="C2015" s="247"/>
      <c r="D2015" s="248"/>
      <c r="E2015" s="249"/>
      <c r="F2015" s="250"/>
      <c r="G2015" s="250"/>
      <c r="H2015" s="251"/>
      <c r="I2015" s="250"/>
      <c r="J2015" s="252"/>
      <c r="K2015" s="252"/>
      <c r="L2015" s="253"/>
      <c r="M2015" s="254" t="str">
        <f t="shared" si="31"/>
        <v/>
      </c>
      <c r="N2015"/>
      <c r="O2015"/>
      <c r="P2015"/>
      <c r="Q2015"/>
      <c r="R2015"/>
      <c r="S2015"/>
      <c r="T2015"/>
      <c r="U2015"/>
      <c r="V2015"/>
      <c r="W2015"/>
      <c r="X2015" s="42"/>
      <c r="Y2015" s="42"/>
      <c r="Z2015" s="42"/>
    </row>
    <row r="2016" s="26" customFormat="1" ht="23" customHeight="1" spans="1:26">
      <c r="A2016" s="255"/>
      <c r="B2016" s="246"/>
      <c r="C2016" s="247"/>
      <c r="D2016" s="248"/>
      <c r="E2016" s="249"/>
      <c r="F2016" s="250"/>
      <c r="G2016" s="250"/>
      <c r="H2016" s="251"/>
      <c r="I2016" s="250"/>
      <c r="J2016" s="252"/>
      <c r="K2016" s="252"/>
      <c r="L2016" s="253"/>
      <c r="M2016" s="254" t="str">
        <f t="shared" si="31"/>
        <v/>
      </c>
      <c r="N2016"/>
      <c r="O2016"/>
      <c r="P2016"/>
      <c r="Q2016"/>
      <c r="R2016"/>
      <c r="S2016"/>
      <c r="T2016"/>
      <c r="U2016"/>
      <c r="V2016"/>
      <c r="W2016"/>
      <c r="X2016" s="42"/>
      <c r="Y2016" s="42"/>
      <c r="Z2016" s="42"/>
    </row>
    <row r="2017" s="26" customFormat="1" ht="23" customHeight="1" spans="1:26">
      <c r="A2017" s="255"/>
      <c r="B2017" s="246"/>
      <c r="C2017" s="247"/>
      <c r="D2017" s="248"/>
      <c r="E2017" s="249"/>
      <c r="F2017" s="250"/>
      <c r="G2017" s="250"/>
      <c r="H2017" s="251"/>
      <c r="I2017" s="250"/>
      <c r="J2017" s="252"/>
      <c r="K2017" s="252"/>
      <c r="L2017" s="253"/>
      <c r="M2017" s="254" t="str">
        <f t="shared" si="31"/>
        <v/>
      </c>
      <c r="N2017"/>
      <c r="O2017"/>
      <c r="P2017"/>
      <c r="Q2017"/>
      <c r="R2017"/>
      <c r="S2017"/>
      <c r="T2017"/>
      <c r="U2017"/>
      <c r="V2017"/>
      <c r="W2017"/>
      <c r="X2017" s="42"/>
      <c r="Y2017" s="42"/>
      <c r="Z2017" s="42"/>
    </row>
    <row r="2018" s="26" customFormat="1" ht="23" customHeight="1" spans="1:26">
      <c r="A2018" s="255"/>
      <c r="B2018" s="246"/>
      <c r="C2018" s="247"/>
      <c r="D2018" s="248"/>
      <c r="E2018" s="249"/>
      <c r="F2018" s="250"/>
      <c r="G2018" s="250"/>
      <c r="H2018" s="251"/>
      <c r="I2018" s="250"/>
      <c r="J2018" s="252"/>
      <c r="K2018" s="252"/>
      <c r="L2018" s="253"/>
      <c r="M2018" s="254" t="str">
        <f t="shared" si="31"/>
        <v/>
      </c>
      <c r="N2018"/>
      <c r="O2018"/>
      <c r="P2018"/>
      <c r="Q2018"/>
      <c r="R2018"/>
      <c r="S2018"/>
      <c r="T2018"/>
      <c r="U2018"/>
      <c r="V2018"/>
      <c r="W2018"/>
      <c r="X2018" s="42"/>
      <c r="Y2018" s="42"/>
      <c r="Z2018" s="42"/>
    </row>
    <row r="2019" s="26" customFormat="1" ht="23" customHeight="1" spans="1:26">
      <c r="A2019" s="255"/>
      <c r="B2019" s="246"/>
      <c r="C2019" s="247"/>
      <c r="D2019" s="248"/>
      <c r="E2019" s="249"/>
      <c r="F2019" s="250"/>
      <c r="G2019" s="250"/>
      <c r="H2019" s="251"/>
      <c r="I2019" s="250"/>
      <c r="J2019" s="252"/>
      <c r="K2019" s="252"/>
      <c r="L2019" s="253"/>
      <c r="M2019" s="254" t="str">
        <f t="shared" si="31"/>
        <v/>
      </c>
      <c r="N2019"/>
      <c r="O2019"/>
      <c r="P2019"/>
      <c r="Q2019"/>
      <c r="R2019"/>
      <c r="S2019"/>
      <c r="T2019"/>
      <c r="U2019"/>
      <c r="V2019"/>
      <c r="W2019"/>
      <c r="X2019" s="42"/>
      <c r="Y2019" s="42"/>
      <c r="Z2019" s="42"/>
    </row>
    <row r="2020" s="26" customFormat="1" ht="23" customHeight="1" spans="1:26">
      <c r="A2020" s="255"/>
      <c r="B2020" s="246"/>
      <c r="C2020" s="247"/>
      <c r="D2020" s="248"/>
      <c r="E2020" s="249"/>
      <c r="F2020" s="250"/>
      <c r="G2020" s="250"/>
      <c r="H2020" s="251"/>
      <c r="I2020" s="250"/>
      <c r="J2020" s="252"/>
      <c r="K2020" s="252"/>
      <c r="L2020" s="253"/>
      <c r="M2020" s="254" t="str">
        <f t="shared" si="31"/>
        <v/>
      </c>
      <c r="N2020"/>
      <c r="O2020"/>
      <c r="P2020"/>
      <c r="Q2020"/>
      <c r="R2020"/>
      <c r="S2020"/>
      <c r="T2020"/>
      <c r="U2020"/>
      <c r="V2020"/>
      <c r="W2020"/>
      <c r="X2020" s="42"/>
      <c r="Y2020" s="42"/>
      <c r="Z2020" s="42"/>
    </row>
    <row r="2021" s="26" customFormat="1" ht="23" customHeight="1" spans="1:26">
      <c r="A2021" s="255"/>
      <c r="B2021" s="246"/>
      <c r="C2021" s="247"/>
      <c r="D2021" s="248"/>
      <c r="E2021" s="249"/>
      <c r="F2021" s="250"/>
      <c r="G2021" s="250"/>
      <c r="H2021" s="251"/>
      <c r="I2021" s="250"/>
      <c r="J2021" s="252"/>
      <c r="K2021" s="252"/>
      <c r="L2021" s="253"/>
      <c r="M2021" s="254" t="str">
        <f t="shared" si="31"/>
        <v/>
      </c>
      <c r="N2021"/>
      <c r="O2021"/>
      <c r="P2021"/>
      <c r="Q2021"/>
      <c r="R2021"/>
      <c r="S2021"/>
      <c r="T2021"/>
      <c r="U2021"/>
      <c r="V2021"/>
      <c r="W2021"/>
      <c r="X2021" s="42"/>
      <c r="Y2021" s="42"/>
      <c r="Z2021" s="42"/>
    </row>
    <row r="2022" s="26" customFormat="1" ht="23" customHeight="1" spans="1:26">
      <c r="A2022" s="255"/>
      <c r="B2022" s="246"/>
      <c r="C2022" s="247"/>
      <c r="D2022" s="248"/>
      <c r="E2022" s="249"/>
      <c r="F2022" s="250"/>
      <c r="G2022" s="250"/>
      <c r="H2022" s="251"/>
      <c r="I2022" s="250"/>
      <c r="J2022" s="252"/>
      <c r="K2022" s="252"/>
      <c r="L2022" s="253"/>
      <c r="M2022" s="254" t="str">
        <f t="shared" si="31"/>
        <v/>
      </c>
      <c r="N2022"/>
      <c r="O2022"/>
      <c r="P2022"/>
      <c r="Q2022"/>
      <c r="R2022"/>
      <c r="S2022"/>
      <c r="T2022"/>
      <c r="U2022"/>
      <c r="V2022"/>
      <c r="W2022"/>
      <c r="X2022" s="42"/>
      <c r="Y2022" s="42"/>
      <c r="Z2022" s="42"/>
    </row>
    <row r="2023" s="26" customFormat="1" ht="23" customHeight="1" spans="1:26">
      <c r="A2023" s="255"/>
      <c r="B2023" s="246"/>
      <c r="C2023" s="247"/>
      <c r="D2023" s="248"/>
      <c r="E2023" s="249"/>
      <c r="F2023" s="250"/>
      <c r="G2023" s="250"/>
      <c r="H2023" s="251"/>
      <c r="I2023" s="250"/>
      <c r="J2023" s="252"/>
      <c r="K2023" s="252"/>
      <c r="L2023" s="253"/>
      <c r="M2023" s="254" t="str">
        <f t="shared" si="31"/>
        <v/>
      </c>
      <c r="N2023"/>
      <c r="O2023"/>
      <c r="P2023"/>
      <c r="Q2023"/>
      <c r="R2023"/>
      <c r="S2023"/>
      <c r="T2023"/>
      <c r="U2023"/>
      <c r="V2023"/>
      <c r="W2023"/>
      <c r="X2023" s="42"/>
      <c r="Y2023" s="42"/>
      <c r="Z2023" s="42"/>
    </row>
    <row r="2024" s="26" customFormat="1" ht="23" customHeight="1" spans="1:26">
      <c r="A2024" s="255"/>
      <c r="B2024" s="246"/>
      <c r="C2024" s="247"/>
      <c r="D2024" s="248"/>
      <c r="E2024" s="249"/>
      <c r="F2024" s="250"/>
      <c r="G2024" s="250"/>
      <c r="H2024" s="251"/>
      <c r="I2024" s="250"/>
      <c r="J2024" s="252"/>
      <c r="K2024" s="252"/>
      <c r="L2024" s="253"/>
      <c r="M2024" s="254" t="str">
        <f t="shared" si="31"/>
        <v/>
      </c>
      <c r="N2024"/>
      <c r="O2024"/>
      <c r="P2024"/>
      <c r="Q2024"/>
      <c r="R2024"/>
      <c r="S2024"/>
      <c r="T2024"/>
      <c r="U2024"/>
      <c r="V2024"/>
      <c r="W2024"/>
      <c r="X2024" s="42"/>
      <c r="Y2024" s="42"/>
      <c r="Z2024" s="42"/>
    </row>
    <row r="2025" s="26" customFormat="1" ht="23" customHeight="1" spans="1:26">
      <c r="A2025" s="255"/>
      <c r="B2025" s="246"/>
      <c r="C2025" s="247"/>
      <c r="D2025" s="248"/>
      <c r="E2025" s="249"/>
      <c r="F2025" s="250"/>
      <c r="G2025" s="250"/>
      <c r="H2025" s="251"/>
      <c r="I2025" s="250"/>
      <c r="J2025" s="252"/>
      <c r="K2025" s="252"/>
      <c r="L2025" s="253"/>
      <c r="M2025" s="254" t="str">
        <f t="shared" si="31"/>
        <v/>
      </c>
      <c r="N2025"/>
      <c r="O2025"/>
      <c r="P2025"/>
      <c r="Q2025"/>
      <c r="R2025"/>
      <c r="S2025"/>
      <c r="T2025"/>
      <c r="U2025"/>
      <c r="V2025"/>
      <c r="W2025"/>
      <c r="X2025" s="42"/>
      <c r="Y2025" s="42"/>
      <c r="Z2025" s="42"/>
    </row>
    <row r="2026" s="26" customFormat="1" ht="23" customHeight="1" spans="1:26">
      <c r="A2026" s="255"/>
      <c r="B2026" s="246"/>
      <c r="C2026" s="247"/>
      <c r="D2026" s="248"/>
      <c r="E2026" s="249"/>
      <c r="F2026" s="250"/>
      <c r="G2026" s="250"/>
      <c r="H2026" s="251"/>
      <c r="I2026" s="250"/>
      <c r="J2026" s="252"/>
      <c r="K2026" s="252"/>
      <c r="L2026" s="253"/>
      <c r="M2026" s="254" t="str">
        <f t="shared" si="31"/>
        <v/>
      </c>
      <c r="N2026"/>
      <c r="O2026"/>
      <c r="P2026"/>
      <c r="Q2026"/>
      <c r="R2026"/>
      <c r="S2026"/>
      <c r="T2026"/>
      <c r="U2026"/>
      <c r="V2026"/>
      <c r="W2026"/>
      <c r="X2026" s="42"/>
      <c r="Y2026" s="42"/>
      <c r="Z2026" s="42"/>
    </row>
    <row r="2027" s="26" customFormat="1" ht="23" customHeight="1" spans="1:26">
      <c r="A2027" s="255"/>
      <c r="B2027" s="246"/>
      <c r="C2027" s="247"/>
      <c r="D2027" s="248"/>
      <c r="E2027" s="249"/>
      <c r="F2027" s="250"/>
      <c r="G2027" s="250"/>
      <c r="H2027" s="251"/>
      <c r="I2027" s="250"/>
      <c r="J2027" s="252"/>
      <c r="K2027" s="252"/>
      <c r="L2027" s="253"/>
      <c r="M2027" s="254" t="str">
        <f t="shared" si="31"/>
        <v/>
      </c>
      <c r="N2027"/>
      <c r="O2027"/>
      <c r="P2027"/>
      <c r="Q2027"/>
      <c r="R2027"/>
      <c r="S2027"/>
      <c r="T2027"/>
      <c r="U2027"/>
      <c r="V2027"/>
      <c r="W2027"/>
      <c r="X2027" s="42"/>
      <c r="Y2027" s="42"/>
      <c r="Z2027" s="42"/>
    </row>
    <row r="2028" s="26" customFormat="1" ht="23" customHeight="1" spans="1:26">
      <c r="A2028" s="255"/>
      <c r="B2028" s="246"/>
      <c r="C2028" s="247"/>
      <c r="D2028" s="248"/>
      <c r="E2028" s="249"/>
      <c r="F2028" s="250"/>
      <c r="G2028" s="250"/>
      <c r="H2028" s="251"/>
      <c r="I2028" s="250"/>
      <c r="J2028" s="252"/>
      <c r="K2028" s="252"/>
      <c r="L2028" s="253"/>
      <c r="M2028" s="254" t="str">
        <f t="shared" si="31"/>
        <v/>
      </c>
      <c r="N2028"/>
      <c r="O2028"/>
      <c r="P2028"/>
      <c r="Q2028"/>
      <c r="R2028"/>
      <c r="S2028"/>
      <c r="T2028"/>
      <c r="U2028"/>
      <c r="V2028"/>
      <c r="W2028"/>
      <c r="X2028" s="42"/>
      <c r="Y2028" s="42"/>
      <c r="Z2028" s="42"/>
    </row>
    <row r="2029" s="26" customFormat="1" ht="23" customHeight="1" spans="1:26">
      <c r="A2029" s="255"/>
      <c r="B2029" s="246"/>
      <c r="C2029" s="247"/>
      <c r="D2029" s="248"/>
      <c r="E2029" s="249"/>
      <c r="F2029" s="250"/>
      <c r="G2029" s="250"/>
      <c r="H2029" s="251"/>
      <c r="I2029" s="250"/>
      <c r="J2029" s="252"/>
      <c r="K2029" s="252"/>
      <c r="L2029" s="253"/>
      <c r="M2029" s="254" t="str">
        <f t="shared" si="31"/>
        <v/>
      </c>
      <c r="N2029"/>
      <c r="O2029"/>
      <c r="P2029"/>
      <c r="Q2029"/>
      <c r="R2029"/>
      <c r="S2029"/>
      <c r="T2029"/>
      <c r="U2029"/>
      <c r="V2029"/>
      <c r="W2029"/>
      <c r="X2029" s="42"/>
      <c r="Y2029" s="42"/>
      <c r="Z2029" s="42"/>
    </row>
    <row r="2030" s="26" customFormat="1" ht="23" customHeight="1" spans="1:26">
      <c r="A2030" s="255"/>
      <c r="B2030" s="246"/>
      <c r="C2030" s="247"/>
      <c r="D2030" s="248"/>
      <c r="E2030" s="249"/>
      <c r="F2030" s="250"/>
      <c r="G2030" s="250"/>
      <c r="H2030" s="251"/>
      <c r="I2030" s="250"/>
      <c r="J2030" s="252"/>
      <c r="K2030" s="252"/>
      <c r="L2030" s="253"/>
      <c r="M2030" s="254" t="str">
        <f t="shared" si="31"/>
        <v/>
      </c>
      <c r="N2030"/>
      <c r="O2030"/>
      <c r="P2030"/>
      <c r="Q2030"/>
      <c r="R2030"/>
      <c r="S2030"/>
      <c r="T2030"/>
      <c r="U2030"/>
      <c r="V2030"/>
      <c r="W2030"/>
      <c r="X2030" s="42"/>
      <c r="Y2030" s="42"/>
      <c r="Z2030" s="42"/>
    </row>
    <row r="2031" s="26" customFormat="1" ht="23" customHeight="1" spans="1:26">
      <c r="A2031" s="255"/>
      <c r="B2031" s="246"/>
      <c r="C2031" s="247"/>
      <c r="D2031" s="248"/>
      <c r="E2031" s="249"/>
      <c r="F2031" s="250"/>
      <c r="G2031" s="250"/>
      <c r="H2031" s="251"/>
      <c r="I2031" s="250"/>
      <c r="J2031" s="252"/>
      <c r="K2031" s="252"/>
      <c r="L2031" s="253"/>
      <c r="M2031" s="254" t="str">
        <f t="shared" si="31"/>
        <v/>
      </c>
      <c r="N2031"/>
      <c r="O2031"/>
      <c r="P2031"/>
      <c r="Q2031"/>
      <c r="R2031"/>
      <c r="S2031"/>
      <c r="T2031"/>
      <c r="U2031"/>
      <c r="V2031"/>
      <c r="W2031"/>
      <c r="X2031" s="42"/>
      <c r="Y2031" s="42"/>
      <c r="Z2031" s="42"/>
    </row>
    <row r="2032" s="26" customFormat="1" ht="23" customHeight="1" spans="1:26">
      <c r="A2032" s="255"/>
      <c r="B2032" s="246"/>
      <c r="C2032" s="247"/>
      <c r="D2032" s="248"/>
      <c r="E2032" s="249"/>
      <c r="F2032" s="250"/>
      <c r="G2032" s="250"/>
      <c r="H2032" s="251"/>
      <c r="I2032" s="250"/>
      <c r="J2032" s="252"/>
      <c r="K2032" s="252"/>
      <c r="L2032" s="253"/>
      <c r="M2032" s="254" t="str">
        <f t="shared" si="31"/>
        <v/>
      </c>
      <c r="N2032"/>
      <c r="O2032"/>
      <c r="P2032"/>
      <c r="Q2032"/>
      <c r="R2032"/>
      <c r="S2032"/>
      <c r="T2032"/>
      <c r="U2032"/>
      <c r="V2032"/>
      <c r="W2032"/>
      <c r="X2032" s="42"/>
      <c r="Y2032" s="42"/>
      <c r="Z2032" s="42"/>
    </row>
    <row r="2033" s="26" customFormat="1" ht="23" customHeight="1" spans="1:26">
      <c r="A2033" s="255"/>
      <c r="B2033" s="246"/>
      <c r="C2033" s="247"/>
      <c r="D2033" s="248"/>
      <c r="E2033" s="249"/>
      <c r="F2033" s="250"/>
      <c r="G2033" s="250"/>
      <c r="H2033" s="251"/>
      <c r="I2033" s="250"/>
      <c r="J2033" s="252"/>
      <c r="K2033" s="252"/>
      <c r="L2033" s="253"/>
      <c r="M2033" s="254" t="str">
        <f t="shared" si="31"/>
        <v/>
      </c>
      <c r="N2033"/>
      <c r="O2033"/>
      <c r="P2033"/>
      <c r="Q2033"/>
      <c r="R2033"/>
      <c r="S2033"/>
      <c r="T2033"/>
      <c r="U2033"/>
      <c r="V2033"/>
      <c r="W2033"/>
      <c r="X2033" s="42"/>
      <c r="Y2033" s="42"/>
      <c r="Z2033" s="42"/>
    </row>
    <row r="2034" s="26" customFormat="1" ht="23" customHeight="1" spans="1:26">
      <c r="A2034" s="255"/>
      <c r="B2034" s="246"/>
      <c r="C2034" s="247"/>
      <c r="D2034" s="248"/>
      <c r="E2034" s="249"/>
      <c r="F2034" s="250"/>
      <c r="G2034" s="250"/>
      <c r="H2034" s="251"/>
      <c r="I2034" s="250"/>
      <c r="J2034" s="252"/>
      <c r="K2034" s="252"/>
      <c r="L2034" s="253"/>
      <c r="M2034" s="254" t="str">
        <f t="shared" si="31"/>
        <v/>
      </c>
      <c r="N2034"/>
      <c r="O2034"/>
      <c r="P2034"/>
      <c r="Q2034"/>
      <c r="R2034"/>
      <c r="S2034"/>
      <c r="T2034"/>
      <c r="U2034"/>
      <c r="V2034"/>
      <c r="W2034"/>
      <c r="X2034" s="42"/>
      <c r="Y2034" s="42"/>
      <c r="Z2034" s="42"/>
    </row>
    <row r="2035" s="26" customFormat="1" ht="23" customHeight="1" spans="1:26">
      <c r="A2035" s="255"/>
      <c r="B2035" s="246"/>
      <c r="C2035" s="247"/>
      <c r="D2035" s="248"/>
      <c r="E2035" s="249"/>
      <c r="F2035" s="250"/>
      <c r="G2035" s="250"/>
      <c r="H2035" s="251"/>
      <c r="I2035" s="250"/>
      <c r="J2035" s="252"/>
      <c r="K2035" s="252"/>
      <c r="L2035" s="253"/>
      <c r="M2035" s="254" t="str">
        <f t="shared" si="31"/>
        <v/>
      </c>
      <c r="N2035"/>
      <c r="O2035"/>
      <c r="P2035"/>
      <c r="Q2035"/>
      <c r="R2035"/>
      <c r="S2035"/>
      <c r="T2035"/>
      <c r="U2035"/>
      <c r="V2035"/>
      <c r="W2035"/>
      <c r="X2035" s="42"/>
      <c r="Y2035" s="42"/>
      <c r="Z2035" s="42"/>
    </row>
    <row r="2036" s="26" customFormat="1" ht="23" customHeight="1" spans="1:26">
      <c r="A2036" s="255"/>
      <c r="B2036" s="246"/>
      <c r="C2036" s="247"/>
      <c r="D2036" s="248"/>
      <c r="E2036" s="249"/>
      <c r="F2036" s="250"/>
      <c r="G2036" s="250"/>
      <c r="H2036" s="251"/>
      <c r="I2036" s="250"/>
      <c r="J2036" s="252"/>
      <c r="K2036" s="252"/>
      <c r="L2036" s="253"/>
      <c r="M2036" s="254" t="str">
        <f t="shared" si="31"/>
        <v/>
      </c>
      <c r="N2036"/>
      <c r="O2036"/>
      <c r="P2036"/>
      <c r="Q2036"/>
      <c r="R2036"/>
      <c r="S2036"/>
      <c r="T2036"/>
      <c r="U2036"/>
      <c r="V2036"/>
      <c r="W2036"/>
      <c r="X2036" s="42"/>
      <c r="Y2036" s="42"/>
      <c r="Z2036" s="42"/>
    </row>
    <row r="2037" s="26" customFormat="1" ht="23" customHeight="1" spans="1:26">
      <c r="A2037" s="255"/>
      <c r="B2037" s="246"/>
      <c r="C2037" s="247"/>
      <c r="D2037" s="248"/>
      <c r="E2037" s="249"/>
      <c r="F2037" s="250"/>
      <c r="G2037" s="250"/>
      <c r="H2037" s="251"/>
      <c r="I2037" s="250"/>
      <c r="J2037" s="252"/>
      <c r="K2037" s="252"/>
      <c r="L2037" s="253"/>
      <c r="M2037" s="254" t="str">
        <f t="shared" si="31"/>
        <v/>
      </c>
      <c r="N2037"/>
      <c r="O2037"/>
      <c r="P2037"/>
      <c r="Q2037"/>
      <c r="R2037"/>
      <c r="S2037"/>
      <c r="T2037"/>
      <c r="U2037"/>
      <c r="V2037"/>
      <c r="W2037"/>
      <c r="X2037" s="42"/>
      <c r="Y2037" s="42"/>
      <c r="Z2037" s="42"/>
    </row>
    <row r="2038" s="26" customFormat="1" ht="23" customHeight="1" spans="1:26">
      <c r="A2038" s="255"/>
      <c r="B2038" s="246"/>
      <c r="C2038" s="247"/>
      <c r="D2038" s="248"/>
      <c r="E2038" s="249"/>
      <c r="F2038" s="250"/>
      <c r="G2038" s="250"/>
      <c r="H2038" s="251"/>
      <c r="I2038" s="250"/>
      <c r="J2038" s="252"/>
      <c r="K2038" s="252"/>
      <c r="L2038" s="253"/>
      <c r="M2038" s="254" t="str">
        <f t="shared" si="31"/>
        <v/>
      </c>
      <c r="N2038"/>
      <c r="O2038"/>
      <c r="P2038"/>
      <c r="Q2038"/>
      <c r="R2038"/>
      <c r="S2038"/>
      <c r="T2038"/>
      <c r="U2038"/>
      <c r="V2038"/>
      <c r="W2038"/>
      <c r="X2038" s="42"/>
      <c r="Y2038" s="42"/>
      <c r="Z2038" s="42"/>
    </row>
    <row r="2039" s="26" customFormat="1" ht="23" customHeight="1" spans="1:26">
      <c r="A2039" s="255"/>
      <c r="B2039" s="246"/>
      <c r="C2039" s="247"/>
      <c r="D2039" s="248"/>
      <c r="E2039" s="249"/>
      <c r="F2039" s="250"/>
      <c r="G2039" s="250"/>
      <c r="H2039" s="251"/>
      <c r="I2039" s="250"/>
      <c r="J2039" s="252"/>
      <c r="K2039" s="252"/>
      <c r="L2039" s="253"/>
      <c r="M2039" s="254" t="str">
        <f t="shared" si="31"/>
        <v/>
      </c>
      <c r="N2039"/>
      <c r="O2039"/>
      <c r="P2039"/>
      <c r="Q2039"/>
      <c r="R2039"/>
      <c r="S2039"/>
      <c r="T2039"/>
      <c r="U2039"/>
      <c r="V2039"/>
      <c r="W2039"/>
      <c r="X2039" s="42"/>
      <c r="Y2039" s="42"/>
      <c r="Z2039" s="42"/>
    </row>
    <row r="2040" s="26" customFormat="1" ht="23" customHeight="1" spans="1:26">
      <c r="A2040" s="255"/>
      <c r="B2040" s="246"/>
      <c r="C2040" s="247"/>
      <c r="D2040" s="248"/>
      <c r="E2040" s="249"/>
      <c r="F2040" s="250"/>
      <c r="G2040" s="250"/>
      <c r="H2040" s="251"/>
      <c r="I2040" s="250"/>
      <c r="J2040" s="252"/>
      <c r="K2040" s="252"/>
      <c r="L2040" s="253"/>
      <c r="M2040" s="254" t="str">
        <f t="shared" si="31"/>
        <v/>
      </c>
      <c r="N2040"/>
      <c r="O2040"/>
      <c r="P2040"/>
      <c r="Q2040"/>
      <c r="R2040"/>
      <c r="S2040"/>
      <c r="T2040"/>
      <c r="U2040"/>
      <c r="V2040"/>
      <c r="W2040"/>
      <c r="X2040" s="42"/>
      <c r="Y2040" s="42"/>
      <c r="Z2040" s="42"/>
    </row>
    <row r="2041" s="26" customFormat="1" ht="23" customHeight="1" spans="1:26">
      <c r="A2041" s="255"/>
      <c r="B2041" s="246"/>
      <c r="C2041" s="247"/>
      <c r="D2041" s="248"/>
      <c r="E2041" s="249"/>
      <c r="F2041" s="250"/>
      <c r="G2041" s="250"/>
      <c r="H2041" s="251"/>
      <c r="I2041" s="250"/>
      <c r="J2041" s="252"/>
      <c r="K2041" s="252"/>
      <c r="L2041" s="253"/>
      <c r="M2041" s="254" t="str">
        <f t="shared" si="31"/>
        <v/>
      </c>
      <c r="N2041"/>
      <c r="O2041"/>
      <c r="P2041"/>
      <c r="Q2041"/>
      <c r="R2041"/>
      <c r="S2041"/>
      <c r="T2041"/>
      <c r="U2041"/>
      <c r="V2041"/>
      <c r="W2041"/>
      <c r="X2041" s="42"/>
      <c r="Y2041" s="42"/>
      <c r="Z2041" s="42"/>
    </row>
    <row r="2042" s="26" customFormat="1" ht="23" customHeight="1" spans="1:26">
      <c r="A2042" s="255"/>
      <c r="B2042" s="246"/>
      <c r="C2042" s="247"/>
      <c r="D2042" s="248"/>
      <c r="E2042" s="249"/>
      <c r="F2042" s="250"/>
      <c r="G2042" s="250"/>
      <c r="H2042" s="251"/>
      <c r="I2042" s="250"/>
      <c r="J2042" s="252"/>
      <c r="K2042" s="252"/>
      <c r="L2042" s="253"/>
      <c r="M2042" s="254" t="str">
        <f t="shared" si="31"/>
        <v/>
      </c>
      <c r="N2042"/>
      <c r="O2042"/>
      <c r="P2042"/>
      <c r="Q2042"/>
      <c r="R2042"/>
      <c r="S2042"/>
      <c r="T2042"/>
      <c r="U2042"/>
      <c r="V2042"/>
      <c r="W2042"/>
      <c r="X2042" s="42"/>
      <c r="Y2042" s="42"/>
      <c r="Z2042" s="42"/>
    </row>
    <row r="2043" s="26" customFormat="1" ht="23" customHeight="1" spans="1:26">
      <c r="A2043" s="255"/>
      <c r="B2043" s="246"/>
      <c r="C2043" s="247"/>
      <c r="D2043" s="248"/>
      <c r="E2043" s="249"/>
      <c r="F2043" s="250"/>
      <c r="G2043" s="250"/>
      <c r="H2043" s="251"/>
      <c r="I2043" s="250"/>
      <c r="J2043" s="252"/>
      <c r="K2043" s="252"/>
      <c r="L2043" s="253"/>
      <c r="M2043" s="254" t="str">
        <f t="shared" si="31"/>
        <v/>
      </c>
      <c r="N2043"/>
      <c r="O2043"/>
      <c r="P2043"/>
      <c r="Q2043"/>
      <c r="R2043"/>
      <c r="S2043"/>
      <c r="T2043"/>
      <c r="U2043"/>
      <c r="V2043"/>
      <c r="W2043"/>
      <c r="X2043" s="42"/>
      <c r="Y2043" s="42"/>
      <c r="Z2043" s="42"/>
    </row>
    <row r="2044" s="26" customFormat="1" ht="23" customHeight="1" spans="1:26">
      <c r="A2044" s="255"/>
      <c r="B2044" s="246"/>
      <c r="C2044" s="247"/>
      <c r="D2044" s="248"/>
      <c r="E2044" s="249"/>
      <c r="F2044" s="250"/>
      <c r="G2044" s="250"/>
      <c r="H2044" s="251"/>
      <c r="I2044" s="250"/>
      <c r="J2044" s="252"/>
      <c r="K2044" s="252"/>
      <c r="L2044" s="253"/>
      <c r="M2044" s="254" t="str">
        <f t="shared" si="31"/>
        <v/>
      </c>
      <c r="N2044"/>
      <c r="O2044"/>
      <c r="P2044"/>
      <c r="Q2044"/>
      <c r="R2044"/>
      <c r="S2044"/>
      <c r="T2044"/>
      <c r="U2044"/>
      <c r="V2044"/>
      <c r="W2044"/>
      <c r="X2044" s="42"/>
      <c r="Y2044" s="42"/>
      <c r="Z2044" s="42"/>
    </row>
    <row r="2045" s="26" customFormat="1" ht="23" customHeight="1" spans="1:26">
      <c r="A2045" s="255"/>
      <c r="B2045" s="246"/>
      <c r="C2045" s="247"/>
      <c r="D2045" s="248"/>
      <c r="E2045" s="249"/>
      <c r="F2045" s="250"/>
      <c r="G2045" s="250"/>
      <c r="H2045" s="251"/>
      <c r="I2045" s="250"/>
      <c r="J2045" s="252"/>
      <c r="K2045" s="252"/>
      <c r="L2045" s="253"/>
      <c r="M2045" s="254" t="str">
        <f t="shared" si="31"/>
        <v/>
      </c>
      <c r="N2045"/>
      <c r="O2045"/>
      <c r="P2045"/>
      <c r="Q2045"/>
      <c r="R2045"/>
      <c r="S2045"/>
      <c r="T2045"/>
      <c r="U2045"/>
      <c r="V2045"/>
      <c r="W2045"/>
      <c r="X2045" s="42"/>
      <c r="Y2045" s="42"/>
      <c r="Z2045" s="42"/>
    </row>
    <row r="2046" s="26" customFormat="1" ht="23" customHeight="1" spans="1:26">
      <c r="A2046" s="255"/>
      <c r="B2046" s="246"/>
      <c r="C2046" s="247"/>
      <c r="D2046" s="248"/>
      <c r="E2046" s="249"/>
      <c r="F2046" s="250"/>
      <c r="G2046" s="250"/>
      <c r="H2046" s="251"/>
      <c r="I2046" s="250"/>
      <c r="J2046" s="252"/>
      <c r="K2046" s="252"/>
      <c r="L2046" s="253"/>
      <c r="M2046" s="254" t="str">
        <f t="shared" si="31"/>
        <v/>
      </c>
      <c r="N2046"/>
      <c r="O2046"/>
      <c r="P2046"/>
      <c r="Q2046"/>
      <c r="R2046"/>
      <c r="S2046"/>
      <c r="T2046"/>
      <c r="U2046"/>
      <c r="V2046"/>
      <c r="W2046"/>
      <c r="X2046" s="42"/>
      <c r="Y2046" s="42"/>
      <c r="Z2046" s="42"/>
    </row>
    <row r="2047" s="26" customFormat="1" ht="23" customHeight="1" spans="1:26">
      <c r="A2047" s="255"/>
      <c r="B2047" s="246"/>
      <c r="C2047" s="247"/>
      <c r="D2047" s="248"/>
      <c r="E2047" s="249"/>
      <c r="F2047" s="250"/>
      <c r="G2047" s="250"/>
      <c r="H2047" s="251"/>
      <c r="I2047" s="250"/>
      <c r="J2047" s="252"/>
      <c r="K2047" s="252"/>
      <c r="L2047" s="253"/>
      <c r="M2047" s="254" t="str">
        <f t="shared" si="31"/>
        <v/>
      </c>
      <c r="N2047"/>
      <c r="O2047"/>
      <c r="P2047"/>
      <c r="Q2047"/>
      <c r="R2047"/>
      <c r="S2047"/>
      <c r="T2047"/>
      <c r="U2047"/>
      <c r="V2047"/>
      <c r="W2047"/>
      <c r="X2047" s="42"/>
      <c r="Y2047" s="42"/>
      <c r="Z2047" s="42"/>
    </row>
    <row r="2048" s="26" customFormat="1" ht="23" customHeight="1" spans="1:26">
      <c r="A2048" s="255"/>
      <c r="B2048" s="246"/>
      <c r="C2048" s="247"/>
      <c r="D2048" s="248"/>
      <c r="E2048" s="249"/>
      <c r="F2048" s="250"/>
      <c r="G2048" s="250"/>
      <c r="H2048" s="251"/>
      <c r="I2048" s="250"/>
      <c r="J2048" s="252"/>
      <c r="K2048" s="252"/>
      <c r="L2048" s="253"/>
      <c r="M2048" s="254" t="str">
        <f t="shared" si="31"/>
        <v/>
      </c>
      <c r="N2048"/>
      <c r="O2048"/>
      <c r="P2048"/>
      <c r="Q2048"/>
      <c r="R2048"/>
      <c r="S2048"/>
      <c r="T2048"/>
      <c r="U2048"/>
      <c r="V2048"/>
      <c r="W2048"/>
      <c r="X2048" s="42"/>
      <c r="Y2048" s="42"/>
      <c r="Z2048" s="42"/>
    </row>
    <row r="2049" s="26" customFormat="1" ht="23" customHeight="1" spans="1:26">
      <c r="A2049" s="255"/>
      <c r="B2049" s="246"/>
      <c r="C2049" s="247"/>
      <c r="D2049" s="248"/>
      <c r="E2049" s="249"/>
      <c r="F2049" s="250"/>
      <c r="G2049" s="250"/>
      <c r="H2049" s="251"/>
      <c r="I2049" s="250"/>
      <c r="J2049" s="252"/>
      <c r="K2049" s="252"/>
      <c r="L2049" s="253"/>
      <c r="M2049" s="254" t="str">
        <f t="shared" si="31"/>
        <v/>
      </c>
      <c r="N2049"/>
      <c r="O2049"/>
      <c r="P2049"/>
      <c r="Q2049"/>
      <c r="R2049"/>
      <c r="S2049"/>
      <c r="T2049"/>
      <c r="U2049"/>
      <c r="V2049"/>
      <c r="W2049"/>
      <c r="X2049" s="42"/>
      <c r="Y2049" s="42"/>
      <c r="Z2049" s="42"/>
    </row>
    <row r="2050" s="26" customFormat="1" ht="23" customHeight="1" spans="1:26">
      <c r="A2050" s="255"/>
      <c r="B2050" s="246"/>
      <c r="C2050" s="247"/>
      <c r="D2050" s="248"/>
      <c r="E2050" s="249"/>
      <c r="F2050" s="250"/>
      <c r="G2050" s="250"/>
      <c r="H2050" s="251"/>
      <c r="I2050" s="250"/>
      <c r="J2050" s="252"/>
      <c r="K2050" s="252"/>
      <c r="L2050" s="253"/>
      <c r="M2050" s="254" t="str">
        <f t="shared" si="31"/>
        <v/>
      </c>
      <c r="N2050"/>
      <c r="O2050"/>
      <c r="P2050"/>
      <c r="Q2050"/>
      <c r="R2050"/>
      <c r="S2050"/>
      <c r="T2050"/>
      <c r="U2050"/>
      <c r="V2050"/>
      <c r="W2050"/>
      <c r="X2050" s="42"/>
      <c r="Y2050" s="42"/>
      <c r="Z2050" s="42"/>
    </row>
    <row r="2051" s="26" customFormat="1" ht="23" customHeight="1" spans="1:26">
      <c r="A2051" s="255"/>
      <c r="B2051" s="246"/>
      <c r="C2051" s="247"/>
      <c r="D2051" s="248"/>
      <c r="E2051" s="249"/>
      <c r="F2051" s="250"/>
      <c r="G2051" s="250"/>
      <c r="H2051" s="251"/>
      <c r="I2051" s="250"/>
      <c r="J2051" s="252"/>
      <c r="K2051" s="252"/>
      <c r="L2051" s="253"/>
      <c r="M2051" s="254" t="str">
        <f t="shared" si="31"/>
        <v/>
      </c>
      <c r="N2051"/>
      <c r="O2051"/>
      <c r="P2051"/>
      <c r="Q2051"/>
      <c r="R2051"/>
      <c r="S2051"/>
      <c r="T2051"/>
      <c r="U2051"/>
      <c r="V2051"/>
      <c r="W2051"/>
      <c r="X2051" s="42"/>
      <c r="Y2051" s="42"/>
      <c r="Z2051" s="42"/>
    </row>
    <row r="2052" s="26" customFormat="1" ht="23" customHeight="1" spans="1:26">
      <c r="A2052" s="255"/>
      <c r="B2052" s="246"/>
      <c r="C2052" s="247"/>
      <c r="D2052" s="248"/>
      <c r="E2052" s="249"/>
      <c r="F2052" s="250"/>
      <c r="G2052" s="250"/>
      <c r="H2052" s="251"/>
      <c r="I2052" s="250"/>
      <c r="J2052" s="252"/>
      <c r="K2052" s="252"/>
      <c r="L2052" s="253"/>
      <c r="M2052" s="254" t="str">
        <f t="shared" si="31"/>
        <v/>
      </c>
      <c r="N2052"/>
      <c r="O2052"/>
      <c r="P2052"/>
      <c r="Q2052"/>
      <c r="R2052"/>
      <c r="S2052"/>
      <c r="T2052"/>
      <c r="U2052"/>
      <c r="V2052"/>
      <c r="W2052"/>
      <c r="X2052" s="42"/>
      <c r="Y2052" s="42"/>
      <c r="Z2052" s="42"/>
    </row>
    <row r="2053" s="26" customFormat="1" ht="23" customHeight="1" spans="1:26">
      <c r="A2053" s="255"/>
      <c r="B2053" s="246"/>
      <c r="C2053" s="247"/>
      <c r="D2053" s="248"/>
      <c r="E2053" s="249"/>
      <c r="F2053" s="250"/>
      <c r="G2053" s="250"/>
      <c r="H2053" s="251"/>
      <c r="I2053" s="250"/>
      <c r="J2053" s="252"/>
      <c r="K2053" s="252"/>
      <c r="L2053" s="253"/>
      <c r="M2053" s="254" t="str">
        <f t="shared" ref="M2053:M2116" si="32">IF($B2053="","",--TEXT($B2053,"yyyymm"))</f>
        <v/>
      </c>
      <c r="N2053"/>
      <c r="O2053"/>
      <c r="P2053"/>
      <c r="Q2053"/>
      <c r="R2053"/>
      <c r="S2053"/>
      <c r="T2053"/>
      <c r="U2053"/>
      <c r="V2053"/>
      <c r="W2053"/>
      <c r="X2053" s="42"/>
      <c r="Y2053" s="42"/>
      <c r="Z2053" s="42"/>
    </row>
    <row r="2054" s="26" customFormat="1" ht="23" customHeight="1" spans="1:26">
      <c r="A2054" s="255"/>
      <c r="B2054" s="246"/>
      <c r="C2054" s="247"/>
      <c r="D2054" s="248"/>
      <c r="E2054" s="249"/>
      <c r="F2054" s="250"/>
      <c r="G2054" s="250"/>
      <c r="H2054" s="251"/>
      <c r="I2054" s="250"/>
      <c r="J2054" s="252"/>
      <c r="K2054" s="252"/>
      <c r="L2054" s="253"/>
      <c r="M2054" s="254" t="str">
        <f t="shared" si="32"/>
        <v/>
      </c>
      <c r="N2054"/>
      <c r="O2054"/>
      <c r="P2054"/>
      <c r="Q2054"/>
      <c r="R2054"/>
      <c r="S2054"/>
      <c r="T2054"/>
      <c r="U2054"/>
      <c r="V2054"/>
      <c r="W2054"/>
      <c r="X2054" s="42"/>
      <c r="Y2054" s="42"/>
      <c r="Z2054" s="42"/>
    </row>
    <row r="2055" s="26" customFormat="1" ht="23" customHeight="1" spans="1:26">
      <c r="A2055" s="255"/>
      <c r="B2055" s="246"/>
      <c r="C2055" s="247"/>
      <c r="D2055" s="248"/>
      <c r="E2055" s="249"/>
      <c r="F2055" s="250"/>
      <c r="G2055" s="250"/>
      <c r="H2055" s="251"/>
      <c r="I2055" s="250"/>
      <c r="J2055" s="252"/>
      <c r="K2055" s="252"/>
      <c r="L2055" s="253"/>
      <c r="M2055" s="254" t="str">
        <f t="shared" si="32"/>
        <v/>
      </c>
      <c r="N2055"/>
      <c r="O2055"/>
      <c r="P2055"/>
      <c r="Q2055"/>
      <c r="R2055"/>
      <c r="S2055"/>
      <c r="T2055"/>
      <c r="U2055"/>
      <c r="V2055"/>
      <c r="W2055"/>
      <c r="X2055" s="42"/>
      <c r="Y2055" s="42"/>
      <c r="Z2055" s="42"/>
    </row>
    <row r="2056" s="26" customFormat="1" ht="23" customHeight="1" spans="1:26">
      <c r="A2056" s="255"/>
      <c r="B2056" s="246"/>
      <c r="C2056" s="247"/>
      <c r="D2056" s="248"/>
      <c r="E2056" s="249"/>
      <c r="F2056" s="250"/>
      <c r="G2056" s="250"/>
      <c r="H2056" s="251"/>
      <c r="I2056" s="250"/>
      <c r="J2056" s="252"/>
      <c r="K2056" s="252"/>
      <c r="L2056" s="253"/>
      <c r="M2056" s="254" t="str">
        <f t="shared" si="32"/>
        <v/>
      </c>
      <c r="N2056"/>
      <c r="O2056"/>
      <c r="P2056"/>
      <c r="Q2056"/>
      <c r="R2056"/>
      <c r="S2056"/>
      <c r="T2056"/>
      <c r="U2056"/>
      <c r="V2056"/>
      <c r="W2056"/>
      <c r="X2056" s="42"/>
      <c r="Y2056" s="42"/>
      <c r="Z2056" s="42"/>
    </row>
    <row r="2057" s="26" customFormat="1" ht="23" customHeight="1" spans="1:26">
      <c r="A2057" s="255"/>
      <c r="B2057" s="246"/>
      <c r="C2057" s="247"/>
      <c r="D2057" s="248"/>
      <c r="E2057" s="249"/>
      <c r="F2057" s="250"/>
      <c r="G2057" s="250"/>
      <c r="H2057" s="251"/>
      <c r="I2057" s="250"/>
      <c r="J2057" s="252"/>
      <c r="K2057" s="252"/>
      <c r="L2057" s="253"/>
      <c r="M2057" s="254" t="str">
        <f t="shared" si="32"/>
        <v/>
      </c>
      <c r="N2057"/>
      <c r="O2057"/>
      <c r="P2057"/>
      <c r="Q2057"/>
      <c r="R2057"/>
      <c r="S2057"/>
      <c r="T2057"/>
      <c r="U2057"/>
      <c r="V2057"/>
      <c r="W2057"/>
      <c r="X2057" s="42"/>
      <c r="Y2057" s="42"/>
      <c r="Z2057" s="42"/>
    </row>
    <row r="2058" s="26" customFormat="1" ht="23" customHeight="1" spans="1:26">
      <c r="A2058" s="255"/>
      <c r="B2058" s="246"/>
      <c r="C2058" s="247"/>
      <c r="D2058" s="248"/>
      <c r="E2058" s="249"/>
      <c r="F2058" s="250"/>
      <c r="G2058" s="250"/>
      <c r="H2058" s="251"/>
      <c r="I2058" s="250"/>
      <c r="J2058" s="252"/>
      <c r="K2058" s="252"/>
      <c r="L2058" s="253"/>
      <c r="M2058" s="254" t="str">
        <f t="shared" si="32"/>
        <v/>
      </c>
      <c r="N2058"/>
      <c r="O2058"/>
      <c r="P2058"/>
      <c r="Q2058"/>
      <c r="R2058"/>
      <c r="S2058"/>
      <c r="T2058"/>
      <c r="U2058"/>
      <c r="V2058"/>
      <c r="W2058"/>
      <c r="X2058" s="42"/>
      <c r="Y2058" s="42"/>
      <c r="Z2058" s="42"/>
    </row>
    <row r="2059" s="26" customFormat="1" ht="23" customHeight="1" spans="1:26">
      <c r="A2059" s="255"/>
      <c r="B2059" s="246"/>
      <c r="C2059" s="247"/>
      <c r="D2059" s="248"/>
      <c r="E2059" s="249"/>
      <c r="F2059" s="250"/>
      <c r="G2059" s="250"/>
      <c r="H2059" s="251"/>
      <c r="I2059" s="250"/>
      <c r="J2059" s="252"/>
      <c r="K2059" s="252"/>
      <c r="L2059" s="253"/>
      <c r="M2059" s="254" t="str">
        <f t="shared" si="32"/>
        <v/>
      </c>
      <c r="N2059"/>
      <c r="O2059"/>
      <c r="P2059"/>
      <c r="Q2059"/>
      <c r="R2059"/>
      <c r="S2059"/>
      <c r="T2059"/>
      <c r="U2059"/>
      <c r="V2059"/>
      <c r="W2059"/>
      <c r="X2059" s="42"/>
      <c r="Y2059" s="42"/>
      <c r="Z2059" s="42"/>
    </row>
    <row r="2060" s="26" customFormat="1" ht="23" customHeight="1" spans="1:26">
      <c r="A2060" s="255"/>
      <c r="B2060" s="246"/>
      <c r="C2060" s="247"/>
      <c r="D2060" s="248"/>
      <c r="E2060" s="249"/>
      <c r="F2060" s="250"/>
      <c r="G2060" s="250"/>
      <c r="H2060" s="251"/>
      <c r="I2060" s="250"/>
      <c r="J2060" s="252"/>
      <c r="K2060" s="252"/>
      <c r="L2060" s="253"/>
      <c r="M2060" s="254" t="str">
        <f t="shared" si="32"/>
        <v/>
      </c>
      <c r="N2060"/>
      <c r="O2060"/>
      <c r="P2060"/>
      <c r="Q2060"/>
      <c r="R2060"/>
      <c r="S2060"/>
      <c r="T2060"/>
      <c r="U2060"/>
      <c r="V2060"/>
      <c r="W2060"/>
      <c r="X2060" s="42"/>
      <c r="Y2060" s="42"/>
      <c r="Z2060" s="42"/>
    </row>
    <row r="2061" s="26" customFormat="1" ht="23" customHeight="1" spans="1:26">
      <c r="A2061" s="255"/>
      <c r="B2061" s="246"/>
      <c r="C2061" s="247"/>
      <c r="D2061" s="248"/>
      <c r="E2061" s="249"/>
      <c r="F2061" s="250"/>
      <c r="G2061" s="250"/>
      <c r="H2061" s="251"/>
      <c r="I2061" s="250"/>
      <c r="J2061" s="252"/>
      <c r="K2061" s="252"/>
      <c r="L2061" s="253"/>
      <c r="M2061" s="254" t="str">
        <f t="shared" si="32"/>
        <v/>
      </c>
      <c r="N2061"/>
      <c r="O2061"/>
      <c r="P2061"/>
      <c r="Q2061"/>
      <c r="R2061"/>
      <c r="S2061"/>
      <c r="T2061"/>
      <c r="U2061"/>
      <c r="V2061"/>
      <c r="W2061"/>
      <c r="X2061" s="42"/>
      <c r="Y2061" s="42"/>
      <c r="Z2061" s="42"/>
    </row>
    <row r="2062" s="26" customFormat="1" ht="23" customHeight="1" spans="1:26">
      <c r="A2062" s="255"/>
      <c r="B2062" s="246"/>
      <c r="C2062" s="247"/>
      <c r="D2062" s="248"/>
      <c r="E2062" s="249"/>
      <c r="F2062" s="250"/>
      <c r="G2062" s="250"/>
      <c r="H2062" s="251"/>
      <c r="I2062" s="250"/>
      <c r="J2062" s="252"/>
      <c r="K2062" s="252"/>
      <c r="L2062" s="253"/>
      <c r="M2062" s="254" t="str">
        <f t="shared" si="32"/>
        <v/>
      </c>
      <c r="N2062"/>
      <c r="O2062"/>
      <c r="P2062"/>
      <c r="Q2062"/>
      <c r="R2062"/>
      <c r="S2062"/>
      <c r="T2062"/>
      <c r="U2062"/>
      <c r="V2062"/>
      <c r="W2062"/>
      <c r="X2062" s="42"/>
      <c r="Y2062" s="42"/>
      <c r="Z2062" s="42"/>
    </row>
    <row r="2063" s="26" customFormat="1" ht="23" customHeight="1" spans="1:26">
      <c r="A2063" s="255"/>
      <c r="B2063" s="246"/>
      <c r="C2063" s="247"/>
      <c r="D2063" s="248"/>
      <c r="E2063" s="249"/>
      <c r="F2063" s="250"/>
      <c r="G2063" s="250"/>
      <c r="H2063" s="251"/>
      <c r="I2063" s="250"/>
      <c r="J2063" s="252"/>
      <c r="K2063" s="252"/>
      <c r="L2063" s="253"/>
      <c r="M2063" s="254" t="str">
        <f t="shared" si="32"/>
        <v/>
      </c>
      <c r="N2063"/>
      <c r="O2063"/>
      <c r="P2063"/>
      <c r="Q2063"/>
      <c r="R2063"/>
      <c r="S2063"/>
      <c r="T2063"/>
      <c r="U2063"/>
      <c r="V2063"/>
      <c r="W2063"/>
      <c r="X2063" s="42"/>
      <c r="Y2063" s="42"/>
      <c r="Z2063" s="42"/>
    </row>
    <row r="2064" s="26" customFormat="1" ht="23" customHeight="1" spans="1:26">
      <c r="A2064" s="255"/>
      <c r="B2064" s="246"/>
      <c r="C2064" s="247"/>
      <c r="D2064" s="248"/>
      <c r="E2064" s="249"/>
      <c r="F2064" s="250"/>
      <c r="G2064" s="250"/>
      <c r="H2064" s="251"/>
      <c r="I2064" s="250"/>
      <c r="J2064" s="252"/>
      <c r="K2064" s="252"/>
      <c r="L2064" s="253"/>
      <c r="M2064" s="254" t="str">
        <f t="shared" si="32"/>
        <v/>
      </c>
      <c r="N2064"/>
      <c r="O2064"/>
      <c r="P2064"/>
      <c r="Q2064"/>
      <c r="R2064"/>
      <c r="S2064"/>
      <c r="T2064"/>
      <c r="U2064"/>
      <c r="V2064"/>
      <c r="W2064"/>
      <c r="X2064" s="42"/>
      <c r="Y2064" s="42"/>
      <c r="Z2064" s="42"/>
    </row>
    <row r="2065" s="26" customFormat="1" ht="23" customHeight="1" spans="1:26">
      <c r="A2065" s="255"/>
      <c r="B2065" s="246"/>
      <c r="C2065" s="247"/>
      <c r="D2065" s="248"/>
      <c r="E2065" s="249"/>
      <c r="F2065" s="250"/>
      <c r="G2065" s="250"/>
      <c r="H2065" s="251"/>
      <c r="I2065" s="250"/>
      <c r="J2065" s="252"/>
      <c r="K2065" s="252"/>
      <c r="L2065" s="253"/>
      <c r="M2065" s="254" t="str">
        <f t="shared" si="32"/>
        <v/>
      </c>
      <c r="N2065"/>
      <c r="O2065"/>
      <c r="P2065"/>
      <c r="Q2065"/>
      <c r="R2065"/>
      <c r="S2065"/>
      <c r="T2065"/>
      <c r="U2065"/>
      <c r="V2065"/>
      <c r="W2065"/>
      <c r="X2065" s="42"/>
      <c r="Y2065" s="42"/>
      <c r="Z2065" s="42"/>
    </row>
    <row r="2066" s="26" customFormat="1" ht="23" customHeight="1" spans="1:26">
      <c r="A2066" s="255"/>
      <c r="B2066" s="246"/>
      <c r="C2066" s="247"/>
      <c r="D2066" s="248"/>
      <c r="E2066" s="249"/>
      <c r="F2066" s="250"/>
      <c r="G2066" s="250"/>
      <c r="H2066" s="251"/>
      <c r="I2066" s="250"/>
      <c r="J2066" s="252"/>
      <c r="K2066" s="252"/>
      <c r="L2066" s="253"/>
      <c r="M2066" s="254" t="str">
        <f t="shared" si="32"/>
        <v/>
      </c>
      <c r="N2066"/>
      <c r="O2066"/>
      <c r="P2066"/>
      <c r="Q2066"/>
      <c r="R2066"/>
      <c r="S2066"/>
      <c r="T2066"/>
      <c r="U2066"/>
      <c r="V2066"/>
      <c r="W2066"/>
      <c r="X2066" s="42"/>
      <c r="Y2066" s="42"/>
      <c r="Z2066" s="42"/>
    </row>
    <row r="2067" s="26" customFormat="1" ht="23" customHeight="1" spans="1:26">
      <c r="A2067" s="255"/>
      <c r="B2067" s="246"/>
      <c r="C2067" s="247"/>
      <c r="D2067" s="248"/>
      <c r="E2067" s="249"/>
      <c r="F2067" s="250"/>
      <c r="G2067" s="250"/>
      <c r="H2067" s="251"/>
      <c r="I2067" s="250"/>
      <c r="J2067" s="252"/>
      <c r="K2067" s="252"/>
      <c r="L2067" s="253"/>
      <c r="M2067" s="254" t="str">
        <f t="shared" si="32"/>
        <v/>
      </c>
      <c r="N2067"/>
      <c r="O2067"/>
      <c r="P2067"/>
      <c r="Q2067"/>
      <c r="R2067"/>
      <c r="S2067"/>
      <c r="T2067"/>
      <c r="U2067"/>
      <c r="V2067"/>
      <c r="W2067"/>
      <c r="X2067" s="42"/>
      <c r="Y2067" s="42"/>
      <c r="Z2067" s="42"/>
    </row>
    <row r="2068" s="26" customFormat="1" ht="23" customHeight="1" spans="1:26">
      <c r="A2068" s="255"/>
      <c r="B2068" s="246"/>
      <c r="C2068" s="247"/>
      <c r="D2068" s="248"/>
      <c r="E2068" s="249"/>
      <c r="F2068" s="250"/>
      <c r="G2068" s="250"/>
      <c r="H2068" s="251"/>
      <c r="I2068" s="250"/>
      <c r="J2068" s="252"/>
      <c r="K2068" s="252"/>
      <c r="L2068" s="253"/>
      <c r="M2068" s="254" t="str">
        <f t="shared" si="32"/>
        <v/>
      </c>
      <c r="N2068"/>
      <c r="O2068"/>
      <c r="P2068"/>
      <c r="Q2068"/>
      <c r="R2068"/>
      <c r="S2068"/>
      <c r="T2068"/>
      <c r="U2068"/>
      <c r="V2068"/>
      <c r="W2068"/>
      <c r="X2068" s="42"/>
      <c r="Y2068" s="42"/>
      <c r="Z2068" s="42"/>
    </row>
    <row r="2069" s="26" customFormat="1" ht="23" customHeight="1" spans="1:26">
      <c r="A2069" s="255"/>
      <c r="B2069" s="246"/>
      <c r="C2069" s="247"/>
      <c r="D2069" s="248"/>
      <c r="E2069" s="249"/>
      <c r="F2069" s="250"/>
      <c r="G2069" s="250"/>
      <c r="H2069" s="251"/>
      <c r="I2069" s="250"/>
      <c r="J2069" s="252"/>
      <c r="K2069" s="252"/>
      <c r="L2069" s="253"/>
      <c r="M2069" s="254" t="str">
        <f t="shared" si="32"/>
        <v/>
      </c>
      <c r="N2069"/>
      <c r="O2069"/>
      <c r="P2069"/>
      <c r="Q2069"/>
      <c r="R2069"/>
      <c r="S2069"/>
      <c r="T2069"/>
      <c r="U2069"/>
      <c r="V2069"/>
      <c r="W2069"/>
      <c r="X2069" s="42"/>
      <c r="Y2069" s="42"/>
      <c r="Z2069" s="42"/>
    </row>
    <row r="2070" s="26" customFormat="1" ht="23" customHeight="1" spans="1:26">
      <c r="A2070" s="255"/>
      <c r="B2070" s="246"/>
      <c r="C2070" s="247"/>
      <c r="D2070" s="248"/>
      <c r="E2070" s="249"/>
      <c r="F2070" s="250"/>
      <c r="G2070" s="250"/>
      <c r="H2070" s="251"/>
      <c r="I2070" s="250"/>
      <c r="J2070" s="252"/>
      <c r="K2070" s="252"/>
      <c r="L2070" s="253"/>
      <c r="M2070" s="254" t="str">
        <f t="shared" si="32"/>
        <v/>
      </c>
      <c r="N2070"/>
      <c r="O2070"/>
      <c r="P2070"/>
      <c r="Q2070"/>
      <c r="R2070"/>
      <c r="S2070"/>
      <c r="T2070"/>
      <c r="U2070"/>
      <c r="V2070"/>
      <c r="W2070"/>
      <c r="X2070" s="42"/>
      <c r="Y2070" s="42"/>
      <c r="Z2070" s="42"/>
    </row>
    <row r="2071" s="26" customFormat="1" ht="23" customHeight="1" spans="1:26">
      <c r="A2071" s="255"/>
      <c r="B2071" s="246"/>
      <c r="C2071" s="247"/>
      <c r="D2071" s="248"/>
      <c r="E2071" s="249"/>
      <c r="F2071" s="250"/>
      <c r="G2071" s="250"/>
      <c r="H2071" s="251"/>
      <c r="I2071" s="250"/>
      <c r="J2071" s="252"/>
      <c r="K2071" s="252"/>
      <c r="L2071" s="253"/>
      <c r="M2071" s="254" t="str">
        <f t="shared" si="32"/>
        <v/>
      </c>
      <c r="N2071"/>
      <c r="O2071"/>
      <c r="P2071"/>
      <c r="Q2071"/>
      <c r="R2071"/>
      <c r="S2071"/>
      <c r="T2071"/>
      <c r="U2071"/>
      <c r="V2071"/>
      <c r="W2071"/>
      <c r="X2071" s="42"/>
      <c r="Y2071" s="42"/>
      <c r="Z2071" s="42"/>
    </row>
    <row r="2072" s="26" customFormat="1" ht="23" customHeight="1" spans="1:26">
      <c r="A2072" s="255"/>
      <c r="B2072" s="246"/>
      <c r="C2072" s="247"/>
      <c r="D2072" s="248"/>
      <c r="E2072" s="249"/>
      <c r="F2072" s="250"/>
      <c r="G2072" s="250"/>
      <c r="H2072" s="251"/>
      <c r="I2072" s="250"/>
      <c r="J2072" s="252"/>
      <c r="K2072" s="252"/>
      <c r="L2072" s="253"/>
      <c r="M2072" s="254" t="str">
        <f t="shared" si="32"/>
        <v/>
      </c>
      <c r="N2072"/>
      <c r="O2072"/>
      <c r="P2072"/>
      <c r="Q2072"/>
      <c r="R2072"/>
      <c r="S2072"/>
      <c r="T2072"/>
      <c r="U2072"/>
      <c r="V2072"/>
      <c r="W2072"/>
      <c r="X2072" s="42"/>
      <c r="Y2072" s="42"/>
      <c r="Z2072" s="42"/>
    </row>
    <row r="2073" s="26" customFormat="1" ht="23" customHeight="1" spans="1:26">
      <c r="A2073" s="255"/>
      <c r="B2073" s="246"/>
      <c r="C2073" s="247"/>
      <c r="D2073" s="248"/>
      <c r="E2073" s="249"/>
      <c r="F2073" s="250"/>
      <c r="G2073" s="250"/>
      <c r="H2073" s="251"/>
      <c r="I2073" s="250"/>
      <c r="J2073" s="252"/>
      <c r="K2073" s="252"/>
      <c r="L2073" s="253"/>
      <c r="M2073" s="254" t="str">
        <f t="shared" si="32"/>
        <v/>
      </c>
      <c r="N2073"/>
      <c r="O2073"/>
      <c r="P2073"/>
      <c r="Q2073"/>
      <c r="R2073"/>
      <c r="S2073"/>
      <c r="T2073"/>
      <c r="U2073"/>
      <c r="V2073"/>
      <c r="W2073"/>
      <c r="X2073" s="42"/>
      <c r="Y2073" s="42"/>
      <c r="Z2073" s="42"/>
    </row>
    <row r="2074" s="26" customFormat="1" ht="23" customHeight="1" spans="1:26">
      <c r="A2074" s="255"/>
      <c r="B2074" s="246"/>
      <c r="C2074" s="247"/>
      <c r="D2074" s="248"/>
      <c r="E2074" s="249"/>
      <c r="F2074" s="250"/>
      <c r="G2074" s="250"/>
      <c r="H2074" s="251"/>
      <c r="I2074" s="250"/>
      <c r="J2074" s="252"/>
      <c r="K2074" s="252"/>
      <c r="L2074" s="253"/>
      <c r="M2074" s="254" t="str">
        <f t="shared" si="32"/>
        <v/>
      </c>
      <c r="N2074"/>
      <c r="O2074"/>
      <c r="P2074"/>
      <c r="Q2074"/>
      <c r="R2074"/>
      <c r="S2074"/>
      <c r="T2074"/>
      <c r="U2074"/>
      <c r="V2074"/>
      <c r="W2074"/>
      <c r="X2074" s="42"/>
      <c r="Y2074" s="42"/>
      <c r="Z2074" s="42"/>
    </row>
    <row r="2075" s="26" customFormat="1" ht="23" customHeight="1" spans="1:26">
      <c r="A2075" s="255"/>
      <c r="B2075" s="246"/>
      <c r="C2075" s="247"/>
      <c r="D2075" s="248"/>
      <c r="E2075" s="249"/>
      <c r="F2075" s="250"/>
      <c r="G2075" s="250"/>
      <c r="H2075" s="251"/>
      <c r="I2075" s="250"/>
      <c r="J2075" s="252"/>
      <c r="K2075" s="252"/>
      <c r="L2075" s="253"/>
      <c r="M2075" s="254" t="str">
        <f t="shared" si="32"/>
        <v/>
      </c>
      <c r="N2075"/>
      <c r="O2075"/>
      <c r="P2075"/>
      <c r="Q2075"/>
      <c r="R2075"/>
      <c r="S2075"/>
      <c r="T2075"/>
      <c r="U2075"/>
      <c r="V2075"/>
      <c r="W2075"/>
      <c r="X2075" s="42"/>
      <c r="Y2075" s="42"/>
      <c r="Z2075" s="42"/>
    </row>
    <row r="2076" s="26" customFormat="1" ht="23" customHeight="1" spans="1:26">
      <c r="A2076" s="255"/>
      <c r="B2076" s="246"/>
      <c r="C2076" s="247"/>
      <c r="D2076" s="248"/>
      <c r="E2076" s="249"/>
      <c r="F2076" s="250"/>
      <c r="G2076" s="250"/>
      <c r="H2076" s="251"/>
      <c r="I2076" s="250"/>
      <c r="J2076" s="252"/>
      <c r="K2076" s="252"/>
      <c r="L2076" s="253"/>
      <c r="M2076" s="254" t="str">
        <f t="shared" si="32"/>
        <v/>
      </c>
      <c r="N2076"/>
      <c r="O2076"/>
      <c r="P2076"/>
      <c r="Q2076"/>
      <c r="R2076"/>
      <c r="S2076"/>
      <c r="T2076"/>
      <c r="U2076"/>
      <c r="V2076"/>
      <c r="W2076"/>
      <c r="X2076" s="42"/>
      <c r="Y2076" s="42"/>
      <c r="Z2076" s="42"/>
    </row>
    <row r="2077" s="26" customFormat="1" ht="23" customHeight="1" spans="1:26">
      <c r="A2077" s="255"/>
      <c r="B2077" s="246"/>
      <c r="C2077" s="247"/>
      <c r="D2077" s="248"/>
      <c r="E2077" s="249"/>
      <c r="F2077" s="250"/>
      <c r="G2077" s="250"/>
      <c r="H2077" s="251"/>
      <c r="I2077" s="250"/>
      <c r="J2077" s="252"/>
      <c r="K2077" s="252"/>
      <c r="L2077" s="253"/>
      <c r="M2077" s="254" t="str">
        <f t="shared" si="32"/>
        <v/>
      </c>
      <c r="N2077"/>
      <c r="O2077"/>
      <c r="P2077"/>
      <c r="Q2077"/>
      <c r="R2077"/>
      <c r="S2077"/>
      <c r="T2077"/>
      <c r="U2077"/>
      <c r="V2077"/>
      <c r="W2077"/>
      <c r="X2077" s="42"/>
      <c r="Y2077" s="42"/>
      <c r="Z2077" s="42"/>
    </row>
    <row r="2078" s="26" customFormat="1" ht="23" customHeight="1" spans="1:26">
      <c r="A2078" s="255"/>
      <c r="B2078" s="246"/>
      <c r="C2078" s="247"/>
      <c r="D2078" s="248"/>
      <c r="E2078" s="249"/>
      <c r="F2078" s="250"/>
      <c r="G2078" s="250"/>
      <c r="H2078" s="251"/>
      <c r="I2078" s="250"/>
      <c r="J2078" s="252"/>
      <c r="K2078" s="252"/>
      <c r="L2078" s="253"/>
      <c r="M2078" s="254" t="str">
        <f t="shared" si="32"/>
        <v/>
      </c>
      <c r="N2078"/>
      <c r="O2078"/>
      <c r="P2078"/>
      <c r="Q2078"/>
      <c r="R2078"/>
      <c r="S2078"/>
      <c r="T2078"/>
      <c r="U2078"/>
      <c r="V2078"/>
      <c r="W2078"/>
      <c r="X2078" s="42"/>
      <c r="Y2078" s="42"/>
      <c r="Z2078" s="42"/>
    </row>
    <row r="2079" s="26" customFormat="1" ht="23" customHeight="1" spans="1:26">
      <c r="A2079" s="255"/>
      <c r="B2079" s="246"/>
      <c r="C2079" s="247"/>
      <c r="D2079" s="248"/>
      <c r="E2079" s="249"/>
      <c r="F2079" s="250"/>
      <c r="G2079" s="250"/>
      <c r="H2079" s="251"/>
      <c r="I2079" s="250"/>
      <c r="J2079" s="252"/>
      <c r="K2079" s="252"/>
      <c r="L2079" s="253"/>
      <c r="M2079" s="254" t="str">
        <f t="shared" si="32"/>
        <v/>
      </c>
      <c r="N2079"/>
      <c r="O2079"/>
      <c r="P2079"/>
      <c r="Q2079"/>
      <c r="R2079"/>
      <c r="S2079"/>
      <c r="T2079"/>
      <c r="U2079"/>
      <c r="V2079"/>
      <c r="W2079"/>
      <c r="X2079" s="42"/>
      <c r="Y2079" s="42"/>
      <c r="Z2079" s="42"/>
    </row>
    <row r="2080" s="26" customFormat="1" ht="23" customHeight="1" spans="1:26">
      <c r="A2080" s="255"/>
      <c r="B2080" s="246"/>
      <c r="C2080" s="247"/>
      <c r="D2080" s="248"/>
      <c r="E2080" s="249"/>
      <c r="F2080" s="250"/>
      <c r="G2080" s="250"/>
      <c r="H2080" s="251"/>
      <c r="I2080" s="250"/>
      <c r="J2080" s="252"/>
      <c r="K2080" s="252"/>
      <c r="L2080" s="253"/>
      <c r="M2080" s="254" t="str">
        <f t="shared" si="32"/>
        <v/>
      </c>
      <c r="N2080"/>
      <c r="O2080"/>
      <c r="P2080"/>
      <c r="Q2080"/>
      <c r="R2080"/>
      <c r="S2080"/>
      <c r="T2080"/>
      <c r="U2080"/>
      <c r="V2080"/>
      <c r="W2080"/>
      <c r="X2080" s="42"/>
      <c r="Y2080" s="42"/>
      <c r="Z2080" s="42"/>
    </row>
    <row r="2081" s="26" customFormat="1" ht="23" customHeight="1" spans="1:26">
      <c r="A2081" s="255"/>
      <c r="B2081" s="246"/>
      <c r="C2081" s="247"/>
      <c r="D2081" s="248"/>
      <c r="E2081" s="249"/>
      <c r="F2081" s="250"/>
      <c r="G2081" s="250"/>
      <c r="H2081" s="251"/>
      <c r="I2081" s="250"/>
      <c r="J2081" s="252"/>
      <c r="K2081" s="252"/>
      <c r="L2081" s="253"/>
      <c r="M2081" s="254" t="str">
        <f t="shared" si="32"/>
        <v/>
      </c>
      <c r="N2081"/>
      <c r="O2081"/>
      <c r="P2081"/>
      <c r="Q2081"/>
      <c r="R2081"/>
      <c r="S2081"/>
      <c r="T2081"/>
      <c r="U2081"/>
      <c r="V2081"/>
      <c r="W2081"/>
      <c r="X2081" s="42"/>
      <c r="Y2081" s="42"/>
      <c r="Z2081" s="42"/>
    </row>
    <row r="2082" s="26" customFormat="1" ht="23" customHeight="1" spans="1:26">
      <c r="A2082" s="255"/>
      <c r="B2082" s="246"/>
      <c r="C2082" s="247"/>
      <c r="D2082" s="248"/>
      <c r="E2082" s="249"/>
      <c r="F2082" s="250"/>
      <c r="G2082" s="250"/>
      <c r="H2082" s="251"/>
      <c r="I2082" s="250"/>
      <c r="J2082" s="252"/>
      <c r="K2082" s="252"/>
      <c r="L2082" s="253"/>
      <c r="M2082" s="254" t="str">
        <f t="shared" si="32"/>
        <v/>
      </c>
      <c r="N2082"/>
      <c r="O2082"/>
      <c r="P2082"/>
      <c r="Q2082"/>
      <c r="R2082"/>
      <c r="S2082"/>
      <c r="T2082"/>
      <c r="U2082"/>
      <c r="V2082"/>
      <c r="W2082"/>
      <c r="X2082" s="42"/>
      <c r="Y2082" s="42"/>
      <c r="Z2082" s="42"/>
    </row>
    <row r="2083" s="26" customFormat="1" ht="23" customHeight="1" spans="1:26">
      <c r="A2083" s="255"/>
      <c r="B2083" s="246"/>
      <c r="C2083" s="247"/>
      <c r="D2083" s="248"/>
      <c r="E2083" s="249"/>
      <c r="F2083" s="250"/>
      <c r="G2083" s="250"/>
      <c r="H2083" s="251"/>
      <c r="I2083" s="250"/>
      <c r="J2083" s="252"/>
      <c r="K2083" s="252"/>
      <c r="L2083" s="253"/>
      <c r="M2083" s="254" t="str">
        <f t="shared" si="32"/>
        <v/>
      </c>
      <c r="N2083"/>
      <c r="O2083"/>
      <c r="P2083"/>
      <c r="Q2083"/>
      <c r="R2083"/>
      <c r="S2083"/>
      <c r="T2083"/>
      <c r="U2083"/>
      <c r="V2083"/>
      <c r="W2083"/>
      <c r="X2083" s="42"/>
      <c r="Y2083" s="42"/>
      <c r="Z2083" s="42"/>
    </row>
    <row r="2084" s="26" customFormat="1" ht="23" customHeight="1" spans="1:26">
      <c r="A2084" s="255"/>
      <c r="B2084" s="246"/>
      <c r="C2084" s="247"/>
      <c r="D2084" s="248"/>
      <c r="E2084" s="249"/>
      <c r="F2084" s="250"/>
      <c r="G2084" s="250"/>
      <c r="H2084" s="251"/>
      <c r="I2084" s="250"/>
      <c r="J2084" s="252"/>
      <c r="K2084" s="252"/>
      <c r="L2084" s="253"/>
      <c r="M2084" s="254" t="str">
        <f t="shared" si="32"/>
        <v/>
      </c>
      <c r="N2084"/>
      <c r="O2084"/>
      <c r="P2084"/>
      <c r="Q2084"/>
      <c r="R2084"/>
      <c r="S2084"/>
      <c r="T2084"/>
      <c r="U2084"/>
      <c r="V2084"/>
      <c r="W2084"/>
      <c r="X2084" s="42"/>
      <c r="Y2084" s="42"/>
      <c r="Z2084" s="42"/>
    </row>
    <row r="2085" s="26" customFormat="1" ht="23" customHeight="1" spans="1:26">
      <c r="A2085" s="255"/>
      <c r="B2085" s="246"/>
      <c r="C2085" s="247"/>
      <c r="D2085" s="248"/>
      <c r="E2085" s="249"/>
      <c r="F2085" s="250"/>
      <c r="G2085" s="250"/>
      <c r="H2085" s="251"/>
      <c r="I2085" s="250"/>
      <c r="J2085" s="252"/>
      <c r="K2085" s="252"/>
      <c r="L2085" s="253"/>
      <c r="M2085" s="254" t="str">
        <f t="shared" si="32"/>
        <v/>
      </c>
      <c r="N2085"/>
      <c r="O2085"/>
      <c r="P2085"/>
      <c r="Q2085"/>
      <c r="R2085"/>
      <c r="S2085"/>
      <c r="T2085"/>
      <c r="U2085"/>
      <c r="V2085"/>
      <c r="W2085"/>
      <c r="X2085" s="42"/>
      <c r="Y2085" s="42"/>
      <c r="Z2085" s="42"/>
    </row>
    <row r="2086" s="26" customFormat="1" ht="23" customHeight="1" spans="1:26">
      <c r="A2086" s="255"/>
      <c r="B2086" s="246"/>
      <c r="C2086" s="247"/>
      <c r="D2086" s="248"/>
      <c r="E2086" s="249"/>
      <c r="F2086" s="250"/>
      <c r="G2086" s="250"/>
      <c r="H2086" s="251"/>
      <c r="I2086" s="250"/>
      <c r="J2086" s="252"/>
      <c r="K2086" s="252"/>
      <c r="L2086" s="253"/>
      <c r="M2086" s="254" t="str">
        <f t="shared" si="32"/>
        <v/>
      </c>
      <c r="N2086"/>
      <c r="O2086"/>
      <c r="P2086"/>
      <c r="Q2086"/>
      <c r="R2086"/>
      <c r="S2086"/>
      <c r="T2086"/>
      <c r="U2086"/>
      <c r="V2086"/>
      <c r="W2086"/>
      <c r="X2086" s="42"/>
      <c r="Y2086" s="42"/>
      <c r="Z2086" s="42"/>
    </row>
    <row r="2087" s="26" customFormat="1" ht="23" customHeight="1" spans="1:26">
      <c r="A2087" s="255"/>
      <c r="B2087" s="246"/>
      <c r="C2087" s="247"/>
      <c r="D2087" s="248"/>
      <c r="E2087" s="249"/>
      <c r="F2087" s="250"/>
      <c r="G2087" s="250"/>
      <c r="H2087" s="251"/>
      <c r="I2087" s="250"/>
      <c r="J2087" s="252"/>
      <c r="K2087" s="252"/>
      <c r="L2087" s="253"/>
      <c r="M2087" s="254" t="str">
        <f t="shared" si="32"/>
        <v/>
      </c>
      <c r="N2087"/>
      <c r="O2087"/>
      <c r="P2087"/>
      <c r="Q2087"/>
      <c r="R2087"/>
      <c r="S2087"/>
      <c r="T2087"/>
      <c r="U2087"/>
      <c r="V2087"/>
      <c r="W2087"/>
      <c r="X2087" s="42"/>
      <c r="Y2087" s="42"/>
      <c r="Z2087" s="42"/>
    </row>
    <row r="2088" s="26" customFormat="1" ht="23" customHeight="1" spans="1:26">
      <c r="A2088" s="255"/>
      <c r="B2088" s="246"/>
      <c r="C2088" s="247"/>
      <c r="D2088" s="248"/>
      <c r="E2088" s="249"/>
      <c r="F2088" s="250"/>
      <c r="G2088" s="250"/>
      <c r="H2088" s="251"/>
      <c r="I2088" s="250"/>
      <c r="J2088" s="252"/>
      <c r="K2088" s="252"/>
      <c r="L2088" s="253"/>
      <c r="M2088" s="254" t="str">
        <f t="shared" si="32"/>
        <v/>
      </c>
      <c r="N2088"/>
      <c r="O2088"/>
      <c r="P2088"/>
      <c r="Q2088"/>
      <c r="R2088"/>
      <c r="S2088"/>
      <c r="T2088"/>
      <c r="U2088"/>
      <c r="V2088"/>
      <c r="W2088"/>
      <c r="X2088" s="42"/>
      <c r="Y2088" s="42"/>
      <c r="Z2088" s="42"/>
    </row>
    <row r="2089" s="26" customFormat="1" ht="23" customHeight="1" spans="1:26">
      <c r="A2089" s="255"/>
      <c r="B2089" s="246"/>
      <c r="C2089" s="247"/>
      <c r="D2089" s="248"/>
      <c r="E2089" s="249"/>
      <c r="F2089" s="250"/>
      <c r="G2089" s="250"/>
      <c r="H2089" s="251"/>
      <c r="I2089" s="250"/>
      <c r="J2089" s="252"/>
      <c r="K2089" s="252"/>
      <c r="L2089" s="253"/>
      <c r="M2089" s="254" t="str">
        <f t="shared" si="32"/>
        <v/>
      </c>
      <c r="N2089"/>
      <c r="O2089"/>
      <c r="P2089"/>
      <c r="Q2089"/>
      <c r="R2089"/>
      <c r="S2089"/>
      <c r="T2089"/>
      <c r="U2089"/>
      <c r="V2089"/>
      <c r="W2089"/>
      <c r="X2089" s="42"/>
      <c r="Y2089" s="42"/>
      <c r="Z2089" s="42"/>
    </row>
    <row r="2090" s="26" customFormat="1" ht="23" customHeight="1" spans="1:26">
      <c r="A2090" s="255"/>
      <c r="B2090" s="246"/>
      <c r="C2090" s="247"/>
      <c r="D2090" s="248"/>
      <c r="E2090" s="249"/>
      <c r="F2090" s="250"/>
      <c r="G2090" s="250"/>
      <c r="H2090" s="251"/>
      <c r="I2090" s="250"/>
      <c r="J2090" s="252"/>
      <c r="K2090" s="252"/>
      <c r="L2090" s="253"/>
      <c r="M2090" s="254" t="str">
        <f t="shared" si="32"/>
        <v/>
      </c>
      <c r="N2090"/>
      <c r="O2090"/>
      <c r="P2090"/>
      <c r="Q2090"/>
      <c r="R2090"/>
      <c r="S2090"/>
      <c r="T2090"/>
      <c r="U2090"/>
      <c r="V2090"/>
      <c r="W2090"/>
      <c r="X2090" s="42"/>
      <c r="Y2090" s="42"/>
      <c r="Z2090" s="42"/>
    </row>
    <row r="2091" s="26" customFormat="1" ht="23" customHeight="1" spans="1:26">
      <c r="A2091" s="255"/>
      <c r="B2091" s="246"/>
      <c r="C2091" s="247"/>
      <c r="D2091" s="248"/>
      <c r="E2091" s="249"/>
      <c r="F2091" s="250"/>
      <c r="G2091" s="250"/>
      <c r="H2091" s="251"/>
      <c r="I2091" s="250"/>
      <c r="J2091" s="252"/>
      <c r="K2091" s="252"/>
      <c r="L2091" s="253"/>
      <c r="M2091" s="254" t="str">
        <f t="shared" si="32"/>
        <v/>
      </c>
      <c r="N2091"/>
      <c r="O2091"/>
      <c r="P2091"/>
      <c r="Q2091"/>
      <c r="R2091"/>
      <c r="S2091"/>
      <c r="T2091"/>
      <c r="U2091"/>
      <c r="V2091"/>
      <c r="W2091"/>
      <c r="X2091" s="42"/>
      <c r="Y2091" s="42"/>
      <c r="Z2091" s="42"/>
    </row>
    <row r="2092" s="26" customFormat="1" ht="23" customHeight="1" spans="1:26">
      <c r="A2092" s="255"/>
      <c r="B2092" s="246"/>
      <c r="C2092" s="247"/>
      <c r="D2092" s="248"/>
      <c r="E2092" s="249"/>
      <c r="F2092" s="250"/>
      <c r="G2092" s="250"/>
      <c r="H2092" s="251"/>
      <c r="I2092" s="250"/>
      <c r="J2092" s="252"/>
      <c r="K2092" s="252"/>
      <c r="L2092" s="253"/>
      <c r="M2092" s="254" t="str">
        <f t="shared" si="32"/>
        <v/>
      </c>
      <c r="N2092"/>
      <c r="O2092"/>
      <c r="P2092"/>
      <c r="Q2092"/>
      <c r="R2092"/>
      <c r="S2092"/>
      <c r="T2092"/>
      <c r="U2092"/>
      <c r="V2092"/>
      <c r="W2092"/>
      <c r="X2092" s="42"/>
      <c r="Y2092" s="42"/>
      <c r="Z2092" s="42"/>
    </row>
    <row r="2093" s="26" customFormat="1" ht="23" customHeight="1" spans="1:26">
      <c r="A2093" s="255"/>
      <c r="B2093" s="246"/>
      <c r="C2093" s="247"/>
      <c r="D2093" s="248"/>
      <c r="E2093" s="249"/>
      <c r="F2093" s="250"/>
      <c r="G2093" s="250"/>
      <c r="H2093" s="251"/>
      <c r="I2093" s="250"/>
      <c r="J2093" s="252"/>
      <c r="K2093" s="252"/>
      <c r="L2093" s="253"/>
      <c r="M2093" s="254" t="str">
        <f t="shared" si="32"/>
        <v/>
      </c>
      <c r="N2093"/>
      <c r="O2093"/>
      <c r="P2093"/>
      <c r="Q2093"/>
      <c r="R2093"/>
      <c r="S2093"/>
      <c r="T2093"/>
      <c r="U2093"/>
      <c r="V2093"/>
      <c r="W2093"/>
      <c r="X2093" s="42"/>
      <c r="Y2093" s="42"/>
      <c r="Z2093" s="42"/>
    </row>
    <row r="2094" s="26" customFormat="1" ht="23" customHeight="1" spans="1:26">
      <c r="A2094" s="255"/>
      <c r="B2094" s="246"/>
      <c r="C2094" s="247"/>
      <c r="D2094" s="248"/>
      <c r="E2094" s="249"/>
      <c r="F2094" s="250"/>
      <c r="G2094" s="250"/>
      <c r="H2094" s="251"/>
      <c r="I2094" s="250"/>
      <c r="J2094" s="252"/>
      <c r="K2094" s="252"/>
      <c r="L2094" s="253"/>
      <c r="M2094" s="254" t="str">
        <f t="shared" si="32"/>
        <v/>
      </c>
      <c r="N2094"/>
      <c r="O2094"/>
      <c r="P2094"/>
      <c r="Q2094"/>
      <c r="R2094"/>
      <c r="S2094"/>
      <c r="T2094"/>
      <c r="U2094"/>
      <c r="V2094"/>
      <c r="W2094"/>
      <c r="X2094" s="42"/>
      <c r="Y2094" s="42"/>
      <c r="Z2094" s="42"/>
    </row>
    <row r="2095" s="26" customFormat="1" ht="23" customHeight="1" spans="1:26">
      <c r="A2095" s="255"/>
      <c r="B2095" s="246"/>
      <c r="C2095" s="247"/>
      <c r="D2095" s="248"/>
      <c r="E2095" s="249"/>
      <c r="F2095" s="250"/>
      <c r="G2095" s="250"/>
      <c r="H2095" s="251"/>
      <c r="I2095" s="250"/>
      <c r="J2095" s="252"/>
      <c r="K2095" s="252"/>
      <c r="L2095" s="253"/>
      <c r="M2095" s="254" t="str">
        <f t="shared" si="32"/>
        <v/>
      </c>
      <c r="N2095"/>
      <c r="O2095"/>
      <c r="P2095"/>
      <c r="Q2095"/>
      <c r="R2095"/>
      <c r="S2095"/>
      <c r="T2095"/>
      <c r="U2095"/>
      <c r="V2095"/>
      <c r="W2095"/>
      <c r="X2095" s="42"/>
      <c r="Y2095" s="42"/>
      <c r="Z2095" s="42"/>
    </row>
    <row r="2096" s="26" customFormat="1" ht="23" customHeight="1" spans="1:26">
      <c r="A2096" s="255"/>
      <c r="B2096" s="246"/>
      <c r="C2096" s="247"/>
      <c r="D2096" s="248"/>
      <c r="E2096" s="249"/>
      <c r="F2096" s="250"/>
      <c r="G2096" s="250"/>
      <c r="H2096" s="251"/>
      <c r="I2096" s="250"/>
      <c r="J2096" s="252"/>
      <c r="K2096" s="252"/>
      <c r="L2096" s="253"/>
      <c r="M2096" s="254" t="str">
        <f t="shared" si="32"/>
        <v/>
      </c>
      <c r="N2096"/>
      <c r="O2096"/>
      <c r="P2096"/>
      <c r="Q2096"/>
      <c r="R2096"/>
      <c r="S2096"/>
      <c r="T2096"/>
      <c r="U2096"/>
      <c r="V2096"/>
      <c r="W2096"/>
      <c r="X2096" s="42"/>
      <c r="Y2096" s="42"/>
      <c r="Z2096" s="42"/>
    </row>
    <row r="2097" s="26" customFormat="1" ht="23" customHeight="1" spans="1:26">
      <c r="A2097" s="255"/>
      <c r="B2097" s="246"/>
      <c r="C2097" s="247"/>
      <c r="D2097" s="248"/>
      <c r="E2097" s="249"/>
      <c r="F2097" s="250"/>
      <c r="G2097" s="250"/>
      <c r="H2097" s="251"/>
      <c r="I2097" s="250"/>
      <c r="J2097" s="252"/>
      <c r="K2097" s="252"/>
      <c r="L2097" s="253"/>
      <c r="M2097" s="254" t="str">
        <f t="shared" si="32"/>
        <v/>
      </c>
      <c r="N2097"/>
      <c r="O2097"/>
      <c r="P2097"/>
      <c r="Q2097"/>
      <c r="R2097"/>
      <c r="S2097"/>
      <c r="T2097"/>
      <c r="U2097"/>
      <c r="V2097"/>
      <c r="W2097"/>
      <c r="X2097" s="42"/>
      <c r="Y2097" s="42"/>
      <c r="Z2097" s="42"/>
    </row>
    <row r="2098" s="26" customFormat="1" ht="23" customHeight="1" spans="1:26">
      <c r="A2098" s="255"/>
      <c r="B2098" s="246"/>
      <c r="C2098" s="247"/>
      <c r="D2098" s="248"/>
      <c r="E2098" s="249"/>
      <c r="F2098" s="250"/>
      <c r="G2098" s="250"/>
      <c r="H2098" s="251"/>
      <c r="I2098" s="250"/>
      <c r="J2098" s="252"/>
      <c r="K2098" s="252"/>
      <c r="L2098" s="253"/>
      <c r="M2098" s="254" t="str">
        <f t="shared" si="32"/>
        <v/>
      </c>
      <c r="N2098"/>
      <c r="O2098"/>
      <c r="P2098"/>
      <c r="Q2098"/>
      <c r="R2098"/>
      <c r="S2098"/>
      <c r="T2098"/>
      <c r="U2098"/>
      <c r="V2098"/>
      <c r="W2098"/>
      <c r="X2098" s="42"/>
      <c r="Y2098" s="42"/>
      <c r="Z2098" s="42"/>
    </row>
    <row r="2099" s="26" customFormat="1" ht="23" customHeight="1" spans="1:26">
      <c r="A2099" s="255"/>
      <c r="B2099" s="246"/>
      <c r="C2099" s="247"/>
      <c r="D2099" s="248"/>
      <c r="E2099" s="249"/>
      <c r="F2099" s="250"/>
      <c r="G2099" s="250"/>
      <c r="H2099" s="251"/>
      <c r="I2099" s="250"/>
      <c r="J2099" s="252"/>
      <c r="K2099" s="252"/>
      <c r="L2099" s="253"/>
      <c r="M2099" s="254" t="str">
        <f t="shared" si="32"/>
        <v/>
      </c>
      <c r="N2099"/>
      <c r="O2099"/>
      <c r="P2099"/>
      <c r="Q2099"/>
      <c r="R2099"/>
      <c r="S2099"/>
      <c r="T2099"/>
      <c r="U2099"/>
      <c r="V2099"/>
      <c r="W2099"/>
      <c r="X2099" s="42"/>
      <c r="Y2099" s="42"/>
      <c r="Z2099" s="42"/>
    </row>
    <row r="2100" s="26" customFormat="1" ht="23" customHeight="1" spans="1:26">
      <c r="A2100" s="255"/>
      <c r="B2100" s="246"/>
      <c r="C2100" s="247"/>
      <c r="D2100" s="248"/>
      <c r="E2100" s="249"/>
      <c r="F2100" s="250"/>
      <c r="G2100" s="250"/>
      <c r="H2100" s="251"/>
      <c r="I2100" s="250"/>
      <c r="J2100" s="252"/>
      <c r="K2100" s="252"/>
      <c r="L2100" s="253"/>
      <c r="M2100" s="254" t="str">
        <f t="shared" si="32"/>
        <v/>
      </c>
      <c r="N2100"/>
      <c r="O2100"/>
      <c r="P2100"/>
      <c r="Q2100"/>
      <c r="R2100"/>
      <c r="S2100"/>
      <c r="T2100"/>
      <c r="U2100"/>
      <c r="V2100"/>
      <c r="W2100"/>
      <c r="X2100" s="42"/>
      <c r="Y2100" s="42"/>
      <c r="Z2100" s="42"/>
    </row>
    <row r="2101" s="26" customFormat="1" ht="23" customHeight="1" spans="1:26">
      <c r="A2101" s="255"/>
      <c r="B2101" s="246"/>
      <c r="C2101" s="247"/>
      <c r="D2101" s="248"/>
      <c r="E2101" s="249"/>
      <c r="F2101" s="250"/>
      <c r="G2101" s="250"/>
      <c r="H2101" s="251"/>
      <c r="I2101" s="250"/>
      <c r="J2101" s="252"/>
      <c r="K2101" s="252"/>
      <c r="L2101" s="253"/>
      <c r="M2101" s="254" t="str">
        <f t="shared" si="32"/>
        <v/>
      </c>
      <c r="N2101"/>
      <c r="O2101"/>
      <c r="P2101"/>
      <c r="Q2101"/>
      <c r="R2101"/>
      <c r="S2101"/>
      <c r="T2101"/>
      <c r="U2101"/>
      <c r="V2101"/>
      <c r="W2101"/>
      <c r="X2101" s="42"/>
      <c r="Y2101" s="42"/>
      <c r="Z2101" s="42"/>
    </row>
    <row r="2102" s="26" customFormat="1" ht="23" customHeight="1" spans="1:26">
      <c r="A2102" s="255"/>
      <c r="B2102" s="246"/>
      <c r="C2102" s="247"/>
      <c r="D2102" s="248"/>
      <c r="E2102" s="249"/>
      <c r="F2102" s="250"/>
      <c r="G2102" s="250"/>
      <c r="H2102" s="251"/>
      <c r="I2102" s="250"/>
      <c r="J2102" s="252"/>
      <c r="K2102" s="252"/>
      <c r="L2102" s="253"/>
      <c r="M2102" s="254" t="str">
        <f t="shared" si="32"/>
        <v/>
      </c>
      <c r="N2102"/>
      <c r="O2102"/>
      <c r="P2102"/>
      <c r="Q2102"/>
      <c r="R2102"/>
      <c r="S2102"/>
      <c r="T2102"/>
      <c r="U2102"/>
      <c r="V2102"/>
      <c r="W2102"/>
      <c r="X2102" s="42"/>
      <c r="Y2102" s="42"/>
      <c r="Z2102" s="42"/>
    </row>
    <row r="2103" s="26" customFormat="1" ht="23" customHeight="1" spans="1:26">
      <c r="A2103" s="255"/>
      <c r="B2103" s="246"/>
      <c r="C2103" s="247"/>
      <c r="D2103" s="248"/>
      <c r="E2103" s="249"/>
      <c r="F2103" s="250"/>
      <c r="G2103" s="250"/>
      <c r="H2103" s="251"/>
      <c r="I2103" s="250"/>
      <c r="J2103" s="252"/>
      <c r="K2103" s="252"/>
      <c r="L2103" s="253"/>
      <c r="M2103" s="254" t="str">
        <f t="shared" si="32"/>
        <v/>
      </c>
      <c r="N2103"/>
      <c r="O2103"/>
      <c r="P2103"/>
      <c r="Q2103"/>
      <c r="R2103"/>
      <c r="S2103"/>
      <c r="T2103"/>
      <c r="U2103"/>
      <c r="V2103"/>
      <c r="W2103"/>
      <c r="X2103" s="42"/>
      <c r="Y2103" s="42"/>
      <c r="Z2103" s="42"/>
    </row>
    <row r="2104" s="26" customFormat="1" ht="23" customHeight="1" spans="1:26">
      <c r="A2104" s="255"/>
      <c r="B2104" s="246"/>
      <c r="C2104" s="247"/>
      <c r="D2104" s="248"/>
      <c r="E2104" s="249"/>
      <c r="F2104" s="250"/>
      <c r="G2104" s="250"/>
      <c r="H2104" s="251"/>
      <c r="I2104" s="250"/>
      <c r="J2104" s="252"/>
      <c r="K2104" s="252"/>
      <c r="L2104" s="253"/>
      <c r="M2104" s="254" t="str">
        <f t="shared" si="32"/>
        <v/>
      </c>
      <c r="N2104"/>
      <c r="O2104"/>
      <c r="P2104"/>
      <c r="Q2104"/>
      <c r="R2104"/>
      <c r="S2104"/>
      <c r="T2104"/>
      <c r="U2104"/>
      <c r="V2104"/>
      <c r="W2104"/>
      <c r="X2104" s="42"/>
      <c r="Y2104" s="42"/>
      <c r="Z2104" s="42"/>
    </row>
    <row r="2105" s="26" customFormat="1" ht="23" customHeight="1" spans="1:26">
      <c r="A2105" s="255"/>
      <c r="B2105" s="246"/>
      <c r="C2105" s="247"/>
      <c r="D2105" s="248"/>
      <c r="E2105" s="249"/>
      <c r="F2105" s="250"/>
      <c r="G2105" s="250"/>
      <c r="H2105" s="251"/>
      <c r="I2105" s="250"/>
      <c r="J2105" s="252"/>
      <c r="K2105" s="252"/>
      <c r="L2105" s="253"/>
      <c r="M2105" s="254" t="str">
        <f t="shared" si="32"/>
        <v/>
      </c>
      <c r="N2105"/>
      <c r="O2105"/>
      <c r="P2105"/>
      <c r="Q2105"/>
      <c r="R2105"/>
      <c r="S2105"/>
      <c r="T2105"/>
      <c r="U2105"/>
      <c r="V2105"/>
      <c r="W2105"/>
      <c r="X2105" s="42"/>
      <c r="Y2105" s="42"/>
      <c r="Z2105" s="42"/>
    </row>
    <row r="2106" s="26" customFormat="1" ht="23" customHeight="1" spans="1:26">
      <c r="A2106" s="255"/>
      <c r="B2106" s="246"/>
      <c r="C2106" s="247"/>
      <c r="D2106" s="248"/>
      <c r="E2106" s="249"/>
      <c r="F2106" s="250"/>
      <c r="G2106" s="250"/>
      <c r="H2106" s="251"/>
      <c r="I2106" s="250"/>
      <c r="J2106" s="252"/>
      <c r="K2106" s="252"/>
      <c r="L2106" s="253"/>
      <c r="M2106" s="254" t="str">
        <f t="shared" si="32"/>
        <v/>
      </c>
      <c r="N2106"/>
      <c r="O2106"/>
      <c r="P2106"/>
      <c r="Q2106"/>
      <c r="R2106"/>
      <c r="S2106"/>
      <c r="T2106"/>
      <c r="U2106"/>
      <c r="V2106"/>
      <c r="W2106"/>
      <c r="X2106" s="42"/>
      <c r="Y2106" s="42"/>
      <c r="Z2106" s="42"/>
    </row>
    <row r="2107" s="26" customFormat="1" ht="23" customHeight="1" spans="1:26">
      <c r="A2107" s="255"/>
      <c r="B2107" s="246"/>
      <c r="C2107" s="247"/>
      <c r="D2107" s="248"/>
      <c r="E2107" s="249"/>
      <c r="F2107" s="250"/>
      <c r="G2107" s="250"/>
      <c r="H2107" s="251"/>
      <c r="I2107" s="250"/>
      <c r="J2107" s="252"/>
      <c r="K2107" s="252"/>
      <c r="L2107" s="253"/>
      <c r="M2107" s="254" t="str">
        <f t="shared" si="32"/>
        <v/>
      </c>
      <c r="N2107"/>
      <c r="O2107"/>
      <c r="P2107"/>
      <c r="Q2107"/>
      <c r="R2107"/>
      <c r="S2107"/>
      <c r="T2107"/>
      <c r="U2107"/>
      <c r="V2107"/>
      <c r="W2107"/>
      <c r="X2107" s="42"/>
      <c r="Y2107" s="42"/>
      <c r="Z2107" s="42"/>
    </row>
    <row r="2108" s="26" customFormat="1" ht="23" customHeight="1" spans="1:26">
      <c r="A2108" s="255"/>
      <c r="B2108" s="246"/>
      <c r="C2108" s="247"/>
      <c r="D2108" s="248"/>
      <c r="E2108" s="249"/>
      <c r="F2108" s="250"/>
      <c r="G2108" s="250"/>
      <c r="H2108" s="251"/>
      <c r="I2108" s="250"/>
      <c r="J2108" s="252"/>
      <c r="K2108" s="252"/>
      <c r="L2108" s="253"/>
      <c r="M2108" s="254" t="str">
        <f t="shared" si="32"/>
        <v/>
      </c>
      <c r="N2108"/>
      <c r="O2108"/>
      <c r="P2108"/>
      <c r="Q2108"/>
      <c r="R2108"/>
      <c r="S2108"/>
      <c r="T2108"/>
      <c r="U2108"/>
      <c r="V2108"/>
      <c r="W2108"/>
      <c r="X2108" s="42"/>
      <c r="Y2108" s="42"/>
      <c r="Z2108" s="42"/>
    </row>
    <row r="2109" s="26" customFormat="1" ht="23" customHeight="1" spans="1:26">
      <c r="A2109" s="255"/>
      <c r="B2109" s="246"/>
      <c r="C2109" s="247"/>
      <c r="D2109" s="248"/>
      <c r="E2109" s="249"/>
      <c r="F2109" s="250"/>
      <c r="G2109" s="250"/>
      <c r="H2109" s="251"/>
      <c r="I2109" s="250"/>
      <c r="J2109" s="252"/>
      <c r="K2109" s="252"/>
      <c r="L2109" s="253"/>
      <c r="M2109" s="254" t="str">
        <f t="shared" si="32"/>
        <v/>
      </c>
      <c r="N2109"/>
      <c r="O2109"/>
      <c r="P2109"/>
      <c r="Q2109"/>
      <c r="R2109"/>
      <c r="S2109"/>
      <c r="T2109"/>
      <c r="U2109"/>
      <c r="V2109"/>
      <c r="W2109"/>
      <c r="X2109" s="42"/>
      <c r="Y2109" s="42"/>
      <c r="Z2109" s="42"/>
    </row>
    <row r="2110" s="26" customFormat="1" ht="23" customHeight="1" spans="1:26">
      <c r="A2110" s="255"/>
      <c r="B2110" s="246"/>
      <c r="C2110" s="247"/>
      <c r="D2110" s="248"/>
      <c r="E2110" s="249"/>
      <c r="F2110" s="250"/>
      <c r="G2110" s="250"/>
      <c r="H2110" s="251"/>
      <c r="I2110" s="250"/>
      <c r="J2110" s="252"/>
      <c r="K2110" s="252"/>
      <c r="L2110" s="253"/>
      <c r="M2110" s="254" t="str">
        <f t="shared" si="32"/>
        <v/>
      </c>
      <c r="N2110"/>
      <c r="O2110"/>
      <c r="P2110"/>
      <c r="Q2110"/>
      <c r="R2110"/>
      <c r="S2110"/>
      <c r="T2110"/>
      <c r="U2110"/>
      <c r="V2110"/>
      <c r="W2110"/>
      <c r="X2110" s="42"/>
      <c r="Y2110" s="42"/>
      <c r="Z2110" s="42"/>
    </row>
    <row r="2111" s="26" customFormat="1" ht="23" customHeight="1" spans="1:26">
      <c r="A2111" s="255"/>
      <c r="B2111" s="246"/>
      <c r="C2111" s="247"/>
      <c r="D2111" s="248"/>
      <c r="E2111" s="249"/>
      <c r="F2111" s="250"/>
      <c r="G2111" s="250"/>
      <c r="H2111" s="251"/>
      <c r="I2111" s="250"/>
      <c r="J2111" s="252"/>
      <c r="K2111" s="252"/>
      <c r="L2111" s="253"/>
      <c r="M2111" s="254" t="str">
        <f t="shared" si="32"/>
        <v/>
      </c>
      <c r="N2111"/>
      <c r="O2111"/>
      <c r="P2111"/>
      <c r="Q2111"/>
      <c r="R2111"/>
      <c r="S2111"/>
      <c r="T2111"/>
      <c r="U2111"/>
      <c r="V2111"/>
      <c r="W2111"/>
      <c r="X2111" s="42"/>
      <c r="Y2111" s="42"/>
      <c r="Z2111" s="42"/>
    </row>
    <row r="2112" s="26" customFormat="1" ht="23" customHeight="1" spans="1:26">
      <c r="A2112" s="255"/>
      <c r="B2112" s="246"/>
      <c r="C2112" s="247"/>
      <c r="D2112" s="248"/>
      <c r="E2112" s="249"/>
      <c r="F2112" s="250"/>
      <c r="G2112" s="250"/>
      <c r="H2112" s="251"/>
      <c r="I2112" s="250"/>
      <c r="J2112" s="252"/>
      <c r="K2112" s="252"/>
      <c r="L2112" s="253"/>
      <c r="M2112" s="254" t="str">
        <f t="shared" si="32"/>
        <v/>
      </c>
      <c r="N2112"/>
      <c r="O2112"/>
      <c r="P2112"/>
      <c r="Q2112"/>
      <c r="R2112"/>
      <c r="S2112"/>
      <c r="T2112"/>
      <c r="U2112"/>
      <c r="V2112"/>
      <c r="W2112"/>
      <c r="X2112" s="42"/>
      <c r="Y2112" s="42"/>
      <c r="Z2112" s="42"/>
    </row>
    <row r="2113" s="26" customFormat="1" ht="23" customHeight="1" spans="1:26">
      <c r="A2113" s="255"/>
      <c r="B2113" s="246"/>
      <c r="C2113" s="247"/>
      <c r="D2113" s="248"/>
      <c r="E2113" s="249"/>
      <c r="F2113" s="250"/>
      <c r="G2113" s="250"/>
      <c r="H2113" s="251"/>
      <c r="I2113" s="250"/>
      <c r="J2113" s="252"/>
      <c r="K2113" s="252"/>
      <c r="L2113" s="253"/>
      <c r="M2113" s="254" t="str">
        <f t="shared" si="32"/>
        <v/>
      </c>
      <c r="N2113"/>
      <c r="O2113"/>
      <c r="P2113"/>
      <c r="Q2113"/>
      <c r="R2113"/>
      <c r="S2113"/>
      <c r="T2113"/>
      <c r="U2113"/>
      <c r="V2113"/>
      <c r="W2113"/>
      <c r="X2113" s="42"/>
      <c r="Y2113" s="42"/>
      <c r="Z2113" s="42"/>
    </row>
    <row r="2114" s="26" customFormat="1" ht="23" customHeight="1" spans="1:26">
      <c r="A2114" s="255"/>
      <c r="B2114" s="246"/>
      <c r="C2114" s="247"/>
      <c r="D2114" s="248"/>
      <c r="E2114" s="249"/>
      <c r="F2114" s="250"/>
      <c r="G2114" s="250"/>
      <c r="H2114" s="251"/>
      <c r="I2114" s="250"/>
      <c r="J2114" s="252"/>
      <c r="K2114" s="252"/>
      <c r="L2114" s="253"/>
      <c r="M2114" s="254" t="str">
        <f t="shared" si="32"/>
        <v/>
      </c>
      <c r="N2114"/>
      <c r="O2114"/>
      <c r="P2114"/>
      <c r="Q2114"/>
      <c r="R2114"/>
      <c r="S2114"/>
      <c r="T2114"/>
      <c r="U2114"/>
      <c r="V2114"/>
      <c r="W2114"/>
      <c r="X2114" s="42"/>
      <c r="Y2114" s="42"/>
      <c r="Z2114" s="42"/>
    </row>
    <row r="2115" s="26" customFormat="1" ht="23" customHeight="1" spans="1:26">
      <c r="A2115" s="255"/>
      <c r="B2115" s="246"/>
      <c r="C2115" s="247"/>
      <c r="D2115" s="248"/>
      <c r="E2115" s="249"/>
      <c r="F2115" s="250"/>
      <c r="G2115" s="250"/>
      <c r="H2115" s="251"/>
      <c r="I2115" s="250"/>
      <c r="J2115" s="252"/>
      <c r="K2115" s="252"/>
      <c r="L2115" s="253"/>
      <c r="M2115" s="254" t="str">
        <f t="shared" si="32"/>
        <v/>
      </c>
      <c r="N2115"/>
      <c r="O2115"/>
      <c r="P2115"/>
      <c r="Q2115"/>
      <c r="R2115"/>
      <c r="S2115"/>
      <c r="T2115"/>
      <c r="U2115"/>
      <c r="V2115"/>
      <c r="W2115"/>
      <c r="X2115" s="42"/>
      <c r="Y2115" s="42"/>
      <c r="Z2115" s="42"/>
    </row>
    <row r="2116" s="26" customFormat="1" ht="23" customHeight="1" spans="1:26">
      <c r="A2116" s="255"/>
      <c r="B2116" s="246"/>
      <c r="C2116" s="247"/>
      <c r="D2116" s="248"/>
      <c r="E2116" s="249"/>
      <c r="F2116" s="250"/>
      <c r="G2116" s="250"/>
      <c r="H2116" s="251"/>
      <c r="I2116" s="250"/>
      <c r="J2116" s="252"/>
      <c r="K2116" s="252"/>
      <c r="L2116" s="253"/>
      <c r="M2116" s="254" t="str">
        <f t="shared" si="32"/>
        <v/>
      </c>
      <c r="N2116"/>
      <c r="O2116"/>
      <c r="P2116"/>
      <c r="Q2116"/>
      <c r="R2116"/>
      <c r="S2116"/>
      <c r="T2116"/>
      <c r="U2116"/>
      <c r="V2116"/>
      <c r="W2116"/>
      <c r="X2116" s="42"/>
      <c r="Y2116" s="42"/>
      <c r="Z2116" s="42"/>
    </row>
    <row r="2117" s="26" customFormat="1" ht="23" customHeight="1" spans="1:26">
      <c r="A2117" s="255"/>
      <c r="B2117" s="246"/>
      <c r="C2117" s="247"/>
      <c r="D2117" s="248"/>
      <c r="E2117" s="249"/>
      <c r="F2117" s="250"/>
      <c r="G2117" s="250"/>
      <c r="H2117" s="251"/>
      <c r="I2117" s="250"/>
      <c r="J2117" s="252"/>
      <c r="K2117" s="252"/>
      <c r="L2117" s="253"/>
      <c r="M2117" s="254" t="str">
        <f t="shared" ref="M2117:M2180" si="33">IF($B2117="","",--TEXT($B2117,"yyyymm"))</f>
        <v/>
      </c>
      <c r="N2117"/>
      <c r="O2117"/>
      <c r="P2117"/>
      <c r="Q2117"/>
      <c r="R2117"/>
      <c r="S2117"/>
      <c r="T2117"/>
      <c r="U2117"/>
      <c r="V2117"/>
      <c r="W2117"/>
      <c r="X2117" s="42"/>
      <c r="Y2117" s="42"/>
      <c r="Z2117" s="42"/>
    </row>
    <row r="2118" s="26" customFormat="1" ht="23" customHeight="1" spans="1:26">
      <c r="A2118" s="255"/>
      <c r="B2118" s="246"/>
      <c r="C2118" s="247"/>
      <c r="D2118" s="248"/>
      <c r="E2118" s="249"/>
      <c r="F2118" s="250"/>
      <c r="G2118" s="250"/>
      <c r="H2118" s="251"/>
      <c r="I2118" s="250"/>
      <c r="J2118" s="252"/>
      <c r="K2118" s="252"/>
      <c r="L2118" s="253"/>
      <c r="M2118" s="254" t="str">
        <f t="shared" si="33"/>
        <v/>
      </c>
      <c r="N2118"/>
      <c r="O2118"/>
      <c r="P2118"/>
      <c r="Q2118"/>
      <c r="R2118"/>
      <c r="S2118"/>
      <c r="T2118"/>
      <c r="U2118"/>
      <c r="V2118"/>
      <c r="W2118"/>
      <c r="X2118" s="42"/>
      <c r="Y2118" s="42"/>
      <c r="Z2118" s="42"/>
    </row>
    <row r="2119" s="26" customFormat="1" ht="23" customHeight="1" spans="1:26">
      <c r="A2119" s="255"/>
      <c r="B2119" s="246"/>
      <c r="C2119" s="247"/>
      <c r="D2119" s="248"/>
      <c r="E2119" s="249"/>
      <c r="F2119" s="250"/>
      <c r="G2119" s="250"/>
      <c r="H2119" s="251"/>
      <c r="I2119" s="250"/>
      <c r="J2119" s="252"/>
      <c r="K2119" s="252"/>
      <c r="L2119" s="253"/>
      <c r="M2119" s="254" t="str">
        <f t="shared" si="33"/>
        <v/>
      </c>
      <c r="N2119"/>
      <c r="O2119"/>
      <c r="P2119"/>
      <c r="Q2119"/>
      <c r="R2119"/>
      <c r="S2119"/>
      <c r="T2119"/>
      <c r="U2119"/>
      <c r="V2119"/>
      <c r="W2119"/>
      <c r="X2119" s="42"/>
      <c r="Y2119" s="42"/>
      <c r="Z2119" s="42"/>
    </row>
    <row r="2120" s="26" customFormat="1" ht="23" customHeight="1" spans="1:26">
      <c r="A2120" s="255"/>
      <c r="B2120" s="246"/>
      <c r="C2120" s="247"/>
      <c r="D2120" s="248"/>
      <c r="E2120" s="249"/>
      <c r="F2120" s="250"/>
      <c r="G2120" s="250"/>
      <c r="H2120" s="251"/>
      <c r="I2120" s="250"/>
      <c r="J2120" s="252"/>
      <c r="K2120" s="252"/>
      <c r="L2120" s="253"/>
      <c r="M2120" s="254" t="str">
        <f t="shared" si="33"/>
        <v/>
      </c>
      <c r="N2120"/>
      <c r="O2120"/>
      <c r="P2120"/>
      <c r="Q2120"/>
      <c r="R2120"/>
      <c r="S2120"/>
      <c r="T2120"/>
      <c r="U2120"/>
      <c r="V2120"/>
      <c r="W2120"/>
      <c r="X2120" s="42"/>
      <c r="Y2120" s="42"/>
      <c r="Z2120" s="42"/>
    </row>
    <row r="2121" s="26" customFormat="1" ht="23" customHeight="1" spans="1:26">
      <c r="A2121" s="255"/>
      <c r="B2121" s="246"/>
      <c r="C2121" s="247"/>
      <c r="D2121" s="248"/>
      <c r="E2121" s="249"/>
      <c r="F2121" s="250"/>
      <c r="G2121" s="250"/>
      <c r="H2121" s="251"/>
      <c r="I2121" s="250"/>
      <c r="J2121" s="252"/>
      <c r="K2121" s="252"/>
      <c r="L2121" s="253"/>
      <c r="M2121" s="254" t="str">
        <f t="shared" si="33"/>
        <v/>
      </c>
      <c r="N2121"/>
      <c r="O2121"/>
      <c r="P2121"/>
      <c r="Q2121"/>
      <c r="R2121"/>
      <c r="S2121"/>
      <c r="T2121"/>
      <c r="U2121"/>
      <c r="V2121"/>
      <c r="W2121"/>
      <c r="X2121" s="42"/>
      <c r="Y2121" s="42"/>
      <c r="Z2121" s="42"/>
    </row>
    <row r="2122" s="26" customFormat="1" ht="23" customHeight="1" spans="1:26">
      <c r="A2122" s="255"/>
      <c r="B2122" s="246"/>
      <c r="C2122" s="247"/>
      <c r="D2122" s="248"/>
      <c r="E2122" s="249"/>
      <c r="F2122" s="250"/>
      <c r="G2122" s="250"/>
      <c r="H2122" s="251"/>
      <c r="I2122" s="250"/>
      <c r="J2122" s="252"/>
      <c r="K2122" s="252"/>
      <c r="L2122" s="253"/>
      <c r="M2122" s="254" t="str">
        <f t="shared" si="33"/>
        <v/>
      </c>
      <c r="N2122"/>
      <c r="O2122"/>
      <c r="P2122"/>
      <c r="Q2122"/>
      <c r="R2122"/>
      <c r="S2122"/>
      <c r="T2122"/>
      <c r="U2122"/>
      <c r="V2122"/>
      <c r="W2122"/>
      <c r="X2122" s="42"/>
      <c r="Y2122" s="42"/>
      <c r="Z2122" s="42"/>
    </row>
    <row r="2123" s="26" customFormat="1" ht="23" customHeight="1" spans="1:26">
      <c r="A2123" s="255"/>
      <c r="B2123" s="246"/>
      <c r="C2123" s="247"/>
      <c r="D2123" s="248"/>
      <c r="E2123" s="249"/>
      <c r="F2123" s="250"/>
      <c r="G2123" s="250"/>
      <c r="H2123" s="251"/>
      <c r="I2123" s="250"/>
      <c r="J2123" s="252"/>
      <c r="K2123" s="252"/>
      <c r="L2123" s="253"/>
      <c r="M2123" s="254" t="str">
        <f t="shared" si="33"/>
        <v/>
      </c>
      <c r="N2123"/>
      <c r="O2123"/>
      <c r="P2123"/>
      <c r="Q2123"/>
      <c r="R2123"/>
      <c r="S2123"/>
      <c r="T2123"/>
      <c r="U2123"/>
      <c r="V2123"/>
      <c r="W2123"/>
      <c r="X2123" s="42"/>
      <c r="Y2123" s="42"/>
      <c r="Z2123" s="42"/>
    </row>
    <row r="2124" s="26" customFormat="1" ht="23" customHeight="1" spans="1:26">
      <c r="A2124" s="255"/>
      <c r="B2124" s="246"/>
      <c r="C2124" s="247"/>
      <c r="D2124" s="248"/>
      <c r="E2124" s="249"/>
      <c r="F2124" s="250"/>
      <c r="G2124" s="250"/>
      <c r="H2124" s="251"/>
      <c r="I2124" s="250"/>
      <c r="J2124" s="252"/>
      <c r="K2124" s="252"/>
      <c r="L2124" s="253"/>
      <c r="M2124" s="254" t="str">
        <f t="shared" si="33"/>
        <v/>
      </c>
      <c r="N2124"/>
      <c r="O2124"/>
      <c r="P2124"/>
      <c r="Q2124"/>
      <c r="R2124"/>
      <c r="S2124"/>
      <c r="T2124"/>
      <c r="U2124"/>
      <c r="V2124"/>
      <c r="W2124"/>
      <c r="X2124" s="42"/>
      <c r="Y2124" s="42"/>
      <c r="Z2124" s="42"/>
    </row>
    <row r="2125" s="26" customFormat="1" ht="23" customHeight="1" spans="1:26">
      <c r="A2125" s="255"/>
      <c r="B2125" s="246"/>
      <c r="C2125" s="247"/>
      <c r="D2125" s="248"/>
      <c r="E2125" s="249"/>
      <c r="F2125" s="250"/>
      <c r="G2125" s="250"/>
      <c r="H2125" s="251"/>
      <c r="I2125" s="250"/>
      <c r="J2125" s="252"/>
      <c r="K2125" s="252"/>
      <c r="L2125" s="253"/>
      <c r="M2125" s="254" t="str">
        <f t="shared" si="33"/>
        <v/>
      </c>
      <c r="N2125"/>
      <c r="O2125"/>
      <c r="P2125"/>
      <c r="Q2125"/>
      <c r="R2125"/>
      <c r="S2125"/>
      <c r="T2125"/>
      <c r="U2125"/>
      <c r="V2125"/>
      <c r="W2125"/>
      <c r="X2125" s="42"/>
      <c r="Y2125" s="42"/>
      <c r="Z2125" s="42"/>
    </row>
    <row r="2126" s="26" customFormat="1" ht="23" customHeight="1" spans="1:26">
      <c r="A2126" s="255"/>
      <c r="B2126" s="246"/>
      <c r="C2126" s="247"/>
      <c r="D2126" s="248"/>
      <c r="E2126" s="249"/>
      <c r="F2126" s="250"/>
      <c r="G2126" s="250"/>
      <c r="H2126" s="251"/>
      <c r="I2126" s="250"/>
      <c r="J2126" s="252"/>
      <c r="K2126" s="252"/>
      <c r="L2126" s="253"/>
      <c r="M2126" s="254" t="str">
        <f t="shared" si="33"/>
        <v/>
      </c>
      <c r="N2126"/>
      <c r="O2126"/>
      <c r="P2126"/>
      <c r="Q2126"/>
      <c r="R2126"/>
      <c r="S2126"/>
      <c r="T2126"/>
      <c r="U2126"/>
      <c r="V2126"/>
      <c r="W2126"/>
      <c r="X2126" s="42"/>
      <c r="Y2126" s="42"/>
      <c r="Z2126" s="42"/>
    </row>
    <row r="2127" s="26" customFormat="1" ht="23" customHeight="1" spans="1:26">
      <c r="A2127" s="255"/>
      <c r="B2127" s="246"/>
      <c r="C2127" s="247"/>
      <c r="D2127" s="248"/>
      <c r="E2127" s="249"/>
      <c r="F2127" s="250"/>
      <c r="G2127" s="250"/>
      <c r="H2127" s="251"/>
      <c r="I2127" s="250"/>
      <c r="J2127" s="252"/>
      <c r="K2127" s="252"/>
      <c r="L2127" s="253"/>
      <c r="M2127" s="254" t="str">
        <f t="shared" si="33"/>
        <v/>
      </c>
      <c r="N2127"/>
      <c r="O2127"/>
      <c r="P2127"/>
      <c r="Q2127"/>
      <c r="R2127"/>
      <c r="S2127"/>
      <c r="T2127"/>
      <c r="U2127"/>
      <c r="V2127"/>
      <c r="W2127"/>
      <c r="X2127" s="42"/>
      <c r="Y2127" s="42"/>
      <c r="Z2127" s="42"/>
    </row>
    <row r="2128" s="26" customFormat="1" ht="23" customHeight="1" spans="1:26">
      <c r="A2128" s="255"/>
      <c r="B2128" s="246"/>
      <c r="C2128" s="247"/>
      <c r="D2128" s="248"/>
      <c r="E2128" s="249"/>
      <c r="F2128" s="250"/>
      <c r="G2128" s="250"/>
      <c r="H2128" s="251"/>
      <c r="I2128" s="250"/>
      <c r="J2128" s="252"/>
      <c r="K2128" s="252"/>
      <c r="L2128" s="253"/>
      <c r="M2128" s="254" t="str">
        <f t="shared" si="33"/>
        <v/>
      </c>
      <c r="N2128"/>
      <c r="O2128"/>
      <c r="P2128"/>
      <c r="Q2128"/>
      <c r="R2128"/>
      <c r="S2128"/>
      <c r="T2128"/>
      <c r="U2128"/>
      <c r="V2128"/>
      <c r="W2128"/>
      <c r="X2128" s="42"/>
      <c r="Y2128" s="42"/>
      <c r="Z2128" s="42"/>
    </row>
    <row r="2129" s="26" customFormat="1" ht="23" customHeight="1" spans="1:26">
      <c r="A2129" s="255"/>
      <c r="B2129" s="246"/>
      <c r="C2129" s="247"/>
      <c r="D2129" s="248"/>
      <c r="E2129" s="249"/>
      <c r="F2129" s="250"/>
      <c r="G2129" s="250"/>
      <c r="H2129" s="251"/>
      <c r="I2129" s="250"/>
      <c r="J2129" s="252"/>
      <c r="K2129" s="252"/>
      <c r="L2129" s="253"/>
      <c r="M2129" s="254" t="str">
        <f t="shared" si="33"/>
        <v/>
      </c>
      <c r="N2129"/>
      <c r="O2129"/>
      <c r="P2129"/>
      <c r="Q2129"/>
      <c r="R2129"/>
      <c r="S2129"/>
      <c r="T2129"/>
      <c r="U2129"/>
      <c r="V2129"/>
      <c r="W2129"/>
      <c r="X2129" s="42"/>
      <c r="Y2129" s="42"/>
      <c r="Z2129" s="42"/>
    </row>
    <row r="2130" s="26" customFormat="1" ht="23" customHeight="1" spans="1:26">
      <c r="A2130" s="255"/>
      <c r="B2130" s="246"/>
      <c r="C2130" s="247"/>
      <c r="D2130" s="248"/>
      <c r="E2130" s="249"/>
      <c r="F2130" s="250"/>
      <c r="G2130" s="250"/>
      <c r="H2130" s="251"/>
      <c r="I2130" s="250"/>
      <c r="J2130" s="252"/>
      <c r="K2130" s="252"/>
      <c r="L2130" s="253"/>
      <c r="M2130" s="254" t="str">
        <f t="shared" si="33"/>
        <v/>
      </c>
      <c r="N2130"/>
      <c r="O2130"/>
      <c r="P2130"/>
      <c r="Q2130"/>
      <c r="R2130"/>
      <c r="S2130"/>
      <c r="T2130"/>
      <c r="U2130"/>
      <c r="V2130"/>
      <c r="W2130"/>
      <c r="X2130" s="42"/>
      <c r="Y2130" s="42"/>
      <c r="Z2130" s="42"/>
    </row>
    <row r="2131" s="26" customFormat="1" ht="23" customHeight="1" spans="1:26">
      <c r="A2131" s="255"/>
      <c r="B2131" s="246"/>
      <c r="C2131" s="247"/>
      <c r="D2131" s="248"/>
      <c r="E2131" s="249"/>
      <c r="F2131" s="250"/>
      <c r="G2131" s="250"/>
      <c r="H2131" s="251"/>
      <c r="I2131" s="250"/>
      <c r="J2131" s="252"/>
      <c r="K2131" s="252"/>
      <c r="L2131" s="253"/>
      <c r="M2131" s="254" t="str">
        <f t="shared" si="33"/>
        <v/>
      </c>
      <c r="N2131"/>
      <c r="O2131"/>
      <c r="P2131"/>
      <c r="Q2131"/>
      <c r="R2131"/>
      <c r="S2131"/>
      <c r="T2131"/>
      <c r="U2131"/>
      <c r="V2131"/>
      <c r="W2131"/>
      <c r="X2131" s="42"/>
      <c r="Y2131" s="42"/>
      <c r="Z2131" s="42"/>
    </row>
    <row r="2132" s="26" customFormat="1" ht="23" customHeight="1" spans="1:26">
      <c r="A2132" s="255"/>
      <c r="B2132" s="246"/>
      <c r="C2132" s="247"/>
      <c r="D2132" s="248"/>
      <c r="E2132" s="249"/>
      <c r="F2132" s="250"/>
      <c r="G2132" s="250"/>
      <c r="H2132" s="251"/>
      <c r="I2132" s="250"/>
      <c r="J2132" s="252"/>
      <c r="K2132" s="252"/>
      <c r="L2132" s="253"/>
      <c r="M2132" s="254" t="str">
        <f t="shared" si="33"/>
        <v/>
      </c>
      <c r="N2132"/>
      <c r="O2132"/>
      <c r="P2132"/>
      <c r="Q2132"/>
      <c r="R2132"/>
      <c r="S2132"/>
      <c r="T2132"/>
      <c r="U2132"/>
      <c r="V2132"/>
      <c r="W2132"/>
      <c r="X2132" s="42"/>
      <c r="Y2132" s="42"/>
      <c r="Z2132" s="42"/>
    </row>
    <row r="2133" s="26" customFormat="1" ht="23" customHeight="1" spans="1:26">
      <c r="A2133" s="255"/>
      <c r="B2133" s="246"/>
      <c r="C2133" s="247"/>
      <c r="D2133" s="248"/>
      <c r="E2133" s="249"/>
      <c r="F2133" s="250"/>
      <c r="G2133" s="250"/>
      <c r="H2133" s="251"/>
      <c r="I2133" s="250"/>
      <c r="J2133" s="252"/>
      <c r="K2133" s="252"/>
      <c r="L2133" s="253"/>
      <c r="M2133" s="254" t="str">
        <f t="shared" si="33"/>
        <v/>
      </c>
      <c r="N2133"/>
      <c r="O2133"/>
      <c r="P2133"/>
      <c r="Q2133"/>
      <c r="R2133"/>
      <c r="S2133"/>
      <c r="T2133"/>
      <c r="U2133"/>
      <c r="V2133"/>
      <c r="W2133"/>
      <c r="X2133" s="42"/>
      <c r="Y2133" s="42"/>
      <c r="Z2133" s="42"/>
    </row>
    <row r="2134" s="26" customFormat="1" ht="23" customHeight="1" spans="1:26">
      <c r="A2134" s="255"/>
      <c r="B2134" s="246"/>
      <c r="C2134" s="247"/>
      <c r="D2134" s="248"/>
      <c r="E2134" s="249"/>
      <c r="F2134" s="250"/>
      <c r="G2134" s="250"/>
      <c r="H2134" s="251"/>
      <c r="I2134" s="250"/>
      <c r="J2134" s="252"/>
      <c r="K2134" s="252"/>
      <c r="L2134" s="253"/>
      <c r="M2134" s="254" t="str">
        <f t="shared" si="33"/>
        <v/>
      </c>
      <c r="N2134"/>
      <c r="O2134"/>
      <c r="P2134"/>
      <c r="Q2134"/>
      <c r="R2134"/>
      <c r="S2134"/>
      <c r="T2134"/>
      <c r="U2134"/>
      <c r="V2134"/>
      <c r="W2134"/>
      <c r="X2134" s="42"/>
      <c r="Y2134" s="42"/>
      <c r="Z2134" s="42"/>
    </row>
    <row r="2135" s="26" customFormat="1" ht="23" customHeight="1" spans="1:26">
      <c r="A2135" s="255"/>
      <c r="B2135" s="246"/>
      <c r="C2135" s="247"/>
      <c r="D2135" s="248"/>
      <c r="E2135" s="249"/>
      <c r="F2135" s="250"/>
      <c r="G2135" s="250"/>
      <c r="H2135" s="251"/>
      <c r="I2135" s="250"/>
      <c r="J2135" s="252"/>
      <c r="K2135" s="252"/>
      <c r="L2135" s="253"/>
      <c r="M2135" s="254" t="str">
        <f t="shared" si="33"/>
        <v/>
      </c>
      <c r="N2135"/>
      <c r="O2135"/>
      <c r="P2135"/>
      <c r="Q2135"/>
      <c r="R2135"/>
      <c r="S2135"/>
      <c r="T2135"/>
      <c r="U2135"/>
      <c r="V2135"/>
      <c r="W2135"/>
      <c r="X2135" s="42"/>
      <c r="Y2135" s="42"/>
      <c r="Z2135" s="42"/>
    </row>
    <row r="2136" s="26" customFormat="1" ht="23" customHeight="1" spans="1:26">
      <c r="A2136" s="255"/>
      <c r="B2136" s="246"/>
      <c r="C2136" s="247"/>
      <c r="D2136" s="248"/>
      <c r="E2136" s="249"/>
      <c r="F2136" s="250"/>
      <c r="G2136" s="250"/>
      <c r="H2136" s="251"/>
      <c r="I2136" s="250"/>
      <c r="J2136" s="252"/>
      <c r="K2136" s="252"/>
      <c r="L2136" s="253"/>
      <c r="M2136" s="254" t="str">
        <f t="shared" si="33"/>
        <v/>
      </c>
      <c r="N2136"/>
      <c r="O2136"/>
      <c r="P2136"/>
      <c r="Q2136"/>
      <c r="R2136"/>
      <c r="S2136"/>
      <c r="T2136"/>
      <c r="U2136"/>
      <c r="V2136"/>
      <c r="W2136"/>
      <c r="X2136" s="42"/>
      <c r="Y2136" s="42"/>
      <c r="Z2136" s="42"/>
    </row>
    <row r="2137" s="26" customFormat="1" ht="23" customHeight="1" spans="1:26">
      <c r="A2137" s="255"/>
      <c r="B2137" s="246"/>
      <c r="C2137" s="247"/>
      <c r="D2137" s="248"/>
      <c r="E2137" s="249"/>
      <c r="F2137" s="250"/>
      <c r="G2137" s="250"/>
      <c r="H2137" s="251"/>
      <c r="I2137" s="250"/>
      <c r="J2137" s="252"/>
      <c r="K2137" s="252"/>
      <c r="L2137" s="253"/>
      <c r="M2137" s="254" t="str">
        <f t="shared" si="33"/>
        <v/>
      </c>
      <c r="N2137"/>
      <c r="O2137"/>
      <c r="P2137"/>
      <c r="Q2137"/>
      <c r="R2137"/>
      <c r="S2137"/>
      <c r="T2137"/>
      <c r="U2137"/>
      <c r="V2137"/>
      <c r="W2137"/>
      <c r="X2137" s="42"/>
      <c r="Y2137" s="42"/>
      <c r="Z2137" s="42"/>
    </row>
    <row r="2138" s="26" customFormat="1" ht="23" customHeight="1" spans="1:26">
      <c r="A2138" s="255"/>
      <c r="B2138" s="246"/>
      <c r="C2138" s="247"/>
      <c r="D2138" s="248"/>
      <c r="E2138" s="249"/>
      <c r="F2138" s="250"/>
      <c r="G2138" s="250"/>
      <c r="H2138" s="251"/>
      <c r="I2138" s="250"/>
      <c r="J2138" s="252"/>
      <c r="K2138" s="252"/>
      <c r="L2138" s="253"/>
      <c r="M2138" s="254" t="str">
        <f t="shared" si="33"/>
        <v/>
      </c>
      <c r="N2138"/>
      <c r="O2138"/>
      <c r="P2138"/>
      <c r="Q2138"/>
      <c r="R2138"/>
      <c r="S2138"/>
      <c r="T2138"/>
      <c r="U2138"/>
      <c r="V2138"/>
      <c r="W2138"/>
      <c r="X2138" s="42"/>
      <c r="Y2138" s="42"/>
      <c r="Z2138" s="42"/>
    </row>
    <row r="2139" s="26" customFormat="1" ht="23" customHeight="1" spans="1:26">
      <c r="A2139" s="255"/>
      <c r="B2139" s="246"/>
      <c r="C2139" s="247"/>
      <c r="D2139" s="248"/>
      <c r="E2139" s="249"/>
      <c r="F2139" s="250"/>
      <c r="G2139" s="250"/>
      <c r="H2139" s="251"/>
      <c r="I2139" s="250"/>
      <c r="J2139" s="252"/>
      <c r="K2139" s="252"/>
      <c r="L2139" s="253"/>
      <c r="M2139" s="254" t="str">
        <f t="shared" si="33"/>
        <v/>
      </c>
      <c r="N2139"/>
      <c r="O2139"/>
      <c r="P2139"/>
      <c r="Q2139"/>
      <c r="R2139"/>
      <c r="S2139"/>
      <c r="T2139"/>
      <c r="U2139"/>
      <c r="V2139"/>
      <c r="W2139"/>
      <c r="X2139" s="42"/>
      <c r="Y2139" s="42"/>
      <c r="Z2139" s="42"/>
    </row>
    <row r="2140" s="26" customFormat="1" ht="23" customHeight="1" spans="1:26">
      <c r="A2140" s="255"/>
      <c r="B2140" s="246"/>
      <c r="C2140" s="247"/>
      <c r="D2140" s="248"/>
      <c r="E2140" s="249"/>
      <c r="F2140" s="250"/>
      <c r="G2140" s="250"/>
      <c r="H2140" s="251"/>
      <c r="I2140" s="250"/>
      <c r="J2140" s="252"/>
      <c r="K2140" s="252"/>
      <c r="L2140" s="253"/>
      <c r="M2140" s="254" t="str">
        <f t="shared" si="33"/>
        <v/>
      </c>
      <c r="N2140"/>
      <c r="O2140"/>
      <c r="P2140"/>
      <c r="Q2140"/>
      <c r="R2140"/>
      <c r="S2140"/>
      <c r="T2140"/>
      <c r="U2140"/>
      <c r="V2140"/>
      <c r="W2140"/>
      <c r="X2140" s="42"/>
      <c r="Y2140" s="42"/>
      <c r="Z2140" s="42"/>
    </row>
    <row r="2141" s="26" customFormat="1" ht="23" customHeight="1" spans="1:26">
      <c r="A2141" s="255"/>
      <c r="B2141" s="246"/>
      <c r="C2141" s="247"/>
      <c r="D2141" s="248"/>
      <c r="E2141" s="249"/>
      <c r="F2141" s="250"/>
      <c r="G2141" s="250"/>
      <c r="H2141" s="251"/>
      <c r="I2141" s="250"/>
      <c r="J2141" s="252"/>
      <c r="K2141" s="252"/>
      <c r="L2141" s="253"/>
      <c r="M2141" s="254" t="str">
        <f t="shared" si="33"/>
        <v/>
      </c>
      <c r="N2141"/>
      <c r="O2141"/>
      <c r="P2141"/>
      <c r="Q2141"/>
      <c r="R2141"/>
      <c r="S2141"/>
      <c r="T2141"/>
      <c r="U2141"/>
      <c r="V2141"/>
      <c r="W2141"/>
      <c r="X2141" s="42"/>
      <c r="Y2141" s="42"/>
      <c r="Z2141" s="42"/>
    </row>
    <row r="2142" s="26" customFormat="1" ht="23" customHeight="1" spans="1:26">
      <c r="A2142" s="255"/>
      <c r="B2142" s="246"/>
      <c r="C2142" s="247"/>
      <c r="D2142" s="248"/>
      <c r="E2142" s="249"/>
      <c r="F2142" s="250"/>
      <c r="G2142" s="250"/>
      <c r="H2142" s="251"/>
      <c r="I2142" s="250"/>
      <c r="J2142" s="252"/>
      <c r="K2142" s="252"/>
      <c r="L2142" s="253"/>
      <c r="M2142" s="254" t="str">
        <f t="shared" si="33"/>
        <v/>
      </c>
      <c r="N2142"/>
      <c r="O2142"/>
      <c r="P2142"/>
      <c r="Q2142"/>
      <c r="R2142"/>
      <c r="S2142"/>
      <c r="T2142"/>
      <c r="U2142"/>
      <c r="V2142"/>
      <c r="W2142"/>
      <c r="X2142" s="42"/>
      <c r="Y2142" s="42"/>
      <c r="Z2142" s="42"/>
    </row>
    <row r="2143" s="26" customFormat="1" ht="23" customHeight="1" spans="1:26">
      <c r="A2143" s="255"/>
      <c r="B2143" s="246"/>
      <c r="C2143" s="247"/>
      <c r="D2143" s="248"/>
      <c r="E2143" s="249"/>
      <c r="F2143" s="250"/>
      <c r="G2143" s="250"/>
      <c r="H2143" s="251"/>
      <c r="I2143" s="250"/>
      <c r="J2143" s="252"/>
      <c r="K2143" s="252"/>
      <c r="L2143" s="253"/>
      <c r="M2143" s="254" t="str">
        <f t="shared" si="33"/>
        <v/>
      </c>
      <c r="N2143"/>
      <c r="O2143"/>
      <c r="P2143"/>
      <c r="Q2143"/>
      <c r="R2143"/>
      <c r="S2143"/>
      <c r="T2143"/>
      <c r="U2143"/>
      <c r="V2143"/>
      <c r="W2143"/>
      <c r="X2143" s="42"/>
      <c r="Y2143" s="42"/>
      <c r="Z2143" s="42"/>
    </row>
    <row r="2144" s="26" customFormat="1" ht="23" customHeight="1" spans="1:26">
      <c r="A2144" s="255"/>
      <c r="B2144" s="246"/>
      <c r="C2144" s="247"/>
      <c r="D2144" s="248"/>
      <c r="E2144" s="249"/>
      <c r="F2144" s="250"/>
      <c r="G2144" s="250"/>
      <c r="H2144" s="251"/>
      <c r="I2144" s="250"/>
      <c r="J2144" s="252"/>
      <c r="K2144" s="252"/>
      <c r="L2144" s="253"/>
      <c r="M2144" s="254" t="str">
        <f t="shared" si="33"/>
        <v/>
      </c>
      <c r="N2144"/>
      <c r="O2144"/>
      <c r="P2144"/>
      <c r="Q2144"/>
      <c r="R2144"/>
      <c r="S2144"/>
      <c r="T2144"/>
      <c r="U2144"/>
      <c r="V2144"/>
      <c r="W2144"/>
      <c r="X2144" s="42"/>
      <c r="Y2144" s="42"/>
      <c r="Z2144" s="42"/>
    </row>
    <row r="2145" s="26" customFormat="1" ht="23" customHeight="1" spans="1:26">
      <c r="A2145" s="255"/>
      <c r="B2145" s="246"/>
      <c r="C2145" s="247"/>
      <c r="D2145" s="248"/>
      <c r="E2145" s="249"/>
      <c r="F2145" s="250"/>
      <c r="G2145" s="250"/>
      <c r="H2145" s="251"/>
      <c r="I2145" s="250"/>
      <c r="J2145" s="252"/>
      <c r="K2145" s="252"/>
      <c r="L2145" s="253"/>
      <c r="M2145" s="254" t="str">
        <f t="shared" si="33"/>
        <v/>
      </c>
      <c r="N2145"/>
      <c r="O2145"/>
      <c r="P2145"/>
      <c r="Q2145"/>
      <c r="R2145"/>
      <c r="S2145"/>
      <c r="T2145"/>
      <c r="U2145"/>
      <c r="V2145"/>
      <c r="W2145"/>
      <c r="X2145" s="42"/>
      <c r="Y2145" s="42"/>
      <c r="Z2145" s="42"/>
    </row>
    <row r="2146" s="26" customFormat="1" ht="23" customHeight="1" spans="1:26">
      <c r="A2146" s="255"/>
      <c r="B2146" s="246"/>
      <c r="C2146" s="247"/>
      <c r="D2146" s="248"/>
      <c r="E2146" s="249"/>
      <c r="F2146" s="250"/>
      <c r="G2146" s="250"/>
      <c r="H2146" s="251"/>
      <c r="I2146" s="250"/>
      <c r="J2146" s="252"/>
      <c r="K2146" s="252"/>
      <c r="L2146" s="253"/>
      <c r="M2146" s="254" t="str">
        <f t="shared" si="33"/>
        <v/>
      </c>
      <c r="N2146"/>
      <c r="O2146"/>
      <c r="P2146"/>
      <c r="Q2146"/>
      <c r="R2146"/>
      <c r="S2146"/>
      <c r="T2146"/>
      <c r="U2146"/>
      <c r="V2146"/>
      <c r="W2146"/>
      <c r="X2146" s="42"/>
      <c r="Y2146" s="42"/>
      <c r="Z2146" s="42"/>
    </row>
    <row r="2147" s="26" customFormat="1" ht="23" customHeight="1" spans="1:26">
      <c r="A2147" s="255"/>
      <c r="B2147" s="246"/>
      <c r="C2147" s="247"/>
      <c r="D2147" s="248"/>
      <c r="E2147" s="249"/>
      <c r="F2147" s="250"/>
      <c r="G2147" s="250"/>
      <c r="H2147" s="251"/>
      <c r="I2147" s="250"/>
      <c r="J2147" s="252"/>
      <c r="K2147" s="252"/>
      <c r="L2147" s="253"/>
      <c r="M2147" s="254" t="str">
        <f t="shared" si="33"/>
        <v/>
      </c>
      <c r="N2147"/>
      <c r="O2147"/>
      <c r="P2147"/>
      <c r="Q2147"/>
      <c r="R2147"/>
      <c r="S2147"/>
      <c r="T2147"/>
      <c r="U2147"/>
      <c r="V2147"/>
      <c r="W2147"/>
      <c r="X2147" s="42"/>
      <c r="Y2147" s="42"/>
      <c r="Z2147" s="42"/>
    </row>
    <row r="2148" s="26" customFormat="1" ht="23" customHeight="1" spans="1:26">
      <c r="A2148" s="255"/>
      <c r="B2148" s="246"/>
      <c r="C2148" s="247"/>
      <c r="D2148" s="248"/>
      <c r="E2148" s="249"/>
      <c r="F2148" s="250"/>
      <c r="G2148" s="250"/>
      <c r="H2148" s="251"/>
      <c r="I2148" s="250"/>
      <c r="J2148" s="252"/>
      <c r="K2148" s="252"/>
      <c r="L2148" s="253"/>
      <c r="M2148" s="254" t="str">
        <f t="shared" si="33"/>
        <v/>
      </c>
      <c r="N2148"/>
      <c r="O2148"/>
      <c r="P2148"/>
      <c r="Q2148"/>
      <c r="R2148"/>
      <c r="S2148"/>
      <c r="T2148"/>
      <c r="U2148"/>
      <c r="V2148"/>
      <c r="W2148"/>
      <c r="X2148" s="42"/>
      <c r="Y2148" s="42"/>
      <c r="Z2148" s="42"/>
    </row>
    <row r="2149" s="26" customFormat="1" ht="23" customHeight="1" spans="1:26">
      <c r="A2149" s="255"/>
      <c r="B2149" s="246"/>
      <c r="C2149" s="247"/>
      <c r="D2149" s="248"/>
      <c r="E2149" s="249"/>
      <c r="F2149" s="250"/>
      <c r="G2149" s="250"/>
      <c r="H2149" s="251"/>
      <c r="I2149" s="250"/>
      <c r="J2149" s="252"/>
      <c r="K2149" s="252"/>
      <c r="L2149" s="253"/>
      <c r="M2149" s="254" t="str">
        <f t="shared" si="33"/>
        <v/>
      </c>
      <c r="N2149"/>
      <c r="O2149"/>
      <c r="P2149"/>
      <c r="Q2149"/>
      <c r="R2149"/>
      <c r="S2149"/>
      <c r="T2149"/>
      <c r="U2149"/>
      <c r="V2149"/>
      <c r="W2149"/>
      <c r="X2149" s="42"/>
      <c r="Y2149" s="42"/>
      <c r="Z2149" s="42"/>
    </row>
    <row r="2150" s="26" customFormat="1" ht="23" customHeight="1" spans="1:26">
      <c r="A2150" s="255"/>
      <c r="B2150" s="246"/>
      <c r="C2150" s="247"/>
      <c r="D2150" s="248"/>
      <c r="E2150" s="249"/>
      <c r="F2150" s="250"/>
      <c r="G2150" s="250"/>
      <c r="H2150" s="251"/>
      <c r="I2150" s="250"/>
      <c r="J2150" s="252"/>
      <c r="K2150" s="252"/>
      <c r="L2150" s="253"/>
      <c r="M2150" s="254" t="str">
        <f t="shared" si="33"/>
        <v/>
      </c>
      <c r="N2150"/>
      <c r="O2150"/>
      <c r="P2150"/>
      <c r="Q2150"/>
      <c r="R2150"/>
      <c r="S2150"/>
      <c r="T2150"/>
      <c r="U2150"/>
      <c r="V2150"/>
      <c r="W2150"/>
      <c r="X2150" s="42"/>
      <c r="Y2150" s="42"/>
      <c r="Z2150" s="42"/>
    </row>
    <row r="2151" s="26" customFormat="1" ht="23" customHeight="1" spans="1:26">
      <c r="A2151" s="255"/>
      <c r="B2151" s="246"/>
      <c r="C2151" s="247"/>
      <c r="D2151" s="248"/>
      <c r="E2151" s="249"/>
      <c r="F2151" s="250"/>
      <c r="G2151" s="250"/>
      <c r="H2151" s="251"/>
      <c r="I2151" s="250"/>
      <c r="J2151" s="252"/>
      <c r="K2151" s="252"/>
      <c r="L2151" s="253"/>
      <c r="M2151" s="254" t="str">
        <f t="shared" si="33"/>
        <v/>
      </c>
      <c r="N2151"/>
      <c r="O2151"/>
      <c r="P2151"/>
      <c r="Q2151"/>
      <c r="R2151"/>
      <c r="S2151"/>
      <c r="T2151"/>
      <c r="U2151"/>
      <c r="V2151"/>
      <c r="W2151"/>
      <c r="X2151" s="42"/>
      <c r="Y2151" s="42"/>
      <c r="Z2151" s="42"/>
    </row>
    <row r="2152" s="26" customFormat="1" ht="23" customHeight="1" spans="1:26">
      <c r="A2152" s="255"/>
      <c r="B2152" s="246"/>
      <c r="C2152" s="247"/>
      <c r="D2152" s="248"/>
      <c r="E2152" s="249"/>
      <c r="F2152" s="250"/>
      <c r="G2152" s="250"/>
      <c r="H2152" s="251"/>
      <c r="I2152" s="250"/>
      <c r="J2152" s="252"/>
      <c r="K2152" s="252"/>
      <c r="L2152" s="253"/>
      <c r="M2152" s="254" t="str">
        <f t="shared" si="33"/>
        <v/>
      </c>
      <c r="N2152"/>
      <c r="O2152"/>
      <c r="P2152"/>
      <c r="Q2152"/>
      <c r="R2152"/>
      <c r="S2152"/>
      <c r="T2152"/>
      <c r="U2152"/>
      <c r="V2152"/>
      <c r="W2152"/>
      <c r="X2152" s="42"/>
      <c r="Y2152" s="42"/>
      <c r="Z2152" s="42"/>
    </row>
    <row r="2153" s="26" customFormat="1" ht="23" customHeight="1" spans="1:26">
      <c r="A2153" s="255"/>
      <c r="B2153" s="246"/>
      <c r="C2153" s="247"/>
      <c r="D2153" s="248"/>
      <c r="E2153" s="249"/>
      <c r="F2153" s="250"/>
      <c r="G2153" s="250"/>
      <c r="H2153" s="251"/>
      <c r="I2153" s="250"/>
      <c r="J2153" s="252"/>
      <c r="K2153" s="252"/>
      <c r="L2153" s="253"/>
      <c r="M2153" s="254" t="str">
        <f t="shared" si="33"/>
        <v/>
      </c>
      <c r="N2153"/>
      <c r="O2153"/>
      <c r="P2153"/>
      <c r="Q2153"/>
      <c r="R2153"/>
      <c r="S2153"/>
      <c r="T2153"/>
      <c r="U2153"/>
      <c r="V2153"/>
      <c r="W2153"/>
      <c r="X2153" s="42"/>
      <c r="Y2153" s="42"/>
      <c r="Z2153" s="42"/>
    </row>
    <row r="2154" s="26" customFormat="1" ht="23" customHeight="1" spans="1:26">
      <c r="A2154" s="255"/>
      <c r="B2154" s="246"/>
      <c r="C2154" s="247"/>
      <c r="D2154" s="248"/>
      <c r="E2154" s="249"/>
      <c r="F2154" s="250"/>
      <c r="G2154" s="250"/>
      <c r="H2154" s="251"/>
      <c r="I2154" s="250"/>
      <c r="J2154" s="252"/>
      <c r="K2154" s="252"/>
      <c r="L2154" s="253"/>
      <c r="M2154" s="254" t="str">
        <f t="shared" si="33"/>
        <v/>
      </c>
      <c r="N2154"/>
      <c r="O2154"/>
      <c r="P2154"/>
      <c r="Q2154"/>
      <c r="R2154"/>
      <c r="S2154"/>
      <c r="T2154"/>
      <c r="U2154"/>
      <c r="V2154"/>
      <c r="W2154"/>
      <c r="X2154" s="42"/>
      <c r="Y2154" s="42"/>
      <c r="Z2154" s="42"/>
    </row>
    <row r="2155" s="26" customFormat="1" ht="23" customHeight="1" spans="1:26">
      <c r="A2155" s="255"/>
      <c r="B2155" s="246"/>
      <c r="C2155" s="247"/>
      <c r="D2155" s="248"/>
      <c r="E2155" s="249"/>
      <c r="F2155" s="250"/>
      <c r="G2155" s="250"/>
      <c r="H2155" s="251"/>
      <c r="I2155" s="250"/>
      <c r="J2155" s="252"/>
      <c r="K2155" s="252"/>
      <c r="L2155" s="253"/>
      <c r="M2155" s="254" t="str">
        <f t="shared" si="33"/>
        <v/>
      </c>
      <c r="N2155"/>
      <c r="O2155"/>
      <c r="P2155"/>
      <c r="Q2155"/>
      <c r="R2155"/>
      <c r="S2155"/>
      <c r="T2155"/>
      <c r="U2155"/>
      <c r="V2155"/>
      <c r="W2155"/>
      <c r="X2155" s="42"/>
      <c r="Y2155" s="42"/>
      <c r="Z2155" s="42"/>
    </row>
    <row r="2156" s="26" customFormat="1" ht="23" customHeight="1" spans="1:26">
      <c r="A2156" s="255"/>
      <c r="B2156" s="246"/>
      <c r="C2156" s="247"/>
      <c r="D2156" s="248"/>
      <c r="E2156" s="249"/>
      <c r="F2156" s="250"/>
      <c r="G2156" s="250"/>
      <c r="H2156" s="251"/>
      <c r="I2156" s="250"/>
      <c r="J2156" s="252"/>
      <c r="K2156" s="252"/>
      <c r="L2156" s="253"/>
      <c r="M2156" s="254" t="str">
        <f t="shared" si="33"/>
        <v/>
      </c>
      <c r="N2156"/>
      <c r="O2156"/>
      <c r="P2156"/>
      <c r="Q2156"/>
      <c r="R2156"/>
      <c r="S2156"/>
      <c r="T2156"/>
      <c r="U2156"/>
      <c r="V2156"/>
      <c r="W2156"/>
      <c r="X2156" s="42"/>
      <c r="Y2156" s="42"/>
      <c r="Z2156" s="42"/>
    </row>
    <row r="2157" s="26" customFormat="1" ht="23" customHeight="1" spans="1:26">
      <c r="A2157" s="255"/>
      <c r="B2157" s="246"/>
      <c r="C2157" s="247"/>
      <c r="D2157" s="248"/>
      <c r="E2157" s="249"/>
      <c r="F2157" s="250"/>
      <c r="G2157" s="250"/>
      <c r="H2157" s="251"/>
      <c r="I2157" s="250"/>
      <c r="J2157" s="252"/>
      <c r="K2157" s="252"/>
      <c r="L2157" s="253"/>
      <c r="M2157" s="254" t="str">
        <f t="shared" si="33"/>
        <v/>
      </c>
      <c r="N2157"/>
      <c r="O2157"/>
      <c r="P2157"/>
      <c r="Q2157"/>
      <c r="R2157"/>
      <c r="S2157"/>
      <c r="T2157"/>
      <c r="U2157"/>
      <c r="V2157"/>
      <c r="W2157"/>
      <c r="X2157" s="42"/>
      <c r="Y2157" s="42"/>
      <c r="Z2157" s="42"/>
    </row>
    <row r="2158" s="26" customFormat="1" ht="23" customHeight="1" spans="1:26">
      <c r="A2158" s="255"/>
      <c r="B2158" s="246"/>
      <c r="C2158" s="247"/>
      <c r="D2158" s="248"/>
      <c r="E2158" s="249"/>
      <c r="F2158" s="250"/>
      <c r="G2158" s="250"/>
      <c r="H2158" s="251"/>
      <c r="I2158" s="250"/>
      <c r="J2158" s="252"/>
      <c r="K2158" s="252"/>
      <c r="L2158" s="253"/>
      <c r="M2158" s="254" t="str">
        <f t="shared" si="33"/>
        <v/>
      </c>
      <c r="N2158"/>
      <c r="O2158"/>
      <c r="P2158"/>
      <c r="Q2158"/>
      <c r="R2158"/>
      <c r="S2158"/>
      <c r="T2158"/>
      <c r="U2158"/>
      <c r="V2158"/>
      <c r="W2158"/>
      <c r="X2158" s="42"/>
      <c r="Y2158" s="42"/>
      <c r="Z2158" s="42"/>
    </row>
    <row r="2159" s="26" customFormat="1" ht="23" customHeight="1" spans="1:26">
      <c r="A2159" s="255"/>
      <c r="B2159" s="246"/>
      <c r="C2159" s="247"/>
      <c r="D2159" s="248"/>
      <c r="E2159" s="249"/>
      <c r="F2159" s="250"/>
      <c r="G2159" s="250"/>
      <c r="H2159" s="251"/>
      <c r="I2159" s="250"/>
      <c r="J2159" s="252"/>
      <c r="K2159" s="252"/>
      <c r="L2159" s="253"/>
      <c r="M2159" s="254" t="str">
        <f t="shared" si="33"/>
        <v/>
      </c>
      <c r="N2159"/>
      <c r="O2159"/>
      <c r="P2159"/>
      <c r="Q2159"/>
      <c r="R2159"/>
      <c r="S2159"/>
      <c r="T2159"/>
      <c r="U2159"/>
      <c r="V2159"/>
      <c r="W2159"/>
      <c r="X2159" s="42"/>
      <c r="Y2159" s="42"/>
      <c r="Z2159" s="42"/>
    </row>
    <row r="2160" s="26" customFormat="1" ht="23" customHeight="1" spans="1:26">
      <c r="A2160" s="255"/>
      <c r="B2160" s="246"/>
      <c r="C2160" s="247"/>
      <c r="D2160" s="248"/>
      <c r="E2160" s="249"/>
      <c r="F2160" s="250"/>
      <c r="G2160" s="250"/>
      <c r="H2160" s="251"/>
      <c r="I2160" s="250"/>
      <c r="J2160" s="252"/>
      <c r="K2160" s="252"/>
      <c r="L2160" s="253"/>
      <c r="M2160" s="254" t="str">
        <f t="shared" si="33"/>
        <v/>
      </c>
      <c r="N2160"/>
      <c r="O2160"/>
      <c r="P2160"/>
      <c r="Q2160"/>
      <c r="R2160"/>
      <c r="S2160"/>
      <c r="T2160"/>
      <c r="U2160"/>
      <c r="V2160"/>
      <c r="W2160"/>
      <c r="X2160" s="42"/>
      <c r="Y2160" s="42"/>
      <c r="Z2160" s="42"/>
    </row>
    <row r="2161" s="26" customFormat="1" ht="23" customHeight="1" spans="1:26">
      <c r="A2161" s="255"/>
      <c r="B2161" s="246"/>
      <c r="C2161" s="247"/>
      <c r="D2161" s="248"/>
      <c r="E2161" s="249"/>
      <c r="F2161" s="250"/>
      <c r="G2161" s="250"/>
      <c r="H2161" s="251"/>
      <c r="I2161" s="250"/>
      <c r="J2161" s="252"/>
      <c r="K2161" s="252"/>
      <c r="L2161" s="253"/>
      <c r="M2161" s="254" t="str">
        <f t="shared" si="33"/>
        <v/>
      </c>
      <c r="N2161"/>
      <c r="O2161"/>
      <c r="P2161"/>
      <c r="Q2161"/>
      <c r="R2161"/>
      <c r="S2161"/>
      <c r="T2161"/>
      <c r="U2161"/>
      <c r="V2161"/>
      <c r="W2161"/>
      <c r="X2161" s="42"/>
      <c r="Y2161" s="42"/>
      <c r="Z2161" s="42"/>
    </row>
    <row r="2162" s="26" customFormat="1" ht="23" customHeight="1" spans="1:26">
      <c r="A2162" s="255"/>
      <c r="B2162" s="246"/>
      <c r="C2162" s="247"/>
      <c r="D2162" s="248"/>
      <c r="E2162" s="249"/>
      <c r="F2162" s="250"/>
      <c r="G2162" s="250"/>
      <c r="H2162" s="251"/>
      <c r="I2162" s="250"/>
      <c r="J2162" s="252"/>
      <c r="K2162" s="252"/>
      <c r="L2162" s="253"/>
      <c r="M2162" s="254" t="str">
        <f t="shared" si="33"/>
        <v/>
      </c>
      <c r="N2162"/>
      <c r="O2162"/>
      <c r="P2162"/>
      <c r="Q2162"/>
      <c r="R2162"/>
      <c r="S2162"/>
      <c r="T2162"/>
      <c r="U2162"/>
      <c r="V2162"/>
      <c r="W2162"/>
      <c r="X2162" s="42"/>
      <c r="Y2162" s="42"/>
      <c r="Z2162" s="42"/>
    </row>
    <row r="2163" s="26" customFormat="1" ht="23" customHeight="1" spans="1:26">
      <c r="A2163" s="255"/>
      <c r="B2163" s="246"/>
      <c r="C2163" s="247"/>
      <c r="D2163" s="248"/>
      <c r="E2163" s="249"/>
      <c r="F2163" s="250"/>
      <c r="G2163" s="250"/>
      <c r="H2163" s="251"/>
      <c r="I2163" s="250"/>
      <c r="J2163" s="252"/>
      <c r="K2163" s="252"/>
      <c r="L2163" s="253"/>
      <c r="M2163" s="254" t="str">
        <f t="shared" si="33"/>
        <v/>
      </c>
      <c r="N2163"/>
      <c r="O2163"/>
      <c r="P2163"/>
      <c r="Q2163"/>
      <c r="R2163"/>
      <c r="S2163"/>
      <c r="T2163"/>
      <c r="U2163"/>
      <c r="V2163"/>
      <c r="W2163"/>
      <c r="X2163" s="42"/>
      <c r="Y2163" s="42"/>
      <c r="Z2163" s="42"/>
    </row>
    <row r="2164" s="26" customFormat="1" ht="23" customHeight="1" spans="1:26">
      <c r="A2164" s="255"/>
      <c r="B2164" s="246"/>
      <c r="C2164" s="247"/>
      <c r="D2164" s="248"/>
      <c r="E2164" s="249"/>
      <c r="F2164" s="250"/>
      <c r="G2164" s="250"/>
      <c r="H2164" s="251"/>
      <c r="I2164" s="250"/>
      <c r="J2164" s="252"/>
      <c r="K2164" s="252"/>
      <c r="L2164" s="253"/>
      <c r="M2164" s="254" t="str">
        <f t="shared" si="33"/>
        <v/>
      </c>
      <c r="N2164"/>
      <c r="O2164"/>
      <c r="P2164"/>
      <c r="Q2164"/>
      <c r="R2164"/>
      <c r="S2164"/>
      <c r="T2164"/>
      <c r="U2164"/>
      <c r="V2164"/>
      <c r="W2164"/>
      <c r="X2164" s="42"/>
      <c r="Y2164" s="42"/>
      <c r="Z2164" s="42"/>
    </row>
    <row r="2165" s="26" customFormat="1" ht="23" customHeight="1" spans="1:26">
      <c r="A2165" s="255"/>
      <c r="B2165" s="246"/>
      <c r="C2165" s="247"/>
      <c r="D2165" s="248"/>
      <c r="E2165" s="249"/>
      <c r="F2165" s="250"/>
      <c r="G2165" s="250"/>
      <c r="H2165" s="251"/>
      <c r="I2165" s="250"/>
      <c r="J2165" s="252"/>
      <c r="K2165" s="252"/>
      <c r="L2165" s="253"/>
      <c r="M2165" s="254" t="str">
        <f t="shared" si="33"/>
        <v/>
      </c>
      <c r="N2165"/>
      <c r="O2165"/>
      <c r="P2165"/>
      <c r="Q2165"/>
      <c r="R2165"/>
      <c r="S2165"/>
      <c r="T2165"/>
      <c r="U2165"/>
      <c r="V2165"/>
      <c r="W2165"/>
      <c r="X2165" s="42"/>
      <c r="Y2165" s="42"/>
      <c r="Z2165" s="42"/>
    </row>
    <row r="2166" s="26" customFormat="1" ht="23" customHeight="1" spans="1:26">
      <c r="A2166" s="255"/>
      <c r="B2166" s="246"/>
      <c r="C2166" s="247"/>
      <c r="D2166" s="248"/>
      <c r="E2166" s="249"/>
      <c r="F2166" s="250"/>
      <c r="G2166" s="250"/>
      <c r="H2166" s="251"/>
      <c r="I2166" s="250"/>
      <c r="J2166" s="252"/>
      <c r="K2166" s="252"/>
      <c r="L2166" s="253"/>
      <c r="M2166" s="254" t="str">
        <f t="shared" si="33"/>
        <v/>
      </c>
      <c r="N2166"/>
      <c r="O2166"/>
      <c r="P2166"/>
      <c r="Q2166"/>
      <c r="R2166"/>
      <c r="S2166"/>
      <c r="T2166"/>
      <c r="U2166"/>
      <c r="V2166"/>
      <c r="W2166"/>
      <c r="X2166" s="42"/>
      <c r="Y2166" s="42"/>
      <c r="Z2166" s="42"/>
    </row>
    <row r="2167" s="26" customFormat="1" ht="23" customHeight="1" spans="1:26">
      <c r="A2167" s="255"/>
      <c r="B2167" s="246"/>
      <c r="C2167" s="247"/>
      <c r="D2167" s="248"/>
      <c r="E2167" s="249"/>
      <c r="F2167" s="250"/>
      <c r="G2167" s="250"/>
      <c r="H2167" s="251"/>
      <c r="I2167" s="250"/>
      <c r="J2167" s="252"/>
      <c r="K2167" s="252"/>
      <c r="L2167" s="253"/>
      <c r="M2167" s="254" t="str">
        <f t="shared" si="33"/>
        <v/>
      </c>
      <c r="N2167"/>
      <c r="O2167"/>
      <c r="P2167"/>
      <c r="Q2167"/>
      <c r="R2167"/>
      <c r="S2167"/>
      <c r="T2167"/>
      <c r="U2167"/>
      <c r="V2167"/>
      <c r="W2167"/>
      <c r="X2167" s="42"/>
      <c r="Y2167" s="42"/>
      <c r="Z2167" s="42"/>
    </row>
    <row r="2168" s="26" customFormat="1" ht="23" customHeight="1" spans="1:26">
      <c r="A2168" s="255"/>
      <c r="B2168" s="246"/>
      <c r="C2168" s="247"/>
      <c r="D2168" s="248"/>
      <c r="E2168" s="249"/>
      <c r="F2168" s="250"/>
      <c r="G2168" s="250"/>
      <c r="H2168" s="251"/>
      <c r="I2168" s="250"/>
      <c r="J2168" s="252"/>
      <c r="K2168" s="252"/>
      <c r="L2168" s="253"/>
      <c r="M2168" s="254" t="str">
        <f t="shared" si="33"/>
        <v/>
      </c>
      <c r="N2168"/>
      <c r="O2168"/>
      <c r="P2168"/>
      <c r="Q2168"/>
      <c r="R2168"/>
      <c r="S2168"/>
      <c r="T2168"/>
      <c r="U2168"/>
      <c r="V2168"/>
      <c r="W2168"/>
      <c r="X2168" s="42"/>
      <c r="Y2168" s="42"/>
      <c r="Z2168" s="42"/>
    </row>
    <row r="2169" s="26" customFormat="1" ht="23" customHeight="1" spans="1:26">
      <c r="A2169" s="255"/>
      <c r="B2169" s="246"/>
      <c r="C2169" s="247"/>
      <c r="D2169" s="248"/>
      <c r="E2169" s="249"/>
      <c r="F2169" s="250"/>
      <c r="G2169" s="250"/>
      <c r="H2169" s="251"/>
      <c r="I2169" s="250"/>
      <c r="J2169" s="252"/>
      <c r="K2169" s="252"/>
      <c r="L2169" s="253"/>
      <c r="M2169" s="254" t="str">
        <f t="shared" si="33"/>
        <v/>
      </c>
      <c r="N2169"/>
      <c r="O2169"/>
      <c r="P2169"/>
      <c r="Q2169"/>
      <c r="R2169"/>
      <c r="S2169"/>
      <c r="T2169"/>
      <c r="U2169"/>
      <c r="V2169"/>
      <c r="W2169"/>
      <c r="X2169" s="42"/>
      <c r="Y2169" s="42"/>
      <c r="Z2169" s="42"/>
    </row>
    <row r="2170" s="26" customFormat="1" ht="23" customHeight="1" spans="1:26">
      <c r="A2170" s="255"/>
      <c r="B2170" s="246"/>
      <c r="C2170" s="247"/>
      <c r="D2170" s="248"/>
      <c r="E2170" s="249"/>
      <c r="F2170" s="250"/>
      <c r="G2170" s="250"/>
      <c r="H2170" s="251"/>
      <c r="I2170" s="250"/>
      <c r="J2170" s="252"/>
      <c r="K2170" s="252"/>
      <c r="L2170" s="253"/>
      <c r="M2170" s="254" t="str">
        <f t="shared" si="33"/>
        <v/>
      </c>
      <c r="N2170"/>
      <c r="O2170"/>
      <c r="P2170"/>
      <c r="Q2170"/>
      <c r="R2170"/>
      <c r="S2170"/>
      <c r="T2170"/>
      <c r="U2170"/>
      <c r="V2170"/>
      <c r="W2170"/>
      <c r="X2170" s="42"/>
      <c r="Y2170" s="42"/>
      <c r="Z2170" s="42"/>
    </row>
    <row r="2171" s="26" customFormat="1" ht="23" customHeight="1" spans="1:26">
      <c r="A2171" s="255"/>
      <c r="B2171" s="246"/>
      <c r="C2171" s="247"/>
      <c r="D2171" s="248"/>
      <c r="E2171" s="249"/>
      <c r="F2171" s="250"/>
      <c r="G2171" s="250"/>
      <c r="H2171" s="251"/>
      <c r="I2171" s="250"/>
      <c r="J2171" s="252"/>
      <c r="K2171" s="252"/>
      <c r="L2171" s="253"/>
      <c r="M2171" s="254" t="str">
        <f t="shared" si="33"/>
        <v/>
      </c>
      <c r="N2171"/>
      <c r="O2171"/>
      <c r="P2171"/>
      <c r="Q2171"/>
      <c r="R2171"/>
      <c r="S2171"/>
      <c r="T2171"/>
      <c r="U2171"/>
      <c r="V2171"/>
      <c r="W2171"/>
      <c r="X2171" s="42"/>
      <c r="Y2171" s="42"/>
      <c r="Z2171" s="42"/>
    </row>
    <row r="2172" s="26" customFormat="1" ht="23" customHeight="1" spans="1:26">
      <c r="A2172" s="255"/>
      <c r="B2172" s="246"/>
      <c r="C2172" s="247"/>
      <c r="D2172" s="248"/>
      <c r="E2172" s="249"/>
      <c r="F2172" s="250"/>
      <c r="G2172" s="250"/>
      <c r="H2172" s="251"/>
      <c r="I2172" s="250"/>
      <c r="J2172" s="252"/>
      <c r="K2172" s="252"/>
      <c r="L2172" s="253"/>
      <c r="M2172" s="254" t="str">
        <f t="shared" si="33"/>
        <v/>
      </c>
      <c r="N2172"/>
      <c r="O2172"/>
      <c r="P2172"/>
      <c r="Q2172"/>
      <c r="R2172"/>
      <c r="S2172"/>
      <c r="T2172"/>
      <c r="U2172"/>
      <c r="V2172"/>
      <c r="W2172"/>
      <c r="X2172" s="42"/>
      <c r="Y2172" s="42"/>
      <c r="Z2172" s="42"/>
    </row>
    <row r="2173" s="26" customFormat="1" ht="23" customHeight="1" spans="1:26">
      <c r="A2173" s="255"/>
      <c r="B2173" s="246"/>
      <c r="C2173" s="247"/>
      <c r="D2173" s="248"/>
      <c r="E2173" s="249"/>
      <c r="F2173" s="250"/>
      <c r="G2173" s="250"/>
      <c r="H2173" s="251"/>
      <c r="I2173" s="250"/>
      <c r="J2173" s="252"/>
      <c r="K2173" s="252"/>
      <c r="L2173" s="253"/>
      <c r="M2173" s="254" t="str">
        <f t="shared" si="33"/>
        <v/>
      </c>
      <c r="N2173"/>
      <c r="O2173"/>
      <c r="P2173"/>
      <c r="Q2173"/>
      <c r="R2173"/>
      <c r="S2173"/>
      <c r="T2173"/>
      <c r="U2173"/>
      <c r="V2173"/>
      <c r="W2173"/>
      <c r="X2173" s="42"/>
      <c r="Y2173" s="42"/>
      <c r="Z2173" s="42"/>
    </row>
    <row r="2174" s="26" customFormat="1" ht="23" customHeight="1" spans="1:26">
      <c r="A2174" s="255"/>
      <c r="B2174" s="246"/>
      <c r="C2174" s="247"/>
      <c r="D2174" s="248"/>
      <c r="E2174" s="249"/>
      <c r="F2174" s="250"/>
      <c r="G2174" s="250"/>
      <c r="H2174" s="251"/>
      <c r="I2174" s="250"/>
      <c r="J2174" s="252"/>
      <c r="K2174" s="252"/>
      <c r="L2174" s="253"/>
      <c r="M2174" s="254" t="str">
        <f t="shared" si="33"/>
        <v/>
      </c>
      <c r="N2174"/>
      <c r="O2174"/>
      <c r="P2174"/>
      <c r="Q2174"/>
      <c r="R2174"/>
      <c r="S2174"/>
      <c r="T2174"/>
      <c r="U2174"/>
      <c r="V2174"/>
      <c r="W2174"/>
      <c r="X2174" s="42"/>
      <c r="Y2174" s="42"/>
      <c r="Z2174" s="42"/>
    </row>
    <row r="2175" s="26" customFormat="1" ht="23" customHeight="1" spans="1:26">
      <c r="A2175" s="255"/>
      <c r="B2175" s="246"/>
      <c r="C2175" s="247"/>
      <c r="D2175" s="248"/>
      <c r="E2175" s="249"/>
      <c r="F2175" s="250"/>
      <c r="G2175" s="250"/>
      <c r="H2175" s="251"/>
      <c r="I2175" s="250"/>
      <c r="J2175" s="252"/>
      <c r="K2175" s="252"/>
      <c r="L2175" s="253"/>
      <c r="M2175" s="254" t="str">
        <f t="shared" si="33"/>
        <v/>
      </c>
      <c r="N2175"/>
      <c r="O2175"/>
      <c r="P2175"/>
      <c r="Q2175"/>
      <c r="R2175"/>
      <c r="S2175"/>
      <c r="T2175"/>
      <c r="U2175"/>
      <c r="V2175"/>
      <c r="W2175"/>
      <c r="X2175" s="42"/>
      <c r="Y2175" s="42"/>
      <c r="Z2175" s="42"/>
    </row>
    <row r="2176" s="26" customFormat="1" ht="23" customHeight="1" spans="1:26">
      <c r="A2176" s="255"/>
      <c r="B2176" s="246"/>
      <c r="C2176" s="247"/>
      <c r="D2176" s="248"/>
      <c r="E2176" s="249"/>
      <c r="F2176" s="250"/>
      <c r="G2176" s="250"/>
      <c r="H2176" s="251"/>
      <c r="I2176" s="250"/>
      <c r="J2176" s="252"/>
      <c r="K2176" s="252"/>
      <c r="L2176" s="253"/>
      <c r="M2176" s="254" t="str">
        <f t="shared" si="33"/>
        <v/>
      </c>
      <c r="N2176"/>
      <c r="O2176"/>
      <c r="P2176"/>
      <c r="Q2176"/>
      <c r="R2176"/>
      <c r="S2176"/>
      <c r="T2176"/>
      <c r="U2176"/>
      <c r="V2176"/>
      <c r="W2176"/>
      <c r="X2176" s="42"/>
      <c r="Y2176" s="42"/>
      <c r="Z2176" s="42"/>
    </row>
    <row r="2177" s="26" customFormat="1" ht="23" customHeight="1" spans="1:26">
      <c r="A2177" s="255"/>
      <c r="B2177" s="246"/>
      <c r="C2177" s="247"/>
      <c r="D2177" s="248"/>
      <c r="E2177" s="249"/>
      <c r="F2177" s="250"/>
      <c r="G2177" s="250"/>
      <c r="H2177" s="251"/>
      <c r="I2177" s="250"/>
      <c r="J2177" s="252"/>
      <c r="K2177" s="252"/>
      <c r="L2177" s="253"/>
      <c r="M2177" s="254" t="str">
        <f t="shared" si="33"/>
        <v/>
      </c>
      <c r="N2177"/>
      <c r="O2177"/>
      <c r="P2177"/>
      <c r="Q2177"/>
      <c r="R2177"/>
      <c r="S2177"/>
      <c r="T2177"/>
      <c r="U2177"/>
      <c r="V2177"/>
      <c r="W2177"/>
      <c r="X2177" s="42"/>
      <c r="Y2177" s="42"/>
      <c r="Z2177" s="42"/>
    </row>
    <row r="2178" s="26" customFormat="1" ht="23" customHeight="1" spans="1:26">
      <c r="A2178" s="255"/>
      <c r="B2178" s="246"/>
      <c r="C2178" s="247"/>
      <c r="D2178" s="248"/>
      <c r="E2178" s="249"/>
      <c r="F2178" s="250"/>
      <c r="G2178" s="250"/>
      <c r="H2178" s="251"/>
      <c r="I2178" s="250"/>
      <c r="J2178" s="252"/>
      <c r="K2178" s="252"/>
      <c r="L2178" s="253"/>
      <c r="M2178" s="254" t="str">
        <f t="shared" si="33"/>
        <v/>
      </c>
      <c r="N2178"/>
      <c r="O2178"/>
      <c r="P2178"/>
      <c r="Q2178"/>
      <c r="R2178"/>
      <c r="S2178"/>
      <c r="T2178"/>
      <c r="U2178"/>
      <c r="V2178"/>
      <c r="W2178"/>
      <c r="X2178" s="42"/>
      <c r="Y2178" s="42"/>
      <c r="Z2178" s="42"/>
    </row>
    <row r="2179" s="26" customFormat="1" ht="23" customHeight="1" spans="1:26">
      <c r="A2179" s="255"/>
      <c r="B2179" s="246"/>
      <c r="C2179" s="247"/>
      <c r="D2179" s="248"/>
      <c r="E2179" s="249"/>
      <c r="F2179" s="250"/>
      <c r="G2179" s="250"/>
      <c r="H2179" s="251"/>
      <c r="I2179" s="250"/>
      <c r="J2179" s="252"/>
      <c r="K2179" s="252"/>
      <c r="L2179" s="253"/>
      <c r="M2179" s="254" t="str">
        <f t="shared" si="33"/>
        <v/>
      </c>
      <c r="N2179"/>
      <c r="O2179"/>
      <c r="P2179"/>
      <c r="Q2179"/>
      <c r="R2179"/>
      <c r="S2179"/>
      <c r="T2179"/>
      <c r="U2179"/>
      <c r="V2179"/>
      <c r="W2179"/>
      <c r="X2179" s="42"/>
      <c r="Y2179" s="42"/>
      <c r="Z2179" s="42"/>
    </row>
    <row r="2180" s="26" customFormat="1" ht="23" customHeight="1" spans="1:26">
      <c r="A2180" s="255"/>
      <c r="B2180" s="246"/>
      <c r="C2180" s="247"/>
      <c r="D2180" s="248"/>
      <c r="E2180" s="249"/>
      <c r="F2180" s="250"/>
      <c r="G2180" s="250"/>
      <c r="H2180" s="251"/>
      <c r="I2180" s="250"/>
      <c r="J2180" s="252"/>
      <c r="K2180" s="252"/>
      <c r="L2180" s="253"/>
      <c r="M2180" s="254" t="str">
        <f t="shared" si="33"/>
        <v/>
      </c>
      <c r="N2180"/>
      <c r="O2180"/>
      <c r="P2180"/>
      <c r="Q2180"/>
      <c r="R2180"/>
      <c r="S2180"/>
      <c r="T2180"/>
      <c r="U2180"/>
      <c r="V2180"/>
      <c r="W2180"/>
      <c r="X2180" s="42"/>
      <c r="Y2180" s="42"/>
      <c r="Z2180" s="42"/>
    </row>
    <row r="2181" s="26" customFormat="1" ht="23" customHeight="1" spans="1:26">
      <c r="A2181" s="255"/>
      <c r="B2181" s="246"/>
      <c r="C2181" s="247"/>
      <c r="D2181" s="248"/>
      <c r="E2181" s="249"/>
      <c r="F2181" s="250"/>
      <c r="G2181" s="250"/>
      <c r="H2181" s="251"/>
      <c r="I2181" s="250"/>
      <c r="J2181" s="252"/>
      <c r="K2181" s="252"/>
      <c r="L2181" s="253"/>
      <c r="M2181" s="254" t="str">
        <f t="shared" ref="M2181:M2244" si="34">IF($B2181="","",--TEXT($B2181,"yyyymm"))</f>
        <v/>
      </c>
      <c r="N2181"/>
      <c r="O2181"/>
      <c r="P2181"/>
      <c r="Q2181"/>
      <c r="R2181"/>
      <c r="S2181"/>
      <c r="T2181"/>
      <c r="U2181"/>
      <c r="V2181"/>
      <c r="W2181"/>
      <c r="X2181" s="42"/>
      <c r="Y2181" s="42"/>
      <c r="Z2181" s="42"/>
    </row>
    <row r="2182" s="26" customFormat="1" ht="23" customHeight="1" spans="1:26">
      <c r="A2182" s="255"/>
      <c r="B2182" s="246"/>
      <c r="C2182" s="247"/>
      <c r="D2182" s="248"/>
      <c r="E2182" s="249"/>
      <c r="F2182" s="250"/>
      <c r="G2182" s="250"/>
      <c r="H2182" s="251"/>
      <c r="I2182" s="250"/>
      <c r="J2182" s="252"/>
      <c r="K2182" s="252"/>
      <c r="L2182" s="253"/>
      <c r="M2182" s="254" t="str">
        <f t="shared" si="34"/>
        <v/>
      </c>
      <c r="N2182"/>
      <c r="O2182"/>
      <c r="P2182"/>
      <c r="Q2182"/>
      <c r="R2182"/>
      <c r="S2182"/>
      <c r="T2182"/>
      <c r="U2182"/>
      <c r="V2182"/>
      <c r="W2182"/>
      <c r="X2182" s="42"/>
      <c r="Y2182" s="42"/>
      <c r="Z2182" s="42"/>
    </row>
    <row r="2183" s="26" customFormat="1" ht="23" customHeight="1" spans="1:26">
      <c r="A2183" s="255"/>
      <c r="B2183" s="246"/>
      <c r="C2183" s="247"/>
      <c r="D2183" s="248"/>
      <c r="E2183" s="249"/>
      <c r="F2183" s="250"/>
      <c r="G2183" s="250"/>
      <c r="H2183" s="251"/>
      <c r="I2183" s="250"/>
      <c r="J2183" s="252"/>
      <c r="K2183" s="252"/>
      <c r="L2183" s="253"/>
      <c r="M2183" s="254" t="str">
        <f t="shared" si="34"/>
        <v/>
      </c>
      <c r="N2183"/>
      <c r="O2183"/>
      <c r="P2183"/>
      <c r="Q2183"/>
      <c r="R2183"/>
      <c r="S2183"/>
      <c r="T2183"/>
      <c r="U2183"/>
      <c r="V2183"/>
      <c r="W2183"/>
      <c r="X2183" s="42"/>
      <c r="Y2183" s="42"/>
      <c r="Z2183" s="42"/>
    </row>
    <row r="2184" s="26" customFormat="1" ht="23" customHeight="1" spans="1:26">
      <c r="A2184" s="255"/>
      <c r="B2184" s="246"/>
      <c r="C2184" s="247"/>
      <c r="D2184" s="248"/>
      <c r="E2184" s="249"/>
      <c r="F2184" s="250"/>
      <c r="G2184" s="250"/>
      <c r="H2184" s="251"/>
      <c r="I2184" s="250"/>
      <c r="J2184" s="252"/>
      <c r="K2184" s="252"/>
      <c r="L2184" s="253"/>
      <c r="M2184" s="254" t="str">
        <f t="shared" si="34"/>
        <v/>
      </c>
      <c r="N2184"/>
      <c r="O2184"/>
      <c r="P2184"/>
      <c r="Q2184"/>
      <c r="R2184"/>
      <c r="S2184"/>
      <c r="T2184"/>
      <c r="U2184"/>
      <c r="V2184"/>
      <c r="W2184"/>
      <c r="X2184" s="42"/>
      <c r="Y2184" s="42"/>
      <c r="Z2184" s="42"/>
    </row>
    <row r="2185" s="26" customFormat="1" ht="23" customHeight="1" spans="1:26">
      <c r="A2185" s="255"/>
      <c r="B2185" s="246"/>
      <c r="C2185" s="247"/>
      <c r="D2185" s="248"/>
      <c r="E2185" s="249"/>
      <c r="F2185" s="250"/>
      <c r="G2185" s="250"/>
      <c r="H2185" s="251"/>
      <c r="I2185" s="250"/>
      <c r="J2185" s="252"/>
      <c r="K2185" s="252"/>
      <c r="L2185" s="253"/>
      <c r="M2185" s="254" t="str">
        <f t="shared" si="34"/>
        <v/>
      </c>
      <c r="N2185"/>
      <c r="O2185"/>
      <c r="P2185"/>
      <c r="Q2185"/>
      <c r="R2185"/>
      <c r="S2185"/>
      <c r="T2185"/>
      <c r="U2185"/>
      <c r="V2185"/>
      <c r="W2185"/>
      <c r="X2185" s="42"/>
      <c r="Y2185" s="42"/>
      <c r="Z2185" s="42"/>
    </row>
    <row r="2186" s="26" customFormat="1" ht="23" customHeight="1" spans="1:26">
      <c r="A2186" s="255"/>
      <c r="B2186" s="246"/>
      <c r="C2186" s="247"/>
      <c r="D2186" s="248"/>
      <c r="E2186" s="249"/>
      <c r="F2186" s="250"/>
      <c r="G2186" s="250"/>
      <c r="H2186" s="251"/>
      <c r="I2186" s="250"/>
      <c r="J2186" s="252"/>
      <c r="K2186" s="252"/>
      <c r="L2186" s="253"/>
      <c r="M2186" s="254" t="str">
        <f t="shared" si="34"/>
        <v/>
      </c>
      <c r="N2186"/>
      <c r="O2186"/>
      <c r="P2186"/>
      <c r="Q2186"/>
      <c r="R2186"/>
      <c r="S2186"/>
      <c r="T2186"/>
      <c r="U2186"/>
      <c r="V2186"/>
      <c r="W2186"/>
      <c r="X2186" s="42"/>
      <c r="Y2186" s="42"/>
      <c r="Z2186" s="42"/>
    </row>
    <row r="2187" s="26" customFormat="1" ht="23" customHeight="1" spans="1:26">
      <c r="A2187" s="255"/>
      <c r="B2187" s="246"/>
      <c r="C2187" s="247"/>
      <c r="D2187" s="248"/>
      <c r="E2187" s="249"/>
      <c r="F2187" s="250"/>
      <c r="G2187" s="250"/>
      <c r="H2187" s="251"/>
      <c r="I2187" s="250"/>
      <c r="J2187" s="252"/>
      <c r="K2187" s="252"/>
      <c r="L2187" s="253"/>
      <c r="M2187" s="254" t="str">
        <f t="shared" si="34"/>
        <v/>
      </c>
      <c r="N2187"/>
      <c r="O2187"/>
      <c r="P2187"/>
      <c r="Q2187"/>
      <c r="R2187"/>
      <c r="S2187"/>
      <c r="T2187"/>
      <c r="U2187"/>
      <c r="V2187"/>
      <c r="W2187"/>
      <c r="X2187" s="42"/>
      <c r="Y2187" s="42"/>
      <c r="Z2187" s="42"/>
    </row>
    <row r="2188" s="26" customFormat="1" ht="23" customHeight="1" spans="1:26">
      <c r="A2188" s="255"/>
      <c r="B2188" s="246"/>
      <c r="C2188" s="247"/>
      <c r="D2188" s="248"/>
      <c r="E2188" s="249"/>
      <c r="F2188" s="250"/>
      <c r="G2188" s="250"/>
      <c r="H2188" s="251"/>
      <c r="I2188" s="250"/>
      <c r="J2188" s="252"/>
      <c r="K2188" s="252"/>
      <c r="L2188" s="253"/>
      <c r="M2188" s="254" t="str">
        <f t="shared" si="34"/>
        <v/>
      </c>
      <c r="N2188"/>
      <c r="O2188"/>
      <c r="P2188"/>
      <c r="Q2188"/>
      <c r="R2188"/>
      <c r="S2188"/>
      <c r="T2188"/>
      <c r="U2188"/>
      <c r="V2188"/>
      <c r="W2188"/>
      <c r="X2188" s="42"/>
      <c r="Y2188" s="42"/>
      <c r="Z2188" s="42"/>
    </row>
    <row r="2189" s="26" customFormat="1" ht="23" customHeight="1" spans="1:26">
      <c r="A2189" s="255"/>
      <c r="B2189" s="246"/>
      <c r="C2189" s="247"/>
      <c r="D2189" s="248"/>
      <c r="E2189" s="249"/>
      <c r="F2189" s="250"/>
      <c r="G2189" s="250"/>
      <c r="H2189" s="251"/>
      <c r="I2189" s="250"/>
      <c r="J2189" s="252"/>
      <c r="K2189" s="252"/>
      <c r="L2189" s="253"/>
      <c r="M2189" s="254" t="str">
        <f t="shared" si="34"/>
        <v/>
      </c>
      <c r="N2189"/>
      <c r="O2189"/>
      <c r="P2189"/>
      <c r="Q2189"/>
      <c r="R2189"/>
      <c r="S2189"/>
      <c r="T2189"/>
      <c r="U2189"/>
      <c r="V2189"/>
      <c r="W2189"/>
      <c r="X2189" s="42"/>
      <c r="Y2189" s="42"/>
      <c r="Z2189" s="42"/>
    </row>
    <row r="2190" s="26" customFormat="1" ht="23" customHeight="1" spans="1:26">
      <c r="A2190" s="255"/>
      <c r="B2190" s="246"/>
      <c r="C2190" s="247"/>
      <c r="D2190" s="248"/>
      <c r="E2190" s="249"/>
      <c r="F2190" s="250"/>
      <c r="G2190" s="250"/>
      <c r="H2190" s="251"/>
      <c r="I2190" s="250"/>
      <c r="J2190" s="252"/>
      <c r="K2190" s="252"/>
      <c r="L2190" s="253"/>
      <c r="M2190" s="254" t="str">
        <f t="shared" si="34"/>
        <v/>
      </c>
      <c r="N2190"/>
      <c r="O2190"/>
      <c r="P2190"/>
      <c r="Q2190"/>
      <c r="R2190"/>
      <c r="S2190"/>
      <c r="T2190"/>
      <c r="U2190"/>
      <c r="V2190"/>
      <c r="W2190"/>
      <c r="X2190" s="42"/>
      <c r="Y2190" s="42"/>
      <c r="Z2190" s="42"/>
    </row>
    <row r="2191" s="26" customFormat="1" ht="23" customHeight="1" spans="1:26">
      <c r="A2191" s="255"/>
      <c r="B2191" s="246"/>
      <c r="C2191" s="247"/>
      <c r="D2191" s="248"/>
      <c r="E2191" s="249"/>
      <c r="F2191" s="250"/>
      <c r="G2191" s="250"/>
      <c r="H2191" s="251"/>
      <c r="I2191" s="250"/>
      <c r="J2191" s="252"/>
      <c r="K2191" s="252"/>
      <c r="L2191" s="253"/>
      <c r="M2191" s="254" t="str">
        <f t="shared" si="34"/>
        <v/>
      </c>
      <c r="N2191"/>
      <c r="O2191"/>
      <c r="P2191"/>
      <c r="Q2191"/>
      <c r="R2191"/>
      <c r="S2191"/>
      <c r="T2191"/>
      <c r="U2191"/>
      <c r="V2191"/>
      <c r="W2191"/>
      <c r="X2191" s="42"/>
      <c r="Y2191" s="42"/>
      <c r="Z2191" s="42"/>
    </row>
    <row r="2192" s="26" customFormat="1" ht="23" customHeight="1" spans="1:26">
      <c r="A2192" s="255"/>
      <c r="B2192" s="246"/>
      <c r="C2192" s="247"/>
      <c r="D2192" s="248"/>
      <c r="E2192" s="249"/>
      <c r="F2192" s="250"/>
      <c r="G2192" s="250"/>
      <c r="H2192" s="251"/>
      <c r="I2192" s="250"/>
      <c r="J2192" s="252"/>
      <c r="K2192" s="252"/>
      <c r="L2192" s="253"/>
      <c r="M2192" s="254" t="str">
        <f t="shared" si="34"/>
        <v/>
      </c>
      <c r="N2192"/>
      <c r="O2192"/>
      <c r="P2192"/>
      <c r="Q2192"/>
      <c r="R2192"/>
      <c r="S2192"/>
      <c r="T2192"/>
      <c r="U2192"/>
      <c r="V2192"/>
      <c r="W2192"/>
      <c r="X2192" s="42"/>
      <c r="Y2192" s="42"/>
      <c r="Z2192" s="42"/>
    </row>
    <row r="2193" s="26" customFormat="1" ht="23" customHeight="1" spans="1:26">
      <c r="A2193" s="255"/>
      <c r="B2193" s="246"/>
      <c r="C2193" s="247"/>
      <c r="D2193" s="248"/>
      <c r="E2193" s="249"/>
      <c r="F2193" s="250"/>
      <c r="G2193" s="250"/>
      <c r="H2193" s="251"/>
      <c r="I2193" s="250"/>
      <c r="J2193" s="252"/>
      <c r="K2193" s="252"/>
      <c r="L2193" s="253"/>
      <c r="M2193" s="254" t="str">
        <f t="shared" si="34"/>
        <v/>
      </c>
      <c r="N2193"/>
      <c r="O2193"/>
      <c r="P2193"/>
      <c r="Q2193"/>
      <c r="R2193"/>
      <c r="S2193"/>
      <c r="T2193"/>
      <c r="U2193"/>
      <c r="V2193"/>
      <c r="W2193"/>
      <c r="X2193" s="42"/>
      <c r="Y2193" s="42"/>
      <c r="Z2193" s="42"/>
    </row>
    <row r="2194" s="26" customFormat="1" ht="23" customHeight="1" spans="1:26">
      <c r="A2194" s="255"/>
      <c r="B2194" s="246"/>
      <c r="C2194" s="247"/>
      <c r="D2194" s="248"/>
      <c r="E2194" s="249"/>
      <c r="F2194" s="250"/>
      <c r="G2194" s="250"/>
      <c r="H2194" s="251"/>
      <c r="I2194" s="250"/>
      <c r="J2194" s="252"/>
      <c r="K2194" s="252"/>
      <c r="L2194" s="253"/>
      <c r="M2194" s="254" t="str">
        <f t="shared" si="34"/>
        <v/>
      </c>
      <c r="N2194"/>
      <c r="O2194"/>
      <c r="P2194"/>
      <c r="Q2194"/>
      <c r="R2194"/>
      <c r="S2194"/>
      <c r="T2194"/>
      <c r="U2194"/>
      <c r="V2194"/>
      <c r="W2194"/>
      <c r="X2194" s="42"/>
      <c r="Y2194" s="42"/>
      <c r="Z2194" s="42"/>
    </row>
    <row r="2195" s="26" customFormat="1" ht="23" customHeight="1" spans="1:26">
      <c r="A2195" s="255"/>
      <c r="B2195" s="246"/>
      <c r="C2195" s="247"/>
      <c r="D2195" s="248"/>
      <c r="E2195" s="249"/>
      <c r="F2195" s="250"/>
      <c r="G2195" s="250"/>
      <c r="H2195" s="251"/>
      <c r="I2195" s="250"/>
      <c r="J2195" s="252"/>
      <c r="K2195" s="252"/>
      <c r="L2195" s="253"/>
      <c r="M2195" s="254" t="str">
        <f t="shared" si="34"/>
        <v/>
      </c>
      <c r="N2195"/>
      <c r="O2195"/>
      <c r="P2195"/>
      <c r="Q2195"/>
      <c r="R2195"/>
      <c r="S2195"/>
      <c r="T2195"/>
      <c r="U2195"/>
      <c r="V2195"/>
      <c r="W2195"/>
      <c r="X2195" s="42"/>
      <c r="Y2195" s="42"/>
      <c r="Z2195" s="42"/>
    </row>
    <row r="2196" s="26" customFormat="1" ht="23" customHeight="1" spans="1:26">
      <c r="A2196" s="255"/>
      <c r="B2196" s="246"/>
      <c r="C2196" s="247"/>
      <c r="D2196" s="248"/>
      <c r="E2196" s="249"/>
      <c r="F2196" s="250"/>
      <c r="G2196" s="250"/>
      <c r="H2196" s="251"/>
      <c r="I2196" s="250"/>
      <c r="J2196" s="252"/>
      <c r="K2196" s="252"/>
      <c r="L2196" s="253"/>
      <c r="M2196" s="254" t="str">
        <f t="shared" si="34"/>
        <v/>
      </c>
      <c r="N2196"/>
      <c r="O2196"/>
      <c r="P2196"/>
      <c r="Q2196"/>
      <c r="R2196"/>
      <c r="S2196"/>
      <c r="T2196"/>
      <c r="U2196"/>
      <c r="V2196"/>
      <c r="W2196"/>
      <c r="X2196" s="42"/>
      <c r="Y2196" s="42"/>
      <c r="Z2196" s="42"/>
    </row>
    <row r="2197" s="26" customFormat="1" ht="23" customHeight="1" spans="1:26">
      <c r="A2197" s="255"/>
      <c r="B2197" s="246"/>
      <c r="C2197" s="247"/>
      <c r="D2197" s="248"/>
      <c r="E2197" s="249"/>
      <c r="F2197" s="250"/>
      <c r="G2197" s="250"/>
      <c r="H2197" s="251"/>
      <c r="I2197" s="250"/>
      <c r="J2197" s="252"/>
      <c r="K2197" s="252"/>
      <c r="L2197" s="253"/>
      <c r="M2197" s="254" t="str">
        <f t="shared" si="34"/>
        <v/>
      </c>
      <c r="N2197"/>
      <c r="O2197"/>
      <c r="P2197"/>
      <c r="Q2197"/>
      <c r="R2197"/>
      <c r="S2197"/>
      <c r="T2197"/>
      <c r="U2197"/>
      <c r="V2197"/>
      <c r="W2197"/>
      <c r="X2197" s="42"/>
      <c r="Y2197" s="42"/>
      <c r="Z2197" s="42"/>
    </row>
    <row r="2198" s="26" customFormat="1" ht="23" customHeight="1" spans="1:26">
      <c r="A2198" s="255"/>
      <c r="B2198" s="246"/>
      <c r="C2198" s="247"/>
      <c r="D2198" s="248"/>
      <c r="E2198" s="249"/>
      <c r="F2198" s="250"/>
      <c r="G2198" s="250"/>
      <c r="H2198" s="251"/>
      <c r="I2198" s="250"/>
      <c r="J2198" s="252"/>
      <c r="K2198" s="252"/>
      <c r="L2198" s="253"/>
      <c r="M2198" s="254" t="str">
        <f t="shared" si="34"/>
        <v/>
      </c>
      <c r="N2198"/>
      <c r="O2198"/>
      <c r="P2198"/>
      <c r="Q2198"/>
      <c r="R2198"/>
      <c r="S2198"/>
      <c r="T2198"/>
      <c r="U2198"/>
      <c r="V2198"/>
      <c r="W2198"/>
      <c r="X2198" s="42"/>
      <c r="Y2198" s="42"/>
      <c r="Z2198" s="42"/>
    </row>
    <row r="2199" s="26" customFormat="1" ht="23" customHeight="1" spans="1:26">
      <c r="A2199" s="255"/>
      <c r="B2199" s="246"/>
      <c r="C2199" s="247"/>
      <c r="D2199" s="248"/>
      <c r="E2199" s="249"/>
      <c r="F2199" s="250"/>
      <c r="G2199" s="250"/>
      <c r="H2199" s="251"/>
      <c r="I2199" s="250"/>
      <c r="J2199" s="252"/>
      <c r="K2199" s="252"/>
      <c r="L2199" s="253"/>
      <c r="M2199" s="254" t="str">
        <f t="shared" si="34"/>
        <v/>
      </c>
      <c r="N2199"/>
      <c r="O2199"/>
      <c r="P2199"/>
      <c r="Q2199"/>
      <c r="R2199"/>
      <c r="S2199"/>
      <c r="T2199"/>
      <c r="U2199"/>
      <c r="V2199"/>
      <c r="W2199"/>
      <c r="X2199" s="42"/>
      <c r="Y2199" s="42"/>
      <c r="Z2199" s="42"/>
    </row>
    <row r="2200" s="26" customFormat="1" ht="23" customHeight="1" spans="1:26">
      <c r="A2200" s="255"/>
      <c r="B2200" s="246"/>
      <c r="C2200" s="247"/>
      <c r="D2200" s="248"/>
      <c r="E2200" s="249"/>
      <c r="F2200" s="250"/>
      <c r="G2200" s="250"/>
      <c r="H2200" s="251"/>
      <c r="I2200" s="250"/>
      <c r="J2200" s="252"/>
      <c r="K2200" s="252"/>
      <c r="L2200" s="253"/>
      <c r="M2200" s="254" t="str">
        <f t="shared" si="34"/>
        <v/>
      </c>
      <c r="N2200"/>
      <c r="O2200"/>
      <c r="P2200"/>
      <c r="Q2200"/>
      <c r="R2200"/>
      <c r="S2200"/>
      <c r="T2200"/>
      <c r="U2200"/>
      <c r="V2200"/>
      <c r="W2200"/>
      <c r="X2200" s="42"/>
      <c r="Y2200" s="42"/>
      <c r="Z2200" s="42"/>
    </row>
    <row r="2201" s="26" customFormat="1" ht="23" customHeight="1" spans="1:26">
      <c r="A2201" s="255"/>
      <c r="B2201" s="246"/>
      <c r="C2201" s="247"/>
      <c r="D2201" s="248"/>
      <c r="E2201" s="249"/>
      <c r="F2201" s="250"/>
      <c r="G2201" s="250"/>
      <c r="H2201" s="251"/>
      <c r="I2201" s="250"/>
      <c r="J2201" s="252"/>
      <c r="K2201" s="252"/>
      <c r="L2201" s="253"/>
      <c r="M2201" s="254" t="str">
        <f t="shared" si="34"/>
        <v/>
      </c>
      <c r="N2201"/>
      <c r="O2201"/>
      <c r="P2201"/>
      <c r="Q2201"/>
      <c r="R2201"/>
      <c r="S2201"/>
      <c r="T2201"/>
      <c r="U2201"/>
      <c r="V2201"/>
      <c r="W2201"/>
      <c r="X2201" s="42"/>
      <c r="Y2201" s="42"/>
      <c r="Z2201" s="42"/>
    </row>
    <row r="2202" s="26" customFormat="1" ht="23" customHeight="1" spans="1:26">
      <c r="A2202" s="255"/>
      <c r="B2202" s="246"/>
      <c r="C2202" s="247"/>
      <c r="D2202" s="248"/>
      <c r="E2202" s="249"/>
      <c r="F2202" s="250"/>
      <c r="G2202" s="250"/>
      <c r="H2202" s="251"/>
      <c r="I2202" s="250"/>
      <c r="J2202" s="252"/>
      <c r="K2202" s="252"/>
      <c r="L2202" s="253"/>
      <c r="M2202" s="254" t="str">
        <f t="shared" si="34"/>
        <v/>
      </c>
      <c r="N2202"/>
      <c r="O2202"/>
      <c r="P2202"/>
      <c r="Q2202"/>
      <c r="R2202"/>
      <c r="S2202"/>
      <c r="T2202"/>
      <c r="U2202"/>
      <c r="V2202"/>
      <c r="W2202"/>
      <c r="X2202" s="42"/>
      <c r="Y2202" s="42"/>
      <c r="Z2202" s="42"/>
    </row>
    <row r="2203" s="26" customFormat="1" ht="23" customHeight="1" spans="1:26">
      <c r="A2203" s="255"/>
      <c r="B2203" s="246"/>
      <c r="C2203" s="247"/>
      <c r="D2203" s="248"/>
      <c r="E2203" s="249"/>
      <c r="F2203" s="250"/>
      <c r="G2203" s="250"/>
      <c r="H2203" s="251"/>
      <c r="I2203" s="250"/>
      <c r="J2203" s="252"/>
      <c r="K2203" s="252"/>
      <c r="L2203" s="253"/>
      <c r="M2203" s="254" t="str">
        <f t="shared" si="34"/>
        <v/>
      </c>
      <c r="N2203"/>
      <c r="O2203"/>
      <c r="P2203"/>
      <c r="Q2203"/>
      <c r="R2203"/>
      <c r="S2203"/>
      <c r="T2203"/>
      <c r="U2203"/>
      <c r="V2203"/>
      <c r="W2203"/>
      <c r="X2203" s="42"/>
      <c r="Y2203" s="42"/>
      <c r="Z2203" s="42"/>
    </row>
    <row r="2204" s="26" customFormat="1" ht="23" customHeight="1" spans="1:26">
      <c r="A2204" s="255"/>
      <c r="B2204" s="246"/>
      <c r="C2204" s="247"/>
      <c r="D2204" s="248"/>
      <c r="E2204" s="249"/>
      <c r="F2204" s="250"/>
      <c r="G2204" s="250"/>
      <c r="H2204" s="251"/>
      <c r="I2204" s="250"/>
      <c r="J2204" s="252"/>
      <c r="K2204" s="252"/>
      <c r="L2204" s="253"/>
      <c r="M2204" s="254" t="str">
        <f t="shared" si="34"/>
        <v/>
      </c>
      <c r="N2204"/>
      <c r="O2204"/>
      <c r="P2204"/>
      <c r="Q2204"/>
      <c r="R2204"/>
      <c r="S2204"/>
      <c r="T2204"/>
      <c r="U2204"/>
      <c r="V2204"/>
      <c r="W2204"/>
      <c r="X2204" s="42"/>
      <c r="Y2204" s="42"/>
      <c r="Z2204" s="42"/>
    </row>
    <row r="2205" s="26" customFormat="1" ht="23" customHeight="1" spans="1:26">
      <c r="A2205" s="255"/>
      <c r="B2205" s="246"/>
      <c r="C2205" s="247"/>
      <c r="D2205" s="248"/>
      <c r="E2205" s="249"/>
      <c r="F2205" s="250"/>
      <c r="G2205" s="250"/>
      <c r="H2205" s="251"/>
      <c r="I2205" s="250"/>
      <c r="J2205" s="252"/>
      <c r="K2205" s="252"/>
      <c r="L2205" s="253"/>
      <c r="M2205" s="254" t="str">
        <f t="shared" si="34"/>
        <v/>
      </c>
      <c r="N2205"/>
      <c r="O2205"/>
      <c r="P2205"/>
      <c r="Q2205"/>
      <c r="R2205"/>
      <c r="S2205"/>
      <c r="T2205"/>
      <c r="U2205"/>
      <c r="V2205"/>
      <c r="W2205"/>
      <c r="X2205" s="42"/>
      <c r="Y2205" s="42"/>
      <c r="Z2205" s="42"/>
    </row>
    <row r="2206" s="26" customFormat="1" ht="23" customHeight="1" spans="1:26">
      <c r="A2206" s="255"/>
      <c r="B2206" s="246"/>
      <c r="C2206" s="247"/>
      <c r="D2206" s="248"/>
      <c r="E2206" s="249"/>
      <c r="F2206" s="250"/>
      <c r="G2206" s="250"/>
      <c r="H2206" s="251"/>
      <c r="I2206" s="250"/>
      <c r="J2206" s="252"/>
      <c r="K2206" s="252"/>
      <c r="L2206" s="253"/>
      <c r="M2206" s="254" t="str">
        <f t="shared" si="34"/>
        <v/>
      </c>
      <c r="N2206"/>
      <c r="O2206"/>
      <c r="P2206"/>
      <c r="Q2206"/>
      <c r="R2206"/>
      <c r="S2206"/>
      <c r="T2206"/>
      <c r="U2206"/>
      <c r="V2206"/>
      <c r="W2206"/>
      <c r="X2206" s="42"/>
      <c r="Y2206" s="42"/>
      <c r="Z2206" s="42"/>
    </row>
    <row r="2207" s="26" customFormat="1" ht="23" customHeight="1" spans="1:26">
      <c r="A2207" s="255"/>
      <c r="B2207" s="246"/>
      <c r="C2207" s="247"/>
      <c r="D2207" s="248"/>
      <c r="E2207" s="249"/>
      <c r="F2207" s="250"/>
      <c r="G2207" s="250"/>
      <c r="H2207" s="251"/>
      <c r="I2207" s="250"/>
      <c r="J2207" s="252"/>
      <c r="K2207" s="252"/>
      <c r="L2207" s="253"/>
      <c r="M2207" s="254" t="str">
        <f t="shared" si="34"/>
        <v/>
      </c>
      <c r="N2207"/>
      <c r="O2207"/>
      <c r="P2207"/>
      <c r="Q2207"/>
      <c r="R2207"/>
      <c r="S2207"/>
      <c r="T2207"/>
      <c r="U2207"/>
      <c r="V2207"/>
      <c r="W2207"/>
      <c r="X2207" s="42"/>
      <c r="Y2207" s="42"/>
      <c r="Z2207" s="42"/>
    </row>
    <row r="2208" s="26" customFormat="1" ht="23" customHeight="1" spans="1:26">
      <c r="A2208" s="255"/>
      <c r="B2208" s="246"/>
      <c r="C2208" s="247"/>
      <c r="D2208" s="248"/>
      <c r="E2208" s="249"/>
      <c r="F2208" s="250"/>
      <c r="G2208" s="250"/>
      <c r="H2208" s="251"/>
      <c r="I2208" s="250"/>
      <c r="J2208" s="252"/>
      <c r="K2208" s="252"/>
      <c r="L2208" s="253"/>
      <c r="M2208" s="254" t="str">
        <f t="shared" si="34"/>
        <v/>
      </c>
      <c r="N2208"/>
      <c r="O2208"/>
      <c r="P2208"/>
      <c r="Q2208"/>
      <c r="R2208"/>
      <c r="S2208"/>
      <c r="T2208"/>
      <c r="U2208"/>
      <c r="V2208"/>
      <c r="W2208"/>
      <c r="X2208" s="42"/>
      <c r="Y2208" s="42"/>
      <c r="Z2208" s="42"/>
    </row>
    <row r="2209" s="26" customFormat="1" ht="23" customHeight="1" spans="1:26">
      <c r="A2209" s="255"/>
      <c r="B2209" s="246"/>
      <c r="C2209" s="247"/>
      <c r="D2209" s="248"/>
      <c r="E2209" s="249"/>
      <c r="F2209" s="250"/>
      <c r="G2209" s="250"/>
      <c r="H2209" s="251"/>
      <c r="I2209" s="250"/>
      <c r="J2209" s="252"/>
      <c r="K2209" s="252"/>
      <c r="L2209" s="253"/>
      <c r="M2209" s="254" t="str">
        <f t="shared" si="34"/>
        <v/>
      </c>
      <c r="N2209"/>
      <c r="O2209"/>
      <c r="P2209"/>
      <c r="Q2209"/>
      <c r="R2209"/>
      <c r="S2209"/>
      <c r="T2209"/>
      <c r="U2209"/>
      <c r="V2209"/>
      <c r="W2209"/>
      <c r="X2209" s="42"/>
      <c r="Y2209" s="42"/>
      <c r="Z2209" s="42"/>
    </row>
    <row r="2210" s="26" customFormat="1" ht="23" customHeight="1" spans="1:26">
      <c r="A2210" s="255"/>
      <c r="B2210" s="246"/>
      <c r="C2210" s="247"/>
      <c r="D2210" s="248"/>
      <c r="E2210" s="249"/>
      <c r="F2210" s="250"/>
      <c r="G2210" s="250"/>
      <c r="H2210" s="251"/>
      <c r="I2210" s="250"/>
      <c r="J2210" s="252"/>
      <c r="K2210" s="252"/>
      <c r="L2210" s="253"/>
      <c r="M2210" s="254" t="str">
        <f t="shared" si="34"/>
        <v/>
      </c>
      <c r="N2210"/>
      <c r="O2210"/>
      <c r="P2210"/>
      <c r="Q2210"/>
      <c r="R2210"/>
      <c r="S2210"/>
      <c r="T2210"/>
      <c r="U2210"/>
      <c r="V2210"/>
      <c r="W2210"/>
      <c r="X2210" s="42"/>
      <c r="Y2210" s="42"/>
      <c r="Z2210" s="42"/>
    </row>
    <row r="2211" s="26" customFormat="1" ht="23" customHeight="1" spans="1:26">
      <c r="A2211" s="255"/>
      <c r="B2211" s="246"/>
      <c r="C2211" s="247"/>
      <c r="D2211" s="248"/>
      <c r="E2211" s="249"/>
      <c r="F2211" s="250"/>
      <c r="G2211" s="250"/>
      <c r="H2211" s="251"/>
      <c r="I2211" s="250"/>
      <c r="J2211" s="252"/>
      <c r="K2211" s="252"/>
      <c r="L2211" s="253"/>
      <c r="M2211" s="254" t="str">
        <f t="shared" si="34"/>
        <v/>
      </c>
      <c r="N2211"/>
      <c r="O2211"/>
      <c r="P2211"/>
      <c r="Q2211"/>
      <c r="R2211"/>
      <c r="S2211"/>
      <c r="T2211"/>
      <c r="U2211"/>
      <c r="V2211"/>
      <c r="W2211"/>
      <c r="X2211" s="42"/>
      <c r="Y2211" s="42"/>
      <c r="Z2211" s="42"/>
    </row>
    <row r="2212" s="26" customFormat="1" ht="23" customHeight="1" spans="1:26">
      <c r="A2212" s="255"/>
      <c r="B2212" s="246"/>
      <c r="C2212" s="247"/>
      <c r="D2212" s="248"/>
      <c r="E2212" s="249"/>
      <c r="F2212" s="250"/>
      <c r="G2212" s="250"/>
      <c r="H2212" s="251"/>
      <c r="I2212" s="250"/>
      <c r="J2212" s="252"/>
      <c r="K2212" s="252"/>
      <c r="L2212" s="253"/>
      <c r="M2212" s="254" t="str">
        <f t="shared" si="34"/>
        <v/>
      </c>
      <c r="N2212"/>
      <c r="O2212"/>
      <c r="P2212"/>
      <c r="Q2212"/>
      <c r="R2212"/>
      <c r="S2212"/>
      <c r="T2212"/>
      <c r="U2212"/>
      <c r="V2212"/>
      <c r="W2212"/>
      <c r="X2212" s="42"/>
      <c r="Y2212" s="42"/>
      <c r="Z2212" s="42"/>
    </row>
    <row r="2213" s="26" customFormat="1" ht="23" customHeight="1" spans="1:26">
      <c r="A2213" s="255"/>
      <c r="B2213" s="246"/>
      <c r="C2213" s="247"/>
      <c r="D2213" s="248"/>
      <c r="E2213" s="249"/>
      <c r="F2213" s="250"/>
      <c r="G2213" s="250"/>
      <c r="H2213" s="251"/>
      <c r="I2213" s="250"/>
      <c r="J2213" s="252"/>
      <c r="K2213" s="252"/>
      <c r="L2213" s="253"/>
      <c r="M2213" s="254" t="str">
        <f t="shared" si="34"/>
        <v/>
      </c>
      <c r="N2213"/>
      <c r="O2213"/>
      <c r="P2213"/>
      <c r="Q2213"/>
      <c r="R2213"/>
      <c r="S2213"/>
      <c r="T2213"/>
      <c r="U2213"/>
      <c r="V2213"/>
      <c r="W2213"/>
      <c r="X2213" s="42"/>
      <c r="Y2213" s="42"/>
      <c r="Z2213" s="42"/>
    </row>
    <row r="2214" s="26" customFormat="1" ht="23" customHeight="1" spans="1:26">
      <c r="A2214" s="255"/>
      <c r="B2214" s="246"/>
      <c r="C2214" s="247"/>
      <c r="D2214" s="248"/>
      <c r="E2214" s="249"/>
      <c r="F2214" s="250"/>
      <c r="G2214" s="250"/>
      <c r="H2214" s="251"/>
      <c r="I2214" s="250"/>
      <c r="J2214" s="252"/>
      <c r="K2214" s="252"/>
      <c r="L2214" s="253"/>
      <c r="M2214" s="254" t="str">
        <f t="shared" si="34"/>
        <v/>
      </c>
      <c r="N2214"/>
      <c r="O2214"/>
      <c r="P2214"/>
      <c r="Q2214"/>
      <c r="R2214"/>
      <c r="S2214"/>
      <c r="T2214"/>
      <c r="U2214"/>
      <c r="V2214"/>
      <c r="W2214"/>
      <c r="X2214" s="42"/>
      <c r="Y2214" s="42"/>
      <c r="Z2214" s="42"/>
    </row>
    <row r="2215" s="26" customFormat="1" ht="23" customHeight="1" spans="1:26">
      <c r="A2215" s="255"/>
      <c r="B2215" s="246"/>
      <c r="C2215" s="247"/>
      <c r="D2215" s="248"/>
      <c r="E2215" s="249"/>
      <c r="F2215" s="250"/>
      <c r="G2215" s="250"/>
      <c r="H2215" s="251"/>
      <c r="I2215" s="250"/>
      <c r="J2215" s="252"/>
      <c r="K2215" s="252"/>
      <c r="L2215" s="253"/>
      <c r="M2215" s="254" t="str">
        <f t="shared" si="34"/>
        <v/>
      </c>
      <c r="N2215"/>
      <c r="O2215"/>
      <c r="P2215"/>
      <c r="Q2215"/>
      <c r="R2215"/>
      <c r="S2215"/>
      <c r="T2215"/>
      <c r="U2215"/>
      <c r="V2215"/>
      <c r="W2215"/>
      <c r="X2215" s="42"/>
      <c r="Y2215" s="42"/>
      <c r="Z2215" s="42"/>
    </row>
    <row r="2216" s="26" customFormat="1" ht="23" customHeight="1" spans="1:26">
      <c r="A2216" s="255"/>
      <c r="B2216" s="246"/>
      <c r="C2216" s="247"/>
      <c r="D2216" s="248"/>
      <c r="E2216" s="249"/>
      <c r="F2216" s="250"/>
      <c r="G2216" s="250"/>
      <c r="H2216" s="251"/>
      <c r="I2216" s="250"/>
      <c r="J2216" s="252"/>
      <c r="K2216" s="252"/>
      <c r="L2216" s="253"/>
      <c r="M2216" s="254" t="str">
        <f t="shared" si="34"/>
        <v/>
      </c>
      <c r="N2216"/>
      <c r="O2216"/>
      <c r="P2216"/>
      <c r="Q2216"/>
      <c r="R2216"/>
      <c r="S2216"/>
      <c r="T2216"/>
      <c r="U2216"/>
      <c r="V2216"/>
      <c r="W2216"/>
      <c r="X2216" s="42"/>
      <c r="Y2216" s="42"/>
      <c r="Z2216" s="42"/>
    </row>
    <row r="2217" s="26" customFormat="1" ht="23" customHeight="1" spans="1:26">
      <c r="A2217" s="255"/>
      <c r="B2217" s="246"/>
      <c r="C2217" s="247"/>
      <c r="D2217" s="248"/>
      <c r="E2217" s="249"/>
      <c r="F2217" s="250"/>
      <c r="G2217" s="250"/>
      <c r="H2217" s="251"/>
      <c r="I2217" s="250"/>
      <c r="J2217" s="252"/>
      <c r="K2217" s="252"/>
      <c r="L2217" s="253"/>
      <c r="M2217" s="254" t="str">
        <f t="shared" si="34"/>
        <v/>
      </c>
      <c r="N2217"/>
      <c r="O2217"/>
      <c r="P2217"/>
      <c r="Q2217"/>
      <c r="R2217"/>
      <c r="S2217"/>
      <c r="T2217"/>
      <c r="U2217"/>
      <c r="V2217"/>
      <c r="W2217"/>
      <c r="X2217" s="42"/>
      <c r="Y2217" s="42"/>
      <c r="Z2217" s="42"/>
    </row>
    <row r="2218" s="26" customFormat="1" ht="23" customHeight="1" spans="1:26">
      <c r="A2218" s="255"/>
      <c r="B2218" s="246"/>
      <c r="C2218" s="247"/>
      <c r="D2218" s="248"/>
      <c r="E2218" s="249"/>
      <c r="F2218" s="250"/>
      <c r="G2218" s="250"/>
      <c r="H2218" s="251"/>
      <c r="I2218" s="250"/>
      <c r="J2218" s="252"/>
      <c r="K2218" s="252"/>
      <c r="L2218" s="253"/>
      <c r="M2218" s="254" t="str">
        <f t="shared" si="34"/>
        <v/>
      </c>
      <c r="N2218"/>
      <c r="O2218"/>
      <c r="P2218"/>
      <c r="Q2218"/>
      <c r="R2218"/>
      <c r="S2218"/>
      <c r="T2218"/>
      <c r="U2218"/>
      <c r="V2218"/>
      <c r="W2218"/>
      <c r="X2218" s="42"/>
      <c r="Y2218" s="42"/>
      <c r="Z2218" s="42"/>
    </row>
    <row r="2219" s="26" customFormat="1" ht="23" customHeight="1" spans="1:26">
      <c r="A2219" s="255"/>
      <c r="B2219" s="246"/>
      <c r="C2219" s="247"/>
      <c r="D2219" s="248"/>
      <c r="E2219" s="249"/>
      <c r="F2219" s="250"/>
      <c r="G2219" s="250"/>
      <c r="H2219" s="251"/>
      <c r="I2219" s="250"/>
      <c r="J2219" s="252"/>
      <c r="K2219" s="252"/>
      <c r="L2219" s="253"/>
      <c r="M2219" s="254" t="str">
        <f t="shared" si="34"/>
        <v/>
      </c>
      <c r="N2219"/>
      <c r="O2219"/>
      <c r="P2219"/>
      <c r="Q2219"/>
      <c r="R2219"/>
      <c r="S2219"/>
      <c r="T2219"/>
      <c r="U2219"/>
      <c r="V2219"/>
      <c r="W2219"/>
      <c r="X2219" s="42"/>
      <c r="Y2219" s="42"/>
      <c r="Z2219" s="42"/>
    </row>
    <row r="2220" s="26" customFormat="1" ht="23" customHeight="1" spans="1:26">
      <c r="A2220" s="255"/>
      <c r="B2220" s="246"/>
      <c r="C2220" s="247"/>
      <c r="D2220" s="248"/>
      <c r="E2220" s="249"/>
      <c r="F2220" s="250"/>
      <c r="G2220" s="250"/>
      <c r="H2220" s="251"/>
      <c r="I2220" s="250"/>
      <c r="J2220" s="252"/>
      <c r="K2220" s="252"/>
      <c r="L2220" s="253"/>
      <c r="M2220" s="254" t="str">
        <f t="shared" si="34"/>
        <v/>
      </c>
      <c r="N2220"/>
      <c r="O2220"/>
      <c r="P2220"/>
      <c r="Q2220"/>
      <c r="R2220"/>
      <c r="S2220"/>
      <c r="T2220"/>
      <c r="U2220"/>
      <c r="V2220"/>
      <c r="W2220"/>
      <c r="X2220" s="42"/>
      <c r="Y2220" s="42"/>
      <c r="Z2220" s="42"/>
    </row>
    <row r="2221" s="26" customFormat="1" ht="23" customHeight="1" spans="1:26">
      <c r="A2221" s="255"/>
      <c r="B2221" s="246"/>
      <c r="C2221" s="247"/>
      <c r="D2221" s="248"/>
      <c r="E2221" s="249"/>
      <c r="F2221" s="250"/>
      <c r="G2221" s="250"/>
      <c r="H2221" s="251"/>
      <c r="I2221" s="250"/>
      <c r="J2221" s="252"/>
      <c r="K2221" s="252"/>
      <c r="L2221" s="253"/>
      <c r="M2221" s="254" t="str">
        <f t="shared" si="34"/>
        <v/>
      </c>
      <c r="N2221"/>
      <c r="O2221"/>
      <c r="P2221"/>
      <c r="Q2221"/>
      <c r="R2221"/>
      <c r="S2221"/>
      <c r="T2221"/>
      <c r="U2221"/>
      <c r="V2221"/>
      <c r="W2221"/>
      <c r="X2221" s="42"/>
      <c r="Y2221" s="42"/>
      <c r="Z2221" s="42"/>
    </row>
    <row r="2222" s="26" customFormat="1" ht="23" customHeight="1" spans="1:26">
      <c r="A2222" s="255"/>
      <c r="B2222" s="246"/>
      <c r="C2222" s="247"/>
      <c r="D2222" s="248"/>
      <c r="E2222" s="249"/>
      <c r="F2222" s="250"/>
      <c r="G2222" s="250"/>
      <c r="H2222" s="251"/>
      <c r="I2222" s="250"/>
      <c r="J2222" s="252"/>
      <c r="K2222" s="252"/>
      <c r="L2222" s="253"/>
      <c r="M2222" s="254" t="str">
        <f t="shared" si="34"/>
        <v/>
      </c>
      <c r="N2222"/>
      <c r="O2222"/>
      <c r="P2222"/>
      <c r="Q2222"/>
      <c r="R2222"/>
      <c r="S2222"/>
      <c r="T2222"/>
      <c r="U2222"/>
      <c r="V2222"/>
      <c r="W2222"/>
      <c r="X2222" s="42"/>
      <c r="Y2222" s="42"/>
      <c r="Z2222" s="42"/>
    </row>
    <row r="2223" s="26" customFormat="1" ht="23" customHeight="1" spans="1:26">
      <c r="A2223" s="255"/>
      <c r="B2223" s="246"/>
      <c r="C2223" s="247"/>
      <c r="D2223" s="248"/>
      <c r="E2223" s="249"/>
      <c r="F2223" s="250"/>
      <c r="G2223" s="250"/>
      <c r="H2223" s="251"/>
      <c r="I2223" s="250"/>
      <c r="J2223" s="252"/>
      <c r="K2223" s="252"/>
      <c r="L2223" s="253"/>
      <c r="M2223" s="254" t="str">
        <f t="shared" si="34"/>
        <v/>
      </c>
      <c r="N2223"/>
      <c r="O2223"/>
      <c r="P2223"/>
      <c r="Q2223"/>
      <c r="R2223"/>
      <c r="S2223"/>
      <c r="T2223"/>
      <c r="U2223"/>
      <c r="V2223"/>
      <c r="W2223"/>
      <c r="X2223" s="42"/>
      <c r="Y2223" s="42"/>
      <c r="Z2223" s="42"/>
    </row>
    <row r="2224" s="26" customFormat="1" ht="23" customHeight="1" spans="1:26">
      <c r="A2224" s="255"/>
      <c r="B2224" s="246"/>
      <c r="C2224" s="247"/>
      <c r="D2224" s="248"/>
      <c r="E2224" s="249"/>
      <c r="F2224" s="250"/>
      <c r="G2224" s="250"/>
      <c r="H2224" s="251"/>
      <c r="I2224" s="250"/>
      <c r="J2224" s="252"/>
      <c r="K2224" s="252"/>
      <c r="L2224" s="253"/>
      <c r="M2224" s="254" t="str">
        <f t="shared" si="34"/>
        <v/>
      </c>
      <c r="N2224"/>
      <c r="O2224"/>
      <c r="P2224"/>
      <c r="Q2224"/>
      <c r="R2224"/>
      <c r="S2224"/>
      <c r="T2224"/>
      <c r="U2224"/>
      <c r="V2224"/>
      <c r="W2224"/>
      <c r="X2224" s="42"/>
      <c r="Y2224" s="42"/>
      <c r="Z2224" s="42"/>
    </row>
    <row r="2225" s="26" customFormat="1" ht="23" customHeight="1" spans="1:26">
      <c r="A2225" s="255"/>
      <c r="B2225" s="246"/>
      <c r="C2225" s="247"/>
      <c r="D2225" s="248"/>
      <c r="E2225" s="249"/>
      <c r="F2225" s="250"/>
      <c r="G2225" s="250"/>
      <c r="H2225" s="251"/>
      <c r="I2225" s="250"/>
      <c r="J2225" s="252"/>
      <c r="K2225" s="252"/>
      <c r="L2225" s="253"/>
      <c r="M2225" s="254" t="str">
        <f t="shared" si="34"/>
        <v/>
      </c>
      <c r="N2225"/>
      <c r="O2225"/>
      <c r="P2225"/>
      <c r="Q2225"/>
      <c r="R2225"/>
      <c r="S2225"/>
      <c r="T2225"/>
      <c r="U2225"/>
      <c r="V2225"/>
      <c r="W2225"/>
      <c r="X2225" s="42"/>
      <c r="Y2225" s="42"/>
      <c r="Z2225" s="42"/>
    </row>
    <row r="2226" s="26" customFormat="1" ht="23" customHeight="1" spans="1:26">
      <c r="A2226" s="255"/>
      <c r="B2226" s="246"/>
      <c r="C2226" s="247"/>
      <c r="D2226" s="248"/>
      <c r="E2226" s="249"/>
      <c r="F2226" s="250"/>
      <c r="G2226" s="250"/>
      <c r="H2226" s="251"/>
      <c r="I2226" s="250"/>
      <c r="J2226" s="252"/>
      <c r="K2226" s="252"/>
      <c r="L2226" s="253"/>
      <c r="M2226" s="254" t="str">
        <f t="shared" si="34"/>
        <v/>
      </c>
      <c r="N2226"/>
      <c r="O2226"/>
      <c r="P2226"/>
      <c r="Q2226"/>
      <c r="R2226"/>
      <c r="S2226"/>
      <c r="T2226"/>
      <c r="U2226"/>
      <c r="V2226"/>
      <c r="W2226"/>
      <c r="X2226" s="42"/>
      <c r="Y2226" s="42"/>
      <c r="Z2226" s="42"/>
    </row>
    <row r="2227" s="26" customFormat="1" ht="23" customHeight="1" spans="1:26">
      <c r="A2227" s="255"/>
      <c r="B2227" s="246"/>
      <c r="C2227" s="247"/>
      <c r="D2227" s="248"/>
      <c r="E2227" s="249"/>
      <c r="F2227" s="250"/>
      <c r="G2227" s="250"/>
      <c r="H2227" s="251"/>
      <c r="I2227" s="250"/>
      <c r="J2227" s="252"/>
      <c r="K2227" s="252"/>
      <c r="L2227" s="253"/>
      <c r="M2227" s="254" t="str">
        <f t="shared" si="34"/>
        <v/>
      </c>
      <c r="N2227"/>
      <c r="O2227"/>
      <c r="P2227"/>
      <c r="Q2227"/>
      <c r="R2227"/>
      <c r="S2227"/>
      <c r="T2227"/>
      <c r="U2227"/>
      <c r="V2227"/>
      <c r="W2227"/>
      <c r="X2227" s="42"/>
      <c r="Y2227" s="42"/>
      <c r="Z2227" s="42"/>
    </row>
    <row r="2228" s="26" customFormat="1" ht="23" customHeight="1" spans="1:26">
      <c r="A2228" s="255"/>
      <c r="B2228" s="246"/>
      <c r="C2228" s="247"/>
      <c r="D2228" s="248"/>
      <c r="E2228" s="249"/>
      <c r="F2228" s="250"/>
      <c r="G2228" s="250"/>
      <c r="H2228" s="251"/>
      <c r="I2228" s="250"/>
      <c r="J2228" s="252"/>
      <c r="K2228" s="252"/>
      <c r="L2228" s="253"/>
      <c r="M2228" s="254" t="str">
        <f t="shared" si="34"/>
        <v/>
      </c>
      <c r="N2228"/>
      <c r="O2228"/>
      <c r="P2228"/>
      <c r="Q2228"/>
      <c r="R2228"/>
      <c r="S2228"/>
      <c r="T2228"/>
      <c r="U2228"/>
      <c r="V2228"/>
      <c r="W2228"/>
      <c r="X2228" s="42"/>
      <c r="Y2228" s="42"/>
      <c r="Z2228" s="42"/>
    </row>
    <row r="2229" s="26" customFormat="1" ht="23" customHeight="1" spans="1:26">
      <c r="A2229" s="255"/>
      <c r="B2229" s="246"/>
      <c r="C2229" s="247"/>
      <c r="D2229" s="248"/>
      <c r="E2229" s="249"/>
      <c r="F2229" s="250"/>
      <c r="G2229" s="250"/>
      <c r="H2229" s="251"/>
      <c r="I2229" s="250"/>
      <c r="J2229" s="252"/>
      <c r="K2229" s="252"/>
      <c r="L2229" s="253"/>
      <c r="M2229" s="254" t="str">
        <f t="shared" si="34"/>
        <v/>
      </c>
      <c r="N2229"/>
      <c r="O2229"/>
      <c r="P2229"/>
      <c r="Q2229"/>
      <c r="R2229"/>
      <c r="S2229"/>
      <c r="T2229"/>
      <c r="U2229"/>
      <c r="V2229"/>
      <c r="W2229"/>
      <c r="X2229" s="42"/>
      <c r="Y2229" s="42"/>
      <c r="Z2229" s="42"/>
    </row>
    <row r="2230" s="26" customFormat="1" ht="23" customHeight="1" spans="1:26">
      <c r="A2230" s="255"/>
      <c r="B2230" s="246"/>
      <c r="C2230" s="247"/>
      <c r="D2230" s="248"/>
      <c r="E2230" s="249"/>
      <c r="F2230" s="250"/>
      <c r="G2230" s="250"/>
      <c r="H2230" s="251"/>
      <c r="I2230" s="250"/>
      <c r="J2230" s="252"/>
      <c r="K2230" s="252"/>
      <c r="L2230" s="253"/>
      <c r="M2230" s="254" t="str">
        <f t="shared" si="34"/>
        <v/>
      </c>
      <c r="N2230"/>
      <c r="O2230"/>
      <c r="P2230"/>
      <c r="Q2230"/>
      <c r="R2230"/>
      <c r="S2230"/>
      <c r="T2230"/>
      <c r="U2230"/>
      <c r="V2230"/>
      <c r="W2230"/>
      <c r="X2230" s="42"/>
      <c r="Y2230" s="42"/>
      <c r="Z2230" s="42"/>
    </row>
    <row r="2231" s="26" customFormat="1" ht="23" customHeight="1" spans="1:26">
      <c r="A2231" s="255"/>
      <c r="B2231" s="246"/>
      <c r="C2231" s="247"/>
      <c r="D2231" s="248"/>
      <c r="E2231" s="249"/>
      <c r="F2231" s="250"/>
      <c r="G2231" s="250"/>
      <c r="H2231" s="251"/>
      <c r="I2231" s="250"/>
      <c r="J2231" s="252"/>
      <c r="K2231" s="252"/>
      <c r="L2231" s="253"/>
      <c r="M2231" s="254" t="str">
        <f t="shared" si="34"/>
        <v/>
      </c>
      <c r="N2231"/>
      <c r="O2231"/>
      <c r="P2231"/>
      <c r="Q2231"/>
      <c r="R2231"/>
      <c r="S2231"/>
      <c r="T2231"/>
      <c r="U2231"/>
      <c r="V2231"/>
      <c r="W2231"/>
      <c r="X2231" s="42"/>
      <c r="Y2231" s="42"/>
      <c r="Z2231" s="42"/>
    </row>
    <row r="2232" s="26" customFormat="1" ht="23" customHeight="1" spans="1:26">
      <c r="A2232" s="255"/>
      <c r="B2232" s="246"/>
      <c r="C2232" s="247"/>
      <c r="D2232" s="248"/>
      <c r="E2232" s="249"/>
      <c r="F2232" s="250"/>
      <c r="G2232" s="250"/>
      <c r="H2232" s="251"/>
      <c r="I2232" s="250"/>
      <c r="J2232" s="252"/>
      <c r="K2232" s="252"/>
      <c r="L2232" s="253"/>
      <c r="M2232" s="254" t="str">
        <f t="shared" si="34"/>
        <v/>
      </c>
      <c r="N2232"/>
      <c r="O2232"/>
      <c r="P2232"/>
      <c r="Q2232"/>
      <c r="R2232"/>
      <c r="S2232"/>
      <c r="T2232"/>
      <c r="U2232"/>
      <c r="V2232"/>
      <c r="W2232"/>
      <c r="X2232" s="42"/>
      <c r="Y2232" s="42"/>
      <c r="Z2232" s="42"/>
    </row>
    <row r="2233" s="26" customFormat="1" ht="23" customHeight="1" spans="1:26">
      <c r="A2233" s="255"/>
      <c r="B2233" s="246"/>
      <c r="C2233" s="247"/>
      <c r="D2233" s="248"/>
      <c r="E2233" s="249"/>
      <c r="F2233" s="250"/>
      <c r="G2233" s="250"/>
      <c r="H2233" s="251"/>
      <c r="I2233" s="250"/>
      <c r="J2233" s="252"/>
      <c r="K2233" s="252"/>
      <c r="L2233" s="253"/>
      <c r="M2233" s="254" t="str">
        <f t="shared" si="34"/>
        <v/>
      </c>
      <c r="N2233"/>
      <c r="O2233"/>
      <c r="P2233"/>
      <c r="Q2233"/>
      <c r="R2233"/>
      <c r="S2233"/>
      <c r="T2233"/>
      <c r="U2233"/>
      <c r="V2233"/>
      <c r="W2233"/>
      <c r="X2233" s="42"/>
      <c r="Y2233" s="42"/>
      <c r="Z2233" s="42"/>
    </row>
    <row r="2234" s="26" customFormat="1" ht="23" customHeight="1" spans="1:26">
      <c r="A2234" s="255"/>
      <c r="B2234" s="246"/>
      <c r="C2234" s="247"/>
      <c r="D2234" s="248"/>
      <c r="E2234" s="249"/>
      <c r="F2234" s="250"/>
      <c r="G2234" s="250"/>
      <c r="H2234" s="251"/>
      <c r="I2234" s="250"/>
      <c r="J2234" s="252"/>
      <c r="K2234" s="252"/>
      <c r="L2234" s="253"/>
      <c r="M2234" s="254" t="str">
        <f t="shared" si="34"/>
        <v/>
      </c>
      <c r="N2234"/>
      <c r="O2234"/>
      <c r="P2234"/>
      <c r="Q2234"/>
      <c r="R2234"/>
      <c r="S2234"/>
      <c r="T2234"/>
      <c r="U2234"/>
      <c r="V2234"/>
      <c r="W2234"/>
      <c r="X2234" s="42"/>
      <c r="Y2234" s="42"/>
      <c r="Z2234" s="42"/>
    </row>
    <row r="2235" s="26" customFormat="1" ht="23" customHeight="1" spans="1:26">
      <c r="A2235" s="255"/>
      <c r="B2235" s="246"/>
      <c r="C2235" s="247"/>
      <c r="D2235" s="248"/>
      <c r="E2235" s="249"/>
      <c r="F2235" s="250"/>
      <c r="G2235" s="250"/>
      <c r="H2235" s="251"/>
      <c r="I2235" s="250"/>
      <c r="J2235" s="252"/>
      <c r="K2235" s="252"/>
      <c r="L2235" s="253"/>
      <c r="M2235" s="254" t="str">
        <f t="shared" si="34"/>
        <v/>
      </c>
      <c r="N2235"/>
      <c r="O2235"/>
      <c r="P2235"/>
      <c r="Q2235"/>
      <c r="R2235"/>
      <c r="S2235"/>
      <c r="T2235"/>
      <c r="U2235"/>
      <c r="V2235"/>
      <c r="W2235"/>
      <c r="X2235" s="42"/>
      <c r="Y2235" s="42"/>
      <c r="Z2235" s="42"/>
    </row>
    <row r="2236" s="26" customFormat="1" ht="23" customHeight="1" spans="1:26">
      <c r="A2236" s="255"/>
      <c r="B2236" s="246"/>
      <c r="C2236" s="247"/>
      <c r="D2236" s="248"/>
      <c r="E2236" s="249"/>
      <c r="F2236" s="250"/>
      <c r="G2236" s="250"/>
      <c r="H2236" s="251"/>
      <c r="I2236" s="250"/>
      <c r="J2236" s="252"/>
      <c r="K2236" s="252"/>
      <c r="L2236" s="253"/>
      <c r="M2236" s="254" t="str">
        <f t="shared" si="34"/>
        <v/>
      </c>
      <c r="N2236"/>
      <c r="O2236"/>
      <c r="P2236"/>
      <c r="Q2236"/>
      <c r="R2236"/>
      <c r="S2236"/>
      <c r="T2236"/>
      <c r="U2236"/>
      <c r="V2236"/>
      <c r="W2236"/>
      <c r="X2236" s="42"/>
      <c r="Y2236" s="42"/>
      <c r="Z2236" s="42"/>
    </row>
    <row r="2237" s="26" customFormat="1" ht="23" customHeight="1" spans="1:26">
      <c r="A2237" s="255"/>
      <c r="B2237" s="246"/>
      <c r="C2237" s="247"/>
      <c r="D2237" s="248"/>
      <c r="E2237" s="249"/>
      <c r="F2237" s="250"/>
      <c r="G2237" s="250"/>
      <c r="H2237" s="251"/>
      <c r="I2237" s="250"/>
      <c r="J2237" s="252"/>
      <c r="K2237" s="252"/>
      <c r="L2237" s="253"/>
      <c r="M2237" s="254" t="str">
        <f t="shared" si="34"/>
        <v/>
      </c>
      <c r="N2237"/>
      <c r="O2237"/>
      <c r="P2237"/>
      <c r="Q2237"/>
      <c r="R2237"/>
      <c r="S2237"/>
      <c r="T2237"/>
      <c r="U2237"/>
      <c r="V2237"/>
      <c r="W2237"/>
      <c r="X2237" s="42"/>
      <c r="Y2237" s="42"/>
      <c r="Z2237" s="42"/>
    </row>
    <row r="2238" s="26" customFormat="1" ht="23" customHeight="1" spans="1:26">
      <c r="A2238" s="255"/>
      <c r="B2238" s="246"/>
      <c r="C2238" s="247"/>
      <c r="D2238" s="248"/>
      <c r="E2238" s="249"/>
      <c r="F2238" s="250"/>
      <c r="G2238" s="250"/>
      <c r="H2238" s="251"/>
      <c r="I2238" s="250"/>
      <c r="J2238" s="252"/>
      <c r="K2238" s="252"/>
      <c r="L2238" s="253"/>
      <c r="M2238" s="254" t="str">
        <f t="shared" si="34"/>
        <v/>
      </c>
      <c r="N2238"/>
      <c r="O2238"/>
      <c r="P2238"/>
      <c r="Q2238"/>
      <c r="R2238"/>
      <c r="S2238"/>
      <c r="T2238"/>
      <c r="U2238"/>
      <c r="V2238"/>
      <c r="W2238"/>
      <c r="X2238" s="42"/>
      <c r="Y2238" s="42"/>
      <c r="Z2238" s="42"/>
    </row>
    <row r="2239" s="26" customFormat="1" ht="23" customHeight="1" spans="1:26">
      <c r="A2239" s="255"/>
      <c r="B2239" s="246"/>
      <c r="C2239" s="247"/>
      <c r="D2239" s="248"/>
      <c r="E2239" s="249"/>
      <c r="F2239" s="250"/>
      <c r="G2239" s="250"/>
      <c r="H2239" s="251"/>
      <c r="I2239" s="250"/>
      <c r="J2239" s="252"/>
      <c r="K2239" s="252"/>
      <c r="L2239" s="253"/>
      <c r="M2239" s="254" t="str">
        <f t="shared" si="34"/>
        <v/>
      </c>
      <c r="N2239"/>
      <c r="O2239"/>
      <c r="P2239"/>
      <c r="Q2239"/>
      <c r="R2239"/>
      <c r="S2239"/>
      <c r="T2239"/>
      <c r="U2239"/>
      <c r="V2239"/>
      <c r="W2239"/>
      <c r="X2239" s="42"/>
      <c r="Y2239" s="42"/>
      <c r="Z2239" s="42"/>
    </row>
    <row r="2240" s="26" customFormat="1" ht="23" customHeight="1" spans="1:26">
      <c r="A2240" s="255"/>
      <c r="B2240" s="246"/>
      <c r="C2240" s="247"/>
      <c r="D2240" s="248"/>
      <c r="E2240" s="249"/>
      <c r="F2240" s="250"/>
      <c r="G2240" s="250"/>
      <c r="H2240" s="251"/>
      <c r="I2240" s="250"/>
      <c r="J2240" s="252"/>
      <c r="K2240" s="252"/>
      <c r="L2240" s="253"/>
      <c r="M2240" s="254" t="str">
        <f t="shared" si="34"/>
        <v/>
      </c>
      <c r="N2240"/>
      <c r="O2240"/>
      <c r="P2240"/>
      <c r="Q2240"/>
      <c r="R2240"/>
      <c r="S2240"/>
      <c r="T2240"/>
      <c r="U2240"/>
      <c r="V2240"/>
      <c r="W2240"/>
      <c r="X2240" s="42"/>
      <c r="Y2240" s="42"/>
      <c r="Z2240" s="42"/>
    </row>
    <row r="2241" s="26" customFormat="1" ht="23" customHeight="1" spans="1:26">
      <c r="A2241" s="255"/>
      <c r="B2241" s="246"/>
      <c r="C2241" s="247"/>
      <c r="D2241" s="248"/>
      <c r="E2241" s="249"/>
      <c r="F2241" s="250"/>
      <c r="G2241" s="250"/>
      <c r="H2241" s="251"/>
      <c r="I2241" s="250"/>
      <c r="J2241" s="252"/>
      <c r="K2241" s="252"/>
      <c r="L2241" s="253"/>
      <c r="M2241" s="254" t="str">
        <f t="shared" si="34"/>
        <v/>
      </c>
      <c r="N2241"/>
      <c r="O2241"/>
      <c r="P2241"/>
      <c r="Q2241"/>
      <c r="R2241"/>
      <c r="S2241"/>
      <c r="T2241"/>
      <c r="U2241"/>
      <c r="V2241"/>
      <c r="W2241"/>
      <c r="X2241" s="42"/>
      <c r="Y2241" s="42"/>
      <c r="Z2241" s="42"/>
    </row>
    <row r="2242" s="26" customFormat="1" ht="23" customHeight="1" spans="1:26">
      <c r="A2242" s="255"/>
      <c r="B2242" s="246"/>
      <c r="C2242" s="247"/>
      <c r="D2242" s="248"/>
      <c r="E2242" s="249"/>
      <c r="F2242" s="250"/>
      <c r="G2242" s="250"/>
      <c r="H2242" s="251"/>
      <c r="I2242" s="250"/>
      <c r="J2242" s="252"/>
      <c r="K2242" s="252"/>
      <c r="L2242" s="253"/>
      <c r="M2242" s="254" t="str">
        <f t="shared" si="34"/>
        <v/>
      </c>
      <c r="N2242"/>
      <c r="O2242"/>
      <c r="P2242"/>
      <c r="Q2242"/>
      <c r="R2242"/>
      <c r="S2242"/>
      <c r="T2242"/>
      <c r="U2242"/>
      <c r="V2242"/>
      <c r="W2242"/>
      <c r="X2242" s="42"/>
      <c r="Y2242" s="42"/>
      <c r="Z2242" s="42"/>
    </row>
    <row r="2243" s="26" customFormat="1" ht="23" customHeight="1" spans="1:26">
      <c r="A2243" s="255"/>
      <c r="B2243" s="246"/>
      <c r="C2243" s="247"/>
      <c r="D2243" s="248"/>
      <c r="E2243" s="249"/>
      <c r="F2243" s="250"/>
      <c r="G2243" s="250"/>
      <c r="H2243" s="251"/>
      <c r="I2243" s="250"/>
      <c r="J2243" s="252"/>
      <c r="K2243" s="252"/>
      <c r="L2243" s="253"/>
      <c r="M2243" s="254" t="str">
        <f t="shared" si="34"/>
        <v/>
      </c>
      <c r="N2243"/>
      <c r="O2243"/>
      <c r="P2243"/>
      <c r="Q2243"/>
      <c r="R2243"/>
      <c r="S2243"/>
      <c r="T2243"/>
      <c r="U2243"/>
      <c r="V2243"/>
      <c r="W2243"/>
      <c r="X2243" s="42"/>
      <c r="Y2243" s="42"/>
      <c r="Z2243" s="42"/>
    </row>
    <row r="2244" s="26" customFormat="1" ht="23" customHeight="1" spans="1:26">
      <c r="A2244" s="255"/>
      <c r="B2244" s="246"/>
      <c r="C2244" s="247"/>
      <c r="D2244" s="248"/>
      <c r="E2244" s="249"/>
      <c r="F2244" s="250"/>
      <c r="G2244" s="250"/>
      <c r="H2244" s="251"/>
      <c r="I2244" s="250"/>
      <c r="J2244" s="252"/>
      <c r="K2244" s="252"/>
      <c r="L2244" s="253"/>
      <c r="M2244" s="254" t="str">
        <f t="shared" si="34"/>
        <v/>
      </c>
      <c r="N2244"/>
      <c r="O2244"/>
      <c r="P2244"/>
      <c r="Q2244"/>
      <c r="R2244"/>
      <c r="S2244"/>
      <c r="T2244"/>
      <c r="U2244"/>
      <c r="V2244"/>
      <c r="W2244"/>
      <c r="X2244" s="42"/>
      <c r="Y2244" s="42"/>
      <c r="Z2244" s="42"/>
    </row>
    <row r="2245" s="26" customFormat="1" ht="23" customHeight="1" spans="1:26">
      <c r="A2245" s="255"/>
      <c r="B2245" s="246"/>
      <c r="C2245" s="247"/>
      <c r="D2245" s="248"/>
      <c r="E2245" s="249"/>
      <c r="F2245" s="250"/>
      <c r="G2245" s="250"/>
      <c r="H2245" s="251"/>
      <c r="I2245" s="250"/>
      <c r="J2245" s="252"/>
      <c r="K2245" s="252"/>
      <c r="L2245" s="253"/>
      <c r="M2245" s="254" t="str">
        <f t="shared" ref="M2245:M2308" si="35">IF($B2245="","",--TEXT($B2245,"yyyymm"))</f>
        <v/>
      </c>
      <c r="N2245"/>
      <c r="O2245"/>
      <c r="P2245"/>
      <c r="Q2245"/>
      <c r="R2245"/>
      <c r="S2245"/>
      <c r="T2245"/>
      <c r="U2245"/>
      <c r="V2245"/>
      <c r="W2245"/>
      <c r="X2245" s="42"/>
      <c r="Y2245" s="42"/>
      <c r="Z2245" s="42"/>
    </row>
    <row r="2246" s="26" customFormat="1" ht="23" customHeight="1" spans="1:26">
      <c r="A2246" s="255"/>
      <c r="B2246" s="246"/>
      <c r="C2246" s="247"/>
      <c r="D2246" s="248"/>
      <c r="E2246" s="249"/>
      <c r="F2246" s="250"/>
      <c r="G2246" s="250"/>
      <c r="H2246" s="251"/>
      <c r="I2246" s="250"/>
      <c r="J2246" s="252"/>
      <c r="K2246" s="252"/>
      <c r="L2246" s="253"/>
      <c r="M2246" s="254" t="str">
        <f t="shared" si="35"/>
        <v/>
      </c>
      <c r="N2246"/>
      <c r="O2246"/>
      <c r="P2246"/>
      <c r="Q2246"/>
      <c r="R2246"/>
      <c r="S2246"/>
      <c r="T2246"/>
      <c r="U2246"/>
      <c r="V2246"/>
      <c r="W2246"/>
      <c r="X2246" s="42"/>
      <c r="Y2246" s="42"/>
      <c r="Z2246" s="42"/>
    </row>
    <row r="2247" s="26" customFormat="1" ht="23" customHeight="1" spans="1:26">
      <c r="A2247" s="255"/>
      <c r="B2247" s="246"/>
      <c r="C2247" s="247"/>
      <c r="D2247" s="248"/>
      <c r="E2247" s="249"/>
      <c r="F2247" s="250"/>
      <c r="G2247" s="250"/>
      <c r="H2247" s="251"/>
      <c r="I2247" s="250"/>
      <c r="J2247" s="252"/>
      <c r="K2247" s="252"/>
      <c r="L2247" s="253"/>
      <c r="M2247" s="254" t="str">
        <f t="shared" si="35"/>
        <v/>
      </c>
      <c r="N2247"/>
      <c r="O2247"/>
      <c r="P2247"/>
      <c r="Q2247"/>
      <c r="R2247"/>
      <c r="S2247"/>
      <c r="T2247"/>
      <c r="U2247"/>
      <c r="V2247"/>
      <c r="W2247"/>
      <c r="X2247" s="42"/>
      <c r="Y2247" s="42"/>
      <c r="Z2247" s="42"/>
    </row>
    <row r="2248" s="26" customFormat="1" ht="23" customHeight="1" spans="1:26">
      <c r="A2248" s="255"/>
      <c r="B2248" s="246"/>
      <c r="C2248" s="247"/>
      <c r="D2248" s="248"/>
      <c r="E2248" s="249"/>
      <c r="F2248" s="250"/>
      <c r="G2248" s="250"/>
      <c r="H2248" s="251"/>
      <c r="I2248" s="250"/>
      <c r="J2248" s="252"/>
      <c r="K2248" s="252"/>
      <c r="L2248" s="253"/>
      <c r="M2248" s="254" t="str">
        <f t="shared" si="35"/>
        <v/>
      </c>
      <c r="N2248"/>
      <c r="O2248"/>
      <c r="P2248"/>
      <c r="Q2248"/>
      <c r="R2248"/>
      <c r="S2248"/>
      <c r="T2248"/>
      <c r="U2248"/>
      <c r="V2248"/>
      <c r="W2248"/>
      <c r="X2248" s="42"/>
      <c r="Y2248" s="42"/>
      <c r="Z2248" s="42"/>
    </row>
    <row r="2249" s="26" customFormat="1" ht="23" customHeight="1" spans="1:26">
      <c r="A2249" s="255"/>
      <c r="B2249" s="246"/>
      <c r="C2249" s="247"/>
      <c r="D2249" s="248"/>
      <c r="E2249" s="249"/>
      <c r="F2249" s="250"/>
      <c r="G2249" s="250"/>
      <c r="H2249" s="251"/>
      <c r="I2249" s="250"/>
      <c r="J2249" s="252"/>
      <c r="K2249" s="252"/>
      <c r="L2249" s="253"/>
      <c r="M2249" s="254" t="str">
        <f t="shared" si="35"/>
        <v/>
      </c>
      <c r="N2249"/>
      <c r="O2249"/>
      <c r="P2249"/>
      <c r="Q2249"/>
      <c r="R2249"/>
      <c r="S2249"/>
      <c r="T2249"/>
      <c r="U2249"/>
      <c r="V2249"/>
      <c r="W2249"/>
      <c r="X2249" s="42"/>
      <c r="Y2249" s="42"/>
      <c r="Z2249" s="42"/>
    </row>
    <row r="2250" s="26" customFormat="1" ht="23" customHeight="1" spans="1:26">
      <c r="A2250" s="255"/>
      <c r="B2250" s="246"/>
      <c r="C2250" s="247"/>
      <c r="D2250" s="248"/>
      <c r="E2250" s="249"/>
      <c r="F2250" s="250"/>
      <c r="G2250" s="250"/>
      <c r="H2250" s="251"/>
      <c r="I2250" s="250"/>
      <c r="J2250" s="252"/>
      <c r="K2250" s="252"/>
      <c r="L2250" s="253"/>
      <c r="M2250" s="254" t="str">
        <f t="shared" si="35"/>
        <v/>
      </c>
      <c r="N2250"/>
      <c r="O2250"/>
      <c r="P2250"/>
      <c r="Q2250"/>
      <c r="R2250"/>
      <c r="S2250"/>
      <c r="T2250"/>
      <c r="U2250"/>
      <c r="V2250"/>
      <c r="W2250"/>
      <c r="X2250" s="42"/>
      <c r="Y2250" s="42"/>
      <c r="Z2250" s="42"/>
    </row>
    <row r="2251" s="26" customFormat="1" ht="23" customHeight="1" spans="1:26">
      <c r="A2251" s="255"/>
      <c r="B2251" s="246"/>
      <c r="C2251" s="247"/>
      <c r="D2251" s="248"/>
      <c r="E2251" s="249"/>
      <c r="F2251" s="250"/>
      <c r="G2251" s="250"/>
      <c r="H2251" s="251"/>
      <c r="I2251" s="250"/>
      <c r="J2251" s="252"/>
      <c r="K2251" s="252"/>
      <c r="L2251" s="253"/>
      <c r="M2251" s="254" t="str">
        <f t="shared" si="35"/>
        <v/>
      </c>
      <c r="N2251"/>
      <c r="O2251"/>
      <c r="P2251"/>
      <c r="Q2251"/>
      <c r="R2251"/>
      <c r="S2251"/>
      <c r="T2251"/>
      <c r="U2251"/>
      <c r="V2251"/>
      <c r="W2251"/>
      <c r="X2251" s="42"/>
      <c r="Y2251" s="42"/>
      <c r="Z2251" s="42"/>
    </row>
    <row r="2252" s="26" customFormat="1" ht="23" customHeight="1" spans="1:26">
      <c r="A2252" s="255"/>
      <c r="B2252" s="246"/>
      <c r="C2252" s="247"/>
      <c r="D2252" s="248"/>
      <c r="E2252" s="249"/>
      <c r="F2252" s="250"/>
      <c r="G2252" s="250"/>
      <c r="H2252" s="251"/>
      <c r="I2252" s="250"/>
      <c r="J2252" s="252"/>
      <c r="K2252" s="252"/>
      <c r="L2252" s="253"/>
      <c r="M2252" s="254" t="str">
        <f t="shared" si="35"/>
        <v/>
      </c>
      <c r="N2252"/>
      <c r="O2252"/>
      <c r="P2252"/>
      <c r="Q2252"/>
      <c r="R2252"/>
      <c r="S2252"/>
      <c r="T2252"/>
      <c r="U2252"/>
      <c r="V2252"/>
      <c r="W2252"/>
      <c r="X2252" s="42"/>
      <c r="Y2252" s="42"/>
      <c r="Z2252" s="42"/>
    </row>
    <row r="2253" s="26" customFormat="1" ht="23" customHeight="1" spans="1:26">
      <c r="A2253" s="255"/>
      <c r="B2253" s="246"/>
      <c r="C2253" s="247"/>
      <c r="D2253" s="248"/>
      <c r="E2253" s="249"/>
      <c r="F2253" s="250"/>
      <c r="G2253" s="250"/>
      <c r="H2253" s="251"/>
      <c r="I2253" s="250"/>
      <c r="J2253" s="252"/>
      <c r="K2253" s="252"/>
      <c r="L2253" s="253"/>
      <c r="M2253" s="254" t="str">
        <f t="shared" si="35"/>
        <v/>
      </c>
      <c r="N2253"/>
      <c r="O2253"/>
      <c r="P2253"/>
      <c r="Q2253"/>
      <c r="R2253"/>
      <c r="S2253"/>
      <c r="T2253"/>
      <c r="U2253"/>
      <c r="V2253"/>
      <c r="W2253"/>
      <c r="X2253" s="42"/>
      <c r="Y2253" s="42"/>
      <c r="Z2253" s="42"/>
    </row>
    <row r="2254" s="26" customFormat="1" ht="23" customHeight="1" spans="1:26">
      <c r="A2254" s="255"/>
      <c r="B2254" s="246"/>
      <c r="C2254" s="247"/>
      <c r="D2254" s="248"/>
      <c r="E2254" s="249"/>
      <c r="F2254" s="250"/>
      <c r="G2254" s="250"/>
      <c r="H2254" s="251"/>
      <c r="I2254" s="250"/>
      <c r="J2254" s="252"/>
      <c r="K2254" s="252"/>
      <c r="L2254" s="253"/>
      <c r="M2254" s="254" t="str">
        <f t="shared" si="35"/>
        <v/>
      </c>
      <c r="N2254"/>
      <c r="O2254"/>
      <c r="P2254"/>
      <c r="Q2254"/>
      <c r="R2254"/>
      <c r="S2254"/>
      <c r="T2254"/>
      <c r="U2254"/>
      <c r="V2254"/>
      <c r="W2254"/>
      <c r="X2254" s="42"/>
      <c r="Y2254" s="42"/>
      <c r="Z2254" s="42"/>
    </row>
    <row r="2255" s="26" customFormat="1" ht="23" customHeight="1" spans="1:26">
      <c r="A2255" s="255"/>
      <c r="B2255" s="246"/>
      <c r="C2255" s="247"/>
      <c r="D2255" s="248"/>
      <c r="E2255" s="249"/>
      <c r="F2255" s="250"/>
      <c r="G2255" s="250"/>
      <c r="H2255" s="251"/>
      <c r="I2255" s="250"/>
      <c r="J2255" s="252"/>
      <c r="K2255" s="252"/>
      <c r="L2255" s="253"/>
      <c r="M2255" s="254" t="str">
        <f t="shared" si="35"/>
        <v/>
      </c>
      <c r="N2255"/>
      <c r="O2255"/>
      <c r="P2255"/>
      <c r="Q2255"/>
      <c r="R2255"/>
      <c r="S2255"/>
      <c r="T2255"/>
      <c r="U2255"/>
      <c r="V2255"/>
      <c r="W2255"/>
      <c r="X2255" s="42"/>
      <c r="Y2255" s="42"/>
      <c r="Z2255" s="42"/>
    </row>
    <row r="2256" s="26" customFormat="1" ht="23" customHeight="1" spans="1:26">
      <c r="A2256" s="255"/>
      <c r="B2256" s="246"/>
      <c r="C2256" s="247"/>
      <c r="D2256" s="248"/>
      <c r="E2256" s="249"/>
      <c r="F2256" s="250"/>
      <c r="G2256" s="250"/>
      <c r="H2256" s="251"/>
      <c r="I2256" s="250"/>
      <c r="J2256" s="252"/>
      <c r="K2256" s="252"/>
      <c r="L2256" s="253"/>
      <c r="M2256" s="254" t="str">
        <f t="shared" si="35"/>
        <v/>
      </c>
      <c r="N2256"/>
      <c r="O2256"/>
      <c r="P2256"/>
      <c r="Q2256"/>
      <c r="R2256"/>
      <c r="S2256"/>
      <c r="T2256"/>
      <c r="U2256"/>
      <c r="V2256"/>
      <c r="W2256"/>
      <c r="X2256" s="42"/>
      <c r="Y2256" s="42"/>
      <c r="Z2256" s="42"/>
    </row>
    <row r="2257" s="26" customFormat="1" ht="23" customHeight="1" spans="1:26">
      <c r="A2257" s="255"/>
      <c r="B2257" s="246"/>
      <c r="C2257" s="247"/>
      <c r="D2257" s="248"/>
      <c r="E2257" s="249"/>
      <c r="F2257" s="250"/>
      <c r="G2257" s="250"/>
      <c r="H2257" s="251"/>
      <c r="I2257" s="250"/>
      <c r="J2257" s="252"/>
      <c r="K2257" s="252"/>
      <c r="L2257" s="253"/>
      <c r="M2257" s="254" t="str">
        <f t="shared" si="35"/>
        <v/>
      </c>
      <c r="N2257"/>
      <c r="O2257"/>
      <c r="P2257"/>
      <c r="Q2257"/>
      <c r="R2257"/>
      <c r="S2257"/>
      <c r="T2257"/>
      <c r="U2257"/>
      <c r="V2257"/>
      <c r="W2257"/>
      <c r="X2257" s="42"/>
      <c r="Y2257" s="42"/>
      <c r="Z2257" s="42"/>
    </row>
    <row r="2258" s="26" customFormat="1" ht="23" customHeight="1" spans="1:26">
      <c r="A2258" s="255"/>
      <c r="B2258" s="246"/>
      <c r="C2258" s="247"/>
      <c r="D2258" s="248"/>
      <c r="E2258" s="249"/>
      <c r="F2258" s="250"/>
      <c r="G2258" s="250"/>
      <c r="H2258" s="251"/>
      <c r="I2258" s="250"/>
      <c r="J2258" s="252"/>
      <c r="K2258" s="252"/>
      <c r="L2258" s="253"/>
      <c r="M2258" s="254" t="str">
        <f t="shared" si="35"/>
        <v/>
      </c>
      <c r="N2258"/>
      <c r="O2258"/>
      <c r="P2258"/>
      <c r="Q2258"/>
      <c r="R2258"/>
      <c r="S2258"/>
      <c r="T2258"/>
      <c r="U2258"/>
      <c r="V2258"/>
      <c r="W2258"/>
      <c r="X2258" s="42"/>
      <c r="Y2258" s="42"/>
      <c r="Z2258" s="42"/>
    </row>
    <row r="2259" s="26" customFormat="1" ht="23" customHeight="1" spans="1:26">
      <c r="A2259" s="255"/>
      <c r="B2259" s="246"/>
      <c r="C2259" s="247"/>
      <c r="D2259" s="248"/>
      <c r="E2259" s="249"/>
      <c r="F2259" s="250"/>
      <c r="G2259" s="250"/>
      <c r="H2259" s="251"/>
      <c r="I2259" s="250"/>
      <c r="J2259" s="252"/>
      <c r="K2259" s="252"/>
      <c r="L2259" s="253"/>
      <c r="M2259" s="254" t="str">
        <f t="shared" si="35"/>
        <v/>
      </c>
      <c r="N2259"/>
      <c r="O2259"/>
      <c r="P2259"/>
      <c r="Q2259"/>
      <c r="R2259"/>
      <c r="S2259"/>
      <c r="T2259"/>
      <c r="U2259"/>
      <c r="V2259"/>
      <c r="W2259"/>
      <c r="X2259" s="42"/>
      <c r="Y2259" s="42"/>
      <c r="Z2259" s="42"/>
    </row>
    <row r="2260" s="26" customFormat="1" ht="23" customHeight="1" spans="1:26">
      <c r="A2260" s="255"/>
      <c r="B2260" s="246"/>
      <c r="C2260" s="247"/>
      <c r="D2260" s="248"/>
      <c r="E2260" s="249"/>
      <c r="F2260" s="250"/>
      <c r="G2260" s="250"/>
      <c r="H2260" s="251"/>
      <c r="I2260" s="250"/>
      <c r="J2260" s="252"/>
      <c r="K2260" s="252"/>
      <c r="L2260" s="253"/>
      <c r="M2260" s="254" t="str">
        <f t="shared" si="35"/>
        <v/>
      </c>
      <c r="N2260"/>
      <c r="O2260"/>
      <c r="P2260"/>
      <c r="Q2260"/>
      <c r="R2260"/>
      <c r="S2260"/>
      <c r="T2260"/>
      <c r="U2260"/>
      <c r="V2260"/>
      <c r="W2260"/>
      <c r="X2260" s="42"/>
      <c r="Y2260" s="42"/>
      <c r="Z2260" s="42"/>
    </row>
    <row r="2261" s="26" customFormat="1" ht="23" customHeight="1" spans="1:26">
      <c r="A2261" s="255"/>
      <c r="B2261" s="246"/>
      <c r="C2261" s="247"/>
      <c r="D2261" s="248"/>
      <c r="E2261" s="249"/>
      <c r="F2261" s="250"/>
      <c r="G2261" s="250"/>
      <c r="H2261" s="251"/>
      <c r="I2261" s="250"/>
      <c r="J2261" s="252"/>
      <c r="K2261" s="252"/>
      <c r="L2261" s="253"/>
      <c r="M2261" s="254" t="str">
        <f t="shared" si="35"/>
        <v/>
      </c>
      <c r="N2261"/>
      <c r="O2261"/>
      <c r="P2261"/>
      <c r="Q2261"/>
      <c r="R2261"/>
      <c r="S2261"/>
      <c r="T2261"/>
      <c r="U2261"/>
      <c r="V2261"/>
      <c r="W2261"/>
      <c r="X2261" s="42"/>
      <c r="Y2261" s="42"/>
      <c r="Z2261" s="42"/>
    </row>
    <row r="2262" s="26" customFormat="1" ht="23" customHeight="1" spans="1:26">
      <c r="A2262" s="255"/>
      <c r="B2262" s="246"/>
      <c r="C2262" s="247"/>
      <c r="D2262" s="248"/>
      <c r="E2262" s="249"/>
      <c r="F2262" s="250"/>
      <c r="G2262" s="250"/>
      <c r="H2262" s="251"/>
      <c r="I2262" s="250"/>
      <c r="J2262" s="252"/>
      <c r="K2262" s="252"/>
      <c r="L2262" s="253"/>
      <c r="M2262" s="254" t="str">
        <f t="shared" si="35"/>
        <v/>
      </c>
      <c r="N2262"/>
      <c r="O2262"/>
      <c r="P2262"/>
      <c r="Q2262"/>
      <c r="R2262"/>
      <c r="S2262"/>
      <c r="T2262"/>
      <c r="U2262"/>
      <c r="V2262"/>
      <c r="W2262"/>
      <c r="X2262" s="42"/>
      <c r="Y2262" s="42"/>
      <c r="Z2262" s="42"/>
    </row>
    <row r="2263" s="26" customFormat="1" ht="23" customHeight="1" spans="1:26">
      <c r="A2263" s="255"/>
      <c r="B2263" s="246"/>
      <c r="C2263" s="247"/>
      <c r="D2263" s="248"/>
      <c r="E2263" s="249"/>
      <c r="F2263" s="250"/>
      <c r="G2263" s="250"/>
      <c r="H2263" s="251"/>
      <c r="I2263" s="250"/>
      <c r="J2263" s="252"/>
      <c r="K2263" s="252"/>
      <c r="L2263" s="253"/>
      <c r="M2263" s="254" t="str">
        <f t="shared" si="35"/>
        <v/>
      </c>
      <c r="N2263"/>
      <c r="O2263"/>
      <c r="P2263"/>
      <c r="Q2263"/>
      <c r="R2263"/>
      <c r="S2263"/>
      <c r="T2263"/>
      <c r="U2263"/>
      <c r="V2263"/>
      <c r="W2263"/>
      <c r="X2263" s="42"/>
      <c r="Y2263" s="42"/>
      <c r="Z2263" s="42"/>
    </row>
    <row r="2264" s="26" customFormat="1" ht="23" customHeight="1" spans="1:26">
      <c r="A2264" s="255"/>
      <c r="B2264" s="246"/>
      <c r="C2264" s="247"/>
      <c r="D2264" s="248"/>
      <c r="E2264" s="249"/>
      <c r="F2264" s="250"/>
      <c r="G2264" s="250"/>
      <c r="H2264" s="251"/>
      <c r="I2264" s="250"/>
      <c r="J2264" s="252"/>
      <c r="K2264" s="252"/>
      <c r="L2264" s="253"/>
      <c r="M2264" s="254" t="str">
        <f t="shared" si="35"/>
        <v/>
      </c>
      <c r="N2264"/>
      <c r="O2264"/>
      <c r="P2264"/>
      <c r="Q2264"/>
      <c r="R2264"/>
      <c r="S2264"/>
      <c r="T2264"/>
      <c r="U2264"/>
      <c r="V2264"/>
      <c r="W2264"/>
      <c r="X2264" s="42"/>
      <c r="Y2264" s="42"/>
      <c r="Z2264" s="42"/>
    </row>
    <row r="2265" s="26" customFormat="1" ht="23" customHeight="1" spans="1:26">
      <c r="A2265" s="255"/>
      <c r="B2265" s="246"/>
      <c r="C2265" s="247"/>
      <c r="D2265" s="248"/>
      <c r="E2265" s="249"/>
      <c r="F2265" s="250"/>
      <c r="G2265" s="250"/>
      <c r="H2265" s="251"/>
      <c r="I2265" s="250"/>
      <c r="J2265" s="252"/>
      <c r="K2265" s="252"/>
      <c r="L2265" s="253"/>
      <c r="M2265" s="254" t="str">
        <f t="shared" si="35"/>
        <v/>
      </c>
      <c r="N2265"/>
      <c r="O2265"/>
      <c r="P2265"/>
      <c r="Q2265"/>
      <c r="R2265"/>
      <c r="S2265"/>
      <c r="T2265"/>
      <c r="U2265"/>
      <c r="V2265"/>
      <c r="W2265"/>
      <c r="X2265" s="42"/>
      <c r="Y2265" s="42"/>
      <c r="Z2265" s="42"/>
    </row>
    <row r="2266" s="26" customFormat="1" ht="23" customHeight="1" spans="1:26">
      <c r="A2266" s="255"/>
      <c r="B2266" s="246"/>
      <c r="C2266" s="247"/>
      <c r="D2266" s="248"/>
      <c r="E2266" s="249"/>
      <c r="F2266" s="250"/>
      <c r="G2266" s="250"/>
      <c r="H2266" s="251"/>
      <c r="I2266" s="250"/>
      <c r="J2266" s="252"/>
      <c r="K2266" s="252"/>
      <c r="L2266" s="253"/>
      <c r="M2266" s="254" t="str">
        <f t="shared" si="35"/>
        <v/>
      </c>
      <c r="N2266"/>
      <c r="O2266"/>
      <c r="P2266"/>
      <c r="Q2266"/>
      <c r="R2266"/>
      <c r="S2266"/>
      <c r="T2266"/>
      <c r="U2266"/>
      <c r="V2266"/>
      <c r="W2266"/>
      <c r="X2266" s="42"/>
      <c r="Y2266" s="42"/>
      <c r="Z2266" s="42"/>
    </row>
    <row r="2267" s="26" customFormat="1" ht="23" customHeight="1" spans="1:26">
      <c r="A2267" s="255"/>
      <c r="B2267" s="246"/>
      <c r="C2267" s="247"/>
      <c r="D2267" s="248"/>
      <c r="E2267" s="249"/>
      <c r="F2267" s="250"/>
      <c r="G2267" s="250"/>
      <c r="H2267" s="251"/>
      <c r="I2267" s="250"/>
      <c r="J2267" s="252"/>
      <c r="K2267" s="252"/>
      <c r="L2267" s="253"/>
      <c r="M2267" s="254" t="str">
        <f t="shared" si="35"/>
        <v/>
      </c>
      <c r="N2267"/>
      <c r="O2267"/>
      <c r="P2267"/>
      <c r="Q2267"/>
      <c r="R2267"/>
      <c r="S2267"/>
      <c r="T2267"/>
      <c r="U2267"/>
      <c r="V2267"/>
      <c r="W2267"/>
      <c r="X2267" s="42"/>
      <c r="Y2267" s="42"/>
      <c r="Z2267" s="42"/>
    </row>
    <row r="2268" s="26" customFormat="1" ht="23" customHeight="1" spans="1:26">
      <c r="A2268" s="255"/>
      <c r="B2268" s="246"/>
      <c r="C2268" s="247"/>
      <c r="D2268" s="248"/>
      <c r="E2268" s="249"/>
      <c r="F2268" s="250"/>
      <c r="G2268" s="250"/>
      <c r="H2268" s="251"/>
      <c r="I2268" s="250"/>
      <c r="J2268" s="252"/>
      <c r="K2268" s="252"/>
      <c r="L2268" s="253"/>
      <c r="M2268" s="254" t="str">
        <f t="shared" si="35"/>
        <v/>
      </c>
      <c r="N2268"/>
      <c r="O2268"/>
      <c r="P2268"/>
      <c r="Q2268"/>
      <c r="R2268"/>
      <c r="S2268"/>
      <c r="T2268"/>
      <c r="U2268"/>
      <c r="V2268"/>
      <c r="W2268"/>
      <c r="X2268" s="42"/>
      <c r="Y2268" s="42"/>
      <c r="Z2268" s="42"/>
    </row>
    <row r="2269" s="26" customFormat="1" ht="23" customHeight="1" spans="1:26">
      <c r="A2269" s="255"/>
      <c r="B2269" s="246"/>
      <c r="C2269" s="247"/>
      <c r="D2269" s="248"/>
      <c r="E2269" s="249"/>
      <c r="F2269" s="250"/>
      <c r="G2269" s="250"/>
      <c r="H2269" s="251"/>
      <c r="I2269" s="250"/>
      <c r="J2269" s="252"/>
      <c r="K2269" s="252"/>
      <c r="L2269" s="253"/>
      <c r="M2269" s="254" t="str">
        <f t="shared" si="35"/>
        <v/>
      </c>
      <c r="N2269"/>
      <c r="O2269"/>
      <c r="P2269"/>
      <c r="Q2269"/>
      <c r="R2269"/>
      <c r="S2269"/>
      <c r="T2269"/>
      <c r="U2269"/>
      <c r="V2269"/>
      <c r="W2269"/>
      <c r="X2269" s="42"/>
      <c r="Y2269" s="42"/>
      <c r="Z2269" s="42"/>
    </row>
    <row r="2270" s="26" customFormat="1" ht="23" customHeight="1" spans="1:26">
      <c r="A2270" s="255"/>
      <c r="B2270" s="246"/>
      <c r="C2270" s="247"/>
      <c r="D2270" s="248"/>
      <c r="E2270" s="249"/>
      <c r="F2270" s="250"/>
      <c r="G2270" s="250"/>
      <c r="H2270" s="251"/>
      <c r="I2270" s="250"/>
      <c r="J2270" s="252"/>
      <c r="K2270" s="252"/>
      <c r="L2270" s="253"/>
      <c r="M2270" s="254" t="str">
        <f t="shared" si="35"/>
        <v/>
      </c>
      <c r="N2270"/>
      <c r="O2270"/>
      <c r="P2270"/>
      <c r="Q2270"/>
      <c r="R2270"/>
      <c r="S2270"/>
      <c r="T2270"/>
      <c r="U2270"/>
      <c r="V2270"/>
      <c r="W2270"/>
      <c r="X2270" s="42"/>
      <c r="Y2270" s="42"/>
      <c r="Z2270" s="42"/>
    </row>
    <row r="2271" s="26" customFormat="1" ht="23" customHeight="1" spans="1:26">
      <c r="A2271" s="255"/>
      <c r="B2271" s="246"/>
      <c r="C2271" s="247"/>
      <c r="D2271" s="248"/>
      <c r="E2271" s="249"/>
      <c r="F2271" s="250"/>
      <c r="G2271" s="250"/>
      <c r="H2271" s="251"/>
      <c r="I2271" s="250"/>
      <c r="J2271" s="252"/>
      <c r="K2271" s="252"/>
      <c r="L2271" s="253"/>
      <c r="M2271" s="254" t="str">
        <f t="shared" si="35"/>
        <v/>
      </c>
      <c r="N2271"/>
      <c r="O2271"/>
      <c r="P2271"/>
      <c r="Q2271"/>
      <c r="R2271"/>
      <c r="S2271"/>
      <c r="T2271"/>
      <c r="U2271"/>
      <c r="V2271"/>
      <c r="W2271"/>
      <c r="X2271" s="42"/>
      <c r="Y2271" s="42"/>
      <c r="Z2271" s="42"/>
    </row>
    <row r="2272" s="26" customFormat="1" ht="23" customHeight="1" spans="1:26">
      <c r="A2272" s="255"/>
      <c r="B2272" s="246"/>
      <c r="C2272" s="247"/>
      <c r="D2272" s="248"/>
      <c r="E2272" s="249"/>
      <c r="F2272" s="250"/>
      <c r="G2272" s="250"/>
      <c r="H2272" s="251"/>
      <c r="I2272" s="250"/>
      <c r="J2272" s="252"/>
      <c r="K2272" s="252"/>
      <c r="L2272" s="253"/>
      <c r="M2272" s="254" t="str">
        <f t="shared" si="35"/>
        <v/>
      </c>
      <c r="N2272"/>
      <c r="O2272"/>
      <c r="P2272"/>
      <c r="Q2272"/>
      <c r="R2272"/>
      <c r="S2272"/>
      <c r="T2272"/>
      <c r="U2272"/>
      <c r="V2272"/>
      <c r="W2272"/>
      <c r="X2272" s="42"/>
      <c r="Y2272" s="42"/>
      <c r="Z2272" s="42"/>
    </row>
    <row r="2273" s="26" customFormat="1" ht="23" customHeight="1" spans="1:26">
      <c r="A2273" s="255"/>
      <c r="B2273" s="246"/>
      <c r="C2273" s="247"/>
      <c r="D2273" s="248"/>
      <c r="E2273" s="249"/>
      <c r="F2273" s="250"/>
      <c r="G2273" s="250"/>
      <c r="H2273" s="251"/>
      <c r="I2273" s="250"/>
      <c r="J2273" s="252"/>
      <c r="K2273" s="252"/>
      <c r="L2273" s="253"/>
      <c r="M2273" s="254" t="str">
        <f t="shared" si="35"/>
        <v/>
      </c>
      <c r="N2273"/>
      <c r="O2273"/>
      <c r="P2273"/>
      <c r="Q2273"/>
      <c r="R2273"/>
      <c r="S2273"/>
      <c r="T2273"/>
      <c r="U2273"/>
      <c r="V2273"/>
      <c r="W2273"/>
      <c r="X2273" s="42"/>
      <c r="Y2273" s="42"/>
      <c r="Z2273" s="42"/>
    </row>
    <row r="2274" s="26" customFormat="1" ht="23" customHeight="1" spans="1:26">
      <c r="A2274" s="255"/>
      <c r="B2274" s="246"/>
      <c r="C2274" s="247"/>
      <c r="D2274" s="248"/>
      <c r="E2274" s="249"/>
      <c r="F2274" s="250"/>
      <c r="G2274" s="250"/>
      <c r="H2274" s="251"/>
      <c r="I2274" s="250"/>
      <c r="J2274" s="252"/>
      <c r="K2274" s="252"/>
      <c r="L2274" s="253"/>
      <c r="M2274" s="254" t="str">
        <f t="shared" si="35"/>
        <v/>
      </c>
      <c r="N2274"/>
      <c r="O2274"/>
      <c r="P2274"/>
      <c r="Q2274"/>
      <c r="R2274"/>
      <c r="S2274"/>
      <c r="T2274"/>
      <c r="U2274"/>
      <c r="V2274"/>
      <c r="W2274"/>
      <c r="X2274" s="42"/>
      <c r="Y2274" s="42"/>
      <c r="Z2274" s="42"/>
    </row>
    <row r="2275" s="26" customFormat="1" ht="23" customHeight="1" spans="1:26">
      <c r="A2275" s="255"/>
      <c r="B2275" s="246"/>
      <c r="C2275" s="247"/>
      <c r="D2275" s="248"/>
      <c r="E2275" s="249"/>
      <c r="F2275" s="250"/>
      <c r="G2275" s="250"/>
      <c r="H2275" s="251"/>
      <c r="I2275" s="250"/>
      <c r="J2275" s="252"/>
      <c r="K2275" s="252"/>
      <c r="L2275" s="253"/>
      <c r="M2275" s="254" t="str">
        <f t="shared" si="35"/>
        <v/>
      </c>
      <c r="N2275"/>
      <c r="O2275"/>
      <c r="P2275"/>
      <c r="Q2275"/>
      <c r="R2275"/>
      <c r="S2275"/>
      <c r="T2275"/>
      <c r="U2275"/>
      <c r="V2275"/>
      <c r="W2275"/>
      <c r="X2275" s="42"/>
      <c r="Y2275" s="42"/>
      <c r="Z2275" s="42"/>
    </row>
    <row r="2276" s="26" customFormat="1" ht="23" customHeight="1" spans="1:26">
      <c r="A2276" s="255"/>
      <c r="B2276" s="246"/>
      <c r="C2276" s="247"/>
      <c r="D2276" s="248"/>
      <c r="E2276" s="249"/>
      <c r="F2276" s="250"/>
      <c r="G2276" s="250"/>
      <c r="H2276" s="251"/>
      <c r="I2276" s="250"/>
      <c r="J2276" s="252"/>
      <c r="K2276" s="252"/>
      <c r="L2276" s="253"/>
      <c r="M2276" s="254" t="str">
        <f t="shared" si="35"/>
        <v/>
      </c>
      <c r="N2276"/>
      <c r="O2276"/>
      <c r="P2276"/>
      <c r="Q2276"/>
      <c r="R2276"/>
      <c r="S2276"/>
      <c r="T2276"/>
      <c r="U2276"/>
      <c r="V2276"/>
      <c r="W2276"/>
      <c r="X2276" s="42"/>
      <c r="Y2276" s="42"/>
      <c r="Z2276" s="42"/>
    </row>
    <row r="2277" s="26" customFormat="1" ht="23" customHeight="1" spans="1:26">
      <c r="A2277" s="255"/>
      <c r="B2277" s="246"/>
      <c r="C2277" s="247"/>
      <c r="D2277" s="248"/>
      <c r="E2277" s="249"/>
      <c r="F2277" s="250"/>
      <c r="G2277" s="250"/>
      <c r="H2277" s="251"/>
      <c r="I2277" s="250"/>
      <c r="J2277" s="252"/>
      <c r="K2277" s="252"/>
      <c r="L2277" s="253"/>
      <c r="M2277" s="254" t="str">
        <f t="shared" si="35"/>
        <v/>
      </c>
      <c r="N2277"/>
      <c r="O2277"/>
      <c r="P2277"/>
      <c r="Q2277"/>
      <c r="R2277"/>
      <c r="S2277"/>
      <c r="T2277"/>
      <c r="U2277"/>
      <c r="V2277"/>
      <c r="W2277"/>
      <c r="X2277" s="42"/>
      <c r="Y2277" s="42"/>
      <c r="Z2277" s="42"/>
    </row>
    <row r="2278" s="26" customFormat="1" ht="23" customHeight="1" spans="1:26">
      <c r="A2278" s="255"/>
      <c r="B2278" s="246"/>
      <c r="C2278" s="247"/>
      <c r="D2278" s="248"/>
      <c r="E2278" s="249"/>
      <c r="F2278" s="250"/>
      <c r="G2278" s="250"/>
      <c r="H2278" s="251"/>
      <c r="I2278" s="250"/>
      <c r="J2278" s="252"/>
      <c r="K2278" s="252"/>
      <c r="L2278" s="253"/>
      <c r="M2278" s="254" t="str">
        <f t="shared" si="35"/>
        <v/>
      </c>
      <c r="N2278"/>
      <c r="O2278"/>
      <c r="P2278"/>
      <c r="Q2278"/>
      <c r="R2278"/>
      <c r="S2278"/>
      <c r="T2278"/>
      <c r="U2278"/>
      <c r="V2278"/>
      <c r="W2278"/>
      <c r="X2278" s="42"/>
      <c r="Y2278" s="42"/>
      <c r="Z2278" s="42"/>
    </row>
    <row r="2279" s="26" customFormat="1" ht="23" customHeight="1" spans="1:26">
      <c r="A2279" s="255"/>
      <c r="B2279" s="246"/>
      <c r="C2279" s="247"/>
      <c r="D2279" s="248"/>
      <c r="E2279" s="249"/>
      <c r="F2279" s="250"/>
      <c r="G2279" s="250"/>
      <c r="H2279" s="251"/>
      <c r="I2279" s="250"/>
      <c r="J2279" s="252"/>
      <c r="K2279" s="252"/>
      <c r="L2279" s="253"/>
      <c r="M2279" s="254" t="str">
        <f t="shared" si="35"/>
        <v/>
      </c>
      <c r="N2279"/>
      <c r="O2279"/>
      <c r="P2279"/>
      <c r="Q2279"/>
      <c r="R2279"/>
      <c r="S2279"/>
      <c r="T2279"/>
      <c r="U2279"/>
      <c r="V2279"/>
      <c r="W2279"/>
      <c r="X2279" s="42"/>
      <c r="Y2279" s="42"/>
      <c r="Z2279" s="42"/>
    </row>
    <row r="2280" s="26" customFormat="1" ht="23" customHeight="1" spans="1:26">
      <c r="A2280" s="255"/>
      <c r="B2280" s="246"/>
      <c r="C2280" s="247"/>
      <c r="D2280" s="248"/>
      <c r="E2280" s="249"/>
      <c r="F2280" s="250"/>
      <c r="G2280" s="250"/>
      <c r="H2280" s="251"/>
      <c r="I2280" s="250"/>
      <c r="J2280" s="252"/>
      <c r="K2280" s="252"/>
      <c r="L2280" s="253"/>
      <c r="M2280" s="254" t="str">
        <f t="shared" si="35"/>
        <v/>
      </c>
      <c r="N2280"/>
      <c r="O2280"/>
      <c r="P2280"/>
      <c r="Q2280"/>
      <c r="R2280"/>
      <c r="S2280"/>
      <c r="T2280"/>
      <c r="U2280"/>
      <c r="V2280"/>
      <c r="W2280"/>
      <c r="X2280" s="42"/>
      <c r="Y2280" s="42"/>
      <c r="Z2280" s="42"/>
    </row>
    <row r="2281" s="26" customFormat="1" ht="23" customHeight="1" spans="1:26">
      <c r="A2281" s="255"/>
      <c r="B2281" s="246"/>
      <c r="C2281" s="247"/>
      <c r="D2281" s="248"/>
      <c r="E2281" s="249"/>
      <c r="F2281" s="250"/>
      <c r="G2281" s="250"/>
      <c r="H2281" s="251"/>
      <c r="I2281" s="250"/>
      <c r="J2281" s="252"/>
      <c r="K2281" s="252"/>
      <c r="L2281" s="253"/>
      <c r="M2281" s="254" t="str">
        <f t="shared" si="35"/>
        <v/>
      </c>
      <c r="N2281"/>
      <c r="O2281"/>
      <c r="P2281"/>
      <c r="Q2281"/>
      <c r="R2281"/>
      <c r="S2281"/>
      <c r="T2281"/>
      <c r="U2281"/>
      <c r="V2281"/>
      <c r="W2281"/>
      <c r="X2281" s="42"/>
      <c r="Y2281" s="42"/>
      <c r="Z2281" s="42"/>
    </row>
    <row r="2282" s="26" customFormat="1" ht="23" customHeight="1" spans="1:26">
      <c r="A2282" s="255"/>
      <c r="B2282" s="246"/>
      <c r="C2282" s="247"/>
      <c r="D2282" s="248"/>
      <c r="E2282" s="249"/>
      <c r="F2282" s="250"/>
      <c r="G2282" s="250"/>
      <c r="H2282" s="251"/>
      <c r="I2282" s="250"/>
      <c r="J2282" s="252"/>
      <c r="K2282" s="252"/>
      <c r="L2282" s="253"/>
      <c r="M2282" s="254" t="str">
        <f t="shared" si="35"/>
        <v/>
      </c>
      <c r="N2282"/>
      <c r="O2282"/>
      <c r="P2282"/>
      <c r="Q2282"/>
      <c r="R2282"/>
      <c r="S2282"/>
      <c r="T2282"/>
      <c r="U2282"/>
      <c r="V2282"/>
      <c r="W2282"/>
      <c r="X2282" s="42"/>
      <c r="Y2282" s="42"/>
      <c r="Z2282" s="42"/>
    </row>
    <row r="2283" s="26" customFormat="1" ht="23" customHeight="1" spans="1:26">
      <c r="A2283" s="255"/>
      <c r="B2283" s="246"/>
      <c r="C2283" s="247"/>
      <c r="D2283" s="248"/>
      <c r="E2283" s="249"/>
      <c r="F2283" s="250"/>
      <c r="G2283" s="250"/>
      <c r="H2283" s="251"/>
      <c r="I2283" s="250"/>
      <c r="J2283" s="252"/>
      <c r="K2283" s="252"/>
      <c r="L2283" s="253"/>
      <c r="M2283" s="254" t="str">
        <f t="shared" si="35"/>
        <v/>
      </c>
      <c r="N2283"/>
      <c r="O2283"/>
      <c r="P2283"/>
      <c r="Q2283"/>
      <c r="R2283"/>
      <c r="S2283"/>
      <c r="T2283"/>
      <c r="U2283"/>
      <c r="V2283"/>
      <c r="W2283"/>
      <c r="X2283" s="42"/>
      <c r="Y2283" s="42"/>
      <c r="Z2283" s="42"/>
    </row>
    <row r="2284" s="26" customFormat="1" ht="23" customHeight="1" spans="1:26">
      <c r="A2284" s="255"/>
      <c r="B2284" s="246"/>
      <c r="C2284" s="247"/>
      <c r="D2284" s="248"/>
      <c r="E2284" s="249"/>
      <c r="F2284" s="250"/>
      <c r="G2284" s="250"/>
      <c r="H2284" s="251"/>
      <c r="I2284" s="250"/>
      <c r="J2284" s="252"/>
      <c r="K2284" s="252"/>
      <c r="L2284" s="253"/>
      <c r="M2284" s="254" t="str">
        <f t="shared" si="35"/>
        <v/>
      </c>
      <c r="N2284"/>
      <c r="O2284"/>
      <c r="P2284"/>
      <c r="Q2284"/>
      <c r="R2284"/>
      <c r="S2284"/>
      <c r="T2284"/>
      <c r="U2284"/>
      <c r="V2284"/>
      <c r="W2284"/>
      <c r="X2284" s="42"/>
      <c r="Y2284" s="42"/>
      <c r="Z2284" s="42"/>
    </row>
    <row r="2285" s="26" customFormat="1" ht="23" customHeight="1" spans="1:26">
      <c r="A2285" s="255"/>
      <c r="B2285" s="246"/>
      <c r="C2285" s="247"/>
      <c r="D2285" s="248"/>
      <c r="E2285" s="249"/>
      <c r="F2285" s="250"/>
      <c r="G2285" s="250"/>
      <c r="H2285" s="251"/>
      <c r="I2285" s="250"/>
      <c r="J2285" s="252"/>
      <c r="K2285" s="252"/>
      <c r="L2285" s="253"/>
      <c r="M2285" s="254" t="str">
        <f t="shared" si="35"/>
        <v/>
      </c>
      <c r="N2285"/>
      <c r="O2285"/>
      <c r="P2285"/>
      <c r="Q2285"/>
      <c r="R2285"/>
      <c r="S2285"/>
      <c r="T2285"/>
      <c r="U2285"/>
      <c r="V2285"/>
      <c r="W2285"/>
      <c r="X2285" s="42"/>
      <c r="Y2285" s="42"/>
      <c r="Z2285" s="42"/>
    </row>
    <row r="2286" s="26" customFormat="1" ht="23" customHeight="1" spans="1:26">
      <c r="A2286" s="255"/>
      <c r="B2286" s="246"/>
      <c r="C2286" s="247"/>
      <c r="D2286" s="248"/>
      <c r="E2286" s="249"/>
      <c r="F2286" s="250"/>
      <c r="G2286" s="250"/>
      <c r="H2286" s="251"/>
      <c r="I2286" s="250"/>
      <c r="J2286" s="252"/>
      <c r="K2286" s="252"/>
      <c r="L2286" s="253"/>
      <c r="M2286" s="254" t="str">
        <f t="shared" si="35"/>
        <v/>
      </c>
      <c r="N2286"/>
      <c r="O2286"/>
      <c r="P2286"/>
      <c r="Q2286"/>
      <c r="R2286"/>
      <c r="S2286"/>
      <c r="T2286"/>
      <c r="U2286"/>
      <c r="V2286"/>
      <c r="W2286"/>
      <c r="X2286" s="42"/>
      <c r="Y2286" s="42"/>
      <c r="Z2286" s="42"/>
    </row>
    <row r="2287" s="26" customFormat="1" ht="23" customHeight="1" spans="1:26">
      <c r="A2287" s="255"/>
      <c r="B2287" s="246"/>
      <c r="C2287" s="247"/>
      <c r="D2287" s="248"/>
      <c r="E2287" s="249"/>
      <c r="F2287" s="250"/>
      <c r="G2287" s="250"/>
      <c r="H2287" s="251"/>
      <c r="I2287" s="250"/>
      <c r="J2287" s="252"/>
      <c r="K2287" s="252"/>
      <c r="L2287" s="253"/>
      <c r="M2287" s="254" t="str">
        <f t="shared" si="35"/>
        <v/>
      </c>
      <c r="N2287"/>
      <c r="O2287"/>
      <c r="P2287"/>
      <c r="Q2287"/>
      <c r="R2287"/>
      <c r="S2287"/>
      <c r="T2287"/>
      <c r="U2287"/>
      <c r="V2287"/>
      <c r="W2287"/>
      <c r="X2287" s="42"/>
      <c r="Y2287" s="42"/>
      <c r="Z2287" s="42"/>
    </row>
    <row r="2288" s="26" customFormat="1" ht="23" customHeight="1" spans="1:26">
      <c r="A2288" s="255"/>
      <c r="B2288" s="246"/>
      <c r="C2288" s="247"/>
      <c r="D2288" s="248"/>
      <c r="E2288" s="249"/>
      <c r="F2288" s="250"/>
      <c r="G2288" s="250"/>
      <c r="H2288" s="251"/>
      <c r="I2288" s="250"/>
      <c r="J2288" s="252"/>
      <c r="K2288" s="252"/>
      <c r="L2288" s="253"/>
      <c r="M2288" s="254" t="str">
        <f t="shared" si="35"/>
        <v/>
      </c>
      <c r="N2288"/>
      <c r="O2288"/>
      <c r="P2288"/>
      <c r="Q2288"/>
      <c r="R2288"/>
      <c r="S2288"/>
      <c r="T2288"/>
      <c r="U2288"/>
      <c r="V2288"/>
      <c r="W2288"/>
      <c r="X2288" s="42"/>
      <c r="Y2288" s="42"/>
      <c r="Z2288" s="42"/>
    </row>
    <row r="2289" s="26" customFormat="1" ht="23" customHeight="1" spans="1:26">
      <c r="A2289" s="255"/>
      <c r="B2289" s="246"/>
      <c r="C2289" s="247"/>
      <c r="D2289" s="248"/>
      <c r="E2289" s="249"/>
      <c r="F2289" s="250"/>
      <c r="G2289" s="250"/>
      <c r="H2289" s="251"/>
      <c r="I2289" s="250"/>
      <c r="J2289" s="252"/>
      <c r="K2289" s="252"/>
      <c r="L2289" s="253"/>
      <c r="M2289" s="254" t="str">
        <f t="shared" si="35"/>
        <v/>
      </c>
      <c r="N2289"/>
      <c r="O2289"/>
      <c r="P2289"/>
      <c r="Q2289"/>
      <c r="R2289"/>
      <c r="S2289"/>
      <c r="T2289"/>
      <c r="U2289"/>
      <c r="V2289"/>
      <c r="W2289"/>
      <c r="X2289" s="42"/>
      <c r="Y2289" s="42"/>
      <c r="Z2289" s="42"/>
    </row>
    <row r="2290" s="26" customFormat="1" ht="23" customHeight="1" spans="1:26">
      <c r="A2290" s="255"/>
      <c r="B2290" s="246"/>
      <c r="C2290" s="247"/>
      <c r="D2290" s="248"/>
      <c r="E2290" s="249"/>
      <c r="F2290" s="250"/>
      <c r="G2290" s="250"/>
      <c r="H2290" s="251"/>
      <c r="I2290" s="250"/>
      <c r="J2290" s="252"/>
      <c r="K2290" s="252"/>
      <c r="L2290" s="253"/>
      <c r="M2290" s="254" t="str">
        <f t="shared" si="35"/>
        <v/>
      </c>
      <c r="N2290"/>
      <c r="O2290"/>
      <c r="P2290"/>
      <c r="Q2290"/>
      <c r="R2290"/>
      <c r="S2290"/>
      <c r="T2290"/>
      <c r="U2290"/>
      <c r="V2290"/>
      <c r="W2290"/>
      <c r="X2290" s="42"/>
      <c r="Y2290" s="42"/>
      <c r="Z2290" s="42"/>
    </row>
    <row r="2291" s="26" customFormat="1" ht="23" customHeight="1" spans="1:26">
      <c r="A2291" s="255"/>
      <c r="B2291" s="246"/>
      <c r="C2291" s="247"/>
      <c r="D2291" s="248"/>
      <c r="E2291" s="249"/>
      <c r="F2291" s="250"/>
      <c r="G2291" s="250"/>
      <c r="H2291" s="251"/>
      <c r="I2291" s="250"/>
      <c r="J2291" s="252"/>
      <c r="K2291" s="252"/>
      <c r="L2291" s="253"/>
      <c r="M2291" s="254" t="str">
        <f t="shared" si="35"/>
        <v/>
      </c>
      <c r="N2291"/>
      <c r="O2291"/>
      <c r="P2291"/>
      <c r="Q2291"/>
      <c r="R2291"/>
      <c r="S2291"/>
      <c r="T2291"/>
      <c r="U2291"/>
      <c r="V2291"/>
      <c r="W2291"/>
      <c r="X2291" s="42"/>
      <c r="Y2291" s="42"/>
      <c r="Z2291" s="42"/>
    </row>
    <row r="2292" s="26" customFormat="1" ht="23" customHeight="1" spans="1:26">
      <c r="A2292" s="255"/>
      <c r="B2292" s="246"/>
      <c r="C2292" s="247"/>
      <c r="D2292" s="248"/>
      <c r="E2292" s="249"/>
      <c r="F2292" s="250"/>
      <c r="G2292" s="250"/>
      <c r="H2292" s="251"/>
      <c r="I2292" s="250"/>
      <c r="J2292" s="252"/>
      <c r="K2292" s="252"/>
      <c r="L2292" s="253"/>
      <c r="M2292" s="254" t="str">
        <f t="shared" si="35"/>
        <v/>
      </c>
      <c r="N2292"/>
      <c r="O2292"/>
      <c r="P2292"/>
      <c r="Q2292"/>
      <c r="R2292"/>
      <c r="S2292"/>
      <c r="T2292"/>
      <c r="U2292"/>
      <c r="V2292"/>
      <c r="W2292"/>
      <c r="X2292" s="42"/>
      <c r="Y2292" s="42"/>
      <c r="Z2292" s="42"/>
    </row>
    <row r="2293" s="26" customFormat="1" ht="23" customHeight="1" spans="1:26">
      <c r="A2293" s="255"/>
      <c r="B2293" s="246"/>
      <c r="C2293" s="247"/>
      <c r="D2293" s="248"/>
      <c r="E2293" s="249"/>
      <c r="F2293" s="250"/>
      <c r="G2293" s="250"/>
      <c r="H2293" s="251"/>
      <c r="I2293" s="250"/>
      <c r="J2293" s="252"/>
      <c r="K2293" s="252"/>
      <c r="L2293" s="253"/>
      <c r="M2293" s="254" t="str">
        <f t="shared" si="35"/>
        <v/>
      </c>
      <c r="N2293"/>
      <c r="O2293"/>
      <c r="P2293"/>
      <c r="Q2293"/>
      <c r="R2293"/>
      <c r="S2293"/>
      <c r="T2293"/>
      <c r="U2293"/>
      <c r="V2293"/>
      <c r="W2293"/>
      <c r="X2293" s="42"/>
      <c r="Y2293" s="42"/>
      <c r="Z2293" s="42"/>
    </row>
    <row r="2294" s="26" customFormat="1" ht="23" customHeight="1" spans="1:26">
      <c r="A2294" s="255"/>
      <c r="B2294" s="246"/>
      <c r="C2294" s="247"/>
      <c r="D2294" s="248"/>
      <c r="E2294" s="249"/>
      <c r="F2294" s="250"/>
      <c r="G2294" s="250"/>
      <c r="H2294" s="251"/>
      <c r="I2294" s="250"/>
      <c r="J2294" s="252"/>
      <c r="K2294" s="252"/>
      <c r="L2294" s="253"/>
      <c r="M2294" s="254" t="str">
        <f t="shared" si="35"/>
        <v/>
      </c>
      <c r="N2294"/>
      <c r="O2294"/>
      <c r="P2294"/>
      <c r="Q2294"/>
      <c r="R2294"/>
      <c r="S2294"/>
      <c r="T2294"/>
      <c r="U2294"/>
      <c r="V2294"/>
      <c r="W2294"/>
      <c r="X2294" s="42"/>
      <c r="Y2294" s="42"/>
      <c r="Z2294" s="42"/>
    </row>
    <row r="2295" s="26" customFormat="1" ht="23" customHeight="1" spans="1:26">
      <c r="A2295" s="255"/>
      <c r="B2295" s="246"/>
      <c r="C2295" s="247"/>
      <c r="D2295" s="248"/>
      <c r="E2295" s="249"/>
      <c r="F2295" s="250"/>
      <c r="G2295" s="250"/>
      <c r="H2295" s="251"/>
      <c r="I2295" s="250"/>
      <c r="J2295" s="252"/>
      <c r="K2295" s="252"/>
      <c r="L2295" s="253"/>
      <c r="M2295" s="254" t="str">
        <f t="shared" si="35"/>
        <v/>
      </c>
      <c r="N2295"/>
      <c r="O2295"/>
      <c r="P2295"/>
      <c r="Q2295"/>
      <c r="R2295"/>
      <c r="S2295"/>
      <c r="T2295"/>
      <c r="U2295"/>
      <c r="V2295"/>
      <c r="W2295"/>
      <c r="X2295" s="42"/>
      <c r="Y2295" s="42"/>
      <c r="Z2295" s="42"/>
    </row>
    <row r="2296" s="26" customFormat="1" ht="23" customHeight="1" spans="1:26">
      <c r="A2296" s="255"/>
      <c r="B2296" s="246"/>
      <c r="C2296" s="247"/>
      <c r="D2296" s="248"/>
      <c r="E2296" s="249"/>
      <c r="F2296" s="250"/>
      <c r="G2296" s="250"/>
      <c r="H2296" s="251"/>
      <c r="I2296" s="250"/>
      <c r="J2296" s="252"/>
      <c r="K2296" s="252"/>
      <c r="L2296" s="253"/>
      <c r="M2296" s="254" t="str">
        <f t="shared" si="35"/>
        <v/>
      </c>
      <c r="N2296"/>
      <c r="O2296"/>
      <c r="P2296"/>
      <c r="Q2296"/>
      <c r="R2296"/>
      <c r="S2296"/>
      <c r="T2296"/>
      <c r="U2296"/>
      <c r="V2296"/>
      <c r="W2296"/>
      <c r="X2296" s="42"/>
      <c r="Y2296" s="42"/>
      <c r="Z2296" s="42"/>
    </row>
    <row r="2297" s="26" customFormat="1" ht="23" customHeight="1" spans="1:26">
      <c r="A2297" s="255"/>
      <c r="B2297" s="246"/>
      <c r="C2297" s="247"/>
      <c r="D2297" s="248"/>
      <c r="E2297" s="249"/>
      <c r="F2297" s="250"/>
      <c r="G2297" s="250"/>
      <c r="H2297" s="251"/>
      <c r="I2297" s="250"/>
      <c r="J2297" s="252"/>
      <c r="K2297" s="252"/>
      <c r="L2297" s="253"/>
      <c r="M2297" s="254" t="str">
        <f t="shared" si="35"/>
        <v/>
      </c>
      <c r="N2297"/>
      <c r="O2297"/>
      <c r="P2297"/>
      <c r="Q2297"/>
      <c r="R2297"/>
      <c r="S2297"/>
      <c r="T2297"/>
      <c r="U2297"/>
      <c r="V2297"/>
      <c r="W2297"/>
      <c r="X2297" s="42"/>
      <c r="Y2297" s="42"/>
      <c r="Z2297" s="42"/>
    </row>
    <row r="2298" s="26" customFormat="1" ht="23" customHeight="1" spans="1:26">
      <c r="A2298" s="255"/>
      <c r="B2298" s="246"/>
      <c r="C2298" s="247"/>
      <c r="D2298" s="248"/>
      <c r="E2298" s="249"/>
      <c r="F2298" s="250"/>
      <c r="G2298" s="250"/>
      <c r="H2298" s="251"/>
      <c r="I2298" s="250"/>
      <c r="J2298" s="252"/>
      <c r="K2298" s="252"/>
      <c r="L2298" s="253"/>
      <c r="M2298" s="254" t="str">
        <f t="shared" si="35"/>
        <v/>
      </c>
      <c r="N2298"/>
      <c r="O2298"/>
      <c r="P2298"/>
      <c r="Q2298"/>
      <c r="R2298"/>
      <c r="S2298"/>
      <c r="T2298"/>
      <c r="U2298"/>
      <c r="V2298"/>
      <c r="W2298"/>
      <c r="X2298" s="42"/>
      <c r="Y2298" s="42"/>
      <c r="Z2298" s="42"/>
    </row>
    <row r="2299" s="26" customFormat="1" ht="23" customHeight="1" spans="1:26">
      <c r="A2299" s="255"/>
      <c r="B2299" s="246"/>
      <c r="C2299" s="247"/>
      <c r="D2299" s="248"/>
      <c r="E2299" s="249"/>
      <c r="F2299" s="250"/>
      <c r="G2299" s="250"/>
      <c r="H2299" s="251"/>
      <c r="I2299" s="250"/>
      <c r="J2299" s="252"/>
      <c r="K2299" s="252"/>
      <c r="L2299" s="253"/>
      <c r="M2299" s="254" t="str">
        <f t="shared" si="35"/>
        <v/>
      </c>
      <c r="N2299"/>
      <c r="O2299"/>
      <c r="P2299"/>
      <c r="Q2299"/>
      <c r="R2299"/>
      <c r="S2299"/>
      <c r="T2299"/>
      <c r="U2299"/>
      <c r="V2299"/>
      <c r="W2299"/>
      <c r="X2299" s="42"/>
      <c r="Y2299" s="42"/>
      <c r="Z2299" s="42"/>
    </row>
    <row r="2300" s="26" customFormat="1" ht="23" customHeight="1" spans="1:26">
      <c r="A2300" s="255"/>
      <c r="B2300" s="246"/>
      <c r="C2300" s="247"/>
      <c r="D2300" s="248"/>
      <c r="E2300" s="249"/>
      <c r="F2300" s="250"/>
      <c r="G2300" s="250"/>
      <c r="H2300" s="251"/>
      <c r="I2300" s="250"/>
      <c r="J2300" s="252"/>
      <c r="K2300" s="252"/>
      <c r="L2300" s="253"/>
      <c r="M2300" s="254" t="str">
        <f t="shared" si="35"/>
        <v/>
      </c>
      <c r="N2300"/>
      <c r="O2300"/>
      <c r="P2300"/>
      <c r="Q2300"/>
      <c r="R2300"/>
      <c r="S2300"/>
      <c r="T2300"/>
      <c r="U2300"/>
      <c r="V2300"/>
      <c r="W2300"/>
      <c r="X2300" s="42"/>
      <c r="Y2300" s="42"/>
      <c r="Z2300" s="42"/>
    </row>
    <row r="2301" s="26" customFormat="1" ht="23" customHeight="1" spans="1:26">
      <c r="A2301" s="255"/>
      <c r="B2301" s="246"/>
      <c r="C2301" s="247"/>
      <c r="D2301" s="248"/>
      <c r="E2301" s="249"/>
      <c r="F2301" s="250"/>
      <c r="G2301" s="250"/>
      <c r="H2301" s="251"/>
      <c r="I2301" s="250"/>
      <c r="J2301" s="252"/>
      <c r="K2301" s="252"/>
      <c r="L2301" s="253"/>
      <c r="M2301" s="254" t="str">
        <f t="shared" si="35"/>
        <v/>
      </c>
      <c r="N2301"/>
      <c r="O2301"/>
      <c r="P2301"/>
      <c r="Q2301"/>
      <c r="R2301"/>
      <c r="S2301"/>
      <c r="T2301"/>
      <c r="U2301"/>
      <c r="V2301"/>
      <c r="W2301"/>
      <c r="X2301" s="42"/>
      <c r="Y2301" s="42"/>
      <c r="Z2301" s="42"/>
    </row>
    <row r="2302" s="26" customFormat="1" ht="23" customHeight="1" spans="1:26">
      <c r="A2302" s="255"/>
      <c r="B2302" s="246"/>
      <c r="C2302" s="247"/>
      <c r="D2302" s="248"/>
      <c r="E2302" s="249"/>
      <c r="F2302" s="250"/>
      <c r="G2302" s="250"/>
      <c r="H2302" s="251"/>
      <c r="I2302" s="250"/>
      <c r="J2302" s="252"/>
      <c r="K2302" s="252"/>
      <c r="L2302" s="253"/>
      <c r="M2302" s="254" t="str">
        <f t="shared" si="35"/>
        <v/>
      </c>
      <c r="N2302"/>
      <c r="O2302"/>
      <c r="P2302"/>
      <c r="Q2302"/>
      <c r="R2302"/>
      <c r="S2302"/>
      <c r="T2302"/>
      <c r="U2302"/>
      <c r="V2302"/>
      <c r="W2302"/>
      <c r="X2302" s="42"/>
      <c r="Y2302" s="42"/>
      <c r="Z2302" s="42"/>
    </row>
    <row r="2303" s="26" customFormat="1" ht="23" customHeight="1" spans="1:26">
      <c r="A2303" s="255"/>
      <c r="B2303" s="246"/>
      <c r="C2303" s="247"/>
      <c r="D2303" s="248"/>
      <c r="E2303" s="249"/>
      <c r="F2303" s="250"/>
      <c r="G2303" s="250"/>
      <c r="H2303" s="251"/>
      <c r="I2303" s="250"/>
      <c r="J2303" s="252"/>
      <c r="K2303" s="252"/>
      <c r="L2303" s="253"/>
      <c r="M2303" s="254" t="str">
        <f t="shared" si="35"/>
        <v/>
      </c>
      <c r="N2303"/>
      <c r="O2303"/>
      <c r="P2303"/>
      <c r="Q2303"/>
      <c r="R2303"/>
      <c r="S2303"/>
      <c r="T2303"/>
      <c r="U2303"/>
      <c r="V2303"/>
      <c r="W2303"/>
      <c r="X2303" s="42"/>
      <c r="Y2303" s="42"/>
      <c r="Z2303" s="42"/>
    </row>
    <row r="2304" s="26" customFormat="1" ht="23" customHeight="1" spans="1:26">
      <c r="A2304" s="255"/>
      <c r="B2304" s="246"/>
      <c r="C2304" s="247"/>
      <c r="D2304" s="248"/>
      <c r="E2304" s="249"/>
      <c r="F2304" s="250"/>
      <c r="G2304" s="250"/>
      <c r="H2304" s="251"/>
      <c r="I2304" s="250"/>
      <c r="J2304" s="252"/>
      <c r="K2304" s="252"/>
      <c r="L2304" s="253"/>
      <c r="M2304" s="254" t="str">
        <f t="shared" si="35"/>
        <v/>
      </c>
      <c r="N2304"/>
      <c r="O2304"/>
      <c r="P2304"/>
      <c r="Q2304"/>
      <c r="R2304"/>
      <c r="S2304"/>
      <c r="T2304"/>
      <c r="U2304"/>
      <c r="V2304"/>
      <c r="W2304"/>
      <c r="X2304" s="42"/>
      <c r="Y2304" s="42"/>
      <c r="Z2304" s="42"/>
    </row>
    <row r="2305" s="26" customFormat="1" ht="23" customHeight="1" spans="1:26">
      <c r="A2305" s="255"/>
      <c r="B2305" s="246"/>
      <c r="C2305" s="247"/>
      <c r="D2305" s="248"/>
      <c r="E2305" s="249"/>
      <c r="F2305" s="250"/>
      <c r="G2305" s="250"/>
      <c r="H2305" s="251"/>
      <c r="I2305" s="250"/>
      <c r="J2305" s="252"/>
      <c r="K2305" s="252"/>
      <c r="L2305" s="253"/>
      <c r="M2305" s="254" t="str">
        <f t="shared" si="35"/>
        <v/>
      </c>
      <c r="N2305"/>
      <c r="O2305"/>
      <c r="P2305"/>
      <c r="Q2305"/>
      <c r="R2305"/>
      <c r="S2305"/>
      <c r="T2305"/>
      <c r="U2305"/>
      <c r="V2305"/>
      <c r="W2305"/>
      <c r="X2305" s="42"/>
      <c r="Y2305" s="42"/>
      <c r="Z2305" s="42"/>
    </row>
    <row r="2306" s="26" customFormat="1" ht="23" customHeight="1" spans="1:26">
      <c r="A2306" s="255"/>
      <c r="B2306" s="246"/>
      <c r="C2306" s="247"/>
      <c r="D2306" s="248"/>
      <c r="E2306" s="249"/>
      <c r="F2306" s="250"/>
      <c r="G2306" s="250"/>
      <c r="H2306" s="251"/>
      <c r="I2306" s="250"/>
      <c r="J2306" s="252"/>
      <c r="K2306" s="252"/>
      <c r="L2306" s="253"/>
      <c r="M2306" s="254" t="str">
        <f t="shared" si="35"/>
        <v/>
      </c>
      <c r="N2306"/>
      <c r="O2306"/>
      <c r="P2306"/>
      <c r="Q2306"/>
      <c r="R2306"/>
      <c r="S2306"/>
      <c r="T2306"/>
      <c r="U2306"/>
      <c r="V2306"/>
      <c r="W2306"/>
      <c r="X2306" s="42"/>
      <c r="Y2306" s="42"/>
      <c r="Z2306" s="42"/>
    </row>
    <row r="2307" s="26" customFormat="1" ht="23" customHeight="1" spans="1:26">
      <c r="A2307" s="255"/>
      <c r="B2307" s="246"/>
      <c r="C2307" s="247"/>
      <c r="D2307" s="248"/>
      <c r="E2307" s="249"/>
      <c r="F2307" s="250"/>
      <c r="G2307" s="250"/>
      <c r="H2307" s="251"/>
      <c r="I2307" s="250"/>
      <c r="J2307" s="252"/>
      <c r="K2307" s="252"/>
      <c r="L2307" s="253"/>
      <c r="M2307" s="254" t="str">
        <f t="shared" si="35"/>
        <v/>
      </c>
      <c r="N2307"/>
      <c r="O2307"/>
      <c r="P2307"/>
      <c r="Q2307"/>
      <c r="R2307"/>
      <c r="S2307"/>
      <c r="T2307"/>
      <c r="U2307"/>
      <c r="V2307"/>
      <c r="W2307"/>
      <c r="X2307" s="42"/>
      <c r="Y2307" s="42"/>
      <c r="Z2307" s="42"/>
    </row>
    <row r="2308" s="26" customFormat="1" ht="23" customHeight="1" spans="1:26">
      <c r="A2308" s="255"/>
      <c r="B2308" s="246"/>
      <c r="C2308" s="247"/>
      <c r="D2308" s="248"/>
      <c r="E2308" s="249"/>
      <c r="F2308" s="250"/>
      <c r="G2308" s="250"/>
      <c r="H2308" s="251"/>
      <c r="I2308" s="250"/>
      <c r="J2308" s="252"/>
      <c r="K2308" s="252"/>
      <c r="L2308" s="253"/>
      <c r="M2308" s="254" t="str">
        <f t="shared" si="35"/>
        <v/>
      </c>
      <c r="N2308"/>
      <c r="O2308"/>
      <c r="P2308"/>
      <c r="Q2308"/>
      <c r="R2308"/>
      <c r="S2308"/>
      <c r="T2308"/>
      <c r="U2308"/>
      <c r="V2308"/>
      <c r="W2308"/>
      <c r="X2308" s="42"/>
      <c r="Y2308" s="42"/>
      <c r="Z2308" s="42"/>
    </row>
    <row r="2309" s="26" customFormat="1" ht="23" customHeight="1" spans="1:26">
      <c r="A2309" s="255"/>
      <c r="B2309" s="246"/>
      <c r="C2309" s="247"/>
      <c r="D2309" s="248"/>
      <c r="E2309" s="249"/>
      <c r="F2309" s="250"/>
      <c r="G2309" s="250"/>
      <c r="H2309" s="251"/>
      <c r="I2309" s="250"/>
      <c r="J2309" s="252"/>
      <c r="K2309" s="252"/>
      <c r="L2309" s="253"/>
      <c r="M2309" s="254" t="str">
        <f t="shared" ref="M2309:M2372" si="36">IF($B2309="","",--TEXT($B2309,"yyyymm"))</f>
        <v/>
      </c>
      <c r="N2309"/>
      <c r="O2309"/>
      <c r="P2309"/>
      <c r="Q2309"/>
      <c r="R2309"/>
      <c r="S2309"/>
      <c r="T2309"/>
      <c r="U2309"/>
      <c r="V2309"/>
      <c r="W2309"/>
      <c r="X2309" s="42"/>
      <c r="Y2309" s="42"/>
      <c r="Z2309" s="42"/>
    </row>
    <row r="2310" s="26" customFormat="1" ht="23" customHeight="1" spans="1:26">
      <c r="A2310" s="255"/>
      <c r="B2310" s="246"/>
      <c r="C2310" s="247"/>
      <c r="D2310" s="248"/>
      <c r="E2310" s="249"/>
      <c r="F2310" s="250"/>
      <c r="G2310" s="250"/>
      <c r="H2310" s="251"/>
      <c r="I2310" s="250"/>
      <c r="J2310" s="252"/>
      <c r="K2310" s="252"/>
      <c r="L2310" s="253"/>
      <c r="M2310" s="254" t="str">
        <f t="shared" si="36"/>
        <v/>
      </c>
      <c r="N2310"/>
      <c r="O2310"/>
      <c r="P2310"/>
      <c r="Q2310"/>
      <c r="R2310"/>
      <c r="S2310"/>
      <c r="T2310"/>
      <c r="U2310"/>
      <c r="V2310"/>
      <c r="W2310"/>
      <c r="X2310" s="42"/>
      <c r="Y2310" s="42"/>
      <c r="Z2310" s="42"/>
    </row>
    <row r="2311" s="26" customFormat="1" ht="23" customHeight="1" spans="1:26">
      <c r="A2311" s="255"/>
      <c r="B2311" s="246"/>
      <c r="C2311" s="247"/>
      <c r="D2311" s="248"/>
      <c r="E2311" s="249"/>
      <c r="F2311" s="250"/>
      <c r="G2311" s="250"/>
      <c r="H2311" s="251"/>
      <c r="I2311" s="250"/>
      <c r="J2311" s="252"/>
      <c r="K2311" s="252"/>
      <c r="L2311" s="253"/>
      <c r="M2311" s="254" t="str">
        <f t="shared" si="36"/>
        <v/>
      </c>
      <c r="N2311"/>
      <c r="O2311"/>
      <c r="P2311"/>
      <c r="Q2311"/>
      <c r="R2311"/>
      <c r="S2311"/>
      <c r="T2311"/>
      <c r="U2311"/>
      <c r="V2311"/>
      <c r="W2311"/>
      <c r="X2311" s="42"/>
      <c r="Y2311" s="42"/>
      <c r="Z2311" s="42"/>
    </row>
    <row r="2312" s="26" customFormat="1" ht="23" customHeight="1" spans="1:26">
      <c r="A2312" s="255"/>
      <c r="B2312" s="246"/>
      <c r="C2312" s="247"/>
      <c r="D2312" s="248"/>
      <c r="E2312" s="249"/>
      <c r="F2312" s="250"/>
      <c r="G2312" s="250"/>
      <c r="H2312" s="251"/>
      <c r="I2312" s="250"/>
      <c r="J2312" s="252"/>
      <c r="K2312" s="252"/>
      <c r="L2312" s="253"/>
      <c r="M2312" s="254" t="str">
        <f t="shared" si="36"/>
        <v/>
      </c>
      <c r="N2312"/>
      <c r="O2312"/>
      <c r="P2312"/>
      <c r="Q2312"/>
      <c r="R2312"/>
      <c r="S2312"/>
      <c r="T2312"/>
      <c r="U2312"/>
      <c r="V2312"/>
      <c r="W2312"/>
      <c r="X2312" s="42"/>
      <c r="Y2312" s="42"/>
      <c r="Z2312" s="42"/>
    </row>
    <row r="2313" s="26" customFormat="1" ht="23" customHeight="1" spans="1:26">
      <c r="A2313" s="255"/>
      <c r="B2313" s="246"/>
      <c r="C2313" s="247"/>
      <c r="D2313" s="248"/>
      <c r="E2313" s="249"/>
      <c r="F2313" s="250"/>
      <c r="G2313" s="250"/>
      <c r="H2313" s="251"/>
      <c r="I2313" s="250"/>
      <c r="J2313" s="252"/>
      <c r="K2313" s="252"/>
      <c r="L2313" s="253"/>
      <c r="M2313" s="254" t="str">
        <f t="shared" si="36"/>
        <v/>
      </c>
      <c r="N2313"/>
      <c r="O2313"/>
      <c r="P2313"/>
      <c r="Q2313"/>
      <c r="R2313"/>
      <c r="S2313"/>
      <c r="T2313"/>
      <c r="U2313"/>
      <c r="V2313"/>
      <c r="W2313"/>
      <c r="X2313" s="42"/>
      <c r="Y2313" s="42"/>
      <c r="Z2313" s="42"/>
    </row>
    <row r="2314" s="26" customFormat="1" ht="23" customHeight="1" spans="1:26">
      <c r="A2314" s="255"/>
      <c r="B2314" s="246"/>
      <c r="C2314" s="247"/>
      <c r="D2314" s="248"/>
      <c r="E2314" s="249"/>
      <c r="F2314" s="250"/>
      <c r="G2314" s="250"/>
      <c r="H2314" s="251"/>
      <c r="I2314" s="250"/>
      <c r="J2314" s="252"/>
      <c r="K2314" s="252"/>
      <c r="L2314" s="253"/>
      <c r="M2314" s="254" t="str">
        <f t="shared" si="36"/>
        <v/>
      </c>
      <c r="N2314"/>
      <c r="O2314"/>
      <c r="P2314"/>
      <c r="Q2314"/>
      <c r="R2314"/>
      <c r="S2314"/>
      <c r="T2314"/>
      <c r="U2314"/>
      <c r="V2314"/>
      <c r="W2314"/>
      <c r="X2314" s="42"/>
      <c r="Y2314" s="42"/>
      <c r="Z2314" s="42"/>
    </row>
    <row r="2315" s="26" customFormat="1" ht="23" customHeight="1" spans="1:26">
      <c r="A2315" s="255"/>
      <c r="B2315" s="246"/>
      <c r="C2315" s="247"/>
      <c r="D2315" s="248"/>
      <c r="E2315" s="249"/>
      <c r="F2315" s="250"/>
      <c r="G2315" s="250"/>
      <c r="H2315" s="251"/>
      <c r="I2315" s="250"/>
      <c r="J2315" s="252"/>
      <c r="K2315" s="252"/>
      <c r="L2315" s="253"/>
      <c r="M2315" s="254" t="str">
        <f t="shared" si="36"/>
        <v/>
      </c>
      <c r="N2315"/>
      <c r="O2315"/>
      <c r="P2315"/>
      <c r="Q2315"/>
      <c r="R2315"/>
      <c r="S2315"/>
      <c r="T2315"/>
      <c r="U2315"/>
      <c r="V2315"/>
      <c r="W2315"/>
      <c r="X2315" s="42"/>
      <c r="Y2315" s="42"/>
      <c r="Z2315" s="42"/>
    </row>
    <row r="2316" s="26" customFormat="1" ht="23" customHeight="1" spans="1:26">
      <c r="A2316" s="255"/>
      <c r="B2316" s="246"/>
      <c r="C2316" s="247"/>
      <c r="D2316" s="248"/>
      <c r="E2316" s="249"/>
      <c r="F2316" s="250"/>
      <c r="G2316" s="250"/>
      <c r="H2316" s="251"/>
      <c r="I2316" s="250"/>
      <c r="J2316" s="252"/>
      <c r="K2316" s="252"/>
      <c r="L2316" s="253"/>
      <c r="M2316" s="254" t="str">
        <f t="shared" si="36"/>
        <v/>
      </c>
      <c r="N2316"/>
      <c r="O2316"/>
      <c r="P2316"/>
      <c r="Q2316"/>
      <c r="R2316"/>
      <c r="S2316"/>
      <c r="T2316"/>
      <c r="U2316"/>
      <c r="V2316"/>
      <c r="W2316"/>
      <c r="X2316" s="42"/>
      <c r="Y2316" s="42"/>
      <c r="Z2316" s="42"/>
    </row>
    <row r="2317" s="26" customFormat="1" ht="23" customHeight="1" spans="1:26">
      <c r="A2317" s="255"/>
      <c r="B2317" s="246"/>
      <c r="C2317" s="247"/>
      <c r="D2317" s="248"/>
      <c r="E2317" s="249"/>
      <c r="F2317" s="250"/>
      <c r="G2317" s="250"/>
      <c r="H2317" s="251"/>
      <c r="I2317" s="250"/>
      <c r="J2317" s="252"/>
      <c r="K2317" s="252"/>
      <c r="L2317" s="253"/>
      <c r="M2317" s="254" t="str">
        <f t="shared" si="36"/>
        <v/>
      </c>
      <c r="N2317"/>
      <c r="O2317"/>
      <c r="P2317"/>
      <c r="Q2317"/>
      <c r="R2317"/>
      <c r="S2317"/>
      <c r="T2317"/>
      <c r="U2317"/>
      <c r="V2317"/>
      <c r="W2317"/>
      <c r="X2317" s="42"/>
      <c r="Y2317" s="42"/>
      <c r="Z2317" s="42"/>
    </row>
    <row r="2318" s="26" customFormat="1" ht="23" customHeight="1" spans="1:26">
      <c r="A2318" s="255"/>
      <c r="B2318" s="246"/>
      <c r="C2318" s="247"/>
      <c r="D2318" s="248"/>
      <c r="E2318" s="249"/>
      <c r="F2318" s="250"/>
      <c r="G2318" s="250"/>
      <c r="H2318" s="251"/>
      <c r="I2318" s="250"/>
      <c r="J2318" s="252"/>
      <c r="K2318" s="252"/>
      <c r="L2318" s="253"/>
      <c r="M2318" s="254" t="str">
        <f t="shared" si="36"/>
        <v/>
      </c>
      <c r="N2318"/>
      <c r="O2318"/>
      <c r="P2318"/>
      <c r="Q2318"/>
      <c r="R2318"/>
      <c r="S2318"/>
      <c r="T2318"/>
      <c r="U2318"/>
      <c r="V2318"/>
      <c r="W2318"/>
      <c r="X2318" s="42"/>
      <c r="Y2318" s="42"/>
      <c r="Z2318" s="42"/>
    </row>
    <row r="2319" s="26" customFormat="1" ht="23" customHeight="1" spans="1:26">
      <c r="A2319" s="255"/>
      <c r="B2319" s="246"/>
      <c r="C2319" s="247"/>
      <c r="D2319" s="248"/>
      <c r="E2319" s="249"/>
      <c r="F2319" s="250"/>
      <c r="G2319" s="250"/>
      <c r="H2319" s="251"/>
      <c r="I2319" s="250"/>
      <c r="J2319" s="252"/>
      <c r="K2319" s="252"/>
      <c r="L2319" s="253"/>
      <c r="M2319" s="254" t="str">
        <f t="shared" si="36"/>
        <v/>
      </c>
      <c r="N2319"/>
      <c r="O2319"/>
      <c r="P2319"/>
      <c r="Q2319"/>
      <c r="R2319"/>
      <c r="S2319"/>
      <c r="T2319"/>
      <c r="U2319"/>
      <c r="V2319"/>
      <c r="W2319"/>
      <c r="X2319" s="42"/>
      <c r="Y2319" s="42"/>
      <c r="Z2319" s="42"/>
    </row>
    <row r="2320" s="26" customFormat="1" ht="23" customHeight="1" spans="1:26">
      <c r="A2320" s="255"/>
      <c r="B2320" s="246"/>
      <c r="C2320" s="247"/>
      <c r="D2320" s="248"/>
      <c r="E2320" s="249"/>
      <c r="F2320" s="250"/>
      <c r="G2320" s="250"/>
      <c r="H2320" s="251"/>
      <c r="I2320" s="250"/>
      <c r="J2320" s="252"/>
      <c r="K2320" s="252"/>
      <c r="L2320" s="253"/>
      <c r="M2320" s="254" t="str">
        <f t="shared" si="36"/>
        <v/>
      </c>
      <c r="N2320"/>
      <c r="O2320"/>
      <c r="P2320"/>
      <c r="Q2320"/>
      <c r="R2320"/>
      <c r="S2320"/>
      <c r="T2320"/>
      <c r="U2320"/>
      <c r="V2320"/>
      <c r="W2320"/>
      <c r="X2320" s="42"/>
      <c r="Y2320" s="42"/>
      <c r="Z2320" s="42"/>
    </row>
    <row r="2321" s="26" customFormat="1" ht="23" customHeight="1" spans="1:26">
      <c r="A2321" s="255"/>
      <c r="B2321" s="246"/>
      <c r="C2321" s="247"/>
      <c r="D2321" s="248"/>
      <c r="E2321" s="249"/>
      <c r="F2321" s="250"/>
      <c r="G2321" s="250"/>
      <c r="H2321" s="251"/>
      <c r="I2321" s="250"/>
      <c r="J2321" s="252"/>
      <c r="K2321" s="252"/>
      <c r="L2321" s="253"/>
      <c r="M2321" s="254" t="str">
        <f t="shared" si="36"/>
        <v/>
      </c>
      <c r="N2321"/>
      <c r="O2321"/>
      <c r="P2321"/>
      <c r="Q2321"/>
      <c r="R2321"/>
      <c r="S2321"/>
      <c r="T2321"/>
      <c r="U2321"/>
      <c r="V2321"/>
      <c r="W2321"/>
      <c r="X2321" s="42"/>
      <c r="Y2321" s="42"/>
      <c r="Z2321" s="42"/>
    </row>
    <row r="2322" s="26" customFormat="1" ht="23" customHeight="1" spans="1:26">
      <c r="A2322" s="255"/>
      <c r="B2322" s="246"/>
      <c r="C2322" s="247"/>
      <c r="D2322" s="248"/>
      <c r="E2322" s="249"/>
      <c r="F2322" s="250"/>
      <c r="G2322" s="250"/>
      <c r="H2322" s="251"/>
      <c r="I2322" s="250"/>
      <c r="J2322" s="252"/>
      <c r="K2322" s="252"/>
      <c r="L2322" s="253"/>
      <c r="M2322" s="254" t="str">
        <f t="shared" si="36"/>
        <v/>
      </c>
      <c r="N2322"/>
      <c r="O2322"/>
      <c r="P2322"/>
      <c r="Q2322"/>
      <c r="R2322"/>
      <c r="S2322"/>
      <c r="T2322"/>
      <c r="U2322"/>
      <c r="V2322"/>
      <c r="W2322"/>
      <c r="X2322" s="42"/>
      <c r="Y2322" s="42"/>
      <c r="Z2322" s="42"/>
    </row>
    <row r="2323" s="26" customFormat="1" ht="23" customHeight="1" spans="1:26">
      <c r="A2323" s="255"/>
      <c r="B2323" s="246"/>
      <c r="C2323" s="247"/>
      <c r="D2323" s="248"/>
      <c r="E2323" s="249"/>
      <c r="F2323" s="250"/>
      <c r="G2323" s="250"/>
      <c r="H2323" s="251"/>
      <c r="I2323" s="250"/>
      <c r="J2323" s="252"/>
      <c r="K2323" s="252"/>
      <c r="L2323" s="253"/>
      <c r="M2323" s="254" t="str">
        <f t="shared" si="36"/>
        <v/>
      </c>
      <c r="N2323"/>
      <c r="O2323"/>
      <c r="P2323"/>
      <c r="Q2323"/>
      <c r="R2323"/>
      <c r="S2323"/>
      <c r="T2323"/>
      <c r="U2323"/>
      <c r="V2323"/>
      <c r="W2323"/>
      <c r="X2323" s="42"/>
      <c r="Y2323" s="42"/>
      <c r="Z2323" s="42"/>
    </row>
    <row r="2324" s="26" customFormat="1" ht="23" customHeight="1" spans="1:26">
      <c r="A2324" s="255"/>
      <c r="B2324" s="246"/>
      <c r="C2324" s="247"/>
      <c r="D2324" s="248"/>
      <c r="E2324" s="249"/>
      <c r="F2324" s="250"/>
      <c r="G2324" s="250"/>
      <c r="H2324" s="251"/>
      <c r="I2324" s="250"/>
      <c r="J2324" s="252"/>
      <c r="K2324" s="252"/>
      <c r="L2324" s="253"/>
      <c r="M2324" s="254" t="str">
        <f t="shared" si="36"/>
        <v/>
      </c>
      <c r="N2324"/>
      <c r="O2324"/>
      <c r="P2324"/>
      <c r="Q2324"/>
      <c r="R2324"/>
      <c r="S2324"/>
      <c r="T2324"/>
      <c r="U2324"/>
      <c r="V2324"/>
      <c r="W2324"/>
      <c r="X2324" s="42"/>
      <c r="Y2324" s="42"/>
      <c r="Z2324" s="42"/>
    </row>
    <row r="2325" s="26" customFormat="1" ht="23" customHeight="1" spans="1:26">
      <c r="A2325" s="255"/>
      <c r="B2325" s="246"/>
      <c r="C2325" s="247"/>
      <c r="D2325" s="248"/>
      <c r="E2325" s="249"/>
      <c r="F2325" s="250"/>
      <c r="G2325" s="250"/>
      <c r="H2325" s="251"/>
      <c r="I2325" s="250"/>
      <c r="J2325" s="252"/>
      <c r="K2325" s="252"/>
      <c r="L2325" s="253"/>
      <c r="M2325" s="254" t="str">
        <f t="shared" si="36"/>
        <v/>
      </c>
      <c r="N2325"/>
      <c r="O2325"/>
      <c r="P2325"/>
      <c r="Q2325"/>
      <c r="R2325"/>
      <c r="S2325"/>
      <c r="T2325"/>
      <c r="U2325"/>
      <c r="V2325"/>
      <c r="W2325"/>
      <c r="X2325" s="42"/>
      <c r="Y2325" s="42"/>
      <c r="Z2325" s="42"/>
    </row>
    <row r="2326" s="26" customFormat="1" ht="23" customHeight="1" spans="1:26">
      <c r="A2326" s="255"/>
      <c r="B2326" s="246"/>
      <c r="C2326" s="247"/>
      <c r="D2326" s="248"/>
      <c r="E2326" s="249"/>
      <c r="F2326" s="250"/>
      <c r="G2326" s="250"/>
      <c r="H2326" s="251"/>
      <c r="I2326" s="250"/>
      <c r="J2326" s="252"/>
      <c r="K2326" s="252"/>
      <c r="L2326" s="253"/>
      <c r="M2326" s="254" t="str">
        <f t="shared" si="36"/>
        <v/>
      </c>
      <c r="N2326"/>
      <c r="O2326"/>
      <c r="P2326"/>
      <c r="Q2326"/>
      <c r="R2326"/>
      <c r="S2326"/>
      <c r="T2326"/>
      <c r="U2326"/>
      <c r="V2326"/>
      <c r="W2326"/>
      <c r="X2326" s="42"/>
      <c r="Y2326" s="42"/>
      <c r="Z2326" s="42"/>
    </row>
    <row r="2327" s="26" customFormat="1" ht="23" customHeight="1" spans="1:26">
      <c r="A2327" s="255"/>
      <c r="B2327" s="246"/>
      <c r="C2327" s="247"/>
      <c r="D2327" s="248"/>
      <c r="E2327" s="249"/>
      <c r="F2327" s="250"/>
      <c r="G2327" s="250"/>
      <c r="H2327" s="251"/>
      <c r="I2327" s="250"/>
      <c r="J2327" s="252"/>
      <c r="K2327" s="252"/>
      <c r="L2327" s="253"/>
      <c r="M2327" s="254" t="str">
        <f t="shared" si="36"/>
        <v/>
      </c>
      <c r="N2327"/>
      <c r="O2327"/>
      <c r="P2327"/>
      <c r="Q2327"/>
      <c r="R2327"/>
      <c r="S2327"/>
      <c r="T2327"/>
      <c r="U2327"/>
      <c r="V2327"/>
      <c r="W2327"/>
      <c r="X2327" s="42"/>
      <c r="Y2327" s="42"/>
      <c r="Z2327" s="42"/>
    </row>
    <row r="2328" s="26" customFormat="1" ht="23" customHeight="1" spans="1:26">
      <c r="A2328" s="255"/>
      <c r="B2328" s="246"/>
      <c r="C2328" s="247"/>
      <c r="D2328" s="248"/>
      <c r="E2328" s="249"/>
      <c r="F2328" s="250"/>
      <c r="G2328" s="250"/>
      <c r="H2328" s="251"/>
      <c r="I2328" s="250"/>
      <c r="J2328" s="252"/>
      <c r="K2328" s="252"/>
      <c r="L2328" s="253"/>
      <c r="M2328" s="254" t="str">
        <f t="shared" si="36"/>
        <v/>
      </c>
      <c r="N2328"/>
      <c r="O2328"/>
      <c r="P2328"/>
      <c r="Q2328"/>
      <c r="R2328"/>
      <c r="S2328"/>
      <c r="T2328"/>
      <c r="U2328"/>
      <c r="V2328"/>
      <c r="W2328"/>
      <c r="X2328" s="42"/>
      <c r="Y2328" s="42"/>
      <c r="Z2328" s="42"/>
    </row>
    <row r="2329" s="26" customFormat="1" ht="23" customHeight="1" spans="1:26">
      <c r="A2329" s="255"/>
      <c r="B2329" s="246"/>
      <c r="C2329" s="247"/>
      <c r="D2329" s="248"/>
      <c r="E2329" s="249"/>
      <c r="F2329" s="250"/>
      <c r="G2329" s="250"/>
      <c r="H2329" s="251"/>
      <c r="I2329" s="250"/>
      <c r="J2329" s="252"/>
      <c r="K2329" s="252"/>
      <c r="L2329" s="253"/>
      <c r="M2329" s="254" t="str">
        <f t="shared" si="36"/>
        <v/>
      </c>
      <c r="N2329"/>
      <c r="O2329"/>
      <c r="P2329"/>
      <c r="Q2329"/>
      <c r="R2329"/>
      <c r="S2329"/>
      <c r="T2329"/>
      <c r="U2329"/>
      <c r="V2329"/>
      <c r="W2329"/>
      <c r="X2329" s="42"/>
      <c r="Y2329" s="42"/>
      <c r="Z2329" s="42"/>
    </row>
    <row r="2330" s="26" customFormat="1" ht="23" customHeight="1" spans="1:26">
      <c r="A2330" s="255"/>
      <c r="B2330" s="246"/>
      <c r="C2330" s="247"/>
      <c r="D2330" s="248"/>
      <c r="E2330" s="249"/>
      <c r="F2330" s="250"/>
      <c r="G2330" s="250"/>
      <c r="H2330" s="251"/>
      <c r="I2330" s="250"/>
      <c r="J2330" s="252"/>
      <c r="K2330" s="252"/>
      <c r="L2330" s="253"/>
      <c r="M2330" s="254" t="str">
        <f t="shared" si="36"/>
        <v/>
      </c>
      <c r="N2330"/>
      <c r="O2330"/>
      <c r="P2330"/>
      <c r="Q2330"/>
      <c r="R2330"/>
      <c r="S2330"/>
      <c r="T2330"/>
      <c r="U2330"/>
      <c r="V2330"/>
      <c r="W2330"/>
      <c r="X2330" s="42"/>
      <c r="Y2330" s="42"/>
      <c r="Z2330" s="42"/>
    </row>
    <row r="2331" s="26" customFormat="1" ht="23" customHeight="1" spans="1:26">
      <c r="A2331" s="255"/>
      <c r="B2331" s="246"/>
      <c r="C2331" s="247"/>
      <c r="D2331" s="248"/>
      <c r="E2331" s="249"/>
      <c r="F2331" s="250"/>
      <c r="G2331" s="250"/>
      <c r="H2331" s="251"/>
      <c r="I2331" s="250"/>
      <c r="J2331" s="252"/>
      <c r="K2331" s="252"/>
      <c r="L2331" s="253"/>
      <c r="M2331" s="254" t="str">
        <f t="shared" si="36"/>
        <v/>
      </c>
      <c r="N2331"/>
      <c r="O2331"/>
      <c r="P2331"/>
      <c r="Q2331"/>
      <c r="R2331"/>
      <c r="S2331"/>
      <c r="T2331"/>
      <c r="U2331"/>
      <c r="V2331"/>
      <c r="W2331"/>
      <c r="X2331" s="42"/>
      <c r="Y2331" s="42"/>
      <c r="Z2331" s="42"/>
    </row>
    <row r="2332" s="26" customFormat="1" ht="23" customHeight="1" spans="1:26">
      <c r="A2332" s="255"/>
      <c r="B2332" s="246"/>
      <c r="C2332" s="247"/>
      <c r="D2332" s="248"/>
      <c r="E2332" s="249"/>
      <c r="F2332" s="250"/>
      <c r="G2332" s="250"/>
      <c r="H2332" s="251"/>
      <c r="I2332" s="250"/>
      <c r="J2332" s="252"/>
      <c r="K2332" s="252"/>
      <c r="L2332" s="253"/>
      <c r="M2332" s="254" t="str">
        <f t="shared" si="36"/>
        <v/>
      </c>
      <c r="N2332"/>
      <c r="O2332"/>
      <c r="P2332"/>
      <c r="Q2332"/>
      <c r="R2332"/>
      <c r="S2332"/>
      <c r="T2332"/>
      <c r="U2332"/>
      <c r="V2332"/>
      <c r="W2332"/>
      <c r="X2332" s="42"/>
      <c r="Y2332" s="42"/>
      <c r="Z2332" s="42"/>
    </row>
    <row r="2333" s="26" customFormat="1" ht="23" customHeight="1" spans="1:26">
      <c r="A2333" s="255"/>
      <c r="B2333" s="246"/>
      <c r="C2333" s="247"/>
      <c r="D2333" s="248"/>
      <c r="E2333" s="249"/>
      <c r="F2333" s="250"/>
      <c r="G2333" s="250"/>
      <c r="H2333" s="251"/>
      <c r="I2333" s="250"/>
      <c r="J2333" s="252"/>
      <c r="K2333" s="252"/>
      <c r="L2333" s="253"/>
      <c r="M2333" s="254" t="str">
        <f t="shared" si="36"/>
        <v/>
      </c>
      <c r="N2333"/>
      <c r="O2333"/>
      <c r="P2333"/>
      <c r="Q2333"/>
      <c r="R2333"/>
      <c r="S2333"/>
      <c r="T2333"/>
      <c r="U2333"/>
      <c r="V2333"/>
      <c r="W2333"/>
      <c r="X2333" s="42"/>
      <c r="Y2333" s="42"/>
      <c r="Z2333" s="42"/>
    </row>
    <row r="2334" s="26" customFormat="1" ht="23" customHeight="1" spans="1:26">
      <c r="A2334" s="255"/>
      <c r="B2334" s="246"/>
      <c r="C2334" s="247"/>
      <c r="D2334" s="248"/>
      <c r="E2334" s="249"/>
      <c r="F2334" s="250"/>
      <c r="G2334" s="250"/>
      <c r="H2334" s="251"/>
      <c r="I2334" s="250"/>
      <c r="J2334" s="252"/>
      <c r="K2334" s="252"/>
      <c r="L2334" s="253"/>
      <c r="M2334" s="254" t="str">
        <f t="shared" si="36"/>
        <v/>
      </c>
      <c r="N2334"/>
      <c r="O2334"/>
      <c r="P2334"/>
      <c r="Q2334"/>
      <c r="R2334"/>
      <c r="S2334"/>
      <c r="T2334"/>
      <c r="U2334"/>
      <c r="V2334"/>
      <c r="W2334"/>
      <c r="X2334" s="42"/>
      <c r="Y2334" s="42"/>
      <c r="Z2334" s="42"/>
    </row>
    <row r="2335" s="26" customFormat="1" ht="23" customHeight="1" spans="1:26">
      <c r="A2335" s="255"/>
      <c r="B2335" s="246"/>
      <c r="C2335" s="247"/>
      <c r="D2335" s="248"/>
      <c r="E2335" s="249"/>
      <c r="F2335" s="250"/>
      <c r="G2335" s="250"/>
      <c r="H2335" s="251"/>
      <c r="I2335" s="250"/>
      <c r="J2335" s="252"/>
      <c r="K2335" s="252"/>
      <c r="L2335" s="253"/>
      <c r="M2335" s="254" t="str">
        <f t="shared" si="36"/>
        <v/>
      </c>
      <c r="N2335"/>
      <c r="O2335"/>
      <c r="P2335"/>
      <c r="Q2335"/>
      <c r="R2335"/>
      <c r="S2335"/>
      <c r="T2335"/>
      <c r="U2335"/>
      <c r="V2335"/>
      <c r="W2335"/>
      <c r="X2335" s="42"/>
      <c r="Y2335" s="42"/>
      <c r="Z2335" s="42"/>
    </row>
    <row r="2336" s="26" customFormat="1" ht="23" customHeight="1" spans="1:26">
      <c r="A2336" s="255"/>
      <c r="B2336" s="246"/>
      <c r="C2336" s="247"/>
      <c r="D2336" s="248"/>
      <c r="E2336" s="249"/>
      <c r="F2336" s="250"/>
      <c r="G2336" s="250"/>
      <c r="H2336" s="251"/>
      <c r="I2336" s="250"/>
      <c r="J2336" s="252"/>
      <c r="K2336" s="252"/>
      <c r="L2336" s="253"/>
      <c r="M2336" s="254" t="str">
        <f t="shared" si="36"/>
        <v/>
      </c>
      <c r="N2336"/>
      <c r="O2336"/>
      <c r="P2336"/>
      <c r="Q2336"/>
      <c r="R2336"/>
      <c r="S2336"/>
      <c r="T2336"/>
      <c r="U2336"/>
      <c r="V2336"/>
      <c r="W2336"/>
      <c r="X2336" s="42"/>
      <c r="Y2336" s="42"/>
      <c r="Z2336" s="42"/>
    </row>
    <row r="2337" s="26" customFormat="1" ht="23" customHeight="1" spans="1:26">
      <c r="A2337" s="255"/>
      <c r="B2337" s="246"/>
      <c r="C2337" s="247"/>
      <c r="D2337" s="248"/>
      <c r="E2337" s="249"/>
      <c r="F2337" s="250"/>
      <c r="G2337" s="250"/>
      <c r="H2337" s="251"/>
      <c r="I2337" s="250"/>
      <c r="J2337" s="252"/>
      <c r="K2337" s="252"/>
      <c r="L2337" s="253"/>
      <c r="M2337" s="254" t="str">
        <f t="shared" si="36"/>
        <v/>
      </c>
      <c r="N2337"/>
      <c r="O2337"/>
      <c r="P2337"/>
      <c r="Q2337"/>
      <c r="R2337"/>
      <c r="S2337"/>
      <c r="T2337"/>
      <c r="U2337"/>
      <c r="V2337"/>
      <c r="W2337"/>
      <c r="X2337" s="42"/>
      <c r="Y2337" s="42"/>
      <c r="Z2337" s="42"/>
    </row>
    <row r="2338" s="26" customFormat="1" ht="23" customHeight="1" spans="1:26">
      <c r="A2338" s="255"/>
      <c r="B2338" s="246"/>
      <c r="C2338" s="247"/>
      <c r="D2338" s="248"/>
      <c r="E2338" s="249"/>
      <c r="F2338" s="250"/>
      <c r="G2338" s="250"/>
      <c r="H2338" s="251"/>
      <c r="I2338" s="250"/>
      <c r="J2338" s="252"/>
      <c r="K2338" s="252"/>
      <c r="L2338" s="253"/>
      <c r="M2338" s="254" t="str">
        <f t="shared" si="36"/>
        <v/>
      </c>
      <c r="N2338"/>
      <c r="O2338"/>
      <c r="P2338"/>
      <c r="Q2338"/>
      <c r="R2338"/>
      <c r="S2338"/>
      <c r="T2338"/>
      <c r="U2338"/>
      <c r="V2338"/>
      <c r="W2338"/>
      <c r="X2338" s="42"/>
      <c r="Y2338" s="42"/>
      <c r="Z2338" s="42"/>
    </row>
    <row r="2339" s="26" customFormat="1" ht="23" customHeight="1" spans="1:26">
      <c r="A2339" s="255"/>
      <c r="B2339" s="246"/>
      <c r="C2339" s="247"/>
      <c r="D2339" s="248"/>
      <c r="E2339" s="249"/>
      <c r="F2339" s="250"/>
      <c r="G2339" s="250"/>
      <c r="H2339" s="251"/>
      <c r="I2339" s="250"/>
      <c r="J2339" s="252"/>
      <c r="K2339" s="252"/>
      <c r="L2339" s="253"/>
      <c r="M2339" s="254" t="str">
        <f t="shared" si="36"/>
        <v/>
      </c>
      <c r="N2339"/>
      <c r="O2339"/>
      <c r="P2339"/>
      <c r="Q2339"/>
      <c r="R2339"/>
      <c r="S2339"/>
      <c r="T2339"/>
      <c r="U2339"/>
      <c r="V2339"/>
      <c r="W2339"/>
      <c r="X2339" s="42"/>
      <c r="Y2339" s="42"/>
      <c r="Z2339" s="42"/>
    </row>
    <row r="2340" s="26" customFormat="1" ht="23" customHeight="1" spans="1:26">
      <c r="A2340" s="255"/>
      <c r="B2340" s="246"/>
      <c r="C2340" s="247"/>
      <c r="D2340" s="248"/>
      <c r="E2340" s="249"/>
      <c r="F2340" s="250"/>
      <c r="G2340" s="250"/>
      <c r="H2340" s="251"/>
      <c r="I2340" s="250"/>
      <c r="J2340" s="252"/>
      <c r="K2340" s="252"/>
      <c r="L2340" s="253"/>
      <c r="M2340" s="254" t="str">
        <f t="shared" si="36"/>
        <v/>
      </c>
      <c r="N2340"/>
      <c r="O2340"/>
      <c r="P2340"/>
      <c r="Q2340"/>
      <c r="R2340"/>
      <c r="S2340"/>
      <c r="T2340"/>
      <c r="U2340"/>
      <c r="V2340"/>
      <c r="W2340"/>
      <c r="X2340" s="42"/>
      <c r="Y2340" s="42"/>
      <c r="Z2340" s="42"/>
    </row>
    <row r="2341" s="26" customFormat="1" ht="23" customHeight="1" spans="1:26">
      <c r="A2341" s="255"/>
      <c r="B2341" s="246"/>
      <c r="C2341" s="247"/>
      <c r="D2341" s="248"/>
      <c r="E2341" s="249"/>
      <c r="F2341" s="250"/>
      <c r="G2341" s="250"/>
      <c r="H2341" s="251"/>
      <c r="I2341" s="250"/>
      <c r="J2341" s="252"/>
      <c r="K2341" s="252"/>
      <c r="L2341" s="253"/>
      <c r="M2341" s="254" t="str">
        <f t="shared" si="36"/>
        <v/>
      </c>
      <c r="N2341"/>
      <c r="O2341"/>
      <c r="P2341"/>
      <c r="Q2341"/>
      <c r="R2341"/>
      <c r="S2341"/>
      <c r="T2341"/>
      <c r="U2341"/>
      <c r="V2341"/>
      <c r="W2341"/>
      <c r="X2341" s="42"/>
      <c r="Y2341" s="42"/>
      <c r="Z2341" s="42"/>
    </row>
    <row r="2342" s="26" customFormat="1" ht="23" customHeight="1" spans="1:26">
      <c r="A2342" s="255"/>
      <c r="B2342" s="246"/>
      <c r="C2342" s="247"/>
      <c r="D2342" s="248"/>
      <c r="E2342" s="249"/>
      <c r="F2342" s="250"/>
      <c r="G2342" s="250"/>
      <c r="H2342" s="251"/>
      <c r="I2342" s="250"/>
      <c r="J2342" s="252"/>
      <c r="K2342" s="252"/>
      <c r="L2342" s="253"/>
      <c r="M2342" s="254" t="str">
        <f t="shared" si="36"/>
        <v/>
      </c>
      <c r="N2342"/>
      <c r="O2342"/>
      <c r="P2342"/>
      <c r="Q2342"/>
      <c r="R2342"/>
      <c r="S2342"/>
      <c r="T2342"/>
      <c r="U2342"/>
      <c r="V2342"/>
      <c r="W2342"/>
      <c r="X2342" s="42"/>
      <c r="Y2342" s="42"/>
      <c r="Z2342" s="42"/>
    </row>
    <row r="2343" s="26" customFormat="1" ht="23" customHeight="1" spans="1:26">
      <c r="A2343" s="255"/>
      <c r="B2343" s="246"/>
      <c r="C2343" s="247"/>
      <c r="D2343" s="248"/>
      <c r="E2343" s="249"/>
      <c r="F2343" s="250"/>
      <c r="G2343" s="250"/>
      <c r="H2343" s="251"/>
      <c r="I2343" s="250"/>
      <c r="J2343" s="252"/>
      <c r="K2343" s="252"/>
      <c r="L2343" s="253"/>
      <c r="M2343" s="254" t="str">
        <f t="shared" si="36"/>
        <v/>
      </c>
      <c r="N2343"/>
      <c r="O2343"/>
      <c r="P2343"/>
      <c r="Q2343"/>
      <c r="R2343"/>
      <c r="S2343"/>
      <c r="T2343"/>
      <c r="U2343"/>
      <c r="V2343"/>
      <c r="W2343"/>
      <c r="X2343" s="42"/>
      <c r="Y2343" s="42"/>
      <c r="Z2343" s="42"/>
    </row>
    <row r="2344" s="26" customFormat="1" ht="23" customHeight="1" spans="1:26">
      <c r="A2344" s="255"/>
      <c r="B2344" s="246"/>
      <c r="C2344" s="247"/>
      <c r="D2344" s="248"/>
      <c r="E2344" s="249"/>
      <c r="F2344" s="250"/>
      <c r="G2344" s="250"/>
      <c r="H2344" s="251"/>
      <c r="I2344" s="250"/>
      <c r="J2344" s="252"/>
      <c r="K2344" s="252"/>
      <c r="L2344" s="253"/>
      <c r="M2344" s="254" t="str">
        <f t="shared" si="36"/>
        <v/>
      </c>
      <c r="N2344"/>
      <c r="O2344"/>
      <c r="P2344"/>
      <c r="Q2344"/>
      <c r="R2344"/>
      <c r="S2344"/>
      <c r="T2344"/>
      <c r="U2344"/>
      <c r="V2344"/>
      <c r="W2344"/>
      <c r="X2344" s="42"/>
      <c r="Y2344" s="42"/>
      <c r="Z2344" s="42"/>
    </row>
    <row r="2345" s="26" customFormat="1" ht="23" customHeight="1" spans="1:26">
      <c r="A2345" s="255"/>
      <c r="B2345" s="246"/>
      <c r="C2345" s="247"/>
      <c r="D2345" s="248"/>
      <c r="E2345" s="249"/>
      <c r="F2345" s="250"/>
      <c r="G2345" s="250"/>
      <c r="H2345" s="251"/>
      <c r="I2345" s="250"/>
      <c r="J2345" s="252"/>
      <c r="K2345" s="252"/>
      <c r="L2345" s="253"/>
      <c r="M2345" s="254" t="str">
        <f t="shared" si="36"/>
        <v/>
      </c>
      <c r="N2345"/>
      <c r="O2345"/>
      <c r="P2345"/>
      <c r="Q2345"/>
      <c r="R2345"/>
      <c r="S2345"/>
      <c r="T2345"/>
      <c r="U2345"/>
      <c r="V2345"/>
      <c r="W2345"/>
      <c r="X2345" s="42"/>
      <c r="Y2345" s="42"/>
      <c r="Z2345" s="42"/>
    </row>
    <row r="2346" s="26" customFormat="1" ht="23" customHeight="1" spans="1:26">
      <c r="A2346" s="255"/>
      <c r="B2346" s="246"/>
      <c r="C2346" s="247"/>
      <c r="D2346" s="248"/>
      <c r="E2346" s="249"/>
      <c r="F2346" s="250"/>
      <c r="G2346" s="250"/>
      <c r="H2346" s="251"/>
      <c r="I2346" s="250"/>
      <c r="J2346" s="252"/>
      <c r="K2346" s="252"/>
      <c r="L2346" s="253"/>
      <c r="M2346" s="254" t="str">
        <f t="shared" si="36"/>
        <v/>
      </c>
      <c r="N2346"/>
      <c r="O2346"/>
      <c r="P2346"/>
      <c r="Q2346"/>
      <c r="R2346"/>
      <c r="S2346"/>
      <c r="T2346"/>
      <c r="U2346"/>
      <c r="V2346"/>
      <c r="W2346"/>
      <c r="X2346" s="42"/>
      <c r="Y2346" s="42"/>
      <c r="Z2346" s="42"/>
    </row>
    <row r="2347" s="26" customFormat="1" ht="23" customHeight="1" spans="1:26">
      <c r="A2347" s="255"/>
      <c r="B2347" s="246"/>
      <c r="C2347" s="247"/>
      <c r="D2347" s="248"/>
      <c r="E2347" s="249"/>
      <c r="F2347" s="250"/>
      <c r="G2347" s="250"/>
      <c r="H2347" s="251"/>
      <c r="I2347" s="250"/>
      <c r="J2347" s="252"/>
      <c r="K2347" s="252"/>
      <c r="L2347" s="253"/>
      <c r="M2347" s="254" t="str">
        <f t="shared" si="36"/>
        <v/>
      </c>
      <c r="N2347"/>
      <c r="O2347"/>
      <c r="P2347"/>
      <c r="Q2347"/>
      <c r="R2347"/>
      <c r="S2347"/>
      <c r="T2347"/>
      <c r="U2347"/>
      <c r="V2347"/>
      <c r="W2347"/>
      <c r="X2347" s="42"/>
      <c r="Y2347" s="42"/>
      <c r="Z2347" s="42"/>
    </row>
    <row r="2348" s="26" customFormat="1" ht="23" customHeight="1" spans="1:26">
      <c r="A2348" s="255"/>
      <c r="B2348" s="246"/>
      <c r="C2348" s="247"/>
      <c r="D2348" s="248"/>
      <c r="E2348" s="249"/>
      <c r="F2348" s="250"/>
      <c r="G2348" s="250"/>
      <c r="H2348" s="251"/>
      <c r="I2348" s="250"/>
      <c r="J2348" s="252"/>
      <c r="K2348" s="252"/>
      <c r="L2348" s="253"/>
      <c r="M2348" s="254" t="str">
        <f t="shared" si="36"/>
        <v/>
      </c>
      <c r="N2348"/>
      <c r="O2348"/>
      <c r="P2348"/>
      <c r="Q2348"/>
      <c r="R2348"/>
      <c r="S2348"/>
      <c r="T2348"/>
      <c r="U2348"/>
      <c r="V2348"/>
      <c r="W2348"/>
      <c r="X2348" s="42"/>
      <c r="Y2348" s="42"/>
      <c r="Z2348" s="42"/>
    </row>
    <row r="2349" s="26" customFormat="1" ht="23" customHeight="1" spans="1:26">
      <c r="A2349" s="255"/>
      <c r="B2349" s="246"/>
      <c r="C2349" s="247"/>
      <c r="D2349" s="248"/>
      <c r="E2349" s="249"/>
      <c r="F2349" s="250"/>
      <c r="G2349" s="250"/>
      <c r="H2349" s="251"/>
      <c r="I2349" s="250"/>
      <c r="J2349" s="252"/>
      <c r="K2349" s="252"/>
      <c r="L2349" s="253"/>
      <c r="M2349" s="254" t="str">
        <f t="shared" si="36"/>
        <v/>
      </c>
      <c r="N2349"/>
      <c r="O2349"/>
      <c r="P2349"/>
      <c r="Q2349"/>
      <c r="R2349"/>
      <c r="S2349"/>
      <c r="T2349"/>
      <c r="U2349"/>
      <c r="V2349"/>
      <c r="W2349"/>
      <c r="X2349" s="42"/>
      <c r="Y2349" s="42"/>
      <c r="Z2349" s="42"/>
    </row>
    <row r="2350" s="26" customFormat="1" ht="23" customHeight="1" spans="1:26">
      <c r="A2350" s="255"/>
      <c r="B2350" s="246"/>
      <c r="C2350" s="247"/>
      <c r="D2350" s="248"/>
      <c r="E2350" s="249"/>
      <c r="F2350" s="250"/>
      <c r="G2350" s="250"/>
      <c r="H2350" s="251"/>
      <c r="I2350" s="250"/>
      <c r="J2350" s="252"/>
      <c r="K2350" s="252"/>
      <c r="L2350" s="253"/>
      <c r="M2350" s="254" t="str">
        <f t="shared" si="36"/>
        <v/>
      </c>
      <c r="N2350"/>
      <c r="O2350"/>
      <c r="P2350"/>
      <c r="Q2350"/>
      <c r="R2350"/>
      <c r="S2350"/>
      <c r="T2350"/>
      <c r="U2350"/>
      <c r="V2350"/>
      <c r="W2350"/>
      <c r="X2350" s="42"/>
      <c r="Y2350" s="42"/>
      <c r="Z2350" s="42"/>
    </row>
    <row r="2351" s="26" customFormat="1" ht="23" customHeight="1" spans="1:26">
      <c r="A2351" s="255"/>
      <c r="B2351" s="246"/>
      <c r="C2351" s="247"/>
      <c r="D2351" s="248"/>
      <c r="E2351" s="249"/>
      <c r="F2351" s="250"/>
      <c r="G2351" s="250"/>
      <c r="H2351" s="251"/>
      <c r="I2351" s="250"/>
      <c r="J2351" s="252"/>
      <c r="K2351" s="252"/>
      <c r="L2351" s="253"/>
      <c r="M2351" s="254" t="str">
        <f t="shared" si="36"/>
        <v/>
      </c>
      <c r="N2351"/>
      <c r="O2351"/>
      <c r="P2351"/>
      <c r="Q2351"/>
      <c r="R2351"/>
      <c r="S2351"/>
      <c r="T2351"/>
      <c r="U2351"/>
      <c r="V2351"/>
      <c r="W2351"/>
      <c r="X2351" s="42"/>
      <c r="Y2351" s="42"/>
      <c r="Z2351" s="42"/>
    </row>
    <row r="2352" s="26" customFormat="1" ht="23" customHeight="1" spans="1:26">
      <c r="A2352" s="255"/>
      <c r="B2352" s="246"/>
      <c r="C2352" s="247"/>
      <c r="D2352" s="248"/>
      <c r="E2352" s="249"/>
      <c r="F2352" s="250"/>
      <c r="G2352" s="250"/>
      <c r="H2352" s="251"/>
      <c r="I2352" s="250"/>
      <c r="J2352" s="252"/>
      <c r="K2352" s="252"/>
      <c r="L2352" s="253"/>
      <c r="M2352" s="254" t="str">
        <f t="shared" si="36"/>
        <v/>
      </c>
      <c r="N2352"/>
      <c r="O2352"/>
      <c r="P2352"/>
      <c r="Q2352"/>
      <c r="R2352"/>
      <c r="S2352"/>
      <c r="T2352"/>
      <c r="U2352"/>
      <c r="V2352"/>
      <c r="W2352"/>
      <c r="X2352" s="42"/>
      <c r="Y2352" s="42"/>
      <c r="Z2352" s="42"/>
    </row>
    <row r="2353" s="26" customFormat="1" ht="23" customHeight="1" spans="1:26">
      <c r="A2353" s="255"/>
      <c r="B2353" s="246"/>
      <c r="C2353" s="247"/>
      <c r="D2353" s="248"/>
      <c r="E2353" s="249"/>
      <c r="F2353" s="250"/>
      <c r="G2353" s="250"/>
      <c r="H2353" s="251"/>
      <c r="I2353" s="250"/>
      <c r="J2353" s="252"/>
      <c r="K2353" s="252"/>
      <c r="L2353" s="253"/>
      <c r="M2353" s="254" t="str">
        <f t="shared" si="36"/>
        <v/>
      </c>
      <c r="N2353"/>
      <c r="O2353"/>
      <c r="P2353"/>
      <c r="Q2353"/>
      <c r="R2353"/>
      <c r="S2353"/>
      <c r="T2353"/>
      <c r="U2353"/>
      <c r="V2353"/>
      <c r="W2353"/>
      <c r="X2353" s="42"/>
      <c r="Y2353" s="42"/>
      <c r="Z2353" s="42"/>
    </row>
    <row r="2354" s="26" customFormat="1" ht="23" customHeight="1" spans="1:26">
      <c r="A2354" s="255"/>
      <c r="B2354" s="246"/>
      <c r="C2354" s="247"/>
      <c r="D2354" s="248"/>
      <c r="E2354" s="249"/>
      <c r="F2354" s="250"/>
      <c r="G2354" s="250"/>
      <c r="H2354" s="251"/>
      <c r="I2354" s="250"/>
      <c r="J2354" s="252"/>
      <c r="K2354" s="252"/>
      <c r="L2354" s="253"/>
      <c r="M2354" s="254" t="str">
        <f t="shared" si="36"/>
        <v/>
      </c>
      <c r="N2354"/>
      <c r="O2354"/>
      <c r="P2354"/>
      <c r="Q2354"/>
      <c r="R2354"/>
      <c r="S2354"/>
      <c r="T2354"/>
      <c r="U2354"/>
      <c r="V2354"/>
      <c r="W2354"/>
      <c r="X2354" s="42"/>
      <c r="Y2354" s="42"/>
      <c r="Z2354" s="42"/>
    </row>
    <row r="2355" s="26" customFormat="1" ht="23" customHeight="1" spans="1:26">
      <c r="A2355" s="255"/>
      <c r="B2355" s="246"/>
      <c r="C2355" s="247"/>
      <c r="D2355" s="248"/>
      <c r="E2355" s="249"/>
      <c r="F2355" s="250"/>
      <c r="G2355" s="250"/>
      <c r="H2355" s="251"/>
      <c r="I2355" s="250"/>
      <c r="J2355" s="252"/>
      <c r="K2355" s="252"/>
      <c r="L2355" s="253"/>
      <c r="M2355" s="254" t="str">
        <f t="shared" si="36"/>
        <v/>
      </c>
      <c r="N2355"/>
      <c r="O2355"/>
      <c r="P2355"/>
      <c r="Q2355"/>
      <c r="R2355"/>
      <c r="S2355"/>
      <c r="T2355"/>
      <c r="U2355"/>
      <c r="V2355"/>
      <c r="W2355"/>
      <c r="X2355" s="42"/>
      <c r="Y2355" s="42"/>
      <c r="Z2355" s="42"/>
    </row>
    <row r="2356" s="26" customFormat="1" ht="23" customHeight="1" spans="1:26">
      <c r="A2356" s="255"/>
      <c r="B2356" s="246"/>
      <c r="C2356" s="247"/>
      <c r="D2356" s="248"/>
      <c r="E2356" s="249"/>
      <c r="F2356" s="250"/>
      <c r="G2356" s="250"/>
      <c r="H2356" s="251"/>
      <c r="I2356" s="250"/>
      <c r="J2356" s="252"/>
      <c r="K2356" s="252"/>
      <c r="L2356" s="253"/>
      <c r="M2356" s="254" t="str">
        <f t="shared" si="36"/>
        <v/>
      </c>
      <c r="N2356"/>
      <c r="O2356"/>
      <c r="P2356"/>
      <c r="Q2356"/>
      <c r="R2356"/>
      <c r="S2356"/>
      <c r="T2356"/>
      <c r="U2356"/>
      <c r="V2356"/>
      <c r="W2356"/>
      <c r="X2356" s="42"/>
      <c r="Y2356" s="42"/>
      <c r="Z2356" s="42"/>
    </row>
    <row r="2357" s="26" customFormat="1" ht="23" customHeight="1" spans="1:26">
      <c r="A2357" s="255"/>
      <c r="B2357" s="246"/>
      <c r="C2357" s="247"/>
      <c r="D2357" s="248"/>
      <c r="E2357" s="249"/>
      <c r="F2357" s="250"/>
      <c r="G2357" s="250"/>
      <c r="H2357" s="251"/>
      <c r="I2357" s="250"/>
      <c r="J2357" s="252"/>
      <c r="K2357" s="252"/>
      <c r="L2357" s="253"/>
      <c r="M2357" s="254" t="str">
        <f t="shared" si="36"/>
        <v/>
      </c>
      <c r="N2357"/>
      <c r="O2357"/>
      <c r="P2357"/>
      <c r="Q2357"/>
      <c r="R2357"/>
      <c r="S2357"/>
      <c r="T2357"/>
      <c r="U2357"/>
      <c r="V2357"/>
      <c r="W2357"/>
      <c r="X2357" s="42"/>
      <c r="Y2357" s="42"/>
      <c r="Z2357" s="42"/>
    </row>
    <row r="2358" s="26" customFormat="1" ht="23" customHeight="1" spans="1:26">
      <c r="A2358" s="255"/>
      <c r="B2358" s="246"/>
      <c r="C2358" s="247"/>
      <c r="D2358" s="248"/>
      <c r="E2358" s="249"/>
      <c r="F2358" s="250"/>
      <c r="G2358" s="250"/>
      <c r="H2358" s="251"/>
      <c r="I2358" s="250"/>
      <c r="J2358" s="252"/>
      <c r="K2358" s="252"/>
      <c r="L2358" s="253"/>
      <c r="M2358" s="254" t="str">
        <f t="shared" si="36"/>
        <v/>
      </c>
      <c r="N2358"/>
      <c r="O2358"/>
      <c r="P2358"/>
      <c r="Q2358"/>
      <c r="R2358"/>
      <c r="S2358"/>
      <c r="T2358"/>
      <c r="U2358"/>
      <c r="V2358"/>
      <c r="W2358"/>
      <c r="X2358" s="42"/>
      <c r="Y2358" s="42"/>
      <c r="Z2358" s="42"/>
    </row>
    <row r="2359" s="26" customFormat="1" ht="23" customHeight="1" spans="1:26">
      <c r="A2359" s="255"/>
      <c r="B2359" s="246"/>
      <c r="C2359" s="247"/>
      <c r="D2359" s="248"/>
      <c r="E2359" s="249"/>
      <c r="F2359" s="250"/>
      <c r="G2359" s="250"/>
      <c r="H2359" s="251"/>
      <c r="I2359" s="250"/>
      <c r="J2359" s="252"/>
      <c r="K2359" s="252"/>
      <c r="L2359" s="253"/>
      <c r="M2359" s="254" t="str">
        <f t="shared" si="36"/>
        <v/>
      </c>
      <c r="N2359"/>
      <c r="O2359"/>
      <c r="P2359"/>
      <c r="Q2359"/>
      <c r="R2359"/>
      <c r="S2359"/>
      <c r="T2359"/>
      <c r="U2359"/>
      <c r="V2359"/>
      <c r="W2359"/>
      <c r="X2359" s="42"/>
      <c r="Y2359" s="42"/>
      <c r="Z2359" s="42"/>
    </row>
    <row r="2360" s="26" customFormat="1" ht="23" customHeight="1" spans="1:26">
      <c r="A2360" s="255"/>
      <c r="B2360" s="246"/>
      <c r="C2360" s="247"/>
      <c r="D2360" s="248"/>
      <c r="E2360" s="249"/>
      <c r="F2360" s="250"/>
      <c r="G2360" s="250"/>
      <c r="H2360" s="251"/>
      <c r="I2360" s="250"/>
      <c r="J2360" s="252"/>
      <c r="K2360" s="252"/>
      <c r="L2360" s="253"/>
      <c r="M2360" s="254" t="str">
        <f t="shared" si="36"/>
        <v/>
      </c>
      <c r="N2360"/>
      <c r="O2360"/>
      <c r="P2360"/>
      <c r="Q2360"/>
      <c r="R2360"/>
      <c r="S2360"/>
      <c r="T2360"/>
      <c r="U2360"/>
      <c r="V2360"/>
      <c r="W2360"/>
      <c r="X2360" s="42"/>
      <c r="Y2360" s="42"/>
      <c r="Z2360" s="42"/>
    </row>
    <row r="2361" s="26" customFormat="1" ht="23" customHeight="1" spans="1:26">
      <c r="A2361" s="255"/>
      <c r="B2361" s="246"/>
      <c r="C2361" s="247"/>
      <c r="D2361" s="248"/>
      <c r="E2361" s="249"/>
      <c r="F2361" s="250"/>
      <c r="G2361" s="250"/>
      <c r="H2361" s="251"/>
      <c r="I2361" s="250"/>
      <c r="J2361" s="252"/>
      <c r="K2361" s="252"/>
      <c r="L2361" s="253"/>
      <c r="M2361" s="254" t="str">
        <f t="shared" si="36"/>
        <v/>
      </c>
      <c r="N2361"/>
      <c r="O2361"/>
      <c r="P2361"/>
      <c r="Q2361"/>
      <c r="R2361"/>
      <c r="S2361"/>
      <c r="T2361"/>
      <c r="U2361"/>
      <c r="V2361"/>
      <c r="W2361"/>
      <c r="X2361" s="42"/>
      <c r="Y2361" s="42"/>
      <c r="Z2361" s="42"/>
    </row>
    <row r="2362" s="26" customFormat="1" ht="23" customHeight="1" spans="1:26">
      <c r="A2362" s="255"/>
      <c r="B2362" s="246"/>
      <c r="C2362" s="247"/>
      <c r="D2362" s="248"/>
      <c r="E2362" s="249"/>
      <c r="F2362" s="250"/>
      <c r="G2362" s="250"/>
      <c r="H2362" s="251"/>
      <c r="I2362" s="250"/>
      <c r="J2362" s="252"/>
      <c r="K2362" s="252"/>
      <c r="L2362" s="253"/>
      <c r="M2362" s="254" t="str">
        <f t="shared" si="36"/>
        <v/>
      </c>
      <c r="N2362"/>
      <c r="O2362"/>
      <c r="P2362"/>
      <c r="Q2362"/>
      <c r="R2362"/>
      <c r="S2362"/>
      <c r="T2362"/>
      <c r="U2362"/>
      <c r="V2362"/>
      <c r="W2362"/>
      <c r="X2362" s="42"/>
      <c r="Y2362" s="42"/>
      <c r="Z2362" s="42"/>
    </row>
    <row r="2363" s="26" customFormat="1" ht="23" customHeight="1" spans="1:26">
      <c r="A2363" s="255"/>
      <c r="B2363" s="246"/>
      <c r="C2363" s="247"/>
      <c r="D2363" s="248"/>
      <c r="E2363" s="249"/>
      <c r="F2363" s="250"/>
      <c r="G2363" s="250"/>
      <c r="H2363" s="251"/>
      <c r="I2363" s="250"/>
      <c r="J2363" s="252"/>
      <c r="K2363" s="252"/>
      <c r="L2363" s="253"/>
      <c r="M2363" s="254" t="str">
        <f t="shared" si="36"/>
        <v/>
      </c>
      <c r="N2363"/>
      <c r="O2363"/>
      <c r="P2363"/>
      <c r="Q2363"/>
      <c r="R2363"/>
      <c r="S2363"/>
      <c r="T2363"/>
      <c r="U2363"/>
      <c r="V2363"/>
      <c r="W2363"/>
      <c r="X2363" s="42"/>
      <c r="Y2363" s="42"/>
      <c r="Z2363" s="42"/>
    </row>
    <row r="2364" s="26" customFormat="1" ht="23" customHeight="1" spans="1:26">
      <c r="A2364" s="255"/>
      <c r="B2364" s="246"/>
      <c r="C2364" s="247"/>
      <c r="D2364" s="248"/>
      <c r="E2364" s="249"/>
      <c r="F2364" s="250"/>
      <c r="G2364" s="250"/>
      <c r="H2364" s="251"/>
      <c r="I2364" s="250"/>
      <c r="J2364" s="252"/>
      <c r="K2364" s="252"/>
      <c r="L2364" s="253"/>
      <c r="M2364" s="254" t="str">
        <f t="shared" si="36"/>
        <v/>
      </c>
      <c r="N2364"/>
      <c r="O2364"/>
      <c r="P2364"/>
      <c r="Q2364"/>
      <c r="R2364"/>
      <c r="S2364"/>
      <c r="T2364"/>
      <c r="U2364"/>
      <c r="V2364"/>
      <c r="W2364"/>
      <c r="X2364" s="42"/>
      <c r="Y2364" s="42"/>
      <c r="Z2364" s="42"/>
    </row>
    <row r="2365" s="26" customFormat="1" ht="23" customHeight="1" spans="1:26">
      <c r="A2365" s="255"/>
      <c r="B2365" s="246"/>
      <c r="C2365" s="247"/>
      <c r="D2365" s="248"/>
      <c r="E2365" s="249"/>
      <c r="F2365" s="250"/>
      <c r="G2365" s="250"/>
      <c r="H2365" s="251"/>
      <c r="I2365" s="250"/>
      <c r="J2365" s="252"/>
      <c r="K2365" s="252"/>
      <c r="L2365" s="253"/>
      <c r="M2365" s="254" t="str">
        <f t="shared" si="36"/>
        <v/>
      </c>
      <c r="N2365"/>
      <c r="O2365"/>
      <c r="P2365"/>
      <c r="Q2365"/>
      <c r="R2365"/>
      <c r="S2365"/>
      <c r="T2365"/>
      <c r="U2365"/>
      <c r="V2365"/>
      <c r="W2365"/>
      <c r="X2365" s="42"/>
      <c r="Y2365" s="42"/>
      <c r="Z2365" s="42"/>
    </row>
    <row r="2366" s="26" customFormat="1" ht="23" customHeight="1" spans="1:26">
      <c r="A2366" s="255"/>
      <c r="B2366" s="246"/>
      <c r="C2366" s="247"/>
      <c r="D2366" s="248"/>
      <c r="E2366" s="249"/>
      <c r="F2366" s="250"/>
      <c r="G2366" s="250"/>
      <c r="H2366" s="251"/>
      <c r="I2366" s="250"/>
      <c r="J2366" s="252"/>
      <c r="K2366" s="252"/>
      <c r="L2366" s="253"/>
      <c r="M2366" s="254" t="str">
        <f t="shared" si="36"/>
        <v/>
      </c>
      <c r="N2366"/>
      <c r="O2366"/>
      <c r="P2366"/>
      <c r="Q2366"/>
      <c r="R2366"/>
      <c r="S2366"/>
      <c r="T2366"/>
      <c r="U2366"/>
      <c r="V2366"/>
      <c r="W2366"/>
      <c r="X2366" s="42"/>
      <c r="Y2366" s="42"/>
      <c r="Z2366" s="42"/>
    </row>
    <row r="2367" s="26" customFormat="1" ht="23" customHeight="1" spans="1:26">
      <c r="A2367" s="255"/>
      <c r="B2367" s="246"/>
      <c r="C2367" s="247"/>
      <c r="D2367" s="248"/>
      <c r="E2367" s="249"/>
      <c r="F2367" s="250"/>
      <c r="G2367" s="250"/>
      <c r="H2367" s="251"/>
      <c r="I2367" s="250"/>
      <c r="J2367" s="252"/>
      <c r="K2367" s="252"/>
      <c r="L2367" s="253"/>
      <c r="M2367" s="254" t="str">
        <f t="shared" si="36"/>
        <v/>
      </c>
      <c r="N2367"/>
      <c r="O2367"/>
      <c r="P2367"/>
      <c r="Q2367"/>
      <c r="R2367"/>
      <c r="S2367"/>
      <c r="T2367"/>
      <c r="U2367"/>
      <c r="V2367"/>
      <c r="W2367"/>
      <c r="X2367" s="42"/>
      <c r="Y2367" s="42"/>
      <c r="Z2367" s="42"/>
    </row>
    <row r="2368" s="26" customFormat="1" ht="23" customHeight="1" spans="1:26">
      <c r="A2368" s="255"/>
      <c r="B2368" s="246"/>
      <c r="C2368" s="247"/>
      <c r="D2368" s="248"/>
      <c r="E2368" s="249"/>
      <c r="F2368" s="250"/>
      <c r="G2368" s="250"/>
      <c r="H2368" s="251"/>
      <c r="I2368" s="250"/>
      <c r="J2368" s="252"/>
      <c r="K2368" s="252"/>
      <c r="L2368" s="253"/>
      <c r="M2368" s="254" t="str">
        <f t="shared" si="36"/>
        <v/>
      </c>
      <c r="N2368"/>
      <c r="O2368"/>
      <c r="P2368"/>
      <c r="Q2368"/>
      <c r="R2368"/>
      <c r="S2368"/>
      <c r="T2368"/>
      <c r="U2368"/>
      <c r="V2368"/>
      <c r="W2368"/>
      <c r="X2368" s="42"/>
      <c r="Y2368" s="42"/>
      <c r="Z2368" s="42"/>
    </row>
    <row r="2369" s="26" customFormat="1" ht="23" customHeight="1" spans="1:26">
      <c r="A2369" s="255"/>
      <c r="B2369" s="246"/>
      <c r="C2369" s="247"/>
      <c r="D2369" s="248"/>
      <c r="E2369" s="249"/>
      <c r="F2369" s="250"/>
      <c r="G2369" s="250"/>
      <c r="H2369" s="251"/>
      <c r="I2369" s="250"/>
      <c r="J2369" s="252"/>
      <c r="K2369" s="252"/>
      <c r="L2369" s="253"/>
      <c r="M2369" s="254" t="str">
        <f t="shared" si="36"/>
        <v/>
      </c>
      <c r="N2369"/>
      <c r="O2369"/>
      <c r="P2369"/>
      <c r="Q2369"/>
      <c r="R2369"/>
      <c r="S2369"/>
      <c r="T2369"/>
      <c r="U2369"/>
      <c r="V2369"/>
      <c r="W2369"/>
      <c r="X2369" s="42"/>
      <c r="Y2369" s="42"/>
      <c r="Z2369" s="42"/>
    </row>
    <row r="2370" s="26" customFormat="1" ht="23" customHeight="1" spans="1:26">
      <c r="A2370" s="255"/>
      <c r="B2370" s="246"/>
      <c r="C2370" s="247"/>
      <c r="D2370" s="248"/>
      <c r="E2370" s="249"/>
      <c r="F2370" s="250"/>
      <c r="G2370" s="250"/>
      <c r="H2370" s="251"/>
      <c r="I2370" s="250"/>
      <c r="J2370" s="252"/>
      <c r="K2370" s="252"/>
      <c r="L2370" s="253"/>
      <c r="M2370" s="254" t="str">
        <f t="shared" si="36"/>
        <v/>
      </c>
      <c r="N2370"/>
      <c r="O2370"/>
      <c r="P2370"/>
      <c r="Q2370"/>
      <c r="R2370"/>
      <c r="S2370"/>
      <c r="T2370"/>
      <c r="U2370"/>
      <c r="V2370"/>
      <c r="W2370"/>
      <c r="X2370" s="42"/>
      <c r="Y2370" s="42"/>
      <c r="Z2370" s="42"/>
    </row>
    <row r="2371" s="26" customFormat="1" ht="23" customHeight="1" spans="1:26">
      <c r="A2371" s="255"/>
      <c r="B2371" s="246"/>
      <c r="C2371" s="247"/>
      <c r="D2371" s="248"/>
      <c r="E2371" s="249"/>
      <c r="F2371" s="250"/>
      <c r="G2371" s="250"/>
      <c r="H2371" s="251"/>
      <c r="I2371" s="250"/>
      <c r="J2371" s="252"/>
      <c r="K2371" s="252"/>
      <c r="L2371" s="253"/>
      <c r="M2371" s="254" t="str">
        <f t="shared" si="36"/>
        <v/>
      </c>
      <c r="N2371"/>
      <c r="O2371"/>
      <c r="P2371"/>
      <c r="Q2371"/>
      <c r="R2371"/>
      <c r="S2371"/>
      <c r="T2371"/>
      <c r="U2371"/>
      <c r="V2371"/>
      <c r="W2371"/>
      <c r="X2371" s="42"/>
      <c r="Y2371" s="42"/>
      <c r="Z2371" s="42"/>
    </row>
    <row r="2372" s="26" customFormat="1" ht="23" customHeight="1" spans="1:26">
      <c r="A2372" s="255"/>
      <c r="B2372" s="246"/>
      <c r="C2372" s="247"/>
      <c r="D2372" s="248"/>
      <c r="E2372" s="249"/>
      <c r="F2372" s="250"/>
      <c r="G2372" s="250"/>
      <c r="H2372" s="251"/>
      <c r="I2372" s="250"/>
      <c r="J2372" s="252"/>
      <c r="K2372" s="252"/>
      <c r="L2372" s="253"/>
      <c r="M2372" s="254" t="str">
        <f t="shared" si="36"/>
        <v/>
      </c>
      <c r="N2372"/>
      <c r="O2372"/>
      <c r="P2372"/>
      <c r="Q2372"/>
      <c r="R2372"/>
      <c r="S2372"/>
      <c r="T2372"/>
      <c r="U2372"/>
      <c r="V2372"/>
      <c r="W2372"/>
      <c r="X2372" s="42"/>
      <c r="Y2372" s="42"/>
      <c r="Z2372" s="42"/>
    </row>
    <row r="2373" s="26" customFormat="1" ht="23" customHeight="1" spans="1:26">
      <c r="A2373" s="255"/>
      <c r="B2373" s="246"/>
      <c r="C2373" s="247"/>
      <c r="D2373" s="248"/>
      <c r="E2373" s="249"/>
      <c r="F2373" s="250"/>
      <c r="G2373" s="250"/>
      <c r="H2373" s="251"/>
      <c r="I2373" s="250"/>
      <c r="J2373" s="252"/>
      <c r="K2373" s="252"/>
      <c r="L2373" s="253"/>
      <c r="M2373" s="254" t="str">
        <f t="shared" ref="M2373:M2436" si="37">IF($B2373="","",--TEXT($B2373,"yyyymm"))</f>
        <v/>
      </c>
      <c r="N2373"/>
      <c r="O2373"/>
      <c r="P2373"/>
      <c r="Q2373"/>
      <c r="R2373"/>
      <c r="S2373"/>
      <c r="T2373"/>
      <c r="U2373"/>
      <c r="V2373"/>
      <c r="W2373"/>
      <c r="X2373" s="42"/>
      <c r="Y2373" s="42"/>
      <c r="Z2373" s="42"/>
    </row>
    <row r="2374" s="26" customFormat="1" ht="23" customHeight="1" spans="1:26">
      <c r="A2374" s="255"/>
      <c r="B2374" s="246"/>
      <c r="C2374" s="247"/>
      <c r="D2374" s="248"/>
      <c r="E2374" s="249"/>
      <c r="F2374" s="250"/>
      <c r="G2374" s="250"/>
      <c r="H2374" s="251"/>
      <c r="I2374" s="250"/>
      <c r="J2374" s="252"/>
      <c r="K2374" s="252"/>
      <c r="L2374" s="253"/>
      <c r="M2374" s="254" t="str">
        <f t="shared" si="37"/>
        <v/>
      </c>
      <c r="N2374"/>
      <c r="O2374"/>
      <c r="P2374"/>
      <c r="Q2374"/>
      <c r="R2374"/>
      <c r="S2374"/>
      <c r="T2374"/>
      <c r="U2374"/>
      <c r="V2374"/>
      <c r="W2374"/>
      <c r="X2374" s="42"/>
      <c r="Y2374" s="42"/>
      <c r="Z2374" s="42"/>
    </row>
    <row r="2375" s="26" customFormat="1" ht="23" customHeight="1" spans="1:26">
      <c r="A2375" s="255"/>
      <c r="B2375" s="246"/>
      <c r="C2375" s="247"/>
      <c r="D2375" s="248"/>
      <c r="E2375" s="249"/>
      <c r="F2375" s="250"/>
      <c r="G2375" s="250"/>
      <c r="H2375" s="251"/>
      <c r="I2375" s="250"/>
      <c r="J2375" s="252"/>
      <c r="K2375" s="252"/>
      <c r="L2375" s="253"/>
      <c r="M2375" s="254" t="str">
        <f t="shared" si="37"/>
        <v/>
      </c>
      <c r="N2375"/>
      <c r="O2375"/>
      <c r="P2375"/>
      <c r="Q2375"/>
      <c r="R2375"/>
      <c r="S2375"/>
      <c r="T2375"/>
      <c r="U2375"/>
      <c r="V2375"/>
      <c r="W2375"/>
      <c r="X2375" s="42"/>
      <c r="Y2375" s="42"/>
      <c r="Z2375" s="42"/>
    </row>
    <row r="2376" s="26" customFormat="1" ht="23" customHeight="1" spans="1:26">
      <c r="A2376" s="255"/>
      <c r="B2376" s="246"/>
      <c r="C2376" s="247"/>
      <c r="D2376" s="248"/>
      <c r="E2376" s="249"/>
      <c r="F2376" s="250"/>
      <c r="G2376" s="250"/>
      <c r="H2376" s="251"/>
      <c r="I2376" s="250"/>
      <c r="J2376" s="252"/>
      <c r="K2376" s="252"/>
      <c r="L2376" s="253"/>
      <c r="M2376" s="254" t="str">
        <f t="shared" si="37"/>
        <v/>
      </c>
      <c r="N2376"/>
      <c r="O2376"/>
      <c r="P2376"/>
      <c r="Q2376"/>
      <c r="R2376"/>
      <c r="S2376"/>
      <c r="T2376"/>
      <c r="U2376"/>
      <c r="V2376"/>
      <c r="W2376"/>
      <c r="X2376" s="42"/>
      <c r="Y2376" s="42"/>
      <c r="Z2376" s="42"/>
    </row>
    <row r="2377" s="26" customFormat="1" ht="23" customHeight="1" spans="1:26">
      <c r="A2377" s="255"/>
      <c r="B2377" s="246"/>
      <c r="C2377" s="247"/>
      <c r="D2377" s="248"/>
      <c r="E2377" s="249"/>
      <c r="F2377" s="250"/>
      <c r="G2377" s="250"/>
      <c r="H2377" s="251"/>
      <c r="I2377" s="250"/>
      <c r="J2377" s="252"/>
      <c r="K2377" s="252"/>
      <c r="L2377" s="253"/>
      <c r="M2377" s="254" t="str">
        <f t="shared" si="37"/>
        <v/>
      </c>
      <c r="N2377"/>
      <c r="O2377"/>
      <c r="P2377"/>
      <c r="Q2377"/>
      <c r="R2377"/>
      <c r="S2377"/>
      <c r="T2377"/>
      <c r="U2377"/>
      <c r="V2377"/>
      <c r="W2377"/>
      <c r="X2377" s="42"/>
      <c r="Y2377" s="42"/>
      <c r="Z2377" s="42"/>
    </row>
    <row r="2378" s="26" customFormat="1" ht="23" customHeight="1" spans="1:26">
      <c r="A2378" s="255"/>
      <c r="B2378" s="246"/>
      <c r="C2378" s="247"/>
      <c r="D2378" s="248"/>
      <c r="E2378" s="249"/>
      <c r="F2378" s="250"/>
      <c r="G2378" s="250"/>
      <c r="H2378" s="251"/>
      <c r="I2378" s="250"/>
      <c r="J2378" s="252"/>
      <c r="K2378" s="252"/>
      <c r="L2378" s="253"/>
      <c r="M2378" s="254" t="str">
        <f t="shared" si="37"/>
        <v/>
      </c>
      <c r="N2378"/>
      <c r="O2378"/>
      <c r="P2378"/>
      <c r="Q2378"/>
      <c r="R2378"/>
      <c r="S2378"/>
      <c r="T2378"/>
      <c r="U2378"/>
      <c r="V2378"/>
      <c r="W2378"/>
      <c r="X2378" s="42"/>
      <c r="Y2378" s="42"/>
      <c r="Z2378" s="42"/>
    </row>
    <row r="2379" s="26" customFormat="1" ht="23" customHeight="1" spans="1:26">
      <c r="A2379" s="255"/>
      <c r="B2379" s="246"/>
      <c r="C2379" s="247"/>
      <c r="D2379" s="248"/>
      <c r="E2379" s="249"/>
      <c r="F2379" s="250"/>
      <c r="G2379" s="250"/>
      <c r="H2379" s="251"/>
      <c r="I2379" s="250"/>
      <c r="J2379" s="252"/>
      <c r="K2379" s="252"/>
      <c r="L2379" s="253"/>
      <c r="M2379" s="254" t="str">
        <f t="shared" si="37"/>
        <v/>
      </c>
      <c r="N2379"/>
      <c r="O2379"/>
      <c r="P2379"/>
      <c r="Q2379"/>
      <c r="R2379"/>
      <c r="S2379"/>
      <c r="T2379"/>
      <c r="U2379"/>
      <c r="V2379"/>
      <c r="W2379"/>
      <c r="X2379" s="42"/>
      <c r="Y2379" s="42"/>
      <c r="Z2379" s="42"/>
    </row>
    <row r="2380" s="26" customFormat="1" ht="23" customHeight="1" spans="1:26">
      <c r="A2380" s="255"/>
      <c r="B2380" s="246"/>
      <c r="C2380" s="247"/>
      <c r="D2380" s="248"/>
      <c r="E2380" s="249"/>
      <c r="F2380" s="250"/>
      <c r="G2380" s="250"/>
      <c r="H2380" s="251"/>
      <c r="I2380" s="250"/>
      <c r="J2380" s="252"/>
      <c r="K2380" s="252"/>
      <c r="L2380" s="253"/>
      <c r="M2380" s="254" t="str">
        <f t="shared" si="37"/>
        <v/>
      </c>
      <c r="N2380"/>
      <c r="O2380"/>
      <c r="P2380"/>
      <c r="Q2380"/>
      <c r="R2380"/>
      <c r="S2380"/>
      <c r="T2380"/>
      <c r="U2380"/>
      <c r="V2380"/>
      <c r="W2380"/>
      <c r="X2380" s="42"/>
      <c r="Y2380" s="42"/>
      <c r="Z2380" s="42"/>
    </row>
    <row r="2381" s="26" customFormat="1" ht="23" customHeight="1" spans="1:26">
      <c r="A2381" s="255"/>
      <c r="B2381" s="246"/>
      <c r="C2381" s="247"/>
      <c r="D2381" s="248"/>
      <c r="E2381" s="249"/>
      <c r="F2381" s="250"/>
      <c r="G2381" s="250"/>
      <c r="H2381" s="251"/>
      <c r="I2381" s="250"/>
      <c r="J2381" s="252"/>
      <c r="K2381" s="252"/>
      <c r="L2381" s="253"/>
      <c r="M2381" s="254" t="str">
        <f t="shared" si="37"/>
        <v/>
      </c>
      <c r="N2381"/>
      <c r="O2381"/>
      <c r="P2381"/>
      <c r="Q2381"/>
      <c r="R2381"/>
      <c r="S2381"/>
      <c r="T2381"/>
      <c r="U2381"/>
      <c r="V2381"/>
      <c r="W2381"/>
      <c r="X2381" s="42"/>
      <c r="Y2381" s="42"/>
      <c r="Z2381" s="42"/>
    </row>
    <row r="2382" s="26" customFormat="1" ht="23" customHeight="1" spans="1:26">
      <c r="A2382" s="255"/>
      <c r="B2382" s="246"/>
      <c r="C2382" s="247"/>
      <c r="D2382" s="248"/>
      <c r="E2382" s="249"/>
      <c r="F2382" s="250"/>
      <c r="G2382" s="250"/>
      <c r="H2382" s="251"/>
      <c r="I2382" s="250"/>
      <c r="J2382" s="252"/>
      <c r="K2382" s="252"/>
      <c r="L2382" s="253"/>
      <c r="M2382" s="254" t="str">
        <f t="shared" si="37"/>
        <v/>
      </c>
      <c r="N2382"/>
      <c r="O2382"/>
      <c r="P2382"/>
      <c r="Q2382"/>
      <c r="R2382"/>
      <c r="S2382"/>
      <c r="T2382"/>
      <c r="U2382"/>
      <c r="V2382"/>
      <c r="W2382"/>
      <c r="X2382" s="42"/>
      <c r="Y2382" s="42"/>
      <c r="Z2382" s="42"/>
    </row>
    <row r="2383" s="26" customFormat="1" ht="23" customHeight="1" spans="1:26">
      <c r="A2383" s="255"/>
      <c r="B2383" s="246"/>
      <c r="C2383" s="247"/>
      <c r="D2383" s="248"/>
      <c r="E2383" s="249"/>
      <c r="F2383" s="250"/>
      <c r="G2383" s="250"/>
      <c r="H2383" s="251"/>
      <c r="I2383" s="250"/>
      <c r="J2383" s="252"/>
      <c r="K2383" s="252"/>
      <c r="L2383" s="253"/>
      <c r="M2383" s="254" t="str">
        <f t="shared" si="37"/>
        <v/>
      </c>
      <c r="N2383"/>
      <c r="O2383"/>
      <c r="P2383"/>
      <c r="Q2383"/>
      <c r="R2383"/>
      <c r="S2383"/>
      <c r="T2383"/>
      <c r="U2383"/>
      <c r="V2383"/>
      <c r="W2383"/>
      <c r="X2383" s="42"/>
      <c r="Y2383" s="42"/>
      <c r="Z2383" s="42"/>
    </row>
    <row r="2384" s="26" customFormat="1" ht="23" customHeight="1" spans="1:26">
      <c r="A2384" s="255"/>
      <c r="B2384" s="246"/>
      <c r="C2384" s="247"/>
      <c r="D2384" s="248"/>
      <c r="E2384" s="249"/>
      <c r="F2384" s="250"/>
      <c r="G2384" s="250"/>
      <c r="H2384" s="251"/>
      <c r="I2384" s="250"/>
      <c r="J2384" s="252"/>
      <c r="K2384" s="252"/>
      <c r="L2384" s="253"/>
      <c r="M2384" s="254" t="str">
        <f t="shared" si="37"/>
        <v/>
      </c>
      <c r="N2384"/>
      <c r="O2384"/>
      <c r="P2384"/>
      <c r="Q2384"/>
      <c r="R2384"/>
      <c r="S2384"/>
      <c r="T2384"/>
      <c r="U2384"/>
      <c r="V2384"/>
      <c r="W2384"/>
      <c r="X2384" s="42"/>
      <c r="Y2384" s="42"/>
      <c r="Z2384" s="42"/>
    </row>
    <row r="2385" s="26" customFormat="1" ht="23" customHeight="1" spans="1:26">
      <c r="A2385" s="255"/>
      <c r="B2385" s="246"/>
      <c r="C2385" s="247"/>
      <c r="D2385" s="248"/>
      <c r="E2385" s="249"/>
      <c r="F2385" s="250"/>
      <c r="G2385" s="250"/>
      <c r="H2385" s="251"/>
      <c r="I2385" s="250"/>
      <c r="J2385" s="252"/>
      <c r="K2385" s="252"/>
      <c r="L2385" s="253"/>
      <c r="M2385" s="254" t="str">
        <f t="shared" si="37"/>
        <v/>
      </c>
      <c r="N2385"/>
      <c r="O2385"/>
      <c r="P2385"/>
      <c r="Q2385"/>
      <c r="R2385"/>
      <c r="S2385"/>
      <c r="T2385"/>
      <c r="U2385"/>
      <c r="V2385"/>
      <c r="W2385"/>
      <c r="X2385" s="42"/>
      <c r="Y2385" s="42"/>
      <c r="Z2385" s="42"/>
    </row>
    <row r="2386" s="26" customFormat="1" ht="23" customHeight="1" spans="1:26">
      <c r="A2386" s="255"/>
      <c r="B2386" s="246"/>
      <c r="C2386" s="247"/>
      <c r="D2386" s="248"/>
      <c r="E2386" s="249"/>
      <c r="F2386" s="250"/>
      <c r="G2386" s="250"/>
      <c r="H2386" s="251"/>
      <c r="I2386" s="250"/>
      <c r="J2386" s="252"/>
      <c r="K2386" s="252"/>
      <c r="L2386" s="253"/>
      <c r="M2386" s="254" t="str">
        <f t="shared" si="37"/>
        <v/>
      </c>
      <c r="N2386"/>
      <c r="O2386"/>
      <c r="P2386"/>
      <c r="Q2386"/>
      <c r="R2386"/>
      <c r="S2386"/>
      <c r="T2386"/>
      <c r="U2386"/>
      <c r="V2386"/>
      <c r="W2386"/>
      <c r="X2386" s="42"/>
      <c r="Y2386" s="42"/>
      <c r="Z2386" s="42"/>
    </row>
    <row r="2387" s="26" customFormat="1" ht="23" customHeight="1" spans="1:26">
      <c r="A2387" s="255"/>
      <c r="B2387" s="246"/>
      <c r="C2387" s="247"/>
      <c r="D2387" s="248"/>
      <c r="E2387" s="249"/>
      <c r="F2387" s="250"/>
      <c r="G2387" s="250"/>
      <c r="H2387" s="251"/>
      <c r="I2387" s="250"/>
      <c r="J2387" s="252"/>
      <c r="K2387" s="252"/>
      <c r="L2387" s="253"/>
      <c r="M2387" s="254" t="str">
        <f t="shared" si="37"/>
        <v/>
      </c>
      <c r="N2387"/>
      <c r="O2387"/>
      <c r="P2387"/>
      <c r="Q2387"/>
      <c r="R2387"/>
      <c r="S2387"/>
      <c r="T2387"/>
      <c r="U2387"/>
      <c r="V2387"/>
      <c r="W2387"/>
      <c r="X2387" s="42"/>
      <c r="Y2387" s="42"/>
      <c r="Z2387" s="42"/>
    </row>
    <row r="2388" s="26" customFormat="1" ht="23" customHeight="1" spans="1:26">
      <c r="A2388" s="255"/>
      <c r="B2388" s="246"/>
      <c r="C2388" s="247"/>
      <c r="D2388" s="248"/>
      <c r="E2388" s="249"/>
      <c r="F2388" s="250"/>
      <c r="G2388" s="250"/>
      <c r="H2388" s="251"/>
      <c r="I2388" s="250"/>
      <c r="J2388" s="252"/>
      <c r="K2388" s="252"/>
      <c r="L2388" s="253"/>
      <c r="M2388" s="254" t="str">
        <f t="shared" si="37"/>
        <v/>
      </c>
      <c r="N2388"/>
      <c r="O2388"/>
      <c r="P2388"/>
      <c r="Q2388"/>
      <c r="R2388"/>
      <c r="S2388"/>
      <c r="T2388"/>
      <c r="U2388"/>
      <c r="V2388"/>
      <c r="W2388"/>
      <c r="X2388" s="42"/>
      <c r="Y2388" s="42"/>
      <c r="Z2388" s="42"/>
    </row>
    <row r="2389" s="26" customFormat="1" ht="23" customHeight="1" spans="1:26">
      <c r="A2389" s="255"/>
      <c r="B2389" s="246"/>
      <c r="C2389" s="247"/>
      <c r="D2389" s="248"/>
      <c r="E2389" s="249"/>
      <c r="F2389" s="250"/>
      <c r="G2389" s="250"/>
      <c r="H2389" s="251"/>
      <c r="I2389" s="250"/>
      <c r="J2389" s="252"/>
      <c r="K2389" s="252"/>
      <c r="L2389" s="253"/>
      <c r="M2389" s="254" t="str">
        <f t="shared" si="37"/>
        <v/>
      </c>
      <c r="N2389"/>
      <c r="O2389"/>
      <c r="P2389"/>
      <c r="Q2389"/>
      <c r="R2389"/>
      <c r="S2389"/>
      <c r="T2389"/>
      <c r="U2389"/>
      <c r="V2389"/>
      <c r="W2389"/>
      <c r="X2389" s="42"/>
      <c r="Y2389" s="42"/>
      <c r="Z2389" s="42"/>
    </row>
    <row r="2390" s="26" customFormat="1" ht="23" customHeight="1" spans="1:26">
      <c r="A2390" s="255"/>
      <c r="B2390" s="246"/>
      <c r="C2390" s="247"/>
      <c r="D2390" s="248"/>
      <c r="E2390" s="249"/>
      <c r="F2390" s="250"/>
      <c r="G2390" s="250"/>
      <c r="H2390" s="251"/>
      <c r="I2390" s="250"/>
      <c r="J2390" s="252"/>
      <c r="K2390" s="252"/>
      <c r="L2390" s="253"/>
      <c r="M2390" s="254" t="str">
        <f t="shared" si="37"/>
        <v/>
      </c>
      <c r="N2390"/>
      <c r="O2390"/>
      <c r="P2390"/>
      <c r="Q2390"/>
      <c r="R2390"/>
      <c r="S2390"/>
      <c r="T2390"/>
      <c r="U2390"/>
      <c r="V2390"/>
      <c r="W2390"/>
      <c r="X2390" s="42"/>
      <c r="Y2390" s="42"/>
      <c r="Z2390" s="42"/>
    </row>
    <row r="2391" s="26" customFormat="1" ht="23" customHeight="1" spans="1:26">
      <c r="A2391" s="255"/>
      <c r="B2391" s="246"/>
      <c r="C2391" s="247"/>
      <c r="D2391" s="248"/>
      <c r="E2391" s="249"/>
      <c r="F2391" s="250"/>
      <c r="G2391" s="250"/>
      <c r="H2391" s="251"/>
      <c r="I2391" s="250"/>
      <c r="J2391" s="252"/>
      <c r="K2391" s="252"/>
      <c r="L2391" s="253"/>
      <c r="M2391" s="254" t="str">
        <f t="shared" si="37"/>
        <v/>
      </c>
      <c r="N2391"/>
      <c r="O2391"/>
      <c r="P2391"/>
      <c r="Q2391"/>
      <c r="R2391"/>
      <c r="S2391"/>
      <c r="T2391"/>
      <c r="U2391"/>
      <c r="V2391"/>
      <c r="W2391"/>
      <c r="X2391" s="42"/>
      <c r="Y2391" s="42"/>
      <c r="Z2391" s="42"/>
    </row>
    <row r="2392" s="26" customFormat="1" ht="23" customHeight="1" spans="1:26">
      <c r="A2392" s="255"/>
      <c r="B2392" s="246"/>
      <c r="C2392" s="247"/>
      <c r="D2392" s="248"/>
      <c r="E2392" s="249"/>
      <c r="F2392" s="250"/>
      <c r="G2392" s="250"/>
      <c r="H2392" s="251"/>
      <c r="I2392" s="250"/>
      <c r="J2392" s="252"/>
      <c r="K2392" s="252"/>
      <c r="L2392" s="253"/>
      <c r="M2392" s="254" t="str">
        <f t="shared" si="37"/>
        <v/>
      </c>
      <c r="N2392"/>
      <c r="O2392"/>
      <c r="P2392"/>
      <c r="Q2392"/>
      <c r="R2392"/>
      <c r="S2392"/>
      <c r="T2392"/>
      <c r="U2392"/>
      <c r="V2392"/>
      <c r="W2392"/>
      <c r="X2392" s="42"/>
      <c r="Y2392" s="42"/>
      <c r="Z2392" s="42"/>
    </row>
    <row r="2393" s="26" customFormat="1" ht="23" customHeight="1" spans="1:26">
      <c r="A2393" s="255"/>
      <c r="B2393" s="246"/>
      <c r="C2393" s="247"/>
      <c r="D2393" s="248"/>
      <c r="E2393" s="249"/>
      <c r="F2393" s="250"/>
      <c r="G2393" s="250"/>
      <c r="H2393" s="251"/>
      <c r="I2393" s="250"/>
      <c r="J2393" s="252"/>
      <c r="K2393" s="252"/>
      <c r="L2393" s="253"/>
      <c r="M2393" s="254" t="str">
        <f t="shared" si="37"/>
        <v/>
      </c>
      <c r="N2393"/>
      <c r="O2393"/>
      <c r="P2393"/>
      <c r="Q2393"/>
      <c r="R2393"/>
      <c r="S2393"/>
      <c r="T2393"/>
      <c r="U2393"/>
      <c r="V2393"/>
      <c r="W2393"/>
      <c r="X2393" s="42"/>
      <c r="Y2393" s="42"/>
      <c r="Z2393" s="42"/>
    </row>
    <row r="2394" s="26" customFormat="1" ht="23" customHeight="1" spans="1:26">
      <c r="A2394" s="255"/>
      <c r="B2394" s="246"/>
      <c r="C2394" s="247"/>
      <c r="D2394" s="248"/>
      <c r="E2394" s="249"/>
      <c r="F2394" s="250"/>
      <c r="G2394" s="250"/>
      <c r="H2394" s="251"/>
      <c r="I2394" s="250"/>
      <c r="J2394" s="252"/>
      <c r="K2394" s="252"/>
      <c r="L2394" s="253"/>
      <c r="M2394" s="254" t="str">
        <f t="shared" si="37"/>
        <v/>
      </c>
      <c r="N2394"/>
      <c r="O2394"/>
      <c r="P2394"/>
      <c r="Q2394"/>
      <c r="R2394"/>
      <c r="S2394"/>
      <c r="T2394"/>
      <c r="U2394"/>
      <c r="V2394"/>
      <c r="W2394"/>
      <c r="X2394" s="42"/>
      <c r="Y2394" s="42"/>
      <c r="Z2394" s="42"/>
    </row>
    <row r="2395" s="26" customFormat="1" ht="23" customHeight="1" spans="1:26">
      <c r="A2395" s="255"/>
      <c r="B2395" s="246"/>
      <c r="C2395" s="247"/>
      <c r="D2395" s="248"/>
      <c r="E2395" s="249"/>
      <c r="F2395" s="250"/>
      <c r="G2395" s="250"/>
      <c r="H2395" s="251"/>
      <c r="I2395" s="250"/>
      <c r="J2395" s="252"/>
      <c r="K2395" s="252"/>
      <c r="L2395" s="253"/>
      <c r="M2395" s="254" t="str">
        <f t="shared" si="37"/>
        <v/>
      </c>
      <c r="N2395"/>
      <c r="O2395"/>
      <c r="P2395"/>
      <c r="Q2395"/>
      <c r="R2395"/>
      <c r="S2395"/>
      <c r="T2395"/>
      <c r="U2395"/>
      <c r="V2395"/>
      <c r="W2395"/>
      <c r="X2395" s="42"/>
      <c r="Y2395" s="42"/>
      <c r="Z2395" s="42"/>
    </row>
    <row r="2396" s="26" customFormat="1" ht="23" customHeight="1" spans="1:26">
      <c r="A2396" s="255"/>
      <c r="B2396" s="246"/>
      <c r="C2396" s="247"/>
      <c r="D2396" s="248"/>
      <c r="E2396" s="249"/>
      <c r="F2396" s="250"/>
      <c r="G2396" s="250"/>
      <c r="H2396" s="251"/>
      <c r="I2396" s="250"/>
      <c r="J2396" s="252"/>
      <c r="K2396" s="252"/>
      <c r="L2396" s="253"/>
      <c r="M2396" s="254" t="str">
        <f t="shared" si="37"/>
        <v/>
      </c>
      <c r="N2396"/>
      <c r="O2396"/>
      <c r="P2396"/>
      <c r="Q2396"/>
      <c r="R2396"/>
      <c r="S2396"/>
      <c r="T2396"/>
      <c r="U2396"/>
      <c r="V2396"/>
      <c r="W2396"/>
      <c r="X2396" s="42"/>
      <c r="Y2396" s="42"/>
      <c r="Z2396" s="42"/>
    </row>
    <row r="2397" s="26" customFormat="1" ht="23" customHeight="1" spans="1:26">
      <c r="A2397" s="255"/>
      <c r="B2397" s="246"/>
      <c r="C2397" s="247"/>
      <c r="D2397" s="248"/>
      <c r="E2397" s="249"/>
      <c r="F2397" s="250"/>
      <c r="G2397" s="250"/>
      <c r="H2397" s="251"/>
      <c r="I2397" s="250"/>
      <c r="J2397" s="252"/>
      <c r="K2397" s="252"/>
      <c r="L2397" s="253"/>
      <c r="M2397" s="254" t="str">
        <f t="shared" si="37"/>
        <v/>
      </c>
      <c r="N2397"/>
      <c r="O2397"/>
      <c r="P2397"/>
      <c r="Q2397"/>
      <c r="R2397"/>
      <c r="S2397"/>
      <c r="T2397"/>
      <c r="U2397"/>
      <c r="V2397"/>
      <c r="W2397"/>
      <c r="X2397" s="42"/>
      <c r="Y2397" s="42"/>
      <c r="Z2397" s="42"/>
    </row>
    <row r="2398" s="26" customFormat="1" ht="23" customHeight="1" spans="1:26">
      <c r="A2398" s="255"/>
      <c r="B2398" s="246"/>
      <c r="C2398" s="247"/>
      <c r="D2398" s="248"/>
      <c r="E2398" s="249"/>
      <c r="F2398" s="250"/>
      <c r="G2398" s="250"/>
      <c r="H2398" s="251"/>
      <c r="I2398" s="250"/>
      <c r="J2398" s="252"/>
      <c r="K2398" s="252"/>
      <c r="L2398" s="253"/>
      <c r="M2398" s="254" t="str">
        <f t="shared" si="37"/>
        <v/>
      </c>
      <c r="N2398"/>
      <c r="O2398"/>
      <c r="P2398"/>
      <c r="Q2398"/>
      <c r="R2398"/>
      <c r="S2398"/>
      <c r="T2398"/>
      <c r="U2398"/>
      <c r="V2398"/>
      <c r="W2398"/>
      <c r="X2398" s="42"/>
      <c r="Y2398" s="42"/>
      <c r="Z2398" s="42"/>
    </row>
    <row r="2399" s="26" customFormat="1" ht="23" customHeight="1" spans="1:26">
      <c r="A2399" s="255"/>
      <c r="B2399" s="246"/>
      <c r="C2399" s="247"/>
      <c r="D2399" s="248"/>
      <c r="E2399" s="249"/>
      <c r="F2399" s="250"/>
      <c r="G2399" s="250"/>
      <c r="H2399" s="251"/>
      <c r="I2399" s="250"/>
      <c r="J2399" s="252"/>
      <c r="K2399" s="252"/>
      <c r="L2399" s="253"/>
      <c r="M2399" s="254" t="str">
        <f t="shared" si="37"/>
        <v/>
      </c>
      <c r="N2399"/>
      <c r="O2399"/>
      <c r="P2399"/>
      <c r="Q2399"/>
      <c r="R2399"/>
      <c r="S2399"/>
      <c r="T2399"/>
      <c r="U2399"/>
      <c r="V2399"/>
      <c r="W2399"/>
      <c r="X2399" s="42"/>
      <c r="Y2399" s="42"/>
      <c r="Z2399" s="42"/>
    </row>
    <row r="2400" s="26" customFormat="1" ht="23" customHeight="1" spans="1:26">
      <c r="A2400" s="255"/>
      <c r="B2400" s="246"/>
      <c r="C2400" s="247"/>
      <c r="D2400" s="248"/>
      <c r="E2400" s="249"/>
      <c r="F2400" s="250"/>
      <c r="G2400" s="250"/>
      <c r="H2400" s="251"/>
      <c r="I2400" s="250"/>
      <c r="J2400" s="252"/>
      <c r="K2400" s="252"/>
      <c r="L2400" s="253"/>
      <c r="M2400" s="254" t="str">
        <f t="shared" si="37"/>
        <v/>
      </c>
      <c r="N2400"/>
      <c r="O2400"/>
      <c r="P2400"/>
      <c r="Q2400"/>
      <c r="R2400"/>
      <c r="S2400"/>
      <c r="T2400"/>
      <c r="U2400"/>
      <c r="V2400"/>
      <c r="W2400"/>
      <c r="X2400" s="42"/>
      <c r="Y2400" s="42"/>
      <c r="Z2400" s="42"/>
    </row>
    <row r="2401" s="26" customFormat="1" ht="23" customHeight="1" spans="1:26">
      <c r="A2401" s="255"/>
      <c r="B2401" s="246"/>
      <c r="C2401" s="247"/>
      <c r="D2401" s="248"/>
      <c r="E2401" s="249"/>
      <c r="F2401" s="250"/>
      <c r="G2401" s="250"/>
      <c r="H2401" s="251"/>
      <c r="I2401" s="250"/>
      <c r="J2401" s="252"/>
      <c r="K2401" s="252"/>
      <c r="L2401" s="253"/>
      <c r="M2401" s="254" t="str">
        <f t="shared" si="37"/>
        <v/>
      </c>
      <c r="N2401"/>
      <c r="O2401"/>
      <c r="P2401"/>
      <c r="Q2401"/>
      <c r="R2401"/>
      <c r="S2401"/>
      <c r="T2401"/>
      <c r="U2401"/>
      <c r="V2401"/>
      <c r="W2401"/>
      <c r="X2401" s="42"/>
      <c r="Y2401" s="42"/>
      <c r="Z2401" s="42"/>
    </row>
    <row r="2402" s="26" customFormat="1" ht="23" customHeight="1" spans="1:26">
      <c r="A2402" s="255"/>
      <c r="B2402" s="246"/>
      <c r="C2402" s="247"/>
      <c r="D2402" s="248"/>
      <c r="E2402" s="249"/>
      <c r="F2402" s="250"/>
      <c r="G2402" s="250"/>
      <c r="H2402" s="251"/>
      <c r="I2402" s="250"/>
      <c r="J2402" s="252"/>
      <c r="K2402" s="252"/>
      <c r="L2402" s="253"/>
      <c r="M2402" s="254" t="str">
        <f t="shared" si="37"/>
        <v/>
      </c>
      <c r="N2402"/>
      <c r="O2402"/>
      <c r="P2402"/>
      <c r="Q2402"/>
      <c r="R2402"/>
      <c r="S2402"/>
      <c r="T2402"/>
      <c r="U2402"/>
      <c r="V2402"/>
      <c r="W2402"/>
      <c r="X2402" s="42"/>
      <c r="Y2402" s="42"/>
      <c r="Z2402" s="42"/>
    </row>
    <row r="2403" s="26" customFormat="1" ht="23" customHeight="1" spans="1:26">
      <c r="A2403" s="255"/>
      <c r="B2403" s="246"/>
      <c r="C2403" s="247"/>
      <c r="D2403" s="248"/>
      <c r="E2403" s="249"/>
      <c r="F2403" s="250"/>
      <c r="G2403" s="250"/>
      <c r="H2403" s="251"/>
      <c r="I2403" s="250"/>
      <c r="J2403" s="252"/>
      <c r="K2403" s="252"/>
      <c r="L2403" s="253"/>
      <c r="M2403" s="254" t="str">
        <f t="shared" si="37"/>
        <v/>
      </c>
      <c r="N2403"/>
      <c r="O2403"/>
      <c r="P2403"/>
      <c r="Q2403"/>
      <c r="R2403"/>
      <c r="S2403"/>
      <c r="T2403"/>
      <c r="U2403"/>
      <c r="V2403"/>
      <c r="W2403"/>
      <c r="X2403" s="42"/>
      <c r="Y2403" s="42"/>
      <c r="Z2403" s="42"/>
    </row>
    <row r="2404" s="26" customFormat="1" ht="23" customHeight="1" spans="1:26">
      <c r="A2404" s="255"/>
      <c r="B2404" s="246"/>
      <c r="C2404" s="247"/>
      <c r="D2404" s="248"/>
      <c r="E2404" s="249"/>
      <c r="F2404" s="250"/>
      <c r="G2404" s="250"/>
      <c r="H2404" s="251"/>
      <c r="I2404" s="250"/>
      <c r="J2404" s="252"/>
      <c r="K2404" s="252"/>
      <c r="L2404" s="253"/>
      <c r="M2404" s="254" t="str">
        <f t="shared" si="37"/>
        <v/>
      </c>
      <c r="N2404"/>
      <c r="O2404"/>
      <c r="P2404"/>
      <c r="Q2404"/>
      <c r="R2404"/>
      <c r="S2404"/>
      <c r="T2404"/>
      <c r="U2404"/>
      <c r="V2404"/>
      <c r="W2404"/>
      <c r="X2404" s="42"/>
      <c r="Y2404" s="42"/>
      <c r="Z2404" s="42"/>
    </row>
    <row r="2405" s="26" customFormat="1" ht="23" customHeight="1" spans="1:26">
      <c r="A2405" s="255"/>
      <c r="B2405" s="246"/>
      <c r="C2405" s="247"/>
      <c r="D2405" s="248"/>
      <c r="E2405" s="249"/>
      <c r="F2405" s="250"/>
      <c r="G2405" s="250"/>
      <c r="H2405" s="251"/>
      <c r="I2405" s="250"/>
      <c r="J2405" s="252"/>
      <c r="K2405" s="252"/>
      <c r="L2405" s="253"/>
      <c r="M2405" s="254" t="str">
        <f t="shared" si="37"/>
        <v/>
      </c>
      <c r="N2405"/>
      <c r="O2405"/>
      <c r="P2405"/>
      <c r="Q2405"/>
      <c r="R2405"/>
      <c r="S2405"/>
      <c r="T2405"/>
      <c r="U2405"/>
      <c r="V2405"/>
      <c r="W2405"/>
      <c r="X2405" s="42"/>
      <c r="Y2405" s="42"/>
      <c r="Z2405" s="42"/>
    </row>
    <row r="2406" s="26" customFormat="1" ht="23" customHeight="1" spans="1:26">
      <c r="A2406" s="255"/>
      <c r="B2406" s="246"/>
      <c r="C2406" s="247"/>
      <c r="D2406" s="248"/>
      <c r="E2406" s="249"/>
      <c r="F2406" s="250"/>
      <c r="G2406" s="250"/>
      <c r="H2406" s="251"/>
      <c r="I2406" s="250"/>
      <c r="J2406" s="252"/>
      <c r="K2406" s="252"/>
      <c r="L2406" s="253"/>
      <c r="M2406" s="254" t="str">
        <f t="shared" si="37"/>
        <v/>
      </c>
      <c r="N2406"/>
      <c r="O2406"/>
      <c r="P2406"/>
      <c r="Q2406"/>
      <c r="R2406"/>
      <c r="S2406"/>
      <c r="T2406"/>
      <c r="U2406"/>
      <c r="V2406"/>
      <c r="W2406"/>
      <c r="X2406" s="42"/>
      <c r="Y2406" s="42"/>
      <c r="Z2406" s="42"/>
    </row>
    <row r="2407" s="26" customFormat="1" ht="23" customHeight="1" spans="1:26">
      <c r="A2407" s="255"/>
      <c r="B2407" s="246"/>
      <c r="C2407" s="247"/>
      <c r="D2407" s="248"/>
      <c r="E2407" s="249"/>
      <c r="F2407" s="250"/>
      <c r="G2407" s="250"/>
      <c r="H2407" s="251"/>
      <c r="I2407" s="250"/>
      <c r="J2407" s="252"/>
      <c r="K2407" s="252"/>
      <c r="L2407" s="253"/>
      <c r="M2407" s="254" t="str">
        <f t="shared" si="37"/>
        <v/>
      </c>
      <c r="N2407"/>
      <c r="O2407"/>
      <c r="P2407"/>
      <c r="Q2407"/>
      <c r="R2407"/>
      <c r="S2407"/>
      <c r="T2407"/>
      <c r="U2407"/>
      <c r="V2407"/>
      <c r="W2407"/>
      <c r="X2407" s="42"/>
      <c r="Y2407" s="42"/>
      <c r="Z2407" s="42"/>
    </row>
    <row r="2408" s="26" customFormat="1" ht="23" customHeight="1" spans="1:26">
      <c r="A2408" s="255"/>
      <c r="B2408" s="246"/>
      <c r="C2408" s="247"/>
      <c r="D2408" s="248"/>
      <c r="E2408" s="249"/>
      <c r="F2408" s="250"/>
      <c r="G2408" s="250"/>
      <c r="H2408" s="251"/>
      <c r="I2408" s="250"/>
      <c r="J2408" s="252"/>
      <c r="K2408" s="252"/>
      <c r="L2408" s="253"/>
      <c r="M2408" s="254" t="str">
        <f t="shared" si="37"/>
        <v/>
      </c>
      <c r="N2408"/>
      <c r="O2408"/>
      <c r="P2408"/>
      <c r="Q2408"/>
      <c r="R2408"/>
      <c r="S2408"/>
      <c r="T2408"/>
      <c r="U2408"/>
      <c r="V2408"/>
      <c r="W2408"/>
      <c r="X2408" s="42"/>
      <c r="Y2408" s="42"/>
      <c r="Z2408" s="42"/>
    </row>
    <row r="2409" s="26" customFormat="1" ht="23" customHeight="1" spans="1:26">
      <c r="A2409" s="255"/>
      <c r="B2409" s="246"/>
      <c r="C2409" s="247"/>
      <c r="D2409" s="248"/>
      <c r="E2409" s="249"/>
      <c r="F2409" s="250"/>
      <c r="G2409" s="250"/>
      <c r="H2409" s="251"/>
      <c r="I2409" s="250"/>
      <c r="J2409" s="252"/>
      <c r="K2409" s="252"/>
      <c r="L2409" s="253"/>
      <c r="M2409" s="254" t="str">
        <f t="shared" si="37"/>
        <v/>
      </c>
      <c r="N2409"/>
      <c r="O2409"/>
      <c r="P2409"/>
      <c r="Q2409"/>
      <c r="R2409"/>
      <c r="S2409"/>
      <c r="T2409"/>
      <c r="U2409"/>
      <c r="V2409"/>
      <c r="W2409"/>
      <c r="X2409" s="42"/>
      <c r="Y2409" s="42"/>
      <c r="Z2409" s="42"/>
    </row>
    <row r="2410" s="26" customFormat="1" ht="23" customHeight="1" spans="1:26">
      <c r="A2410" s="255"/>
      <c r="B2410" s="246"/>
      <c r="C2410" s="247"/>
      <c r="D2410" s="248"/>
      <c r="E2410" s="249"/>
      <c r="F2410" s="250"/>
      <c r="G2410" s="250"/>
      <c r="H2410" s="251"/>
      <c r="I2410" s="250"/>
      <c r="J2410" s="252"/>
      <c r="K2410" s="252"/>
      <c r="L2410" s="253"/>
      <c r="M2410" s="254" t="str">
        <f t="shared" si="37"/>
        <v/>
      </c>
      <c r="N2410"/>
      <c r="O2410"/>
      <c r="P2410"/>
      <c r="Q2410"/>
      <c r="R2410"/>
      <c r="S2410"/>
      <c r="T2410"/>
      <c r="U2410"/>
      <c r="V2410"/>
      <c r="W2410"/>
      <c r="X2410" s="42"/>
      <c r="Y2410" s="42"/>
      <c r="Z2410" s="42"/>
    </row>
    <row r="2411" s="26" customFormat="1" ht="23" customHeight="1" spans="1:26">
      <c r="A2411" s="255"/>
      <c r="B2411" s="246"/>
      <c r="C2411" s="247"/>
      <c r="D2411" s="248"/>
      <c r="E2411" s="249"/>
      <c r="F2411" s="250"/>
      <c r="G2411" s="250"/>
      <c r="H2411" s="251"/>
      <c r="I2411" s="250"/>
      <c r="J2411" s="252"/>
      <c r="K2411" s="252"/>
      <c r="L2411" s="253"/>
      <c r="M2411" s="254" t="str">
        <f t="shared" si="37"/>
        <v/>
      </c>
      <c r="N2411"/>
      <c r="O2411"/>
      <c r="P2411"/>
      <c r="Q2411"/>
      <c r="R2411"/>
      <c r="S2411"/>
      <c r="T2411"/>
      <c r="U2411"/>
      <c r="V2411"/>
      <c r="W2411"/>
      <c r="X2411" s="42"/>
      <c r="Y2411" s="42"/>
      <c r="Z2411" s="42"/>
    </row>
    <row r="2412" s="26" customFormat="1" ht="23" customHeight="1" spans="1:26">
      <c r="A2412" s="255"/>
      <c r="B2412" s="246"/>
      <c r="C2412" s="247"/>
      <c r="D2412" s="248"/>
      <c r="E2412" s="249"/>
      <c r="F2412" s="250"/>
      <c r="G2412" s="250"/>
      <c r="H2412" s="251"/>
      <c r="I2412" s="250"/>
      <c r="J2412" s="252"/>
      <c r="K2412" s="252"/>
      <c r="L2412" s="253"/>
      <c r="M2412" s="254" t="str">
        <f t="shared" si="37"/>
        <v/>
      </c>
      <c r="N2412"/>
      <c r="O2412"/>
      <c r="P2412"/>
      <c r="Q2412"/>
      <c r="R2412"/>
      <c r="S2412"/>
      <c r="T2412"/>
      <c r="U2412"/>
      <c r="V2412"/>
      <c r="W2412"/>
      <c r="X2412" s="42"/>
      <c r="Y2412" s="42"/>
      <c r="Z2412" s="42"/>
    </row>
    <row r="2413" s="26" customFormat="1" ht="23" customHeight="1" spans="1:26">
      <c r="A2413" s="255"/>
      <c r="B2413" s="246"/>
      <c r="C2413" s="247"/>
      <c r="D2413" s="248"/>
      <c r="E2413" s="249"/>
      <c r="F2413" s="250"/>
      <c r="G2413" s="250"/>
      <c r="H2413" s="251"/>
      <c r="I2413" s="250"/>
      <c r="J2413" s="252"/>
      <c r="K2413" s="252"/>
      <c r="L2413" s="253"/>
      <c r="M2413" s="254" t="str">
        <f t="shared" si="37"/>
        <v/>
      </c>
      <c r="N2413"/>
      <c r="O2413"/>
      <c r="P2413"/>
      <c r="Q2413"/>
      <c r="R2413"/>
      <c r="S2413"/>
      <c r="T2413"/>
      <c r="U2413"/>
      <c r="V2413"/>
      <c r="W2413"/>
      <c r="X2413" s="42"/>
      <c r="Y2413" s="42"/>
      <c r="Z2413" s="42"/>
    </row>
    <row r="2414" s="26" customFormat="1" ht="23" customHeight="1" spans="1:26">
      <c r="A2414" s="255"/>
      <c r="B2414" s="246"/>
      <c r="C2414" s="247"/>
      <c r="D2414" s="248"/>
      <c r="E2414" s="249"/>
      <c r="F2414" s="250"/>
      <c r="G2414" s="250"/>
      <c r="H2414" s="251"/>
      <c r="I2414" s="250"/>
      <c r="J2414" s="252"/>
      <c r="K2414" s="252"/>
      <c r="L2414" s="253"/>
      <c r="M2414" s="254" t="str">
        <f t="shared" si="37"/>
        <v/>
      </c>
      <c r="N2414"/>
      <c r="O2414"/>
      <c r="P2414"/>
      <c r="Q2414"/>
      <c r="R2414"/>
      <c r="S2414"/>
      <c r="T2414"/>
      <c r="U2414"/>
      <c r="V2414"/>
      <c r="W2414"/>
      <c r="X2414" s="42"/>
      <c r="Y2414" s="42"/>
      <c r="Z2414" s="42"/>
    </row>
    <row r="2415" s="26" customFormat="1" ht="23" customHeight="1" spans="1:26">
      <c r="A2415" s="255"/>
      <c r="B2415" s="246"/>
      <c r="C2415" s="247"/>
      <c r="D2415" s="248"/>
      <c r="E2415" s="249"/>
      <c r="F2415" s="250"/>
      <c r="G2415" s="250"/>
      <c r="H2415" s="251"/>
      <c r="I2415" s="250"/>
      <c r="J2415" s="252"/>
      <c r="K2415" s="252"/>
      <c r="L2415" s="253"/>
      <c r="M2415" s="254" t="str">
        <f t="shared" si="37"/>
        <v/>
      </c>
      <c r="N2415"/>
      <c r="O2415"/>
      <c r="P2415"/>
      <c r="Q2415"/>
      <c r="R2415"/>
      <c r="S2415"/>
      <c r="T2415"/>
      <c r="U2415"/>
      <c r="V2415"/>
      <c r="W2415"/>
      <c r="X2415" s="42"/>
      <c r="Y2415" s="42"/>
      <c r="Z2415" s="42"/>
    </row>
    <row r="2416" s="26" customFormat="1" ht="23" customHeight="1" spans="1:26">
      <c r="A2416" s="255"/>
      <c r="B2416" s="246"/>
      <c r="C2416" s="247"/>
      <c r="D2416" s="248"/>
      <c r="E2416" s="249"/>
      <c r="F2416" s="250"/>
      <c r="G2416" s="250"/>
      <c r="H2416" s="251"/>
      <c r="I2416" s="250"/>
      <c r="J2416" s="252"/>
      <c r="K2416" s="252"/>
      <c r="L2416" s="253"/>
      <c r="M2416" s="254" t="str">
        <f t="shared" si="37"/>
        <v/>
      </c>
      <c r="N2416"/>
      <c r="O2416"/>
      <c r="P2416"/>
      <c r="Q2416"/>
      <c r="R2416"/>
      <c r="S2416"/>
      <c r="T2416"/>
      <c r="U2416"/>
      <c r="V2416"/>
      <c r="W2416"/>
      <c r="X2416" s="42"/>
      <c r="Y2416" s="42"/>
      <c r="Z2416" s="42"/>
    </row>
    <row r="2417" s="26" customFormat="1" ht="23" customHeight="1" spans="1:26">
      <c r="A2417" s="255"/>
      <c r="B2417" s="246"/>
      <c r="C2417" s="247"/>
      <c r="D2417" s="248"/>
      <c r="E2417" s="249"/>
      <c r="F2417" s="250"/>
      <c r="G2417" s="250"/>
      <c r="H2417" s="251"/>
      <c r="I2417" s="250"/>
      <c r="J2417" s="252"/>
      <c r="K2417" s="252"/>
      <c r="L2417" s="253"/>
      <c r="M2417" s="254" t="str">
        <f t="shared" si="37"/>
        <v/>
      </c>
      <c r="N2417"/>
      <c r="O2417"/>
      <c r="P2417"/>
      <c r="Q2417"/>
      <c r="R2417"/>
      <c r="S2417"/>
      <c r="T2417"/>
      <c r="U2417"/>
      <c r="V2417"/>
      <c r="W2417"/>
      <c r="X2417" s="42"/>
      <c r="Y2417" s="42"/>
      <c r="Z2417" s="42"/>
    </row>
    <row r="2418" s="26" customFormat="1" ht="23" customHeight="1" spans="1:26">
      <c r="A2418" s="255"/>
      <c r="B2418" s="246"/>
      <c r="C2418" s="247"/>
      <c r="D2418" s="248"/>
      <c r="E2418" s="249"/>
      <c r="F2418" s="250"/>
      <c r="G2418" s="250"/>
      <c r="H2418" s="251"/>
      <c r="I2418" s="250"/>
      <c r="J2418" s="252"/>
      <c r="K2418" s="252"/>
      <c r="L2418" s="253"/>
      <c r="M2418" s="254" t="str">
        <f t="shared" si="37"/>
        <v/>
      </c>
      <c r="N2418"/>
      <c r="O2418"/>
      <c r="P2418"/>
      <c r="Q2418"/>
      <c r="R2418"/>
      <c r="S2418"/>
      <c r="T2418"/>
      <c r="U2418"/>
      <c r="V2418"/>
      <c r="W2418"/>
      <c r="X2418" s="42"/>
      <c r="Y2418" s="42"/>
      <c r="Z2418" s="42"/>
    </row>
    <row r="2419" s="26" customFormat="1" ht="23" customHeight="1" spans="1:26">
      <c r="A2419" s="255"/>
      <c r="B2419" s="246"/>
      <c r="C2419" s="247"/>
      <c r="D2419" s="248"/>
      <c r="E2419" s="249"/>
      <c r="F2419" s="250"/>
      <c r="G2419" s="250"/>
      <c r="H2419" s="251"/>
      <c r="I2419" s="250"/>
      <c r="J2419" s="252"/>
      <c r="K2419" s="252"/>
      <c r="L2419" s="253"/>
      <c r="M2419" s="254" t="str">
        <f t="shared" si="37"/>
        <v/>
      </c>
      <c r="N2419"/>
      <c r="O2419"/>
      <c r="P2419"/>
      <c r="Q2419"/>
      <c r="R2419"/>
      <c r="S2419"/>
      <c r="T2419"/>
      <c r="U2419"/>
      <c r="V2419"/>
      <c r="W2419"/>
      <c r="X2419" s="42"/>
      <c r="Y2419" s="42"/>
      <c r="Z2419" s="42"/>
    </row>
    <row r="2420" s="26" customFormat="1" ht="23" customHeight="1" spans="1:26">
      <c r="A2420" s="255"/>
      <c r="B2420" s="246"/>
      <c r="C2420" s="247"/>
      <c r="D2420" s="248"/>
      <c r="E2420" s="249"/>
      <c r="F2420" s="250"/>
      <c r="G2420" s="250"/>
      <c r="H2420" s="251"/>
      <c r="I2420" s="250"/>
      <c r="J2420" s="252"/>
      <c r="K2420" s="252"/>
      <c r="L2420" s="253"/>
      <c r="M2420" s="254" t="str">
        <f t="shared" si="37"/>
        <v/>
      </c>
      <c r="N2420"/>
      <c r="O2420"/>
      <c r="P2420"/>
      <c r="Q2420"/>
      <c r="R2420"/>
      <c r="S2420"/>
      <c r="T2420"/>
      <c r="U2420"/>
      <c r="V2420"/>
      <c r="W2420"/>
      <c r="X2420" s="42"/>
      <c r="Y2420" s="42"/>
      <c r="Z2420" s="42"/>
    </row>
    <row r="2421" s="26" customFormat="1" ht="23" customHeight="1" spans="1:26">
      <c r="A2421" s="255"/>
      <c r="B2421" s="246"/>
      <c r="C2421" s="247"/>
      <c r="D2421" s="248"/>
      <c r="E2421" s="249"/>
      <c r="F2421" s="250"/>
      <c r="G2421" s="250"/>
      <c r="H2421" s="251"/>
      <c r="I2421" s="250"/>
      <c r="J2421" s="252"/>
      <c r="K2421" s="252"/>
      <c r="L2421" s="253"/>
      <c r="M2421" s="254" t="str">
        <f t="shared" si="37"/>
        <v/>
      </c>
      <c r="N2421"/>
      <c r="O2421"/>
      <c r="P2421"/>
      <c r="Q2421"/>
      <c r="R2421"/>
      <c r="S2421"/>
      <c r="T2421"/>
      <c r="U2421"/>
      <c r="V2421"/>
      <c r="W2421"/>
      <c r="X2421" s="42"/>
      <c r="Y2421" s="42"/>
      <c r="Z2421" s="42"/>
    </row>
    <row r="2422" s="26" customFormat="1" ht="23" customHeight="1" spans="1:26">
      <c r="A2422" s="255"/>
      <c r="B2422" s="246"/>
      <c r="C2422" s="247"/>
      <c r="D2422" s="248"/>
      <c r="E2422" s="249"/>
      <c r="F2422" s="250"/>
      <c r="G2422" s="250"/>
      <c r="H2422" s="251"/>
      <c r="I2422" s="250"/>
      <c r="J2422" s="252"/>
      <c r="K2422" s="252"/>
      <c r="L2422" s="253"/>
      <c r="M2422" s="254" t="str">
        <f t="shared" si="37"/>
        <v/>
      </c>
      <c r="N2422"/>
      <c r="O2422"/>
      <c r="P2422"/>
      <c r="Q2422"/>
      <c r="R2422"/>
      <c r="S2422"/>
      <c r="T2422"/>
      <c r="U2422"/>
      <c r="V2422"/>
      <c r="W2422"/>
      <c r="X2422" s="42"/>
      <c r="Y2422" s="42"/>
      <c r="Z2422" s="42"/>
    </row>
    <row r="2423" s="26" customFormat="1" ht="23" customHeight="1" spans="1:26">
      <c r="A2423" s="255"/>
      <c r="B2423" s="246"/>
      <c r="C2423" s="247"/>
      <c r="D2423" s="248"/>
      <c r="E2423" s="249"/>
      <c r="F2423" s="250"/>
      <c r="G2423" s="250"/>
      <c r="H2423" s="251"/>
      <c r="I2423" s="250"/>
      <c r="J2423" s="252"/>
      <c r="K2423" s="252"/>
      <c r="L2423" s="253"/>
      <c r="M2423" s="254" t="str">
        <f t="shared" si="37"/>
        <v/>
      </c>
      <c r="N2423"/>
      <c r="O2423"/>
      <c r="P2423"/>
      <c r="Q2423"/>
      <c r="R2423"/>
      <c r="S2423"/>
      <c r="T2423"/>
      <c r="U2423"/>
      <c r="V2423"/>
      <c r="W2423"/>
      <c r="X2423" s="42"/>
      <c r="Y2423" s="42"/>
      <c r="Z2423" s="42"/>
    </row>
    <row r="2424" s="26" customFormat="1" ht="23" customHeight="1" spans="1:26">
      <c r="A2424" s="255"/>
      <c r="B2424" s="246"/>
      <c r="C2424" s="247"/>
      <c r="D2424" s="248"/>
      <c r="E2424" s="249"/>
      <c r="F2424" s="250"/>
      <c r="G2424" s="250"/>
      <c r="H2424" s="251"/>
      <c r="I2424" s="250"/>
      <c r="J2424" s="252"/>
      <c r="K2424" s="252"/>
      <c r="L2424" s="253"/>
      <c r="M2424" s="254" t="str">
        <f t="shared" si="37"/>
        <v/>
      </c>
      <c r="N2424"/>
      <c r="O2424"/>
      <c r="P2424"/>
      <c r="Q2424"/>
      <c r="R2424"/>
      <c r="S2424"/>
      <c r="T2424"/>
      <c r="U2424"/>
      <c r="V2424"/>
      <c r="W2424"/>
      <c r="X2424" s="42"/>
      <c r="Y2424" s="42"/>
      <c r="Z2424" s="42"/>
    </row>
    <row r="2425" s="26" customFormat="1" ht="23" customHeight="1" spans="1:26">
      <c r="A2425" s="255"/>
      <c r="B2425" s="246"/>
      <c r="C2425" s="247"/>
      <c r="D2425" s="248"/>
      <c r="E2425" s="249"/>
      <c r="F2425" s="250"/>
      <c r="G2425" s="250"/>
      <c r="H2425" s="251"/>
      <c r="I2425" s="250"/>
      <c r="J2425" s="252"/>
      <c r="K2425" s="252"/>
      <c r="L2425" s="253"/>
      <c r="M2425" s="254" t="str">
        <f t="shared" si="37"/>
        <v/>
      </c>
      <c r="N2425"/>
      <c r="O2425"/>
      <c r="P2425"/>
      <c r="Q2425"/>
      <c r="R2425"/>
      <c r="S2425"/>
      <c r="T2425"/>
      <c r="U2425"/>
      <c r="V2425"/>
      <c r="W2425"/>
      <c r="X2425" s="42"/>
      <c r="Y2425" s="42"/>
      <c r="Z2425" s="42"/>
    </row>
    <row r="2426" s="26" customFormat="1" ht="23" customHeight="1" spans="1:26">
      <c r="A2426" s="255"/>
      <c r="B2426" s="246"/>
      <c r="C2426" s="247"/>
      <c r="D2426" s="248"/>
      <c r="E2426" s="249"/>
      <c r="F2426" s="250"/>
      <c r="G2426" s="250"/>
      <c r="H2426" s="251"/>
      <c r="I2426" s="250"/>
      <c r="J2426" s="252"/>
      <c r="K2426" s="252"/>
      <c r="L2426" s="253"/>
      <c r="M2426" s="254" t="str">
        <f t="shared" si="37"/>
        <v/>
      </c>
      <c r="N2426"/>
      <c r="O2426"/>
      <c r="P2426"/>
      <c r="Q2426"/>
      <c r="R2426"/>
      <c r="S2426"/>
      <c r="T2426"/>
      <c r="U2426"/>
      <c r="V2426"/>
      <c r="W2426"/>
      <c r="X2426" s="42"/>
      <c r="Y2426" s="42"/>
      <c r="Z2426" s="42"/>
    </row>
    <row r="2427" s="26" customFormat="1" ht="23" customHeight="1" spans="1:26">
      <c r="A2427" s="255"/>
      <c r="B2427" s="246"/>
      <c r="C2427" s="247"/>
      <c r="D2427" s="248"/>
      <c r="E2427" s="249"/>
      <c r="F2427" s="250"/>
      <c r="G2427" s="250"/>
      <c r="H2427" s="251"/>
      <c r="I2427" s="250"/>
      <c r="J2427" s="252"/>
      <c r="K2427" s="252"/>
      <c r="L2427" s="253"/>
      <c r="M2427" s="254" t="str">
        <f t="shared" si="37"/>
        <v/>
      </c>
      <c r="N2427"/>
      <c r="O2427"/>
      <c r="P2427"/>
      <c r="Q2427"/>
      <c r="R2427"/>
      <c r="S2427"/>
      <c r="T2427"/>
      <c r="U2427"/>
      <c r="V2427"/>
      <c r="W2427"/>
      <c r="X2427" s="42"/>
      <c r="Y2427" s="42"/>
      <c r="Z2427" s="42"/>
    </row>
    <row r="2428" s="26" customFormat="1" ht="23" customHeight="1" spans="1:26">
      <c r="A2428" s="255"/>
      <c r="B2428" s="246"/>
      <c r="C2428" s="247"/>
      <c r="D2428" s="248"/>
      <c r="E2428" s="249"/>
      <c r="F2428" s="250"/>
      <c r="G2428" s="250"/>
      <c r="H2428" s="251"/>
      <c r="I2428" s="250"/>
      <c r="J2428" s="252"/>
      <c r="K2428" s="252"/>
      <c r="L2428" s="253"/>
      <c r="M2428" s="254" t="str">
        <f t="shared" si="37"/>
        <v/>
      </c>
      <c r="N2428"/>
      <c r="O2428"/>
      <c r="P2428"/>
      <c r="Q2428"/>
      <c r="R2428"/>
      <c r="S2428"/>
      <c r="T2428"/>
      <c r="U2428"/>
      <c r="V2428"/>
      <c r="W2428"/>
      <c r="X2428" s="42"/>
      <c r="Y2428" s="42"/>
      <c r="Z2428" s="42"/>
    </row>
    <row r="2429" s="26" customFormat="1" ht="23" customHeight="1" spans="1:26">
      <c r="A2429" s="255"/>
      <c r="B2429" s="246"/>
      <c r="C2429" s="247"/>
      <c r="D2429" s="248"/>
      <c r="E2429" s="249"/>
      <c r="F2429" s="250"/>
      <c r="G2429" s="250"/>
      <c r="H2429" s="251"/>
      <c r="I2429" s="250"/>
      <c r="J2429" s="252"/>
      <c r="K2429" s="252"/>
      <c r="L2429" s="253"/>
      <c r="M2429" s="254" t="str">
        <f t="shared" si="37"/>
        <v/>
      </c>
      <c r="N2429"/>
      <c r="O2429"/>
      <c r="P2429"/>
      <c r="Q2429"/>
      <c r="R2429"/>
      <c r="S2429"/>
      <c r="T2429"/>
      <c r="U2429"/>
      <c r="V2429"/>
      <c r="W2429"/>
      <c r="X2429" s="42"/>
      <c r="Y2429" s="42"/>
      <c r="Z2429" s="42"/>
    </row>
    <row r="2430" s="26" customFormat="1" ht="23" customHeight="1" spans="1:26">
      <c r="A2430" s="255"/>
      <c r="B2430" s="246"/>
      <c r="C2430" s="247"/>
      <c r="D2430" s="248"/>
      <c r="E2430" s="249"/>
      <c r="F2430" s="250"/>
      <c r="G2430" s="250"/>
      <c r="H2430" s="251"/>
      <c r="I2430" s="250"/>
      <c r="J2430" s="252"/>
      <c r="K2430" s="252"/>
      <c r="L2430" s="253"/>
      <c r="M2430" s="254" t="str">
        <f t="shared" si="37"/>
        <v/>
      </c>
      <c r="N2430"/>
      <c r="O2430"/>
      <c r="P2430"/>
      <c r="Q2430"/>
      <c r="R2430"/>
      <c r="S2430"/>
      <c r="T2430"/>
      <c r="U2430"/>
      <c r="V2430"/>
      <c r="W2430"/>
      <c r="X2430" s="42"/>
      <c r="Y2430" s="42"/>
      <c r="Z2430" s="42"/>
    </row>
    <row r="2431" s="26" customFormat="1" ht="23" customHeight="1" spans="1:26">
      <c r="A2431" s="255"/>
      <c r="B2431" s="246"/>
      <c r="C2431" s="247"/>
      <c r="D2431" s="248"/>
      <c r="E2431" s="249"/>
      <c r="F2431" s="250"/>
      <c r="G2431" s="250"/>
      <c r="H2431" s="251"/>
      <c r="I2431" s="250"/>
      <c r="J2431" s="252"/>
      <c r="K2431" s="252"/>
      <c r="L2431" s="253"/>
      <c r="M2431" s="254" t="str">
        <f t="shared" si="37"/>
        <v/>
      </c>
      <c r="N2431"/>
      <c r="O2431"/>
      <c r="P2431"/>
      <c r="Q2431"/>
      <c r="R2431"/>
      <c r="S2431"/>
      <c r="T2431"/>
      <c r="U2431"/>
      <c r="V2431"/>
      <c r="W2431"/>
      <c r="X2431" s="42"/>
      <c r="Y2431" s="42"/>
      <c r="Z2431" s="42"/>
    </row>
    <row r="2432" s="26" customFormat="1" ht="23" customHeight="1" spans="1:26">
      <c r="A2432" s="255"/>
      <c r="B2432" s="246"/>
      <c r="C2432" s="247"/>
      <c r="D2432" s="248"/>
      <c r="E2432" s="249"/>
      <c r="F2432" s="250"/>
      <c r="G2432" s="250"/>
      <c r="H2432" s="251"/>
      <c r="I2432" s="250"/>
      <c r="J2432" s="252"/>
      <c r="K2432" s="252"/>
      <c r="L2432" s="253"/>
      <c r="M2432" s="254" t="str">
        <f t="shared" si="37"/>
        <v/>
      </c>
      <c r="N2432"/>
      <c r="O2432"/>
      <c r="P2432"/>
      <c r="Q2432"/>
      <c r="R2432"/>
      <c r="S2432"/>
      <c r="T2432"/>
      <c r="U2432"/>
      <c r="V2432"/>
      <c r="W2432"/>
      <c r="X2432" s="42"/>
      <c r="Y2432" s="42"/>
      <c r="Z2432" s="42"/>
    </row>
    <row r="2433" s="26" customFormat="1" ht="23" customHeight="1" spans="1:26">
      <c r="A2433" s="255"/>
      <c r="B2433" s="246"/>
      <c r="C2433" s="247"/>
      <c r="D2433" s="248"/>
      <c r="E2433" s="249"/>
      <c r="F2433" s="250"/>
      <c r="G2433" s="250"/>
      <c r="H2433" s="251"/>
      <c r="I2433" s="250"/>
      <c r="J2433" s="252"/>
      <c r="K2433" s="252"/>
      <c r="L2433" s="253"/>
      <c r="M2433" s="254" t="str">
        <f t="shared" si="37"/>
        <v/>
      </c>
      <c r="N2433"/>
      <c r="O2433"/>
      <c r="P2433"/>
      <c r="Q2433"/>
      <c r="R2433"/>
      <c r="S2433"/>
      <c r="T2433"/>
      <c r="U2433"/>
      <c r="V2433"/>
      <c r="W2433"/>
      <c r="X2433" s="42"/>
      <c r="Y2433" s="42"/>
      <c r="Z2433" s="42"/>
    </row>
    <row r="2434" s="26" customFormat="1" ht="23" customHeight="1" spans="1:26">
      <c r="A2434" s="255"/>
      <c r="B2434" s="246"/>
      <c r="C2434" s="247"/>
      <c r="D2434" s="248"/>
      <c r="E2434" s="249"/>
      <c r="F2434" s="250"/>
      <c r="G2434" s="250"/>
      <c r="H2434" s="251"/>
      <c r="I2434" s="250"/>
      <c r="J2434" s="252"/>
      <c r="K2434" s="252"/>
      <c r="L2434" s="253"/>
      <c r="M2434" s="254" t="str">
        <f t="shared" si="37"/>
        <v/>
      </c>
      <c r="N2434"/>
      <c r="O2434"/>
      <c r="P2434"/>
      <c r="Q2434"/>
      <c r="R2434"/>
      <c r="S2434"/>
      <c r="T2434"/>
      <c r="U2434"/>
      <c r="V2434"/>
      <c r="W2434"/>
      <c r="X2434" s="42"/>
      <c r="Y2434" s="42"/>
      <c r="Z2434" s="42"/>
    </row>
    <row r="2435" s="26" customFormat="1" ht="23" customHeight="1" spans="1:26">
      <c r="A2435" s="255"/>
      <c r="B2435" s="246"/>
      <c r="C2435" s="247"/>
      <c r="D2435" s="248"/>
      <c r="E2435" s="249"/>
      <c r="F2435" s="250"/>
      <c r="G2435" s="250"/>
      <c r="H2435" s="251"/>
      <c r="I2435" s="250"/>
      <c r="J2435" s="252"/>
      <c r="K2435" s="252"/>
      <c r="L2435" s="253"/>
      <c r="M2435" s="254" t="str">
        <f t="shared" si="37"/>
        <v/>
      </c>
      <c r="N2435"/>
      <c r="O2435"/>
      <c r="P2435"/>
      <c r="Q2435"/>
      <c r="R2435"/>
      <c r="S2435"/>
      <c r="T2435"/>
      <c r="U2435"/>
      <c r="V2435"/>
      <c r="W2435"/>
      <c r="X2435" s="42"/>
      <c r="Y2435" s="42"/>
      <c r="Z2435" s="42"/>
    </row>
    <row r="2436" s="26" customFormat="1" ht="23" customHeight="1" spans="1:26">
      <c r="A2436" s="255"/>
      <c r="B2436" s="246"/>
      <c r="C2436" s="247"/>
      <c r="D2436" s="248"/>
      <c r="E2436" s="249"/>
      <c r="F2436" s="250"/>
      <c r="G2436" s="250"/>
      <c r="H2436" s="251"/>
      <c r="I2436" s="250"/>
      <c r="J2436" s="252"/>
      <c r="K2436" s="252"/>
      <c r="L2436" s="253"/>
      <c r="M2436" s="254" t="str">
        <f t="shared" si="37"/>
        <v/>
      </c>
      <c r="N2436"/>
      <c r="O2436"/>
      <c r="P2436"/>
      <c r="Q2436"/>
      <c r="R2436"/>
      <c r="S2436"/>
      <c r="T2436"/>
      <c r="U2436"/>
      <c r="V2436"/>
      <c r="W2436"/>
      <c r="X2436" s="42"/>
      <c r="Y2436" s="42"/>
      <c r="Z2436" s="42"/>
    </row>
    <row r="2437" s="26" customFormat="1" ht="23" customHeight="1" spans="1:26">
      <c r="A2437" s="255"/>
      <c r="B2437" s="246"/>
      <c r="C2437" s="247"/>
      <c r="D2437" s="248"/>
      <c r="E2437" s="249"/>
      <c r="F2437" s="250"/>
      <c r="G2437" s="250"/>
      <c r="H2437" s="251"/>
      <c r="I2437" s="250"/>
      <c r="J2437" s="252"/>
      <c r="K2437" s="252"/>
      <c r="L2437" s="253"/>
      <c r="M2437" s="254" t="str">
        <f t="shared" ref="M2437:M2500" si="38">IF($B2437="","",--TEXT($B2437,"yyyymm"))</f>
        <v/>
      </c>
      <c r="N2437"/>
      <c r="O2437"/>
      <c r="P2437"/>
      <c r="Q2437"/>
      <c r="R2437"/>
      <c r="S2437"/>
      <c r="T2437"/>
      <c r="U2437"/>
      <c r="V2437"/>
      <c r="W2437"/>
      <c r="X2437" s="42"/>
      <c r="Y2437" s="42"/>
      <c r="Z2437" s="42"/>
    </row>
    <row r="2438" s="26" customFormat="1" ht="23" customHeight="1" spans="1:26">
      <c r="A2438" s="255"/>
      <c r="B2438" s="246"/>
      <c r="C2438" s="247"/>
      <c r="D2438" s="248"/>
      <c r="E2438" s="249"/>
      <c r="F2438" s="250"/>
      <c r="G2438" s="250"/>
      <c r="H2438" s="251"/>
      <c r="I2438" s="250"/>
      <c r="J2438" s="252"/>
      <c r="K2438" s="252"/>
      <c r="L2438" s="253"/>
      <c r="M2438" s="254" t="str">
        <f t="shared" si="38"/>
        <v/>
      </c>
      <c r="N2438"/>
      <c r="O2438"/>
      <c r="P2438"/>
      <c r="Q2438"/>
      <c r="R2438"/>
      <c r="S2438"/>
      <c r="T2438"/>
      <c r="U2438"/>
      <c r="V2438"/>
      <c r="W2438"/>
      <c r="X2438" s="42"/>
      <c r="Y2438" s="42"/>
      <c r="Z2438" s="42"/>
    </row>
    <row r="2439" s="26" customFormat="1" ht="23" customHeight="1" spans="1:26">
      <c r="A2439" s="255"/>
      <c r="B2439" s="246"/>
      <c r="C2439" s="247"/>
      <c r="D2439" s="248"/>
      <c r="E2439" s="249"/>
      <c r="F2439" s="250"/>
      <c r="G2439" s="250"/>
      <c r="H2439" s="251"/>
      <c r="I2439" s="250"/>
      <c r="J2439" s="252"/>
      <c r="K2439" s="252"/>
      <c r="L2439" s="253"/>
      <c r="M2439" s="254" t="str">
        <f t="shared" si="38"/>
        <v/>
      </c>
      <c r="N2439"/>
      <c r="O2439"/>
      <c r="P2439"/>
      <c r="Q2439"/>
      <c r="R2439"/>
      <c r="S2439"/>
      <c r="T2439"/>
      <c r="U2439"/>
      <c r="V2439"/>
      <c r="W2439"/>
      <c r="X2439" s="42"/>
      <c r="Y2439" s="42"/>
      <c r="Z2439" s="42"/>
    </row>
    <row r="2440" s="26" customFormat="1" ht="23" customHeight="1" spans="1:26">
      <c r="A2440" s="255"/>
      <c r="B2440" s="246"/>
      <c r="C2440" s="247"/>
      <c r="D2440" s="248"/>
      <c r="E2440" s="249"/>
      <c r="F2440" s="250"/>
      <c r="G2440" s="250"/>
      <c r="H2440" s="251"/>
      <c r="I2440" s="250"/>
      <c r="J2440" s="252"/>
      <c r="K2440" s="252"/>
      <c r="L2440" s="253"/>
      <c r="M2440" s="254" t="str">
        <f t="shared" si="38"/>
        <v/>
      </c>
      <c r="N2440"/>
      <c r="O2440"/>
      <c r="P2440"/>
      <c r="Q2440"/>
      <c r="R2440"/>
      <c r="S2440"/>
      <c r="T2440"/>
      <c r="U2440"/>
      <c r="V2440"/>
      <c r="W2440"/>
      <c r="X2440" s="42"/>
      <c r="Y2440" s="42"/>
      <c r="Z2440" s="42"/>
    </row>
    <row r="2441" s="26" customFormat="1" ht="23" customHeight="1" spans="1:26">
      <c r="A2441" s="255"/>
      <c r="B2441" s="246"/>
      <c r="C2441" s="247"/>
      <c r="D2441" s="248"/>
      <c r="E2441" s="249"/>
      <c r="F2441" s="250"/>
      <c r="G2441" s="250"/>
      <c r="H2441" s="251"/>
      <c r="I2441" s="250"/>
      <c r="J2441" s="252"/>
      <c r="K2441" s="252"/>
      <c r="L2441" s="253"/>
      <c r="M2441" s="254" t="str">
        <f t="shared" si="38"/>
        <v/>
      </c>
      <c r="N2441"/>
      <c r="O2441"/>
      <c r="P2441"/>
      <c r="Q2441"/>
      <c r="R2441"/>
      <c r="S2441"/>
      <c r="T2441"/>
      <c r="U2441"/>
      <c r="V2441"/>
      <c r="W2441"/>
      <c r="X2441" s="42"/>
      <c r="Y2441" s="42"/>
      <c r="Z2441" s="42"/>
    </row>
    <row r="2442" s="26" customFormat="1" ht="23" customHeight="1" spans="1:26">
      <c r="A2442" s="255"/>
      <c r="B2442" s="246"/>
      <c r="C2442" s="247"/>
      <c r="D2442" s="248"/>
      <c r="E2442" s="249"/>
      <c r="F2442" s="250"/>
      <c r="G2442" s="250"/>
      <c r="H2442" s="251"/>
      <c r="I2442" s="250"/>
      <c r="J2442" s="252"/>
      <c r="K2442" s="252"/>
      <c r="L2442" s="253"/>
      <c r="M2442" s="254" t="str">
        <f t="shared" si="38"/>
        <v/>
      </c>
      <c r="N2442"/>
      <c r="O2442"/>
      <c r="P2442"/>
      <c r="Q2442"/>
      <c r="R2442"/>
      <c r="S2442"/>
      <c r="T2442"/>
      <c r="U2442"/>
      <c r="V2442"/>
      <c r="W2442"/>
      <c r="X2442" s="42"/>
      <c r="Y2442" s="42"/>
      <c r="Z2442" s="42"/>
    </row>
    <row r="2443" s="26" customFormat="1" ht="23" customHeight="1" spans="1:26">
      <c r="A2443" s="255"/>
      <c r="B2443" s="246"/>
      <c r="C2443" s="247"/>
      <c r="D2443" s="248"/>
      <c r="E2443" s="249"/>
      <c r="F2443" s="250"/>
      <c r="G2443" s="250"/>
      <c r="H2443" s="251"/>
      <c r="I2443" s="250"/>
      <c r="J2443" s="252"/>
      <c r="K2443" s="252"/>
      <c r="L2443" s="253"/>
      <c r="M2443" s="254" t="str">
        <f t="shared" si="38"/>
        <v/>
      </c>
      <c r="N2443"/>
      <c r="O2443"/>
      <c r="P2443"/>
      <c r="Q2443"/>
      <c r="R2443"/>
      <c r="S2443"/>
      <c r="T2443"/>
      <c r="U2443"/>
      <c r="V2443"/>
      <c r="W2443"/>
      <c r="X2443" s="42"/>
      <c r="Y2443" s="42"/>
      <c r="Z2443" s="42"/>
    </row>
    <row r="2444" s="26" customFormat="1" ht="23" customHeight="1" spans="1:26">
      <c r="A2444" s="255"/>
      <c r="B2444" s="246"/>
      <c r="C2444" s="247"/>
      <c r="D2444" s="248"/>
      <c r="E2444" s="249"/>
      <c r="F2444" s="250"/>
      <c r="G2444" s="250"/>
      <c r="H2444" s="251"/>
      <c r="I2444" s="250"/>
      <c r="J2444" s="252"/>
      <c r="K2444" s="252"/>
      <c r="L2444" s="253"/>
      <c r="M2444" s="254" t="str">
        <f t="shared" si="38"/>
        <v/>
      </c>
      <c r="N2444"/>
      <c r="O2444"/>
      <c r="P2444"/>
      <c r="Q2444"/>
      <c r="R2444"/>
      <c r="S2444"/>
      <c r="T2444"/>
      <c r="U2444"/>
      <c r="V2444"/>
      <c r="W2444"/>
      <c r="X2444" s="42"/>
      <c r="Y2444" s="42"/>
      <c r="Z2444" s="42"/>
    </row>
    <row r="2445" s="26" customFormat="1" ht="23" customHeight="1" spans="1:26">
      <c r="A2445" s="255"/>
      <c r="B2445" s="246"/>
      <c r="C2445" s="247"/>
      <c r="D2445" s="248"/>
      <c r="E2445" s="249"/>
      <c r="F2445" s="250"/>
      <c r="G2445" s="250"/>
      <c r="H2445" s="251"/>
      <c r="I2445" s="250"/>
      <c r="J2445" s="252"/>
      <c r="K2445" s="252"/>
      <c r="L2445" s="253"/>
      <c r="M2445" s="254" t="str">
        <f t="shared" si="38"/>
        <v/>
      </c>
      <c r="N2445"/>
      <c r="O2445"/>
      <c r="P2445"/>
      <c r="Q2445"/>
      <c r="R2445"/>
      <c r="S2445"/>
      <c r="T2445"/>
      <c r="U2445"/>
      <c r="V2445"/>
      <c r="W2445"/>
      <c r="X2445" s="42"/>
      <c r="Y2445" s="42"/>
      <c r="Z2445" s="42"/>
    </row>
    <row r="2446" s="26" customFormat="1" ht="23" customHeight="1" spans="1:26">
      <c r="A2446" s="255"/>
      <c r="B2446" s="246"/>
      <c r="C2446" s="247"/>
      <c r="D2446" s="248"/>
      <c r="E2446" s="249"/>
      <c r="F2446" s="250"/>
      <c r="G2446" s="250"/>
      <c r="H2446" s="251"/>
      <c r="I2446" s="250"/>
      <c r="J2446" s="252"/>
      <c r="K2446" s="252"/>
      <c r="L2446" s="253"/>
      <c r="M2446" s="254" t="str">
        <f t="shared" si="38"/>
        <v/>
      </c>
      <c r="N2446"/>
      <c r="O2446"/>
      <c r="P2446"/>
      <c r="Q2446"/>
      <c r="R2446"/>
      <c r="S2446"/>
      <c r="T2446"/>
      <c r="U2446"/>
      <c r="V2446"/>
      <c r="W2446"/>
      <c r="X2446" s="42"/>
      <c r="Y2446" s="42"/>
      <c r="Z2446" s="42"/>
    </row>
    <row r="2447" s="26" customFormat="1" ht="23" customHeight="1" spans="1:26">
      <c r="A2447" s="255"/>
      <c r="B2447" s="246"/>
      <c r="C2447" s="247"/>
      <c r="D2447" s="248"/>
      <c r="E2447" s="249"/>
      <c r="F2447" s="250"/>
      <c r="G2447" s="250"/>
      <c r="H2447" s="251"/>
      <c r="I2447" s="250"/>
      <c r="J2447" s="252"/>
      <c r="K2447" s="252"/>
      <c r="L2447" s="253"/>
      <c r="M2447" s="254" t="str">
        <f t="shared" si="38"/>
        <v/>
      </c>
      <c r="N2447"/>
      <c r="O2447"/>
      <c r="P2447"/>
      <c r="Q2447"/>
      <c r="R2447"/>
      <c r="S2447"/>
      <c r="T2447"/>
      <c r="U2447"/>
      <c r="V2447"/>
      <c r="W2447"/>
      <c r="X2447" s="42"/>
      <c r="Y2447" s="42"/>
      <c r="Z2447" s="42"/>
    </row>
    <row r="2448" s="26" customFormat="1" ht="23" customHeight="1" spans="1:26">
      <c r="A2448" s="255"/>
      <c r="B2448" s="246"/>
      <c r="C2448" s="247"/>
      <c r="D2448" s="248"/>
      <c r="E2448" s="249"/>
      <c r="F2448" s="250"/>
      <c r="G2448" s="250"/>
      <c r="H2448" s="251"/>
      <c r="I2448" s="250"/>
      <c r="J2448" s="252"/>
      <c r="K2448" s="252"/>
      <c r="L2448" s="253"/>
      <c r="M2448" s="254" t="str">
        <f t="shared" si="38"/>
        <v/>
      </c>
      <c r="N2448"/>
      <c r="O2448"/>
      <c r="P2448"/>
      <c r="Q2448"/>
      <c r="R2448"/>
      <c r="S2448"/>
      <c r="T2448"/>
      <c r="U2448"/>
      <c r="V2448"/>
      <c r="W2448"/>
      <c r="X2448" s="42"/>
      <c r="Y2448" s="42"/>
      <c r="Z2448" s="42"/>
    </row>
    <row r="2449" s="26" customFormat="1" ht="23" customHeight="1" spans="1:26">
      <c r="A2449" s="255"/>
      <c r="B2449" s="246"/>
      <c r="C2449" s="247"/>
      <c r="D2449" s="248"/>
      <c r="E2449" s="249"/>
      <c r="F2449" s="250"/>
      <c r="G2449" s="250"/>
      <c r="H2449" s="251"/>
      <c r="I2449" s="250"/>
      <c r="J2449" s="252"/>
      <c r="K2449" s="252"/>
      <c r="L2449" s="253"/>
      <c r="M2449" s="254" t="str">
        <f t="shared" si="38"/>
        <v/>
      </c>
      <c r="N2449"/>
      <c r="O2449"/>
      <c r="P2449"/>
      <c r="Q2449"/>
      <c r="R2449"/>
      <c r="S2449"/>
      <c r="T2449"/>
      <c r="U2449"/>
      <c r="V2449"/>
      <c r="W2449"/>
      <c r="X2449" s="42"/>
      <c r="Y2449" s="42"/>
      <c r="Z2449" s="42"/>
    </row>
    <row r="2450" s="26" customFormat="1" ht="23" customHeight="1" spans="1:26">
      <c r="A2450" s="255"/>
      <c r="B2450" s="246"/>
      <c r="C2450" s="247"/>
      <c r="D2450" s="248"/>
      <c r="E2450" s="249"/>
      <c r="F2450" s="250"/>
      <c r="G2450" s="250"/>
      <c r="H2450" s="251"/>
      <c r="I2450" s="250"/>
      <c r="J2450" s="252"/>
      <c r="K2450" s="252"/>
      <c r="L2450" s="253"/>
      <c r="M2450" s="254" t="str">
        <f t="shared" si="38"/>
        <v/>
      </c>
      <c r="N2450"/>
      <c r="O2450"/>
      <c r="P2450"/>
      <c r="Q2450"/>
      <c r="R2450"/>
      <c r="S2450"/>
      <c r="T2450"/>
      <c r="U2450"/>
      <c r="V2450"/>
      <c r="W2450"/>
      <c r="X2450" s="42"/>
      <c r="Y2450" s="42"/>
      <c r="Z2450" s="42"/>
    </row>
    <row r="2451" s="26" customFormat="1" ht="23" customHeight="1" spans="1:26">
      <c r="A2451" s="255"/>
      <c r="B2451" s="246"/>
      <c r="C2451" s="247"/>
      <c r="D2451" s="248"/>
      <c r="E2451" s="249"/>
      <c r="F2451" s="250"/>
      <c r="G2451" s="250"/>
      <c r="H2451" s="251"/>
      <c r="I2451" s="250"/>
      <c r="J2451" s="252"/>
      <c r="K2451" s="252"/>
      <c r="L2451" s="253"/>
      <c r="M2451" s="254" t="str">
        <f t="shared" si="38"/>
        <v/>
      </c>
      <c r="N2451"/>
      <c r="O2451"/>
      <c r="P2451"/>
      <c r="Q2451"/>
      <c r="R2451"/>
      <c r="S2451"/>
      <c r="T2451"/>
      <c r="U2451"/>
      <c r="V2451"/>
      <c r="W2451"/>
      <c r="X2451" s="42"/>
      <c r="Y2451" s="42"/>
      <c r="Z2451" s="42"/>
    </row>
    <row r="2452" s="26" customFormat="1" ht="23" customHeight="1" spans="1:26">
      <c r="A2452" s="255"/>
      <c r="B2452" s="246"/>
      <c r="C2452" s="247"/>
      <c r="D2452" s="248"/>
      <c r="E2452" s="249"/>
      <c r="F2452" s="250"/>
      <c r="G2452" s="250"/>
      <c r="H2452" s="251"/>
      <c r="I2452" s="250"/>
      <c r="J2452" s="252"/>
      <c r="K2452" s="252"/>
      <c r="L2452" s="253"/>
      <c r="M2452" s="254" t="str">
        <f t="shared" si="38"/>
        <v/>
      </c>
      <c r="N2452"/>
      <c r="O2452"/>
      <c r="P2452"/>
      <c r="Q2452"/>
      <c r="R2452"/>
      <c r="S2452"/>
      <c r="T2452"/>
      <c r="U2452"/>
      <c r="V2452"/>
      <c r="W2452"/>
      <c r="X2452" s="42"/>
      <c r="Y2452" s="42"/>
      <c r="Z2452" s="42"/>
    </row>
    <row r="2453" s="26" customFormat="1" ht="23" customHeight="1" spans="1:26">
      <c r="A2453" s="255"/>
      <c r="B2453" s="246"/>
      <c r="C2453" s="247"/>
      <c r="D2453" s="248"/>
      <c r="E2453" s="249"/>
      <c r="F2453" s="250"/>
      <c r="G2453" s="250"/>
      <c r="H2453" s="251"/>
      <c r="I2453" s="250"/>
      <c r="J2453" s="252"/>
      <c r="K2453" s="252"/>
      <c r="L2453" s="253"/>
      <c r="M2453" s="254" t="str">
        <f t="shared" si="38"/>
        <v/>
      </c>
      <c r="N2453"/>
      <c r="O2453"/>
      <c r="P2453"/>
      <c r="Q2453"/>
      <c r="R2453"/>
      <c r="S2453"/>
      <c r="T2453"/>
      <c r="U2453"/>
      <c r="V2453"/>
      <c r="W2453"/>
      <c r="X2453" s="42"/>
      <c r="Y2453" s="42"/>
      <c r="Z2453" s="42"/>
    </row>
    <row r="2454" s="26" customFormat="1" ht="23" customHeight="1" spans="1:26">
      <c r="A2454" s="255"/>
      <c r="B2454" s="246"/>
      <c r="C2454" s="247"/>
      <c r="D2454" s="248"/>
      <c r="E2454" s="249"/>
      <c r="F2454" s="250"/>
      <c r="G2454" s="250"/>
      <c r="H2454" s="251"/>
      <c r="I2454" s="250"/>
      <c r="J2454" s="252"/>
      <c r="K2454" s="252"/>
      <c r="L2454" s="253"/>
      <c r="M2454" s="254" t="str">
        <f t="shared" si="38"/>
        <v/>
      </c>
      <c r="N2454"/>
      <c r="O2454"/>
      <c r="P2454"/>
      <c r="Q2454"/>
      <c r="R2454"/>
      <c r="S2454"/>
      <c r="T2454"/>
      <c r="U2454"/>
      <c r="V2454"/>
      <c r="W2454"/>
      <c r="X2454" s="42"/>
      <c r="Y2454" s="42"/>
      <c r="Z2454" s="42"/>
    </row>
    <row r="2455" s="26" customFormat="1" ht="23" customHeight="1" spans="1:26">
      <c r="A2455" s="255"/>
      <c r="B2455" s="246"/>
      <c r="C2455" s="247"/>
      <c r="D2455" s="248"/>
      <c r="E2455" s="249"/>
      <c r="F2455" s="250"/>
      <c r="G2455" s="250"/>
      <c r="H2455" s="251"/>
      <c r="I2455" s="250"/>
      <c r="J2455" s="252"/>
      <c r="K2455" s="252"/>
      <c r="L2455" s="253"/>
      <c r="M2455" s="254" t="str">
        <f t="shared" si="38"/>
        <v/>
      </c>
      <c r="N2455"/>
      <c r="O2455"/>
      <c r="P2455"/>
      <c r="Q2455"/>
      <c r="R2455"/>
      <c r="S2455"/>
      <c r="T2455"/>
      <c r="U2455"/>
      <c r="V2455"/>
      <c r="W2455"/>
      <c r="X2455" s="42"/>
      <c r="Y2455" s="42"/>
      <c r="Z2455" s="42"/>
    </row>
    <row r="2456" s="26" customFormat="1" ht="23" customHeight="1" spans="1:26">
      <c r="A2456" s="255"/>
      <c r="B2456" s="246"/>
      <c r="C2456" s="247"/>
      <c r="D2456" s="248"/>
      <c r="E2456" s="249"/>
      <c r="F2456" s="250"/>
      <c r="G2456" s="250"/>
      <c r="H2456" s="251"/>
      <c r="I2456" s="250"/>
      <c r="J2456" s="252"/>
      <c r="K2456" s="252"/>
      <c r="L2456" s="253"/>
      <c r="M2456" s="254" t="str">
        <f t="shared" si="38"/>
        <v/>
      </c>
      <c r="N2456"/>
      <c r="O2456"/>
      <c r="P2456"/>
      <c r="Q2456"/>
      <c r="R2456"/>
      <c r="S2456"/>
      <c r="T2456"/>
      <c r="U2456"/>
      <c r="V2456"/>
      <c r="W2456"/>
      <c r="X2456" s="42"/>
      <c r="Y2456" s="42"/>
      <c r="Z2456" s="42"/>
    </row>
    <row r="2457" s="26" customFormat="1" ht="23" customHeight="1" spans="1:26">
      <c r="A2457" s="255"/>
      <c r="B2457" s="246"/>
      <c r="C2457" s="247"/>
      <c r="D2457" s="248"/>
      <c r="E2457" s="249"/>
      <c r="F2457" s="250"/>
      <c r="G2457" s="250"/>
      <c r="H2457" s="251"/>
      <c r="I2457" s="250"/>
      <c r="J2457" s="252"/>
      <c r="K2457" s="252"/>
      <c r="L2457" s="253"/>
      <c r="M2457" s="254" t="str">
        <f t="shared" si="38"/>
        <v/>
      </c>
      <c r="N2457"/>
      <c r="O2457"/>
      <c r="P2457"/>
      <c r="Q2457"/>
      <c r="R2457"/>
      <c r="S2457"/>
      <c r="T2457"/>
      <c r="U2457"/>
      <c r="V2457"/>
      <c r="W2457"/>
      <c r="X2457" s="42"/>
      <c r="Y2457" s="42"/>
      <c r="Z2457" s="42"/>
    </row>
    <row r="2458" s="26" customFormat="1" ht="23" customHeight="1" spans="1:26">
      <c r="A2458" s="255"/>
      <c r="B2458" s="246"/>
      <c r="C2458" s="247"/>
      <c r="D2458" s="248"/>
      <c r="E2458" s="249"/>
      <c r="F2458" s="250"/>
      <c r="G2458" s="250"/>
      <c r="H2458" s="251"/>
      <c r="I2458" s="250"/>
      <c r="J2458" s="252"/>
      <c r="K2458" s="252"/>
      <c r="L2458" s="253"/>
      <c r="M2458" s="254" t="str">
        <f t="shared" si="38"/>
        <v/>
      </c>
      <c r="N2458"/>
      <c r="O2458"/>
      <c r="P2458"/>
      <c r="Q2458"/>
      <c r="R2458"/>
      <c r="S2458"/>
      <c r="T2458"/>
      <c r="U2458"/>
      <c r="V2458"/>
      <c r="W2458"/>
      <c r="X2458" s="42"/>
      <c r="Y2458" s="42"/>
      <c r="Z2458" s="42"/>
    </row>
    <row r="2459" s="26" customFormat="1" ht="23" customHeight="1" spans="1:26">
      <c r="A2459" s="255"/>
      <c r="B2459" s="246"/>
      <c r="C2459" s="247"/>
      <c r="D2459" s="248"/>
      <c r="E2459" s="249"/>
      <c r="F2459" s="250"/>
      <c r="G2459" s="250"/>
      <c r="H2459" s="251"/>
      <c r="I2459" s="250"/>
      <c r="J2459" s="252"/>
      <c r="K2459" s="252"/>
      <c r="L2459" s="253"/>
      <c r="M2459" s="254" t="str">
        <f t="shared" si="38"/>
        <v/>
      </c>
      <c r="N2459"/>
      <c r="O2459"/>
      <c r="P2459"/>
      <c r="Q2459"/>
      <c r="R2459"/>
      <c r="S2459"/>
      <c r="T2459"/>
      <c r="U2459"/>
      <c r="V2459"/>
      <c r="W2459"/>
      <c r="X2459" s="42"/>
      <c r="Y2459" s="42"/>
      <c r="Z2459" s="42"/>
    </row>
    <row r="2460" s="26" customFormat="1" ht="23" customHeight="1" spans="1:26">
      <c r="A2460" s="255"/>
      <c r="B2460" s="246"/>
      <c r="C2460" s="247"/>
      <c r="D2460" s="248"/>
      <c r="E2460" s="249"/>
      <c r="F2460" s="250"/>
      <c r="G2460" s="250"/>
      <c r="H2460" s="251"/>
      <c r="I2460" s="250"/>
      <c r="J2460" s="252"/>
      <c r="K2460" s="252"/>
      <c r="L2460" s="253"/>
      <c r="M2460" s="254" t="str">
        <f t="shared" si="38"/>
        <v/>
      </c>
      <c r="N2460"/>
      <c r="O2460"/>
      <c r="P2460"/>
      <c r="Q2460"/>
      <c r="R2460"/>
      <c r="S2460"/>
      <c r="T2460"/>
      <c r="U2460"/>
      <c r="V2460"/>
      <c r="W2460"/>
      <c r="X2460" s="42"/>
      <c r="Y2460" s="42"/>
      <c r="Z2460" s="42"/>
    </row>
    <row r="2461" s="26" customFormat="1" ht="23" customHeight="1" spans="1:26">
      <c r="A2461" s="255"/>
      <c r="B2461" s="246"/>
      <c r="C2461" s="247"/>
      <c r="D2461" s="248"/>
      <c r="E2461" s="249"/>
      <c r="F2461" s="250"/>
      <c r="G2461" s="250"/>
      <c r="H2461" s="251"/>
      <c r="I2461" s="250"/>
      <c r="J2461" s="252"/>
      <c r="K2461" s="252"/>
      <c r="L2461" s="253"/>
      <c r="M2461" s="254" t="str">
        <f t="shared" si="38"/>
        <v/>
      </c>
      <c r="N2461"/>
      <c r="O2461"/>
      <c r="P2461"/>
      <c r="Q2461"/>
      <c r="R2461"/>
      <c r="S2461"/>
      <c r="T2461"/>
      <c r="U2461"/>
      <c r="V2461"/>
      <c r="W2461"/>
      <c r="X2461" s="42"/>
      <c r="Y2461" s="42"/>
      <c r="Z2461" s="42"/>
    </row>
    <row r="2462" s="26" customFormat="1" ht="23" customHeight="1" spans="1:26">
      <c r="A2462" s="255"/>
      <c r="B2462" s="246"/>
      <c r="C2462" s="247"/>
      <c r="D2462" s="248"/>
      <c r="E2462" s="249"/>
      <c r="F2462" s="250"/>
      <c r="G2462" s="250"/>
      <c r="H2462" s="251"/>
      <c r="I2462" s="250"/>
      <c r="J2462" s="252"/>
      <c r="K2462" s="252"/>
      <c r="L2462" s="253"/>
      <c r="M2462" s="254" t="str">
        <f t="shared" si="38"/>
        <v/>
      </c>
      <c r="N2462"/>
      <c r="O2462"/>
      <c r="P2462"/>
      <c r="Q2462"/>
      <c r="R2462"/>
      <c r="S2462"/>
      <c r="T2462"/>
      <c r="U2462"/>
      <c r="V2462"/>
      <c r="W2462"/>
      <c r="X2462" s="42"/>
      <c r="Y2462" s="42"/>
      <c r="Z2462" s="42"/>
    </row>
    <row r="2463" s="26" customFormat="1" ht="23" customHeight="1" spans="1:26">
      <c r="A2463" s="255"/>
      <c r="B2463" s="246"/>
      <c r="C2463" s="247"/>
      <c r="D2463" s="248"/>
      <c r="E2463" s="249"/>
      <c r="F2463" s="250"/>
      <c r="G2463" s="250"/>
      <c r="H2463" s="251"/>
      <c r="I2463" s="250"/>
      <c r="J2463" s="252"/>
      <c r="K2463" s="252"/>
      <c r="L2463" s="253"/>
      <c r="M2463" s="254" t="str">
        <f t="shared" si="38"/>
        <v/>
      </c>
      <c r="N2463"/>
      <c r="O2463"/>
      <c r="P2463"/>
      <c r="Q2463"/>
      <c r="R2463"/>
      <c r="S2463"/>
      <c r="T2463"/>
      <c r="U2463"/>
      <c r="V2463"/>
      <c r="W2463"/>
      <c r="X2463" s="42"/>
      <c r="Y2463" s="42"/>
      <c r="Z2463" s="42"/>
    </row>
    <row r="2464" s="26" customFormat="1" ht="23" customHeight="1" spans="1:26">
      <c r="A2464" s="255"/>
      <c r="B2464" s="246"/>
      <c r="C2464" s="247"/>
      <c r="D2464" s="248"/>
      <c r="E2464" s="249"/>
      <c r="F2464" s="250"/>
      <c r="G2464" s="250"/>
      <c r="H2464" s="251"/>
      <c r="I2464" s="250"/>
      <c r="J2464" s="252"/>
      <c r="K2464" s="252"/>
      <c r="L2464" s="253"/>
      <c r="M2464" s="254" t="str">
        <f t="shared" si="38"/>
        <v/>
      </c>
      <c r="N2464"/>
      <c r="O2464"/>
      <c r="P2464"/>
      <c r="Q2464"/>
      <c r="R2464"/>
      <c r="S2464"/>
      <c r="T2464"/>
      <c r="U2464"/>
      <c r="V2464"/>
      <c r="W2464"/>
      <c r="X2464" s="42"/>
      <c r="Y2464" s="42"/>
      <c r="Z2464" s="42"/>
    </row>
    <row r="2465" s="26" customFormat="1" ht="23" customHeight="1" spans="1:26">
      <c r="A2465" s="255"/>
      <c r="B2465" s="246"/>
      <c r="C2465" s="247"/>
      <c r="D2465" s="248"/>
      <c r="E2465" s="249"/>
      <c r="F2465" s="250"/>
      <c r="G2465" s="250"/>
      <c r="H2465" s="251"/>
      <c r="I2465" s="250"/>
      <c r="J2465" s="252"/>
      <c r="K2465" s="252"/>
      <c r="L2465" s="253"/>
      <c r="M2465" s="254" t="str">
        <f t="shared" si="38"/>
        <v/>
      </c>
      <c r="N2465"/>
      <c r="O2465"/>
      <c r="P2465"/>
      <c r="Q2465"/>
      <c r="R2465"/>
      <c r="S2465"/>
      <c r="T2465"/>
      <c r="U2465"/>
      <c r="V2465"/>
      <c r="W2465"/>
      <c r="X2465" s="42"/>
      <c r="Y2465" s="42"/>
      <c r="Z2465" s="42"/>
    </row>
    <row r="2466" s="26" customFormat="1" ht="23" customHeight="1" spans="1:26">
      <c r="A2466" s="255"/>
      <c r="B2466" s="246"/>
      <c r="C2466" s="247"/>
      <c r="D2466" s="248"/>
      <c r="E2466" s="249"/>
      <c r="F2466" s="250"/>
      <c r="G2466" s="250"/>
      <c r="H2466" s="251"/>
      <c r="I2466" s="250"/>
      <c r="J2466" s="252"/>
      <c r="K2466" s="252"/>
      <c r="L2466" s="253"/>
      <c r="M2466" s="254" t="str">
        <f t="shared" si="38"/>
        <v/>
      </c>
      <c r="N2466"/>
      <c r="O2466"/>
      <c r="P2466"/>
      <c r="Q2466"/>
      <c r="R2466"/>
      <c r="S2466"/>
      <c r="T2466"/>
      <c r="U2466"/>
      <c r="V2466"/>
      <c r="W2466"/>
      <c r="X2466" s="42"/>
      <c r="Y2466" s="42"/>
      <c r="Z2466" s="42"/>
    </row>
    <row r="2467" s="26" customFormat="1" ht="23" customHeight="1" spans="1:26">
      <c r="A2467" s="255"/>
      <c r="B2467" s="246"/>
      <c r="C2467" s="247"/>
      <c r="D2467" s="248"/>
      <c r="E2467" s="249"/>
      <c r="F2467" s="250"/>
      <c r="G2467" s="250"/>
      <c r="H2467" s="251"/>
      <c r="I2467" s="250"/>
      <c r="J2467" s="252"/>
      <c r="K2467" s="252"/>
      <c r="L2467" s="253"/>
      <c r="M2467" s="254" t="str">
        <f t="shared" si="38"/>
        <v/>
      </c>
      <c r="N2467"/>
      <c r="O2467"/>
      <c r="P2467"/>
      <c r="Q2467"/>
      <c r="R2467"/>
      <c r="S2467"/>
      <c r="T2467"/>
      <c r="U2467"/>
      <c r="V2467"/>
      <c r="W2467"/>
      <c r="X2467" s="42"/>
      <c r="Y2467" s="42"/>
      <c r="Z2467" s="42"/>
    </row>
    <row r="2468" s="26" customFormat="1" ht="23" customHeight="1" spans="1:26">
      <c r="A2468" s="255"/>
      <c r="B2468" s="246"/>
      <c r="C2468" s="247"/>
      <c r="D2468" s="248"/>
      <c r="E2468" s="249"/>
      <c r="F2468" s="250"/>
      <c r="G2468" s="250"/>
      <c r="H2468" s="251"/>
      <c r="I2468" s="250"/>
      <c r="J2468" s="252"/>
      <c r="K2468" s="252"/>
      <c r="L2468" s="253"/>
      <c r="M2468" s="254" t="str">
        <f t="shared" si="38"/>
        <v/>
      </c>
      <c r="N2468"/>
      <c r="O2468"/>
      <c r="P2468"/>
      <c r="Q2468"/>
      <c r="R2468"/>
      <c r="S2468"/>
      <c r="T2468"/>
      <c r="U2468"/>
      <c r="V2468"/>
      <c r="W2468"/>
      <c r="X2468" s="42"/>
      <c r="Y2468" s="42"/>
      <c r="Z2468" s="42"/>
    </row>
    <row r="2469" s="26" customFormat="1" ht="23" customHeight="1" spans="1:26">
      <c r="A2469" s="255"/>
      <c r="B2469" s="246"/>
      <c r="C2469" s="247"/>
      <c r="D2469" s="248"/>
      <c r="E2469" s="249"/>
      <c r="F2469" s="250"/>
      <c r="G2469" s="250"/>
      <c r="H2469" s="251"/>
      <c r="I2469" s="250"/>
      <c r="J2469" s="252"/>
      <c r="K2469" s="252"/>
      <c r="L2469" s="253"/>
      <c r="M2469" s="254" t="str">
        <f t="shared" si="38"/>
        <v/>
      </c>
      <c r="N2469"/>
      <c r="O2469"/>
      <c r="P2469"/>
      <c r="Q2469"/>
      <c r="R2469"/>
      <c r="S2469"/>
      <c r="T2469"/>
      <c r="U2469"/>
      <c r="V2469"/>
      <c r="W2469"/>
      <c r="X2469" s="42"/>
      <c r="Y2469" s="42"/>
      <c r="Z2469" s="42"/>
    </row>
    <row r="2470" s="26" customFormat="1" ht="23" customHeight="1" spans="1:26">
      <c r="A2470" s="255"/>
      <c r="B2470" s="246"/>
      <c r="C2470" s="247"/>
      <c r="D2470" s="248"/>
      <c r="E2470" s="249"/>
      <c r="F2470" s="250"/>
      <c r="G2470" s="250"/>
      <c r="H2470" s="251"/>
      <c r="I2470" s="250"/>
      <c r="J2470" s="252"/>
      <c r="K2470" s="252"/>
      <c r="L2470" s="253"/>
      <c r="M2470" s="254" t="str">
        <f t="shared" si="38"/>
        <v/>
      </c>
      <c r="N2470"/>
      <c r="O2470"/>
      <c r="P2470"/>
      <c r="Q2470"/>
      <c r="R2470"/>
      <c r="S2470"/>
      <c r="T2470"/>
      <c r="U2470"/>
      <c r="V2470"/>
      <c r="W2470"/>
      <c r="X2470" s="42"/>
      <c r="Y2470" s="42"/>
      <c r="Z2470" s="42"/>
    </row>
    <row r="2471" s="26" customFormat="1" ht="23" customHeight="1" spans="1:26">
      <c r="A2471" s="255"/>
      <c r="B2471" s="246"/>
      <c r="C2471" s="247"/>
      <c r="D2471" s="248"/>
      <c r="E2471" s="249"/>
      <c r="F2471" s="250"/>
      <c r="G2471" s="250"/>
      <c r="H2471" s="251"/>
      <c r="I2471" s="250"/>
      <c r="J2471" s="252"/>
      <c r="K2471" s="252"/>
      <c r="L2471" s="253"/>
      <c r="M2471" s="254" t="str">
        <f t="shared" si="38"/>
        <v/>
      </c>
      <c r="N2471"/>
      <c r="O2471"/>
      <c r="P2471"/>
      <c r="Q2471"/>
      <c r="R2471"/>
      <c r="S2471"/>
      <c r="T2471"/>
      <c r="U2471"/>
      <c r="V2471"/>
      <c r="W2471"/>
      <c r="X2471" s="42"/>
      <c r="Y2471" s="42"/>
      <c r="Z2471" s="42"/>
    </row>
    <row r="2472" s="26" customFormat="1" ht="23" customHeight="1" spans="1:26">
      <c r="A2472" s="255"/>
      <c r="B2472" s="246"/>
      <c r="C2472" s="247"/>
      <c r="D2472" s="248"/>
      <c r="E2472" s="249"/>
      <c r="F2472" s="250"/>
      <c r="G2472" s="250"/>
      <c r="H2472" s="251"/>
      <c r="I2472" s="250"/>
      <c r="J2472" s="252"/>
      <c r="K2472" s="252"/>
      <c r="L2472" s="253"/>
      <c r="M2472" s="254" t="str">
        <f t="shared" si="38"/>
        <v/>
      </c>
      <c r="N2472"/>
      <c r="O2472"/>
      <c r="P2472"/>
      <c r="Q2472"/>
      <c r="R2472"/>
      <c r="S2472"/>
      <c r="T2472"/>
      <c r="U2472"/>
      <c r="V2472"/>
      <c r="W2472"/>
      <c r="X2472" s="42"/>
      <c r="Y2472" s="42"/>
      <c r="Z2472" s="42"/>
    </row>
    <row r="2473" s="26" customFormat="1" ht="23" customHeight="1" spans="1:26">
      <c r="A2473" s="255"/>
      <c r="B2473" s="246"/>
      <c r="C2473" s="247"/>
      <c r="D2473" s="248"/>
      <c r="E2473" s="249"/>
      <c r="F2473" s="250"/>
      <c r="G2473" s="250"/>
      <c r="H2473" s="251"/>
      <c r="I2473" s="250"/>
      <c r="J2473" s="252"/>
      <c r="K2473" s="252"/>
      <c r="L2473" s="253"/>
      <c r="M2473" s="254" t="str">
        <f t="shared" si="38"/>
        <v/>
      </c>
      <c r="N2473"/>
      <c r="O2473"/>
      <c r="P2473"/>
      <c r="Q2473"/>
      <c r="R2473"/>
      <c r="S2473"/>
      <c r="T2473"/>
      <c r="U2473"/>
      <c r="V2473"/>
      <c r="W2473"/>
      <c r="X2473" s="42"/>
      <c r="Y2473" s="42"/>
      <c r="Z2473" s="42"/>
    </row>
    <row r="2474" s="26" customFormat="1" ht="23" customHeight="1" spans="1:26">
      <c r="A2474" s="255"/>
      <c r="B2474" s="246"/>
      <c r="C2474" s="247"/>
      <c r="D2474" s="248"/>
      <c r="E2474" s="249"/>
      <c r="F2474" s="250"/>
      <c r="G2474" s="250"/>
      <c r="H2474" s="251"/>
      <c r="I2474" s="250"/>
      <c r="J2474" s="252"/>
      <c r="K2474" s="252"/>
      <c r="L2474" s="253"/>
      <c r="M2474" s="254" t="str">
        <f t="shared" si="38"/>
        <v/>
      </c>
      <c r="N2474"/>
      <c r="O2474"/>
      <c r="P2474"/>
      <c r="Q2474"/>
      <c r="R2474"/>
      <c r="S2474"/>
      <c r="T2474"/>
      <c r="U2474"/>
      <c r="V2474"/>
      <c r="W2474"/>
      <c r="X2474" s="42"/>
      <c r="Y2474" s="42"/>
      <c r="Z2474" s="42"/>
    </row>
    <row r="2475" s="26" customFormat="1" ht="23" customHeight="1" spans="1:26">
      <c r="A2475" s="255"/>
      <c r="B2475" s="246"/>
      <c r="C2475" s="247"/>
      <c r="D2475" s="248"/>
      <c r="E2475" s="249"/>
      <c r="F2475" s="250"/>
      <c r="G2475" s="250"/>
      <c r="H2475" s="251"/>
      <c r="I2475" s="250"/>
      <c r="J2475" s="252"/>
      <c r="K2475" s="252"/>
      <c r="L2475" s="253"/>
      <c r="M2475" s="254" t="str">
        <f t="shared" si="38"/>
        <v/>
      </c>
      <c r="N2475"/>
      <c r="O2475"/>
      <c r="P2475"/>
      <c r="Q2475"/>
      <c r="R2475"/>
      <c r="S2475"/>
      <c r="T2475"/>
      <c r="U2475"/>
      <c r="V2475"/>
      <c r="W2475"/>
      <c r="X2475" s="42"/>
      <c r="Y2475" s="42"/>
      <c r="Z2475" s="42"/>
    </row>
    <row r="2476" s="26" customFormat="1" ht="23" customHeight="1" spans="1:26">
      <c r="A2476" s="255"/>
      <c r="B2476" s="246"/>
      <c r="C2476" s="247"/>
      <c r="D2476" s="248"/>
      <c r="E2476" s="249"/>
      <c r="F2476" s="250"/>
      <c r="G2476" s="250"/>
      <c r="H2476" s="251"/>
      <c r="I2476" s="250"/>
      <c r="J2476" s="252"/>
      <c r="K2476" s="252"/>
      <c r="L2476" s="253"/>
      <c r="M2476" s="254" t="str">
        <f t="shared" si="38"/>
        <v/>
      </c>
      <c r="N2476"/>
      <c r="O2476"/>
      <c r="P2476"/>
      <c r="Q2476"/>
      <c r="R2476"/>
      <c r="S2476"/>
      <c r="T2476"/>
      <c r="U2476"/>
      <c r="V2476"/>
      <c r="W2476"/>
      <c r="X2476" s="42"/>
      <c r="Y2476" s="42"/>
      <c r="Z2476" s="42"/>
    </row>
    <row r="2477" s="26" customFormat="1" ht="23" customHeight="1" spans="1:26">
      <c r="A2477" s="255"/>
      <c r="B2477" s="246"/>
      <c r="C2477" s="247"/>
      <c r="D2477" s="248"/>
      <c r="E2477" s="249"/>
      <c r="F2477" s="250"/>
      <c r="G2477" s="250"/>
      <c r="H2477" s="251"/>
      <c r="I2477" s="250"/>
      <c r="J2477" s="252"/>
      <c r="K2477" s="252"/>
      <c r="L2477" s="253"/>
      <c r="M2477" s="254" t="str">
        <f t="shared" si="38"/>
        <v/>
      </c>
      <c r="N2477"/>
      <c r="O2477"/>
      <c r="P2477"/>
      <c r="Q2477"/>
      <c r="R2477"/>
      <c r="S2477"/>
      <c r="T2477"/>
      <c r="U2477"/>
      <c r="V2477"/>
      <c r="W2477"/>
      <c r="X2477" s="42"/>
      <c r="Y2477" s="42"/>
      <c r="Z2477" s="42"/>
    </row>
    <row r="2478" s="26" customFormat="1" ht="23" customHeight="1" spans="1:26">
      <c r="A2478" s="255"/>
      <c r="B2478" s="246"/>
      <c r="C2478" s="247"/>
      <c r="D2478" s="248"/>
      <c r="E2478" s="249"/>
      <c r="F2478" s="250"/>
      <c r="G2478" s="250"/>
      <c r="H2478" s="251"/>
      <c r="I2478" s="250"/>
      <c r="J2478" s="252"/>
      <c r="K2478" s="252"/>
      <c r="L2478" s="253"/>
      <c r="M2478" s="254" t="str">
        <f t="shared" si="38"/>
        <v/>
      </c>
      <c r="N2478"/>
      <c r="O2478"/>
      <c r="P2478"/>
      <c r="Q2478"/>
      <c r="R2478"/>
      <c r="S2478"/>
      <c r="T2478"/>
      <c r="U2478"/>
      <c r="V2478"/>
      <c r="W2478"/>
      <c r="X2478" s="42"/>
      <c r="Y2478" s="42"/>
      <c r="Z2478" s="42"/>
    </row>
    <row r="2479" s="26" customFormat="1" ht="23" customHeight="1" spans="1:26">
      <c r="A2479" s="255"/>
      <c r="B2479" s="246"/>
      <c r="C2479" s="247"/>
      <c r="D2479" s="248"/>
      <c r="E2479" s="249"/>
      <c r="F2479" s="250"/>
      <c r="G2479" s="250"/>
      <c r="H2479" s="251"/>
      <c r="I2479" s="250"/>
      <c r="J2479" s="252"/>
      <c r="K2479" s="252"/>
      <c r="L2479" s="253"/>
      <c r="M2479" s="254" t="str">
        <f t="shared" si="38"/>
        <v/>
      </c>
      <c r="N2479"/>
      <c r="O2479"/>
      <c r="P2479"/>
      <c r="Q2479"/>
      <c r="R2479"/>
      <c r="S2479"/>
      <c r="T2479"/>
      <c r="U2479"/>
      <c r="V2479"/>
      <c r="W2479"/>
      <c r="X2479" s="42"/>
      <c r="Y2479" s="42"/>
      <c r="Z2479" s="42"/>
    </row>
    <row r="2480" s="26" customFormat="1" ht="23" customHeight="1" spans="1:26">
      <c r="A2480" s="255"/>
      <c r="B2480" s="246"/>
      <c r="C2480" s="247"/>
      <c r="D2480" s="248"/>
      <c r="E2480" s="249"/>
      <c r="F2480" s="250"/>
      <c r="G2480" s="250"/>
      <c r="H2480" s="251"/>
      <c r="I2480" s="250"/>
      <c r="J2480" s="252"/>
      <c r="K2480" s="252"/>
      <c r="L2480" s="253"/>
      <c r="M2480" s="254" t="str">
        <f t="shared" si="38"/>
        <v/>
      </c>
      <c r="N2480"/>
      <c r="O2480"/>
      <c r="P2480"/>
      <c r="Q2480"/>
      <c r="R2480"/>
      <c r="S2480"/>
      <c r="T2480"/>
      <c r="U2480"/>
      <c r="V2480"/>
      <c r="W2480"/>
      <c r="X2480" s="42"/>
      <c r="Y2480" s="42"/>
      <c r="Z2480" s="42"/>
    </row>
    <row r="2481" s="26" customFormat="1" ht="23" customHeight="1" spans="1:26">
      <c r="A2481" s="255"/>
      <c r="B2481" s="246"/>
      <c r="C2481" s="247"/>
      <c r="D2481" s="248"/>
      <c r="E2481" s="249"/>
      <c r="F2481" s="250"/>
      <c r="G2481" s="250"/>
      <c r="H2481" s="251"/>
      <c r="I2481" s="250"/>
      <c r="J2481" s="252"/>
      <c r="K2481" s="252"/>
      <c r="L2481" s="253"/>
      <c r="M2481" s="254" t="str">
        <f t="shared" si="38"/>
        <v/>
      </c>
      <c r="N2481"/>
      <c r="O2481"/>
      <c r="P2481"/>
      <c r="Q2481"/>
      <c r="R2481"/>
      <c r="S2481"/>
      <c r="T2481"/>
      <c r="U2481"/>
      <c r="V2481"/>
      <c r="W2481"/>
      <c r="X2481" s="42"/>
      <c r="Y2481" s="42"/>
      <c r="Z2481" s="42"/>
    </row>
    <row r="2482" s="26" customFormat="1" ht="23" customHeight="1" spans="1:26">
      <c r="A2482" s="255"/>
      <c r="B2482" s="246"/>
      <c r="C2482" s="247"/>
      <c r="D2482" s="248"/>
      <c r="E2482" s="249"/>
      <c r="F2482" s="250"/>
      <c r="G2482" s="250"/>
      <c r="H2482" s="251"/>
      <c r="I2482" s="250"/>
      <c r="J2482" s="252"/>
      <c r="K2482" s="252"/>
      <c r="L2482" s="253"/>
      <c r="M2482" s="254" t="str">
        <f t="shared" si="38"/>
        <v/>
      </c>
      <c r="N2482"/>
      <c r="O2482"/>
      <c r="P2482"/>
      <c r="Q2482"/>
      <c r="R2482"/>
      <c r="S2482"/>
      <c r="T2482"/>
      <c r="U2482"/>
      <c r="V2482"/>
      <c r="W2482"/>
      <c r="X2482" s="42"/>
      <c r="Y2482" s="42"/>
      <c r="Z2482" s="42"/>
    </row>
    <row r="2483" s="26" customFormat="1" ht="23" customHeight="1" spans="1:26">
      <c r="A2483" s="255"/>
      <c r="B2483" s="246"/>
      <c r="C2483" s="247"/>
      <c r="D2483" s="248"/>
      <c r="E2483" s="249"/>
      <c r="F2483" s="250"/>
      <c r="G2483" s="250"/>
      <c r="H2483" s="251"/>
      <c r="I2483" s="250"/>
      <c r="J2483" s="252"/>
      <c r="K2483" s="252"/>
      <c r="L2483" s="253"/>
      <c r="M2483" s="254" t="str">
        <f t="shared" si="38"/>
        <v/>
      </c>
      <c r="N2483"/>
      <c r="O2483"/>
      <c r="P2483"/>
      <c r="Q2483"/>
      <c r="R2483"/>
      <c r="S2483"/>
      <c r="T2483"/>
      <c r="U2483"/>
      <c r="V2483"/>
      <c r="W2483"/>
      <c r="X2483" s="42"/>
      <c r="Y2483" s="42"/>
      <c r="Z2483" s="42"/>
    </row>
    <row r="2484" s="26" customFormat="1" ht="23" customHeight="1" spans="1:26">
      <c r="A2484" s="255"/>
      <c r="B2484" s="246"/>
      <c r="C2484" s="247"/>
      <c r="D2484" s="248"/>
      <c r="E2484" s="249"/>
      <c r="F2484" s="250"/>
      <c r="G2484" s="250"/>
      <c r="H2484" s="251"/>
      <c r="I2484" s="250"/>
      <c r="J2484" s="252"/>
      <c r="K2484" s="252"/>
      <c r="L2484" s="253"/>
      <c r="M2484" s="254" t="str">
        <f t="shared" si="38"/>
        <v/>
      </c>
      <c r="N2484"/>
      <c r="O2484"/>
      <c r="P2484"/>
      <c r="Q2484"/>
      <c r="R2484"/>
      <c r="S2484"/>
      <c r="T2484"/>
      <c r="U2484"/>
      <c r="V2484"/>
      <c r="W2484"/>
      <c r="X2484" s="42"/>
      <c r="Y2484" s="42"/>
      <c r="Z2484" s="42"/>
    </row>
    <row r="2485" s="26" customFormat="1" ht="23" customHeight="1" spans="1:26">
      <c r="A2485" s="255"/>
      <c r="B2485" s="246"/>
      <c r="C2485" s="247"/>
      <c r="D2485" s="248"/>
      <c r="E2485" s="249"/>
      <c r="F2485" s="250"/>
      <c r="G2485" s="250"/>
      <c r="H2485" s="251"/>
      <c r="I2485" s="250"/>
      <c r="J2485" s="252"/>
      <c r="K2485" s="252"/>
      <c r="L2485" s="253"/>
      <c r="M2485" s="254" t="str">
        <f t="shared" si="38"/>
        <v/>
      </c>
      <c r="N2485"/>
      <c r="O2485"/>
      <c r="P2485"/>
      <c r="Q2485"/>
      <c r="R2485"/>
      <c r="S2485"/>
      <c r="T2485"/>
      <c r="U2485"/>
      <c r="V2485"/>
      <c r="W2485"/>
      <c r="X2485" s="42"/>
      <c r="Y2485" s="42"/>
      <c r="Z2485" s="42"/>
    </row>
    <row r="2486" s="26" customFormat="1" ht="23" customHeight="1" spans="1:26">
      <c r="A2486" s="255"/>
      <c r="B2486" s="246"/>
      <c r="C2486" s="247"/>
      <c r="D2486" s="248"/>
      <c r="E2486" s="249"/>
      <c r="F2486" s="250"/>
      <c r="G2486" s="250"/>
      <c r="H2486" s="251"/>
      <c r="I2486" s="250"/>
      <c r="J2486" s="252"/>
      <c r="K2486" s="252"/>
      <c r="L2486" s="253"/>
      <c r="M2486" s="254" t="str">
        <f t="shared" si="38"/>
        <v/>
      </c>
      <c r="N2486"/>
      <c r="O2486"/>
      <c r="P2486"/>
      <c r="Q2486"/>
      <c r="R2486"/>
      <c r="S2486"/>
      <c r="T2486"/>
      <c r="U2486"/>
      <c r="V2486"/>
      <c r="W2486"/>
      <c r="X2486" s="42"/>
      <c r="Y2486" s="42"/>
      <c r="Z2486" s="42"/>
    </row>
    <row r="2487" s="26" customFormat="1" ht="23" customHeight="1" spans="1:26">
      <c r="A2487" s="255"/>
      <c r="B2487" s="246"/>
      <c r="C2487" s="247"/>
      <c r="D2487" s="248"/>
      <c r="E2487" s="249"/>
      <c r="F2487" s="250"/>
      <c r="G2487" s="250"/>
      <c r="H2487" s="251"/>
      <c r="I2487" s="250"/>
      <c r="J2487" s="252"/>
      <c r="K2487" s="252"/>
      <c r="L2487" s="253"/>
      <c r="M2487" s="254" t="str">
        <f t="shared" si="38"/>
        <v/>
      </c>
      <c r="N2487"/>
      <c r="O2487"/>
      <c r="P2487"/>
      <c r="Q2487"/>
      <c r="R2487"/>
      <c r="S2487"/>
      <c r="T2487"/>
      <c r="U2487"/>
      <c r="V2487"/>
      <c r="W2487"/>
      <c r="X2487" s="42"/>
      <c r="Y2487" s="42"/>
      <c r="Z2487" s="42"/>
    </row>
    <row r="2488" s="26" customFormat="1" ht="23" customHeight="1" spans="1:26">
      <c r="A2488" s="255"/>
      <c r="B2488" s="246"/>
      <c r="C2488" s="247"/>
      <c r="D2488" s="248"/>
      <c r="E2488" s="249"/>
      <c r="F2488" s="250"/>
      <c r="G2488" s="250"/>
      <c r="H2488" s="251"/>
      <c r="I2488" s="250"/>
      <c r="J2488" s="252"/>
      <c r="K2488" s="252"/>
      <c r="L2488" s="253"/>
      <c r="M2488" s="254" t="str">
        <f t="shared" si="38"/>
        <v/>
      </c>
      <c r="N2488"/>
      <c r="O2488"/>
      <c r="P2488"/>
      <c r="Q2488"/>
      <c r="R2488"/>
      <c r="S2488"/>
      <c r="T2488"/>
      <c r="U2488"/>
      <c r="V2488"/>
      <c r="W2488"/>
      <c r="X2488" s="42"/>
      <c r="Y2488" s="42"/>
      <c r="Z2488" s="42"/>
    </row>
    <row r="2489" s="26" customFormat="1" ht="23" customHeight="1" spans="1:26">
      <c r="A2489" s="255"/>
      <c r="B2489" s="246"/>
      <c r="C2489" s="247"/>
      <c r="D2489" s="248"/>
      <c r="E2489" s="249"/>
      <c r="F2489" s="250"/>
      <c r="G2489" s="250"/>
      <c r="H2489" s="251"/>
      <c r="I2489" s="250"/>
      <c r="J2489" s="252"/>
      <c r="K2489" s="252"/>
      <c r="L2489" s="253"/>
      <c r="M2489" s="254" t="str">
        <f t="shared" si="38"/>
        <v/>
      </c>
      <c r="N2489"/>
      <c r="O2489"/>
      <c r="P2489"/>
      <c r="Q2489"/>
      <c r="R2489"/>
      <c r="S2489"/>
      <c r="T2489"/>
      <c r="U2489"/>
      <c r="V2489"/>
      <c r="W2489"/>
      <c r="X2489" s="42"/>
      <c r="Y2489" s="42"/>
      <c r="Z2489" s="42"/>
    </row>
    <row r="2490" s="26" customFormat="1" ht="23" customHeight="1" spans="1:26">
      <c r="A2490" s="255"/>
      <c r="B2490" s="246"/>
      <c r="C2490" s="247"/>
      <c r="D2490" s="248"/>
      <c r="E2490" s="249"/>
      <c r="F2490" s="250"/>
      <c r="G2490" s="250"/>
      <c r="H2490" s="251"/>
      <c r="I2490" s="250"/>
      <c r="J2490" s="252"/>
      <c r="K2490" s="252"/>
      <c r="L2490" s="253"/>
      <c r="M2490" s="254" t="str">
        <f t="shared" si="38"/>
        <v/>
      </c>
      <c r="N2490"/>
      <c r="O2490"/>
      <c r="P2490"/>
      <c r="Q2490"/>
      <c r="R2490"/>
      <c r="S2490"/>
      <c r="T2490"/>
      <c r="U2490"/>
      <c r="V2490"/>
      <c r="W2490"/>
      <c r="X2490" s="42"/>
      <c r="Y2490" s="42"/>
      <c r="Z2490" s="42"/>
    </row>
    <row r="2491" s="26" customFormat="1" ht="23" customHeight="1" spans="1:26">
      <c r="A2491" s="255"/>
      <c r="B2491" s="246"/>
      <c r="C2491" s="247"/>
      <c r="D2491" s="248"/>
      <c r="E2491" s="249"/>
      <c r="F2491" s="250"/>
      <c r="G2491" s="250"/>
      <c r="H2491" s="251"/>
      <c r="I2491" s="250"/>
      <c r="J2491" s="252"/>
      <c r="K2491" s="252"/>
      <c r="L2491" s="253"/>
      <c r="M2491" s="254" t="str">
        <f t="shared" si="38"/>
        <v/>
      </c>
      <c r="N2491"/>
      <c r="O2491"/>
      <c r="P2491"/>
      <c r="Q2491"/>
      <c r="R2491"/>
      <c r="S2491"/>
      <c r="T2491"/>
      <c r="U2491"/>
      <c r="V2491"/>
      <c r="W2491"/>
      <c r="X2491" s="42"/>
      <c r="Y2491" s="42"/>
      <c r="Z2491" s="42"/>
    </row>
    <row r="2492" s="26" customFormat="1" ht="23" customHeight="1" spans="1:26">
      <c r="A2492" s="255"/>
      <c r="B2492" s="246"/>
      <c r="C2492" s="247"/>
      <c r="D2492" s="248"/>
      <c r="E2492" s="249"/>
      <c r="F2492" s="250"/>
      <c r="G2492" s="250"/>
      <c r="H2492" s="251"/>
      <c r="I2492" s="250"/>
      <c r="J2492" s="252"/>
      <c r="K2492" s="252"/>
      <c r="L2492" s="253"/>
      <c r="M2492" s="254" t="str">
        <f t="shared" si="38"/>
        <v/>
      </c>
      <c r="N2492"/>
      <c r="O2492"/>
      <c r="P2492"/>
      <c r="Q2492"/>
      <c r="R2492"/>
      <c r="S2492"/>
      <c r="T2492"/>
      <c r="U2492"/>
      <c r="V2492"/>
      <c r="W2492"/>
      <c r="X2492" s="42"/>
      <c r="Y2492" s="42"/>
      <c r="Z2492" s="42"/>
    </row>
    <row r="2493" s="26" customFormat="1" ht="23" customHeight="1" spans="1:26">
      <c r="A2493" s="255"/>
      <c r="B2493" s="246"/>
      <c r="C2493" s="247"/>
      <c r="D2493" s="248"/>
      <c r="E2493" s="249"/>
      <c r="F2493" s="250"/>
      <c r="G2493" s="250"/>
      <c r="H2493" s="251"/>
      <c r="I2493" s="250"/>
      <c r="J2493" s="252"/>
      <c r="K2493" s="252"/>
      <c r="L2493" s="253"/>
      <c r="M2493" s="254" t="str">
        <f t="shared" si="38"/>
        <v/>
      </c>
      <c r="N2493"/>
      <c r="O2493"/>
      <c r="P2493"/>
      <c r="Q2493"/>
      <c r="R2493"/>
      <c r="S2493"/>
      <c r="T2493"/>
      <c r="U2493"/>
      <c r="V2493"/>
      <c r="W2493"/>
      <c r="X2493" s="42"/>
      <c r="Y2493" s="42"/>
      <c r="Z2493" s="42"/>
    </row>
    <row r="2494" s="26" customFormat="1" ht="23" customHeight="1" spans="1:26">
      <c r="A2494" s="255"/>
      <c r="B2494" s="246"/>
      <c r="C2494" s="247"/>
      <c r="D2494" s="248"/>
      <c r="E2494" s="249"/>
      <c r="F2494" s="250"/>
      <c r="G2494" s="250"/>
      <c r="H2494" s="251"/>
      <c r="I2494" s="250"/>
      <c r="J2494" s="252"/>
      <c r="K2494" s="252"/>
      <c r="L2494" s="253"/>
      <c r="M2494" s="254" t="str">
        <f t="shared" si="38"/>
        <v/>
      </c>
      <c r="N2494"/>
      <c r="O2494"/>
      <c r="P2494"/>
      <c r="Q2494"/>
      <c r="R2494"/>
      <c r="S2494"/>
      <c r="T2494"/>
      <c r="U2494"/>
      <c r="V2494"/>
      <c r="W2494"/>
      <c r="X2494" s="42"/>
      <c r="Y2494" s="42"/>
      <c r="Z2494" s="42"/>
    </row>
    <row r="2495" s="26" customFormat="1" ht="23" customHeight="1" spans="1:26">
      <c r="A2495" s="255"/>
      <c r="B2495" s="246"/>
      <c r="C2495" s="247"/>
      <c r="D2495" s="248"/>
      <c r="E2495" s="249"/>
      <c r="F2495" s="250"/>
      <c r="G2495" s="250"/>
      <c r="H2495" s="251"/>
      <c r="I2495" s="250"/>
      <c r="J2495" s="252"/>
      <c r="K2495" s="252"/>
      <c r="L2495" s="253"/>
      <c r="M2495" s="254" t="str">
        <f t="shared" si="38"/>
        <v/>
      </c>
      <c r="N2495"/>
      <c r="O2495"/>
      <c r="P2495"/>
      <c r="Q2495"/>
      <c r="R2495"/>
      <c r="S2495"/>
      <c r="T2495"/>
      <c r="U2495"/>
      <c r="V2495"/>
      <c r="W2495"/>
      <c r="X2495" s="42"/>
      <c r="Y2495" s="42"/>
      <c r="Z2495" s="42"/>
    </row>
    <row r="2496" s="26" customFormat="1" ht="23" customHeight="1" spans="1:26">
      <c r="A2496" s="255"/>
      <c r="B2496" s="246"/>
      <c r="C2496" s="247"/>
      <c r="D2496" s="248"/>
      <c r="E2496" s="249"/>
      <c r="F2496" s="250"/>
      <c r="G2496" s="250"/>
      <c r="H2496" s="251"/>
      <c r="I2496" s="250"/>
      <c r="J2496" s="252"/>
      <c r="K2496" s="252"/>
      <c r="L2496" s="253"/>
      <c r="M2496" s="254" t="str">
        <f t="shared" si="38"/>
        <v/>
      </c>
      <c r="N2496"/>
      <c r="O2496"/>
      <c r="P2496"/>
      <c r="Q2496"/>
      <c r="R2496"/>
      <c r="S2496"/>
      <c r="T2496"/>
      <c r="U2496"/>
      <c r="V2496"/>
      <c r="W2496"/>
      <c r="X2496" s="42"/>
      <c r="Y2496" s="42"/>
      <c r="Z2496" s="42"/>
    </row>
    <row r="2497" s="26" customFormat="1" ht="23" customHeight="1" spans="1:26">
      <c r="A2497" s="255"/>
      <c r="B2497" s="246"/>
      <c r="C2497" s="247"/>
      <c r="D2497" s="248"/>
      <c r="E2497" s="249"/>
      <c r="F2497" s="250"/>
      <c r="G2497" s="250"/>
      <c r="H2497" s="251"/>
      <c r="I2497" s="250"/>
      <c r="J2497" s="252"/>
      <c r="K2497" s="252"/>
      <c r="L2497" s="253"/>
      <c r="M2497" s="254" t="str">
        <f t="shared" si="38"/>
        <v/>
      </c>
      <c r="N2497"/>
      <c r="O2497"/>
      <c r="P2497"/>
      <c r="Q2497"/>
      <c r="R2497"/>
      <c r="S2497"/>
      <c r="T2497"/>
      <c r="U2497"/>
      <c r="V2497"/>
      <c r="W2497"/>
      <c r="X2497" s="42"/>
      <c r="Y2497" s="42"/>
      <c r="Z2497" s="42"/>
    </row>
    <row r="2498" s="26" customFormat="1" ht="23" customHeight="1" spans="1:26">
      <c r="A2498" s="255"/>
      <c r="B2498" s="246"/>
      <c r="C2498" s="247"/>
      <c r="D2498" s="248"/>
      <c r="E2498" s="249"/>
      <c r="F2498" s="250"/>
      <c r="G2498" s="250"/>
      <c r="H2498" s="251"/>
      <c r="I2498" s="250"/>
      <c r="J2498" s="252"/>
      <c r="K2498" s="252"/>
      <c r="L2498" s="253"/>
      <c r="M2498" s="254" t="str">
        <f t="shared" si="38"/>
        <v/>
      </c>
      <c r="N2498"/>
      <c r="O2498"/>
      <c r="P2498"/>
      <c r="Q2498"/>
      <c r="R2498"/>
      <c r="S2498"/>
      <c r="T2498"/>
      <c r="U2498"/>
      <c r="V2498"/>
      <c r="W2498"/>
      <c r="X2498" s="42"/>
      <c r="Y2498" s="42"/>
      <c r="Z2498" s="42"/>
    </row>
    <row r="2499" s="26" customFormat="1" ht="23" customHeight="1" spans="1:26">
      <c r="A2499" s="255"/>
      <c r="B2499" s="246"/>
      <c r="C2499" s="247"/>
      <c r="D2499" s="248"/>
      <c r="E2499" s="249"/>
      <c r="F2499" s="250"/>
      <c r="G2499" s="250"/>
      <c r="H2499" s="251"/>
      <c r="I2499" s="250"/>
      <c r="J2499" s="252"/>
      <c r="K2499" s="252"/>
      <c r="L2499" s="253"/>
      <c r="M2499" s="254" t="str">
        <f t="shared" si="38"/>
        <v/>
      </c>
      <c r="N2499"/>
      <c r="O2499"/>
      <c r="P2499"/>
      <c r="Q2499"/>
      <c r="R2499"/>
      <c r="S2499"/>
      <c r="T2499"/>
      <c r="U2499"/>
      <c r="V2499"/>
      <c r="W2499"/>
      <c r="X2499" s="42"/>
      <c r="Y2499" s="42"/>
      <c r="Z2499" s="42"/>
    </row>
    <row r="2500" s="26" customFormat="1" ht="23" customHeight="1" spans="1:26">
      <c r="A2500" s="255"/>
      <c r="B2500" s="246"/>
      <c r="C2500" s="247"/>
      <c r="D2500" s="248"/>
      <c r="E2500" s="249"/>
      <c r="F2500" s="250"/>
      <c r="G2500" s="250"/>
      <c r="H2500" s="251"/>
      <c r="I2500" s="250"/>
      <c r="J2500" s="252"/>
      <c r="K2500" s="252"/>
      <c r="L2500" s="253"/>
      <c r="M2500" s="254" t="str">
        <f t="shared" si="38"/>
        <v/>
      </c>
      <c r="N2500"/>
      <c r="O2500"/>
      <c r="P2500"/>
      <c r="Q2500"/>
      <c r="R2500"/>
      <c r="S2500"/>
      <c r="T2500"/>
      <c r="U2500"/>
      <c r="V2500"/>
      <c r="W2500"/>
      <c r="X2500" s="42"/>
      <c r="Y2500" s="42"/>
      <c r="Z2500" s="42"/>
    </row>
    <row r="2501" s="26" customFormat="1" ht="23" customHeight="1" spans="1:26">
      <c r="A2501" s="255"/>
      <c r="B2501" s="246"/>
      <c r="C2501" s="247"/>
      <c r="D2501" s="248"/>
      <c r="E2501" s="249"/>
      <c r="F2501" s="250"/>
      <c r="G2501" s="250"/>
      <c r="H2501" s="251"/>
      <c r="I2501" s="250"/>
      <c r="J2501" s="252"/>
      <c r="K2501" s="252"/>
      <c r="L2501" s="253"/>
      <c r="M2501" s="254" t="str">
        <f t="shared" ref="M2501:M2564" si="39">IF($B2501="","",--TEXT($B2501,"yyyymm"))</f>
        <v/>
      </c>
      <c r="N2501"/>
      <c r="O2501"/>
      <c r="P2501"/>
      <c r="Q2501"/>
      <c r="R2501"/>
      <c r="S2501"/>
      <c r="T2501"/>
      <c r="U2501"/>
      <c r="V2501"/>
      <c r="W2501"/>
      <c r="X2501" s="42"/>
      <c r="Y2501" s="42"/>
      <c r="Z2501" s="42"/>
    </row>
    <row r="2502" s="26" customFormat="1" ht="23" customHeight="1" spans="1:26">
      <c r="A2502" s="255"/>
      <c r="B2502" s="246"/>
      <c r="C2502" s="247"/>
      <c r="D2502" s="248"/>
      <c r="E2502" s="249"/>
      <c r="F2502" s="250"/>
      <c r="G2502" s="250"/>
      <c r="H2502" s="251"/>
      <c r="I2502" s="250"/>
      <c r="J2502" s="252"/>
      <c r="K2502" s="252"/>
      <c r="L2502" s="253"/>
      <c r="M2502" s="254" t="str">
        <f t="shared" si="39"/>
        <v/>
      </c>
      <c r="N2502"/>
      <c r="O2502"/>
      <c r="P2502"/>
      <c r="Q2502"/>
      <c r="R2502"/>
      <c r="S2502"/>
      <c r="T2502"/>
      <c r="U2502"/>
      <c r="V2502"/>
      <c r="W2502"/>
      <c r="X2502" s="42"/>
      <c r="Y2502" s="42"/>
      <c r="Z2502" s="42"/>
    </row>
    <row r="2503" s="26" customFormat="1" ht="23" customHeight="1" spans="1:26">
      <c r="A2503" s="255"/>
      <c r="B2503" s="246"/>
      <c r="C2503" s="247"/>
      <c r="D2503" s="248"/>
      <c r="E2503" s="249"/>
      <c r="F2503" s="250"/>
      <c r="G2503" s="250"/>
      <c r="H2503" s="251"/>
      <c r="I2503" s="250"/>
      <c r="J2503" s="252"/>
      <c r="K2503" s="252"/>
      <c r="L2503" s="253"/>
      <c r="M2503" s="254" t="str">
        <f t="shared" si="39"/>
        <v/>
      </c>
      <c r="N2503"/>
      <c r="O2503"/>
      <c r="P2503"/>
      <c r="Q2503"/>
      <c r="R2503"/>
      <c r="S2503"/>
      <c r="T2503"/>
      <c r="U2503"/>
      <c r="V2503"/>
      <c r="W2503"/>
      <c r="X2503" s="42"/>
      <c r="Y2503" s="42"/>
      <c r="Z2503" s="42"/>
    </row>
    <row r="2504" s="26" customFormat="1" ht="23" customHeight="1" spans="1:26">
      <c r="A2504" s="255"/>
      <c r="B2504" s="246"/>
      <c r="C2504" s="247"/>
      <c r="D2504" s="248"/>
      <c r="E2504" s="249"/>
      <c r="F2504" s="250"/>
      <c r="G2504" s="250"/>
      <c r="H2504" s="251"/>
      <c r="I2504" s="250"/>
      <c r="J2504" s="252"/>
      <c r="K2504" s="252"/>
      <c r="L2504" s="253"/>
      <c r="M2504" s="254" t="str">
        <f t="shared" si="39"/>
        <v/>
      </c>
      <c r="N2504"/>
      <c r="O2504"/>
      <c r="P2504"/>
      <c r="Q2504"/>
      <c r="R2504"/>
      <c r="S2504"/>
      <c r="T2504"/>
      <c r="U2504"/>
      <c r="V2504"/>
      <c r="W2504"/>
      <c r="X2504" s="42"/>
      <c r="Y2504" s="42"/>
      <c r="Z2504" s="42"/>
    </row>
    <row r="2505" s="26" customFormat="1" ht="23" customHeight="1" spans="1:26">
      <c r="A2505" s="255"/>
      <c r="B2505" s="246"/>
      <c r="C2505" s="247"/>
      <c r="D2505" s="248"/>
      <c r="E2505" s="249"/>
      <c r="F2505" s="250"/>
      <c r="G2505" s="250"/>
      <c r="H2505" s="251"/>
      <c r="I2505" s="250"/>
      <c r="J2505" s="252"/>
      <c r="K2505" s="252"/>
      <c r="L2505" s="253"/>
      <c r="M2505" s="254" t="str">
        <f t="shared" si="39"/>
        <v/>
      </c>
      <c r="N2505"/>
      <c r="O2505"/>
      <c r="P2505"/>
      <c r="Q2505"/>
      <c r="R2505"/>
      <c r="S2505"/>
      <c r="T2505"/>
      <c r="U2505"/>
      <c r="V2505"/>
      <c r="W2505"/>
      <c r="X2505" s="42"/>
      <c r="Y2505" s="42"/>
      <c r="Z2505" s="42"/>
    </row>
    <row r="2506" s="26" customFormat="1" ht="23" customHeight="1" spans="1:26">
      <c r="A2506" s="255"/>
      <c r="B2506" s="246"/>
      <c r="C2506" s="247"/>
      <c r="D2506" s="248"/>
      <c r="E2506" s="249"/>
      <c r="F2506" s="250"/>
      <c r="G2506" s="250"/>
      <c r="H2506" s="251"/>
      <c r="I2506" s="250"/>
      <c r="J2506" s="252"/>
      <c r="K2506" s="252"/>
      <c r="L2506" s="253"/>
      <c r="M2506" s="254" t="str">
        <f t="shared" si="39"/>
        <v/>
      </c>
      <c r="N2506"/>
      <c r="O2506"/>
      <c r="P2506"/>
      <c r="Q2506"/>
      <c r="R2506"/>
      <c r="S2506"/>
      <c r="T2506"/>
      <c r="U2506"/>
      <c r="V2506"/>
      <c r="W2506"/>
      <c r="X2506" s="42"/>
      <c r="Y2506" s="42"/>
      <c r="Z2506" s="42"/>
    </row>
    <row r="2507" s="26" customFormat="1" ht="23" customHeight="1" spans="1:26">
      <c r="A2507" s="255"/>
      <c r="B2507" s="246"/>
      <c r="C2507" s="247"/>
      <c r="D2507" s="248"/>
      <c r="E2507" s="249"/>
      <c r="F2507" s="250"/>
      <c r="G2507" s="250"/>
      <c r="H2507" s="251"/>
      <c r="I2507" s="250"/>
      <c r="J2507" s="252"/>
      <c r="K2507" s="252"/>
      <c r="L2507" s="253"/>
      <c r="M2507" s="254" t="str">
        <f t="shared" si="39"/>
        <v/>
      </c>
      <c r="N2507"/>
      <c r="O2507"/>
      <c r="P2507"/>
      <c r="Q2507"/>
      <c r="R2507"/>
      <c r="S2507"/>
      <c r="T2507"/>
      <c r="U2507"/>
      <c r="V2507"/>
      <c r="W2507"/>
      <c r="X2507" s="42"/>
      <c r="Y2507" s="42"/>
      <c r="Z2507" s="42"/>
    </row>
    <row r="2508" s="26" customFormat="1" ht="23" customHeight="1" spans="1:26">
      <c r="A2508" s="255"/>
      <c r="B2508" s="246"/>
      <c r="C2508" s="247"/>
      <c r="D2508" s="248"/>
      <c r="E2508" s="249"/>
      <c r="F2508" s="250"/>
      <c r="G2508" s="250"/>
      <c r="H2508" s="251"/>
      <c r="I2508" s="250"/>
      <c r="J2508" s="252"/>
      <c r="K2508" s="252"/>
      <c r="L2508" s="253"/>
      <c r="M2508" s="254" t="str">
        <f t="shared" si="39"/>
        <v/>
      </c>
      <c r="N2508"/>
      <c r="O2508"/>
      <c r="P2508"/>
      <c r="Q2508"/>
      <c r="R2508"/>
      <c r="S2508"/>
      <c r="T2508"/>
      <c r="U2508"/>
      <c r="V2508"/>
      <c r="W2508"/>
      <c r="X2508" s="42"/>
      <c r="Y2508" s="42"/>
      <c r="Z2508" s="42"/>
    </row>
    <row r="2509" s="26" customFormat="1" ht="23" customHeight="1" spans="1:26">
      <c r="A2509" s="255"/>
      <c r="B2509" s="246"/>
      <c r="C2509" s="247"/>
      <c r="D2509" s="248"/>
      <c r="E2509" s="249"/>
      <c r="F2509" s="250"/>
      <c r="G2509" s="250"/>
      <c r="H2509" s="251"/>
      <c r="I2509" s="250"/>
      <c r="J2509" s="252"/>
      <c r="K2509" s="252"/>
      <c r="L2509" s="253"/>
      <c r="M2509" s="254" t="str">
        <f t="shared" si="39"/>
        <v/>
      </c>
      <c r="N2509"/>
      <c r="O2509"/>
      <c r="P2509"/>
      <c r="Q2509"/>
      <c r="R2509"/>
      <c r="S2509"/>
      <c r="T2509"/>
      <c r="U2509"/>
      <c r="V2509"/>
      <c r="W2509"/>
      <c r="X2509" s="42"/>
      <c r="Y2509" s="42"/>
      <c r="Z2509" s="42"/>
    </row>
    <row r="2510" s="26" customFormat="1" ht="23" customHeight="1" spans="1:26">
      <c r="A2510" s="255"/>
      <c r="B2510" s="246"/>
      <c r="C2510" s="247"/>
      <c r="D2510" s="248"/>
      <c r="E2510" s="249"/>
      <c r="F2510" s="250"/>
      <c r="G2510" s="250"/>
      <c r="H2510" s="251"/>
      <c r="I2510" s="250"/>
      <c r="J2510" s="252"/>
      <c r="K2510" s="252"/>
      <c r="L2510" s="253"/>
      <c r="M2510" s="254" t="str">
        <f t="shared" si="39"/>
        <v/>
      </c>
      <c r="N2510"/>
      <c r="O2510"/>
      <c r="P2510"/>
      <c r="Q2510"/>
      <c r="R2510"/>
      <c r="S2510"/>
      <c r="T2510"/>
      <c r="U2510"/>
      <c r="V2510"/>
      <c r="W2510"/>
      <c r="X2510" s="42"/>
      <c r="Y2510" s="42"/>
      <c r="Z2510" s="42"/>
    </row>
    <row r="2511" s="26" customFormat="1" ht="23" customHeight="1" spans="1:26">
      <c r="A2511" s="255"/>
      <c r="B2511" s="246"/>
      <c r="C2511" s="247"/>
      <c r="D2511" s="248"/>
      <c r="E2511" s="249"/>
      <c r="F2511" s="250"/>
      <c r="G2511" s="250"/>
      <c r="H2511" s="251"/>
      <c r="I2511" s="250"/>
      <c r="J2511" s="252"/>
      <c r="K2511" s="252"/>
      <c r="L2511" s="253"/>
      <c r="M2511" s="254" t="str">
        <f t="shared" si="39"/>
        <v/>
      </c>
      <c r="N2511"/>
      <c r="O2511"/>
      <c r="P2511"/>
      <c r="Q2511"/>
      <c r="R2511"/>
      <c r="S2511"/>
      <c r="T2511"/>
      <c r="U2511"/>
      <c r="V2511"/>
      <c r="W2511"/>
      <c r="X2511" s="42"/>
      <c r="Y2511" s="42"/>
      <c r="Z2511" s="42"/>
    </row>
    <row r="2512" s="26" customFormat="1" ht="23" customHeight="1" spans="1:26">
      <c r="A2512" s="255"/>
      <c r="B2512" s="246"/>
      <c r="C2512" s="247"/>
      <c r="D2512" s="248"/>
      <c r="E2512" s="249"/>
      <c r="F2512" s="250"/>
      <c r="G2512" s="250"/>
      <c r="H2512" s="251"/>
      <c r="I2512" s="250"/>
      <c r="J2512" s="252"/>
      <c r="K2512" s="252"/>
      <c r="L2512" s="253"/>
      <c r="M2512" s="254" t="str">
        <f t="shared" si="39"/>
        <v/>
      </c>
      <c r="N2512"/>
      <c r="O2512"/>
      <c r="P2512"/>
      <c r="Q2512"/>
      <c r="R2512"/>
      <c r="S2512"/>
      <c r="T2512"/>
      <c r="U2512"/>
      <c r="V2512"/>
      <c r="W2512"/>
      <c r="X2512" s="42"/>
      <c r="Y2512" s="42"/>
      <c r="Z2512" s="42"/>
    </row>
    <row r="2513" s="26" customFormat="1" ht="23" customHeight="1" spans="1:26">
      <c r="A2513" s="255"/>
      <c r="B2513" s="246"/>
      <c r="C2513" s="247"/>
      <c r="D2513" s="248"/>
      <c r="E2513" s="249"/>
      <c r="F2513" s="250"/>
      <c r="G2513" s="250"/>
      <c r="H2513" s="251"/>
      <c r="I2513" s="250"/>
      <c r="J2513" s="252"/>
      <c r="K2513" s="252"/>
      <c r="L2513" s="253"/>
      <c r="M2513" s="254" t="str">
        <f t="shared" si="39"/>
        <v/>
      </c>
      <c r="N2513"/>
      <c r="O2513"/>
      <c r="P2513"/>
      <c r="Q2513"/>
      <c r="R2513"/>
      <c r="S2513"/>
      <c r="T2513"/>
      <c r="U2513"/>
      <c r="V2513"/>
      <c r="W2513"/>
      <c r="X2513" s="42"/>
      <c r="Y2513" s="42"/>
      <c r="Z2513" s="42"/>
    </row>
    <row r="2514" s="26" customFormat="1" ht="23" customHeight="1" spans="1:26">
      <c r="A2514" s="255"/>
      <c r="B2514" s="246"/>
      <c r="C2514" s="247"/>
      <c r="D2514" s="248"/>
      <c r="E2514" s="249"/>
      <c r="F2514" s="250"/>
      <c r="G2514" s="250"/>
      <c r="H2514" s="251"/>
      <c r="I2514" s="250"/>
      <c r="J2514" s="252"/>
      <c r="K2514" s="252"/>
      <c r="L2514" s="253"/>
      <c r="M2514" s="254" t="str">
        <f t="shared" si="39"/>
        <v/>
      </c>
      <c r="N2514"/>
      <c r="O2514"/>
      <c r="P2514"/>
      <c r="Q2514"/>
      <c r="R2514"/>
      <c r="S2514"/>
      <c r="T2514"/>
      <c r="U2514"/>
      <c r="V2514"/>
      <c r="W2514"/>
      <c r="X2514" s="42"/>
      <c r="Y2514" s="42"/>
      <c r="Z2514" s="42"/>
    </row>
    <row r="2515" s="26" customFormat="1" ht="23" customHeight="1" spans="1:26">
      <c r="A2515" s="255"/>
      <c r="B2515" s="246"/>
      <c r="C2515" s="247"/>
      <c r="D2515" s="248"/>
      <c r="E2515" s="249"/>
      <c r="F2515" s="250"/>
      <c r="G2515" s="250"/>
      <c r="H2515" s="251"/>
      <c r="I2515" s="250"/>
      <c r="J2515" s="252"/>
      <c r="K2515" s="252"/>
      <c r="L2515" s="253"/>
      <c r="M2515" s="254" t="str">
        <f t="shared" si="39"/>
        <v/>
      </c>
      <c r="N2515"/>
      <c r="O2515"/>
      <c r="P2515"/>
      <c r="Q2515"/>
      <c r="R2515"/>
      <c r="S2515"/>
      <c r="T2515"/>
      <c r="U2515"/>
      <c r="V2515"/>
      <c r="W2515"/>
      <c r="X2515" s="42"/>
      <c r="Y2515" s="42"/>
      <c r="Z2515" s="42"/>
    </row>
    <row r="2516" s="26" customFormat="1" ht="23" customHeight="1" spans="1:26">
      <c r="A2516" s="255"/>
      <c r="B2516" s="246"/>
      <c r="C2516" s="247"/>
      <c r="D2516" s="248"/>
      <c r="E2516" s="249"/>
      <c r="F2516" s="250"/>
      <c r="G2516" s="250"/>
      <c r="H2516" s="251"/>
      <c r="I2516" s="250"/>
      <c r="J2516" s="252"/>
      <c r="K2516" s="252"/>
      <c r="L2516" s="253"/>
      <c r="M2516" s="254" t="str">
        <f t="shared" si="39"/>
        <v/>
      </c>
      <c r="N2516"/>
      <c r="O2516"/>
      <c r="P2516"/>
      <c r="Q2516"/>
      <c r="R2516"/>
      <c r="S2516"/>
      <c r="T2516"/>
      <c r="U2516"/>
      <c r="V2516"/>
      <c r="W2516"/>
      <c r="X2516" s="42"/>
      <c r="Y2516" s="42"/>
      <c r="Z2516" s="42"/>
    </row>
    <row r="2517" s="26" customFormat="1" ht="23" customHeight="1" spans="1:26">
      <c r="A2517" s="255"/>
      <c r="B2517" s="246"/>
      <c r="C2517" s="247"/>
      <c r="D2517" s="248"/>
      <c r="E2517" s="249"/>
      <c r="F2517" s="250"/>
      <c r="G2517" s="250"/>
      <c r="H2517" s="251"/>
      <c r="I2517" s="250"/>
      <c r="J2517" s="252"/>
      <c r="K2517" s="252"/>
      <c r="L2517" s="253"/>
      <c r="M2517" s="254" t="str">
        <f t="shared" si="39"/>
        <v/>
      </c>
      <c r="N2517"/>
      <c r="O2517"/>
      <c r="P2517"/>
      <c r="Q2517"/>
      <c r="R2517"/>
      <c r="S2517"/>
      <c r="T2517"/>
      <c r="U2517"/>
      <c r="V2517"/>
      <c r="W2517"/>
      <c r="X2517" s="42"/>
      <c r="Y2517" s="42"/>
      <c r="Z2517" s="42"/>
    </row>
    <row r="2518" s="26" customFormat="1" ht="23" customHeight="1" spans="1:26">
      <c r="A2518" s="255"/>
      <c r="B2518" s="246"/>
      <c r="C2518" s="247"/>
      <c r="D2518" s="248"/>
      <c r="E2518" s="249"/>
      <c r="F2518" s="250"/>
      <c r="G2518" s="250"/>
      <c r="H2518" s="251"/>
      <c r="I2518" s="250"/>
      <c r="J2518" s="252"/>
      <c r="K2518" s="252"/>
      <c r="L2518" s="253"/>
      <c r="M2518" s="254" t="str">
        <f t="shared" si="39"/>
        <v/>
      </c>
      <c r="N2518"/>
      <c r="O2518"/>
      <c r="P2518"/>
      <c r="Q2518"/>
      <c r="R2518"/>
      <c r="S2518"/>
      <c r="T2518"/>
      <c r="U2518"/>
      <c r="V2518"/>
      <c r="W2518"/>
      <c r="X2518" s="42"/>
      <c r="Y2518" s="42"/>
      <c r="Z2518" s="42"/>
    </row>
    <row r="2519" s="26" customFormat="1" ht="23" customHeight="1" spans="1:26">
      <c r="A2519" s="255"/>
      <c r="B2519" s="246"/>
      <c r="C2519" s="247"/>
      <c r="D2519" s="248"/>
      <c r="E2519" s="249"/>
      <c r="F2519" s="250"/>
      <c r="G2519" s="250"/>
      <c r="H2519" s="251"/>
      <c r="I2519" s="250"/>
      <c r="J2519" s="252"/>
      <c r="K2519" s="252"/>
      <c r="L2519" s="253"/>
      <c r="M2519" s="254" t="str">
        <f t="shared" si="39"/>
        <v/>
      </c>
      <c r="N2519"/>
      <c r="O2519"/>
      <c r="P2519"/>
      <c r="Q2519"/>
      <c r="R2519"/>
      <c r="S2519"/>
      <c r="T2519"/>
      <c r="U2519"/>
      <c r="V2519"/>
      <c r="W2519"/>
      <c r="X2519" s="42"/>
      <c r="Y2519" s="42"/>
      <c r="Z2519" s="42"/>
    </row>
    <row r="2520" s="26" customFormat="1" ht="23" customHeight="1" spans="1:26">
      <c r="A2520" s="255"/>
      <c r="B2520" s="246"/>
      <c r="C2520" s="247"/>
      <c r="D2520" s="248"/>
      <c r="E2520" s="249"/>
      <c r="F2520" s="250"/>
      <c r="G2520" s="250"/>
      <c r="H2520" s="251"/>
      <c r="I2520" s="250"/>
      <c r="J2520" s="252"/>
      <c r="K2520" s="252"/>
      <c r="L2520" s="253"/>
      <c r="M2520" s="254" t="str">
        <f t="shared" si="39"/>
        <v/>
      </c>
      <c r="N2520"/>
      <c r="O2520"/>
      <c r="P2520"/>
      <c r="Q2520"/>
      <c r="R2520"/>
      <c r="S2520"/>
      <c r="T2520"/>
      <c r="U2520"/>
      <c r="V2520"/>
      <c r="W2520"/>
      <c r="X2520" s="42"/>
      <c r="Y2520" s="42"/>
      <c r="Z2520" s="42"/>
    </row>
    <row r="2521" s="26" customFormat="1" ht="23" customHeight="1" spans="1:26">
      <c r="A2521" s="255"/>
      <c r="B2521" s="246"/>
      <c r="C2521" s="247"/>
      <c r="D2521" s="248"/>
      <c r="E2521" s="249"/>
      <c r="F2521" s="250"/>
      <c r="G2521" s="250"/>
      <c r="H2521" s="251"/>
      <c r="I2521" s="250"/>
      <c r="J2521" s="252"/>
      <c r="K2521" s="252"/>
      <c r="L2521" s="253"/>
      <c r="M2521" s="254" t="str">
        <f t="shared" si="39"/>
        <v/>
      </c>
      <c r="N2521"/>
      <c r="O2521"/>
      <c r="P2521"/>
      <c r="Q2521"/>
      <c r="R2521"/>
      <c r="S2521"/>
      <c r="T2521"/>
      <c r="U2521"/>
      <c r="V2521"/>
      <c r="W2521"/>
      <c r="X2521" s="42"/>
      <c r="Y2521" s="42"/>
      <c r="Z2521" s="42"/>
    </row>
    <row r="2522" s="26" customFormat="1" ht="23" customHeight="1" spans="1:26">
      <c r="A2522" s="255"/>
      <c r="B2522" s="246"/>
      <c r="C2522" s="247"/>
      <c r="D2522" s="248"/>
      <c r="E2522" s="249"/>
      <c r="F2522" s="250"/>
      <c r="G2522" s="250"/>
      <c r="H2522" s="251"/>
      <c r="I2522" s="250"/>
      <c r="J2522" s="252"/>
      <c r="K2522" s="252"/>
      <c r="L2522" s="253"/>
      <c r="M2522" s="254" t="str">
        <f t="shared" si="39"/>
        <v/>
      </c>
      <c r="N2522"/>
      <c r="O2522"/>
      <c r="P2522"/>
      <c r="Q2522"/>
      <c r="R2522"/>
      <c r="S2522"/>
      <c r="T2522"/>
      <c r="U2522"/>
      <c r="V2522"/>
      <c r="W2522"/>
      <c r="X2522" s="42"/>
      <c r="Y2522" s="42"/>
      <c r="Z2522" s="42"/>
    </row>
    <row r="2523" s="26" customFormat="1" ht="23" customHeight="1" spans="1:26">
      <c r="A2523" s="255"/>
      <c r="B2523" s="246"/>
      <c r="C2523" s="247"/>
      <c r="D2523" s="248"/>
      <c r="E2523" s="249"/>
      <c r="F2523" s="250"/>
      <c r="G2523" s="250"/>
      <c r="H2523" s="251"/>
      <c r="I2523" s="250"/>
      <c r="J2523" s="252"/>
      <c r="K2523" s="252"/>
      <c r="L2523" s="253"/>
      <c r="M2523" s="254" t="str">
        <f t="shared" si="39"/>
        <v/>
      </c>
      <c r="N2523"/>
      <c r="O2523"/>
      <c r="P2523"/>
      <c r="Q2523"/>
      <c r="R2523"/>
      <c r="S2523"/>
      <c r="T2523"/>
      <c r="U2523"/>
      <c r="V2523"/>
      <c r="W2523"/>
      <c r="X2523" s="42"/>
      <c r="Y2523" s="42"/>
      <c r="Z2523" s="42"/>
    </row>
    <row r="2524" s="26" customFormat="1" ht="23" customHeight="1" spans="1:26">
      <c r="A2524" s="255"/>
      <c r="B2524" s="246"/>
      <c r="C2524" s="247"/>
      <c r="D2524" s="248"/>
      <c r="E2524" s="249"/>
      <c r="F2524" s="250"/>
      <c r="G2524" s="250"/>
      <c r="H2524" s="251"/>
      <c r="I2524" s="250"/>
      <c r="J2524" s="252"/>
      <c r="K2524" s="252"/>
      <c r="L2524" s="253"/>
      <c r="M2524" s="254" t="str">
        <f t="shared" si="39"/>
        <v/>
      </c>
      <c r="N2524"/>
      <c r="O2524"/>
      <c r="P2524"/>
      <c r="Q2524"/>
      <c r="R2524"/>
      <c r="S2524"/>
      <c r="T2524"/>
      <c r="U2524"/>
      <c r="V2524"/>
      <c r="W2524"/>
      <c r="X2524" s="42"/>
      <c r="Y2524" s="42"/>
      <c r="Z2524" s="42"/>
    </row>
    <row r="2525" s="26" customFormat="1" ht="23" customHeight="1" spans="1:26">
      <c r="A2525" s="255"/>
      <c r="B2525" s="246"/>
      <c r="C2525" s="247"/>
      <c r="D2525" s="248"/>
      <c r="E2525" s="249"/>
      <c r="F2525" s="250"/>
      <c r="G2525" s="250"/>
      <c r="H2525" s="251"/>
      <c r="I2525" s="250"/>
      <c r="J2525" s="252"/>
      <c r="K2525" s="252"/>
      <c r="L2525" s="253"/>
      <c r="M2525" s="254" t="str">
        <f t="shared" si="39"/>
        <v/>
      </c>
      <c r="N2525"/>
      <c r="O2525"/>
      <c r="P2525"/>
      <c r="Q2525"/>
      <c r="R2525"/>
      <c r="S2525"/>
      <c r="T2525"/>
      <c r="U2525"/>
      <c r="V2525"/>
      <c r="W2525"/>
      <c r="X2525" s="42"/>
      <c r="Y2525" s="42"/>
      <c r="Z2525" s="42"/>
    </row>
    <row r="2526" s="26" customFormat="1" ht="23" customHeight="1" spans="1:26">
      <c r="A2526" s="255"/>
      <c r="B2526" s="246"/>
      <c r="C2526" s="247"/>
      <c r="D2526" s="248"/>
      <c r="E2526" s="249"/>
      <c r="F2526" s="250"/>
      <c r="G2526" s="250"/>
      <c r="H2526" s="251"/>
      <c r="I2526" s="250"/>
      <c r="J2526" s="252"/>
      <c r="K2526" s="252"/>
      <c r="L2526" s="253"/>
      <c r="M2526" s="254" t="str">
        <f t="shared" si="39"/>
        <v/>
      </c>
      <c r="N2526"/>
      <c r="O2526"/>
      <c r="P2526"/>
      <c r="Q2526"/>
      <c r="R2526"/>
      <c r="S2526"/>
      <c r="T2526"/>
      <c r="U2526"/>
      <c r="V2526"/>
      <c r="W2526"/>
      <c r="X2526" s="42"/>
      <c r="Y2526" s="42"/>
      <c r="Z2526" s="42"/>
    </row>
    <row r="2527" s="26" customFormat="1" ht="23" customHeight="1" spans="1:26">
      <c r="A2527" s="255"/>
      <c r="B2527" s="246"/>
      <c r="C2527" s="247"/>
      <c r="D2527" s="248"/>
      <c r="E2527" s="249"/>
      <c r="F2527" s="250"/>
      <c r="G2527" s="250"/>
      <c r="H2527" s="251"/>
      <c r="I2527" s="250"/>
      <c r="J2527" s="252"/>
      <c r="K2527" s="252"/>
      <c r="L2527" s="253"/>
      <c r="M2527" s="254" t="str">
        <f t="shared" si="39"/>
        <v/>
      </c>
      <c r="N2527"/>
      <c r="O2527"/>
      <c r="P2527"/>
      <c r="Q2527"/>
      <c r="R2527"/>
      <c r="S2527"/>
      <c r="T2527"/>
      <c r="U2527"/>
      <c r="V2527"/>
      <c r="W2527"/>
      <c r="X2527" s="42"/>
      <c r="Y2527" s="42"/>
      <c r="Z2527" s="42"/>
    </row>
    <row r="2528" s="26" customFormat="1" ht="23" customHeight="1" spans="1:26">
      <c r="A2528" s="255"/>
      <c r="B2528" s="246"/>
      <c r="C2528" s="247"/>
      <c r="D2528" s="248"/>
      <c r="E2528" s="249"/>
      <c r="F2528" s="250"/>
      <c r="G2528" s="250"/>
      <c r="H2528" s="251"/>
      <c r="I2528" s="250"/>
      <c r="J2528" s="252"/>
      <c r="K2528" s="252"/>
      <c r="L2528" s="253"/>
      <c r="M2528" s="254" t="str">
        <f t="shared" si="39"/>
        <v/>
      </c>
      <c r="N2528"/>
      <c r="O2528"/>
      <c r="P2528"/>
      <c r="Q2528"/>
      <c r="R2528"/>
      <c r="S2528"/>
      <c r="T2528"/>
      <c r="U2528"/>
      <c r="V2528"/>
      <c r="W2528"/>
      <c r="X2528" s="42"/>
      <c r="Y2528" s="42"/>
      <c r="Z2528" s="42"/>
    </row>
    <row r="2529" s="26" customFormat="1" ht="23" customHeight="1" spans="1:26">
      <c r="A2529" s="255"/>
      <c r="B2529" s="246"/>
      <c r="C2529" s="247"/>
      <c r="D2529" s="248"/>
      <c r="E2529" s="249"/>
      <c r="F2529" s="250"/>
      <c r="G2529" s="250"/>
      <c r="H2529" s="251"/>
      <c r="I2529" s="250"/>
      <c r="J2529" s="252"/>
      <c r="K2529" s="252"/>
      <c r="L2529" s="253"/>
      <c r="M2529" s="254" t="str">
        <f t="shared" si="39"/>
        <v/>
      </c>
      <c r="N2529"/>
      <c r="O2529"/>
      <c r="P2529"/>
      <c r="Q2529"/>
      <c r="R2529"/>
      <c r="S2529"/>
      <c r="T2529"/>
      <c r="U2529"/>
      <c r="V2529"/>
      <c r="W2529"/>
      <c r="X2529" s="42"/>
      <c r="Y2529" s="42"/>
      <c r="Z2529" s="42"/>
    </row>
    <row r="2530" s="26" customFormat="1" ht="23" customHeight="1" spans="1:26">
      <c r="A2530" s="255"/>
      <c r="B2530" s="246"/>
      <c r="C2530" s="247"/>
      <c r="D2530" s="248"/>
      <c r="E2530" s="249"/>
      <c r="F2530" s="250"/>
      <c r="G2530" s="250"/>
      <c r="H2530" s="251"/>
      <c r="I2530" s="250"/>
      <c r="J2530" s="252"/>
      <c r="K2530" s="252"/>
      <c r="L2530" s="253"/>
      <c r="M2530" s="254" t="str">
        <f t="shared" si="39"/>
        <v/>
      </c>
      <c r="N2530"/>
      <c r="O2530"/>
      <c r="P2530"/>
      <c r="Q2530"/>
      <c r="R2530"/>
      <c r="S2530"/>
      <c r="T2530"/>
      <c r="U2530"/>
      <c r="V2530"/>
      <c r="W2530"/>
      <c r="X2530" s="42"/>
      <c r="Y2530" s="42"/>
      <c r="Z2530" s="42"/>
    </row>
    <row r="2531" s="26" customFormat="1" ht="23" customHeight="1" spans="1:26">
      <c r="A2531" s="255"/>
      <c r="B2531" s="246"/>
      <c r="C2531" s="247"/>
      <c r="D2531" s="248"/>
      <c r="E2531" s="249"/>
      <c r="F2531" s="250"/>
      <c r="G2531" s="250"/>
      <c r="H2531" s="251"/>
      <c r="I2531" s="250"/>
      <c r="J2531" s="252"/>
      <c r="K2531" s="252"/>
      <c r="L2531" s="253"/>
      <c r="M2531" s="254" t="str">
        <f t="shared" si="39"/>
        <v/>
      </c>
      <c r="N2531"/>
      <c r="O2531"/>
      <c r="P2531"/>
      <c r="Q2531"/>
      <c r="R2531"/>
      <c r="S2531"/>
      <c r="T2531"/>
      <c r="U2531"/>
      <c r="V2531"/>
      <c r="W2531"/>
      <c r="X2531" s="42"/>
      <c r="Y2531" s="42"/>
      <c r="Z2531" s="42"/>
    </row>
    <row r="2532" s="26" customFormat="1" ht="23" customHeight="1" spans="1:26">
      <c r="A2532" s="255"/>
      <c r="B2532" s="246"/>
      <c r="C2532" s="247"/>
      <c r="D2532" s="248"/>
      <c r="E2532" s="249"/>
      <c r="F2532" s="250"/>
      <c r="G2532" s="250"/>
      <c r="H2532" s="251"/>
      <c r="I2532" s="250"/>
      <c r="J2532" s="252"/>
      <c r="K2532" s="252"/>
      <c r="L2532" s="253"/>
      <c r="M2532" s="254" t="str">
        <f t="shared" si="39"/>
        <v/>
      </c>
      <c r="N2532"/>
      <c r="O2532"/>
      <c r="P2532"/>
      <c r="Q2532"/>
      <c r="R2532"/>
      <c r="S2532"/>
      <c r="T2532"/>
      <c r="U2532"/>
      <c r="V2532"/>
      <c r="W2532"/>
      <c r="X2532" s="42"/>
      <c r="Y2532" s="42"/>
      <c r="Z2532" s="42"/>
    </row>
    <row r="2533" s="26" customFormat="1" ht="23" customHeight="1" spans="1:26">
      <c r="A2533" s="255"/>
      <c r="B2533" s="246"/>
      <c r="C2533" s="247"/>
      <c r="D2533" s="248"/>
      <c r="E2533" s="249"/>
      <c r="F2533" s="250"/>
      <c r="G2533" s="250"/>
      <c r="H2533" s="251"/>
      <c r="I2533" s="250"/>
      <c r="J2533" s="252"/>
      <c r="K2533" s="252"/>
      <c r="L2533" s="253"/>
      <c r="M2533" s="254" t="str">
        <f t="shared" si="39"/>
        <v/>
      </c>
      <c r="N2533"/>
      <c r="O2533"/>
      <c r="P2533"/>
      <c r="Q2533"/>
      <c r="R2533"/>
      <c r="S2533"/>
      <c r="T2533"/>
      <c r="U2533"/>
      <c r="V2533"/>
      <c r="W2533"/>
      <c r="X2533" s="42"/>
      <c r="Y2533" s="42"/>
      <c r="Z2533" s="42"/>
    </row>
    <row r="2534" s="26" customFormat="1" ht="23" customHeight="1" spans="1:26">
      <c r="A2534" s="255"/>
      <c r="B2534" s="246"/>
      <c r="C2534" s="247"/>
      <c r="D2534" s="248"/>
      <c r="E2534" s="249"/>
      <c r="F2534" s="250"/>
      <c r="G2534" s="250"/>
      <c r="H2534" s="251"/>
      <c r="I2534" s="250"/>
      <c r="J2534" s="252"/>
      <c r="K2534" s="252"/>
      <c r="L2534" s="253"/>
      <c r="M2534" s="254" t="str">
        <f t="shared" si="39"/>
        <v/>
      </c>
      <c r="N2534"/>
      <c r="O2534"/>
      <c r="P2534"/>
      <c r="Q2534"/>
      <c r="R2534"/>
      <c r="S2534"/>
      <c r="T2534"/>
      <c r="U2534"/>
      <c r="V2534"/>
      <c r="W2534"/>
      <c r="X2534" s="42"/>
      <c r="Y2534" s="42"/>
      <c r="Z2534" s="42"/>
    </row>
    <row r="2535" s="26" customFormat="1" ht="23" customHeight="1" spans="1:26">
      <c r="A2535" s="255"/>
      <c r="B2535" s="246"/>
      <c r="C2535" s="247"/>
      <c r="D2535" s="248"/>
      <c r="E2535" s="249"/>
      <c r="F2535" s="250"/>
      <c r="G2535" s="250"/>
      <c r="H2535" s="251"/>
      <c r="I2535" s="250"/>
      <c r="J2535" s="252"/>
      <c r="K2535" s="252"/>
      <c r="L2535" s="253"/>
      <c r="M2535" s="254" t="str">
        <f t="shared" si="39"/>
        <v/>
      </c>
      <c r="N2535"/>
      <c r="O2535"/>
      <c r="P2535"/>
      <c r="Q2535"/>
      <c r="R2535"/>
      <c r="S2535"/>
      <c r="T2535"/>
      <c r="U2535"/>
      <c r="V2535"/>
      <c r="W2535"/>
      <c r="X2535" s="42"/>
      <c r="Y2535" s="42"/>
      <c r="Z2535" s="42"/>
    </row>
    <row r="2536" s="26" customFormat="1" ht="23" customHeight="1" spans="1:26">
      <c r="A2536" s="255"/>
      <c r="B2536" s="246"/>
      <c r="C2536" s="247"/>
      <c r="D2536" s="248"/>
      <c r="E2536" s="249"/>
      <c r="F2536" s="250"/>
      <c r="G2536" s="250"/>
      <c r="H2536" s="251"/>
      <c r="I2536" s="250"/>
      <c r="J2536" s="252"/>
      <c r="K2536" s="252"/>
      <c r="L2536" s="253"/>
      <c r="M2536" s="254" t="str">
        <f t="shared" si="39"/>
        <v/>
      </c>
      <c r="N2536"/>
      <c r="O2536"/>
      <c r="P2536"/>
      <c r="Q2536"/>
      <c r="R2536"/>
      <c r="S2536"/>
      <c r="T2536"/>
      <c r="U2536"/>
      <c r="V2536"/>
      <c r="W2536"/>
      <c r="X2536" s="42"/>
      <c r="Y2536" s="42"/>
      <c r="Z2536" s="42"/>
    </row>
    <row r="2537" s="26" customFormat="1" ht="23" customHeight="1" spans="1:26">
      <c r="A2537" s="255"/>
      <c r="B2537" s="246"/>
      <c r="C2537" s="247"/>
      <c r="D2537" s="248"/>
      <c r="E2537" s="249"/>
      <c r="F2537" s="250"/>
      <c r="G2537" s="250"/>
      <c r="H2537" s="251"/>
      <c r="I2537" s="250"/>
      <c r="J2537" s="252"/>
      <c r="K2537" s="252"/>
      <c r="L2537" s="253"/>
      <c r="M2537" s="254" t="str">
        <f t="shared" si="39"/>
        <v/>
      </c>
      <c r="N2537"/>
      <c r="O2537"/>
      <c r="P2537"/>
      <c r="Q2537"/>
      <c r="R2537"/>
      <c r="S2537"/>
      <c r="T2537"/>
      <c r="U2537"/>
      <c r="V2537"/>
      <c r="W2537"/>
      <c r="X2537" s="42"/>
      <c r="Y2537" s="42"/>
      <c r="Z2537" s="42"/>
    </row>
    <row r="2538" s="26" customFormat="1" ht="23" customHeight="1" spans="1:26">
      <c r="A2538" s="255"/>
      <c r="B2538" s="246"/>
      <c r="C2538" s="247"/>
      <c r="D2538" s="248"/>
      <c r="E2538" s="249"/>
      <c r="F2538" s="250"/>
      <c r="G2538" s="250"/>
      <c r="H2538" s="251"/>
      <c r="I2538" s="250"/>
      <c r="J2538" s="252"/>
      <c r="K2538" s="252"/>
      <c r="L2538" s="253"/>
      <c r="M2538" s="254" t="str">
        <f t="shared" si="39"/>
        <v/>
      </c>
      <c r="N2538"/>
      <c r="O2538"/>
      <c r="P2538"/>
      <c r="Q2538"/>
      <c r="R2538"/>
      <c r="S2538"/>
      <c r="T2538"/>
      <c r="U2538"/>
      <c r="V2538"/>
      <c r="W2538"/>
      <c r="X2538" s="42"/>
      <c r="Y2538" s="42"/>
      <c r="Z2538" s="42"/>
    </row>
    <row r="2539" s="26" customFormat="1" ht="23" customHeight="1" spans="1:26">
      <c r="A2539" s="255"/>
      <c r="B2539" s="246"/>
      <c r="C2539" s="247"/>
      <c r="D2539" s="248"/>
      <c r="E2539" s="249"/>
      <c r="F2539" s="250"/>
      <c r="G2539" s="250"/>
      <c r="H2539" s="251"/>
      <c r="I2539" s="250"/>
      <c r="J2539" s="252"/>
      <c r="K2539" s="252"/>
      <c r="L2539" s="253"/>
      <c r="M2539" s="254" t="str">
        <f t="shared" si="39"/>
        <v/>
      </c>
      <c r="N2539"/>
      <c r="O2539"/>
      <c r="P2539"/>
      <c r="Q2539"/>
      <c r="R2539"/>
      <c r="S2539"/>
      <c r="T2539"/>
      <c r="U2539"/>
      <c r="V2539"/>
      <c r="W2539"/>
      <c r="X2539" s="42"/>
      <c r="Y2539" s="42"/>
      <c r="Z2539" s="42"/>
    </row>
    <row r="2540" s="26" customFormat="1" ht="23" customHeight="1" spans="1:26">
      <c r="A2540" s="255"/>
      <c r="B2540" s="246"/>
      <c r="C2540" s="247"/>
      <c r="D2540" s="248"/>
      <c r="E2540" s="249"/>
      <c r="F2540" s="250"/>
      <c r="G2540" s="250"/>
      <c r="H2540" s="251"/>
      <c r="I2540" s="250"/>
      <c r="J2540" s="252"/>
      <c r="K2540" s="252"/>
      <c r="L2540" s="253"/>
      <c r="M2540" s="254" t="str">
        <f t="shared" si="39"/>
        <v/>
      </c>
      <c r="N2540"/>
      <c r="O2540"/>
      <c r="P2540"/>
      <c r="Q2540"/>
      <c r="R2540"/>
      <c r="S2540"/>
      <c r="T2540"/>
      <c r="U2540"/>
      <c r="V2540"/>
      <c r="W2540"/>
      <c r="X2540" s="42"/>
      <c r="Y2540" s="42"/>
      <c r="Z2540" s="42"/>
    </row>
    <row r="2541" s="26" customFormat="1" ht="23" customHeight="1" spans="1:26">
      <c r="A2541" s="255"/>
      <c r="B2541" s="246"/>
      <c r="C2541" s="247"/>
      <c r="D2541" s="248"/>
      <c r="E2541" s="249"/>
      <c r="F2541" s="250"/>
      <c r="G2541" s="250"/>
      <c r="H2541" s="251"/>
      <c r="I2541" s="250"/>
      <c r="J2541" s="252"/>
      <c r="K2541" s="252"/>
      <c r="L2541" s="253"/>
      <c r="M2541" s="254" t="str">
        <f t="shared" si="39"/>
        <v/>
      </c>
      <c r="N2541"/>
      <c r="O2541"/>
      <c r="P2541"/>
      <c r="Q2541"/>
      <c r="R2541"/>
      <c r="S2541"/>
      <c r="T2541"/>
      <c r="U2541"/>
      <c r="V2541"/>
      <c r="W2541"/>
      <c r="X2541" s="42"/>
      <c r="Y2541" s="42"/>
      <c r="Z2541" s="42"/>
    </row>
    <row r="2542" s="26" customFormat="1" ht="23" customHeight="1" spans="1:26">
      <c r="A2542" s="255"/>
      <c r="B2542" s="246"/>
      <c r="C2542" s="247"/>
      <c r="D2542" s="248"/>
      <c r="E2542" s="249"/>
      <c r="F2542" s="250"/>
      <c r="G2542" s="250"/>
      <c r="H2542" s="251"/>
      <c r="I2542" s="250"/>
      <c r="J2542" s="252"/>
      <c r="K2542" s="252"/>
      <c r="L2542" s="253"/>
      <c r="M2542" s="254" t="str">
        <f t="shared" si="39"/>
        <v/>
      </c>
      <c r="N2542"/>
      <c r="O2542"/>
      <c r="P2542"/>
      <c r="Q2542"/>
      <c r="R2542"/>
      <c r="S2542"/>
      <c r="T2542"/>
      <c r="U2542"/>
      <c r="V2542"/>
      <c r="W2542"/>
      <c r="X2542" s="42"/>
      <c r="Y2542" s="42"/>
      <c r="Z2542" s="42"/>
    </row>
    <row r="2543" s="26" customFormat="1" ht="23" customHeight="1" spans="1:26">
      <c r="A2543" s="255"/>
      <c r="B2543" s="246"/>
      <c r="C2543" s="247"/>
      <c r="D2543" s="248"/>
      <c r="E2543" s="249"/>
      <c r="F2543" s="250"/>
      <c r="G2543" s="250"/>
      <c r="H2543" s="251"/>
      <c r="I2543" s="250"/>
      <c r="J2543" s="252"/>
      <c r="K2543" s="252"/>
      <c r="L2543" s="253"/>
      <c r="M2543" s="254" t="str">
        <f t="shared" si="39"/>
        <v/>
      </c>
      <c r="N2543"/>
      <c r="O2543"/>
      <c r="P2543"/>
      <c r="Q2543"/>
      <c r="R2543"/>
      <c r="S2543"/>
      <c r="T2543"/>
      <c r="U2543"/>
      <c r="V2543"/>
      <c r="W2543"/>
      <c r="X2543" s="42"/>
      <c r="Y2543" s="42"/>
      <c r="Z2543" s="42"/>
    </row>
    <row r="2544" s="26" customFormat="1" ht="23" customHeight="1" spans="1:26">
      <c r="A2544" s="255"/>
      <c r="B2544" s="246"/>
      <c r="C2544" s="247"/>
      <c r="D2544" s="248"/>
      <c r="E2544" s="249"/>
      <c r="F2544" s="250"/>
      <c r="G2544" s="250"/>
      <c r="H2544" s="251"/>
      <c r="I2544" s="250"/>
      <c r="J2544" s="252"/>
      <c r="K2544" s="252"/>
      <c r="L2544" s="253"/>
      <c r="M2544" s="254" t="str">
        <f t="shared" si="39"/>
        <v/>
      </c>
      <c r="N2544"/>
      <c r="O2544"/>
      <c r="P2544"/>
      <c r="Q2544"/>
      <c r="R2544"/>
      <c r="S2544"/>
      <c r="T2544"/>
      <c r="U2544"/>
      <c r="V2544"/>
      <c r="W2544"/>
      <c r="X2544" s="42"/>
      <c r="Y2544" s="42"/>
      <c r="Z2544" s="42"/>
    </row>
    <row r="2545" s="26" customFormat="1" ht="23" customHeight="1" spans="1:26">
      <c r="A2545" s="255"/>
      <c r="B2545" s="246"/>
      <c r="C2545" s="247"/>
      <c r="D2545" s="248"/>
      <c r="E2545" s="249"/>
      <c r="F2545" s="250"/>
      <c r="G2545" s="250"/>
      <c r="H2545" s="251"/>
      <c r="I2545" s="250"/>
      <c r="J2545" s="252"/>
      <c r="K2545" s="252"/>
      <c r="L2545" s="253"/>
      <c r="M2545" s="254" t="str">
        <f t="shared" si="39"/>
        <v/>
      </c>
      <c r="N2545"/>
      <c r="O2545"/>
      <c r="P2545"/>
      <c r="Q2545"/>
      <c r="R2545"/>
      <c r="S2545"/>
      <c r="T2545"/>
      <c r="U2545"/>
      <c r="V2545"/>
      <c r="W2545"/>
      <c r="X2545" s="42"/>
      <c r="Y2545" s="42"/>
      <c r="Z2545" s="42"/>
    </row>
    <row r="2546" s="26" customFormat="1" ht="23" customHeight="1" spans="1:26">
      <c r="A2546" s="255"/>
      <c r="B2546" s="246"/>
      <c r="C2546" s="247"/>
      <c r="D2546" s="248"/>
      <c r="E2546" s="249"/>
      <c r="F2546" s="250"/>
      <c r="G2546" s="250"/>
      <c r="H2546" s="251"/>
      <c r="I2546" s="250"/>
      <c r="J2546" s="252"/>
      <c r="K2546" s="252"/>
      <c r="L2546" s="253"/>
      <c r="M2546" s="254" t="str">
        <f t="shared" si="39"/>
        <v/>
      </c>
      <c r="N2546"/>
      <c r="O2546"/>
      <c r="P2546"/>
      <c r="Q2546"/>
      <c r="R2546"/>
      <c r="S2546"/>
      <c r="T2546"/>
      <c r="U2546"/>
      <c r="V2546"/>
      <c r="W2546"/>
      <c r="X2546" s="42"/>
      <c r="Y2546" s="42"/>
      <c r="Z2546" s="42"/>
    </row>
    <row r="2547" s="26" customFormat="1" ht="23" customHeight="1" spans="1:26">
      <c r="A2547" s="255"/>
      <c r="B2547" s="246"/>
      <c r="C2547" s="247"/>
      <c r="D2547" s="248"/>
      <c r="E2547" s="249"/>
      <c r="F2547" s="250"/>
      <c r="G2547" s="250"/>
      <c r="H2547" s="251"/>
      <c r="I2547" s="250"/>
      <c r="J2547" s="252"/>
      <c r="K2547" s="252"/>
      <c r="L2547" s="253"/>
      <c r="M2547" s="254" t="str">
        <f t="shared" si="39"/>
        <v/>
      </c>
      <c r="N2547"/>
      <c r="O2547"/>
      <c r="P2547"/>
      <c r="Q2547"/>
      <c r="R2547"/>
      <c r="S2547"/>
      <c r="T2547"/>
      <c r="U2547"/>
      <c r="V2547"/>
      <c r="W2547"/>
      <c r="X2547" s="42"/>
      <c r="Y2547" s="42"/>
      <c r="Z2547" s="42"/>
    </row>
    <row r="2548" s="26" customFormat="1" ht="23" customHeight="1" spans="1:26">
      <c r="A2548" s="255"/>
      <c r="B2548" s="246"/>
      <c r="C2548" s="247"/>
      <c r="D2548" s="248"/>
      <c r="E2548" s="249"/>
      <c r="F2548" s="250"/>
      <c r="G2548" s="250"/>
      <c r="H2548" s="251"/>
      <c r="I2548" s="250"/>
      <c r="J2548" s="252"/>
      <c r="K2548" s="252"/>
      <c r="L2548" s="253"/>
      <c r="M2548" s="254" t="str">
        <f t="shared" si="39"/>
        <v/>
      </c>
      <c r="N2548"/>
      <c r="O2548"/>
      <c r="P2548"/>
      <c r="Q2548"/>
      <c r="R2548"/>
      <c r="S2548"/>
      <c r="T2548"/>
      <c r="U2548"/>
      <c r="V2548"/>
      <c r="W2548"/>
      <c r="X2548" s="42"/>
      <c r="Y2548" s="42"/>
      <c r="Z2548" s="42"/>
    </row>
    <row r="2549" s="26" customFormat="1" ht="23" customHeight="1" spans="1:26">
      <c r="A2549" s="255"/>
      <c r="B2549" s="246"/>
      <c r="C2549" s="247"/>
      <c r="D2549" s="248"/>
      <c r="E2549" s="249"/>
      <c r="F2549" s="250"/>
      <c r="G2549" s="250"/>
      <c r="H2549" s="251"/>
      <c r="I2549" s="250"/>
      <c r="J2549" s="252"/>
      <c r="K2549" s="252"/>
      <c r="L2549" s="253"/>
      <c r="M2549" s="254" t="str">
        <f t="shared" si="39"/>
        <v/>
      </c>
      <c r="N2549"/>
      <c r="O2549"/>
      <c r="P2549"/>
      <c r="Q2549"/>
      <c r="R2549"/>
      <c r="S2549"/>
      <c r="T2549"/>
      <c r="U2549"/>
      <c r="V2549"/>
      <c r="W2549"/>
      <c r="X2549" s="42"/>
      <c r="Y2549" s="42"/>
      <c r="Z2549" s="42"/>
    </row>
    <row r="2550" s="26" customFormat="1" ht="23" customHeight="1" spans="1:26">
      <c r="A2550" s="255"/>
      <c r="B2550" s="246"/>
      <c r="C2550" s="247"/>
      <c r="D2550" s="248"/>
      <c r="E2550" s="249"/>
      <c r="F2550" s="250"/>
      <c r="G2550" s="250"/>
      <c r="H2550" s="251"/>
      <c r="I2550" s="250"/>
      <c r="J2550" s="252"/>
      <c r="K2550" s="252"/>
      <c r="L2550" s="253"/>
      <c r="M2550" s="254" t="str">
        <f t="shared" si="39"/>
        <v/>
      </c>
      <c r="N2550"/>
      <c r="O2550"/>
      <c r="P2550"/>
      <c r="Q2550"/>
      <c r="R2550"/>
      <c r="S2550"/>
      <c r="T2550"/>
      <c r="U2550"/>
      <c r="V2550"/>
      <c r="W2550"/>
      <c r="X2550" s="42"/>
      <c r="Y2550" s="42"/>
      <c r="Z2550" s="42"/>
    </row>
    <row r="2551" s="26" customFormat="1" ht="23" customHeight="1" spans="1:26">
      <c r="A2551" s="255"/>
      <c r="B2551" s="246"/>
      <c r="C2551" s="247"/>
      <c r="D2551" s="248"/>
      <c r="E2551" s="249"/>
      <c r="F2551" s="250"/>
      <c r="G2551" s="250"/>
      <c r="H2551" s="251"/>
      <c r="I2551" s="250"/>
      <c r="J2551" s="252"/>
      <c r="K2551" s="252"/>
      <c r="L2551" s="253"/>
      <c r="M2551" s="254" t="str">
        <f t="shared" si="39"/>
        <v/>
      </c>
      <c r="N2551"/>
      <c r="O2551"/>
      <c r="P2551"/>
      <c r="Q2551"/>
      <c r="R2551"/>
      <c r="S2551"/>
      <c r="T2551"/>
      <c r="U2551"/>
      <c r="V2551"/>
      <c r="W2551"/>
      <c r="X2551" s="42"/>
      <c r="Y2551" s="42"/>
      <c r="Z2551" s="42"/>
    </row>
    <row r="2552" s="26" customFormat="1" ht="23" customHeight="1" spans="1:26">
      <c r="A2552" s="255"/>
      <c r="B2552" s="246"/>
      <c r="C2552" s="247"/>
      <c r="D2552" s="248"/>
      <c r="E2552" s="249"/>
      <c r="F2552" s="250"/>
      <c r="G2552" s="250"/>
      <c r="H2552" s="251"/>
      <c r="I2552" s="250"/>
      <c r="J2552" s="252"/>
      <c r="K2552" s="252"/>
      <c r="L2552" s="253"/>
      <c r="M2552" s="254" t="str">
        <f t="shared" si="39"/>
        <v/>
      </c>
      <c r="N2552"/>
      <c r="O2552"/>
      <c r="P2552"/>
      <c r="Q2552"/>
      <c r="R2552"/>
      <c r="S2552"/>
      <c r="T2552"/>
      <c r="U2552"/>
      <c r="V2552"/>
      <c r="W2552"/>
      <c r="X2552" s="42"/>
      <c r="Y2552" s="42"/>
      <c r="Z2552" s="42"/>
    </row>
    <row r="2553" s="26" customFormat="1" ht="23" customHeight="1" spans="1:26">
      <c r="A2553" s="255"/>
      <c r="B2553" s="246"/>
      <c r="C2553" s="247"/>
      <c r="D2553" s="248"/>
      <c r="E2553" s="249"/>
      <c r="F2553" s="250"/>
      <c r="G2553" s="250"/>
      <c r="H2553" s="251"/>
      <c r="I2553" s="250"/>
      <c r="J2553" s="252"/>
      <c r="K2553" s="252"/>
      <c r="L2553" s="253"/>
      <c r="M2553" s="254" t="str">
        <f t="shared" si="39"/>
        <v/>
      </c>
      <c r="N2553"/>
      <c r="O2553"/>
      <c r="P2553"/>
      <c r="Q2553"/>
      <c r="R2553"/>
      <c r="S2553"/>
      <c r="T2553"/>
      <c r="U2553"/>
      <c r="V2553"/>
      <c r="W2553"/>
      <c r="X2553" s="42"/>
      <c r="Y2553" s="42"/>
      <c r="Z2553" s="42"/>
    </row>
    <row r="2554" s="26" customFormat="1" ht="23" customHeight="1" spans="1:26">
      <c r="A2554" s="255"/>
      <c r="B2554" s="246"/>
      <c r="C2554" s="247"/>
      <c r="D2554" s="248"/>
      <c r="E2554" s="249"/>
      <c r="F2554" s="250"/>
      <c r="G2554" s="250"/>
      <c r="H2554" s="251"/>
      <c r="I2554" s="250"/>
      <c r="J2554" s="252"/>
      <c r="K2554" s="252"/>
      <c r="L2554" s="253"/>
      <c r="M2554" s="254" t="str">
        <f t="shared" si="39"/>
        <v/>
      </c>
      <c r="N2554"/>
      <c r="O2554"/>
      <c r="P2554"/>
      <c r="Q2554"/>
      <c r="R2554"/>
      <c r="S2554"/>
      <c r="T2554"/>
      <c r="U2554"/>
      <c r="V2554"/>
      <c r="W2554"/>
      <c r="X2554" s="42"/>
      <c r="Y2554" s="42"/>
      <c r="Z2554" s="42"/>
    </row>
    <row r="2555" s="26" customFormat="1" ht="23" customHeight="1" spans="1:26">
      <c r="A2555" s="255"/>
      <c r="B2555" s="246"/>
      <c r="C2555" s="247"/>
      <c r="D2555" s="248"/>
      <c r="E2555" s="249"/>
      <c r="F2555" s="250"/>
      <c r="G2555" s="250"/>
      <c r="H2555" s="251"/>
      <c r="I2555" s="250"/>
      <c r="J2555" s="252"/>
      <c r="K2555" s="252"/>
      <c r="L2555" s="253"/>
      <c r="M2555" s="254" t="str">
        <f t="shared" si="39"/>
        <v/>
      </c>
      <c r="N2555"/>
      <c r="O2555"/>
      <c r="P2555"/>
      <c r="Q2555"/>
      <c r="R2555"/>
      <c r="S2555"/>
      <c r="T2555"/>
      <c r="U2555"/>
      <c r="V2555"/>
      <c r="W2555"/>
      <c r="X2555" s="42"/>
      <c r="Y2555" s="42"/>
      <c r="Z2555" s="42"/>
    </row>
    <row r="2556" s="26" customFormat="1" ht="23" customHeight="1" spans="1:26">
      <c r="A2556" s="255"/>
      <c r="B2556" s="246"/>
      <c r="C2556" s="247"/>
      <c r="D2556" s="248"/>
      <c r="E2556" s="249"/>
      <c r="F2556" s="250"/>
      <c r="G2556" s="250"/>
      <c r="H2556" s="251"/>
      <c r="I2556" s="250"/>
      <c r="J2556" s="252"/>
      <c r="K2556" s="252"/>
      <c r="L2556" s="253"/>
      <c r="M2556" s="254" t="str">
        <f t="shared" si="39"/>
        <v/>
      </c>
      <c r="N2556"/>
      <c r="O2556"/>
      <c r="P2556"/>
      <c r="Q2556"/>
      <c r="R2556"/>
      <c r="S2556"/>
      <c r="T2556"/>
      <c r="U2556"/>
      <c r="V2556"/>
      <c r="W2556"/>
      <c r="X2556" s="42"/>
      <c r="Y2556" s="42"/>
      <c r="Z2556" s="42"/>
    </row>
    <row r="2557" s="26" customFormat="1" ht="23" customHeight="1" spans="1:26">
      <c r="A2557" s="255"/>
      <c r="B2557" s="246"/>
      <c r="C2557" s="247"/>
      <c r="D2557" s="248"/>
      <c r="E2557" s="249"/>
      <c r="F2557" s="250"/>
      <c r="G2557" s="250"/>
      <c r="H2557" s="251"/>
      <c r="I2557" s="250"/>
      <c r="J2557" s="252"/>
      <c r="K2557" s="252"/>
      <c r="L2557" s="253"/>
      <c r="M2557" s="254" t="str">
        <f t="shared" si="39"/>
        <v/>
      </c>
      <c r="N2557"/>
      <c r="O2557"/>
      <c r="P2557"/>
      <c r="Q2557"/>
      <c r="R2557"/>
      <c r="S2557"/>
      <c r="T2557"/>
      <c r="U2557"/>
      <c r="V2557"/>
      <c r="W2557"/>
      <c r="X2557" s="42"/>
      <c r="Y2557" s="42"/>
      <c r="Z2557" s="42"/>
    </row>
    <row r="2558" s="26" customFormat="1" ht="23" customHeight="1" spans="1:26">
      <c r="A2558" s="255"/>
      <c r="B2558" s="246"/>
      <c r="C2558" s="247"/>
      <c r="D2558" s="248"/>
      <c r="E2558" s="249"/>
      <c r="F2558" s="250"/>
      <c r="G2558" s="250"/>
      <c r="H2558" s="251"/>
      <c r="I2558" s="250"/>
      <c r="J2558" s="252"/>
      <c r="K2558" s="252"/>
      <c r="L2558" s="253"/>
      <c r="M2558" s="254" t="str">
        <f t="shared" si="39"/>
        <v/>
      </c>
      <c r="N2558"/>
      <c r="O2558"/>
      <c r="P2558"/>
      <c r="Q2558"/>
      <c r="R2558"/>
      <c r="S2558"/>
      <c r="T2558"/>
      <c r="U2558"/>
      <c r="V2558"/>
      <c r="W2558"/>
      <c r="X2558" s="42"/>
      <c r="Y2558" s="42"/>
      <c r="Z2558" s="42"/>
    </row>
    <row r="2559" s="26" customFormat="1" ht="23" customHeight="1" spans="1:26">
      <c r="A2559" s="255"/>
      <c r="B2559" s="246"/>
      <c r="C2559" s="247"/>
      <c r="D2559" s="248"/>
      <c r="E2559" s="249"/>
      <c r="F2559" s="250"/>
      <c r="G2559" s="250"/>
      <c r="H2559" s="251"/>
      <c r="I2559" s="250"/>
      <c r="J2559" s="252"/>
      <c r="K2559" s="252"/>
      <c r="L2559" s="253"/>
      <c r="M2559" s="254" t="str">
        <f t="shared" si="39"/>
        <v/>
      </c>
      <c r="N2559"/>
      <c r="O2559"/>
      <c r="P2559"/>
      <c r="Q2559"/>
      <c r="R2559"/>
      <c r="S2559"/>
      <c r="T2559"/>
      <c r="U2559"/>
      <c r="V2559"/>
      <c r="W2559"/>
      <c r="X2559" s="42"/>
      <c r="Y2559" s="42"/>
      <c r="Z2559" s="42"/>
    </row>
    <row r="2560" s="26" customFormat="1" ht="23" customHeight="1" spans="1:26">
      <c r="A2560" s="255"/>
      <c r="B2560" s="246"/>
      <c r="C2560" s="247"/>
      <c r="D2560" s="248"/>
      <c r="E2560" s="249"/>
      <c r="F2560" s="250"/>
      <c r="G2560" s="250"/>
      <c r="H2560" s="251"/>
      <c r="I2560" s="250"/>
      <c r="J2560" s="252"/>
      <c r="K2560" s="252"/>
      <c r="L2560" s="253"/>
      <c r="M2560" s="254" t="str">
        <f t="shared" si="39"/>
        <v/>
      </c>
      <c r="N2560"/>
      <c r="O2560"/>
      <c r="P2560"/>
      <c r="Q2560"/>
      <c r="R2560"/>
      <c r="S2560"/>
      <c r="T2560"/>
      <c r="U2560"/>
      <c r="V2560"/>
      <c r="W2560"/>
      <c r="X2560" s="42"/>
      <c r="Y2560" s="42"/>
      <c r="Z2560" s="42"/>
    </row>
    <row r="2561" s="26" customFormat="1" ht="23" customHeight="1" spans="1:26">
      <c r="A2561" s="255"/>
      <c r="B2561" s="246"/>
      <c r="C2561" s="247"/>
      <c r="D2561" s="248"/>
      <c r="E2561" s="249"/>
      <c r="F2561" s="250"/>
      <c r="G2561" s="250"/>
      <c r="H2561" s="251"/>
      <c r="I2561" s="250"/>
      <c r="J2561" s="252"/>
      <c r="K2561" s="252"/>
      <c r="L2561" s="253"/>
      <c r="M2561" s="254" t="str">
        <f t="shared" si="39"/>
        <v/>
      </c>
      <c r="N2561"/>
      <c r="O2561"/>
      <c r="P2561"/>
      <c r="Q2561"/>
      <c r="R2561"/>
      <c r="S2561"/>
      <c r="T2561"/>
      <c r="U2561"/>
      <c r="V2561"/>
      <c r="W2561"/>
      <c r="X2561" s="42"/>
      <c r="Y2561" s="42"/>
      <c r="Z2561" s="42"/>
    </row>
    <row r="2562" s="26" customFormat="1" ht="23" customHeight="1" spans="1:26">
      <c r="A2562" s="255"/>
      <c r="B2562" s="246"/>
      <c r="C2562" s="247"/>
      <c r="D2562" s="248"/>
      <c r="E2562" s="249"/>
      <c r="F2562" s="250"/>
      <c r="G2562" s="250"/>
      <c r="H2562" s="251"/>
      <c r="I2562" s="250"/>
      <c r="J2562" s="252"/>
      <c r="K2562" s="252"/>
      <c r="L2562" s="253"/>
      <c r="M2562" s="254" t="str">
        <f t="shared" si="39"/>
        <v/>
      </c>
      <c r="N2562"/>
      <c r="O2562"/>
      <c r="P2562"/>
      <c r="Q2562"/>
      <c r="R2562"/>
      <c r="S2562"/>
      <c r="T2562"/>
      <c r="U2562"/>
      <c r="V2562"/>
      <c r="W2562"/>
      <c r="X2562" s="42"/>
      <c r="Y2562" s="42"/>
      <c r="Z2562" s="42"/>
    </row>
    <row r="2563" s="26" customFormat="1" ht="23" customHeight="1" spans="1:26">
      <c r="A2563" s="255"/>
      <c r="B2563" s="246"/>
      <c r="C2563" s="247"/>
      <c r="D2563" s="248"/>
      <c r="E2563" s="249"/>
      <c r="F2563" s="250"/>
      <c r="G2563" s="250"/>
      <c r="H2563" s="251"/>
      <c r="I2563" s="250"/>
      <c r="J2563" s="252"/>
      <c r="K2563" s="252"/>
      <c r="L2563" s="253"/>
      <c r="M2563" s="254" t="str">
        <f t="shared" si="39"/>
        <v/>
      </c>
      <c r="N2563"/>
      <c r="O2563"/>
      <c r="P2563"/>
      <c r="Q2563"/>
      <c r="R2563"/>
      <c r="S2563"/>
      <c r="T2563"/>
      <c r="U2563"/>
      <c r="V2563"/>
      <c r="W2563"/>
      <c r="X2563" s="42"/>
      <c r="Y2563" s="42"/>
      <c r="Z2563" s="42"/>
    </row>
    <row r="2564" s="26" customFormat="1" ht="23" customHeight="1" spans="1:26">
      <c r="A2564" s="255"/>
      <c r="B2564" s="246"/>
      <c r="C2564" s="247"/>
      <c r="D2564" s="248"/>
      <c r="E2564" s="249"/>
      <c r="F2564" s="250"/>
      <c r="G2564" s="250"/>
      <c r="H2564" s="251"/>
      <c r="I2564" s="250"/>
      <c r="J2564" s="252"/>
      <c r="K2564" s="252"/>
      <c r="L2564" s="253"/>
      <c r="M2564" s="254" t="str">
        <f t="shared" si="39"/>
        <v/>
      </c>
      <c r="N2564"/>
      <c r="O2564"/>
      <c r="P2564"/>
      <c r="Q2564"/>
      <c r="R2564"/>
      <c r="S2564"/>
      <c r="T2564"/>
      <c r="U2564"/>
      <c r="V2564"/>
      <c r="W2564"/>
      <c r="X2564" s="42"/>
      <c r="Y2564" s="42"/>
      <c r="Z2564" s="42"/>
    </row>
    <row r="2565" s="26" customFormat="1" ht="23" customHeight="1" spans="1:26">
      <c r="A2565" s="255"/>
      <c r="B2565" s="246"/>
      <c r="C2565" s="247"/>
      <c r="D2565" s="248"/>
      <c r="E2565" s="249"/>
      <c r="F2565" s="250"/>
      <c r="G2565" s="250"/>
      <c r="H2565" s="251"/>
      <c r="I2565" s="250"/>
      <c r="J2565" s="252"/>
      <c r="K2565" s="252"/>
      <c r="L2565" s="253"/>
      <c r="M2565" s="254" t="str">
        <f t="shared" ref="M2565:M2628" si="40">IF($B2565="","",--TEXT($B2565,"yyyymm"))</f>
        <v/>
      </c>
      <c r="N2565"/>
      <c r="O2565"/>
      <c r="P2565"/>
      <c r="Q2565"/>
      <c r="R2565"/>
      <c r="S2565"/>
      <c r="T2565"/>
      <c r="U2565"/>
      <c r="V2565"/>
      <c r="W2565"/>
      <c r="X2565" s="42"/>
      <c r="Y2565" s="42"/>
      <c r="Z2565" s="42"/>
    </row>
    <row r="2566" s="26" customFormat="1" ht="23" customHeight="1" spans="1:26">
      <c r="A2566" s="255"/>
      <c r="B2566" s="246"/>
      <c r="C2566" s="247"/>
      <c r="D2566" s="248"/>
      <c r="E2566" s="249"/>
      <c r="F2566" s="250"/>
      <c r="G2566" s="250"/>
      <c r="H2566" s="251"/>
      <c r="I2566" s="250"/>
      <c r="J2566" s="252"/>
      <c r="K2566" s="252"/>
      <c r="L2566" s="253"/>
      <c r="M2566" s="254" t="str">
        <f t="shared" si="40"/>
        <v/>
      </c>
      <c r="N2566"/>
      <c r="O2566"/>
      <c r="P2566"/>
      <c r="Q2566"/>
      <c r="R2566"/>
      <c r="S2566"/>
      <c r="T2566"/>
      <c r="U2566"/>
      <c r="V2566"/>
      <c r="W2566"/>
      <c r="X2566" s="42"/>
      <c r="Y2566" s="42"/>
      <c r="Z2566" s="42"/>
    </row>
    <row r="2567" s="26" customFormat="1" ht="23" customHeight="1" spans="1:26">
      <c r="A2567" s="255"/>
      <c r="B2567" s="246"/>
      <c r="C2567" s="247"/>
      <c r="D2567" s="248"/>
      <c r="E2567" s="249"/>
      <c r="F2567" s="250"/>
      <c r="G2567" s="250"/>
      <c r="H2567" s="251"/>
      <c r="I2567" s="250"/>
      <c r="J2567" s="252"/>
      <c r="K2567" s="252"/>
      <c r="L2567" s="253"/>
      <c r="M2567" s="254" t="str">
        <f t="shared" si="40"/>
        <v/>
      </c>
      <c r="N2567"/>
      <c r="O2567"/>
      <c r="P2567"/>
      <c r="Q2567"/>
      <c r="R2567"/>
      <c r="S2567"/>
      <c r="T2567"/>
      <c r="U2567"/>
      <c r="V2567"/>
      <c r="W2567"/>
      <c r="X2567" s="42"/>
      <c r="Y2567" s="42"/>
      <c r="Z2567" s="42"/>
    </row>
    <row r="2568" s="26" customFormat="1" ht="23" customHeight="1" spans="1:26">
      <c r="A2568" s="255"/>
      <c r="B2568" s="246"/>
      <c r="C2568" s="247"/>
      <c r="D2568" s="248"/>
      <c r="E2568" s="249"/>
      <c r="F2568" s="250"/>
      <c r="G2568" s="250"/>
      <c r="H2568" s="251"/>
      <c r="I2568" s="250"/>
      <c r="J2568" s="252"/>
      <c r="K2568" s="252"/>
      <c r="L2568" s="253"/>
      <c r="M2568" s="254" t="str">
        <f t="shared" si="40"/>
        <v/>
      </c>
      <c r="N2568"/>
      <c r="O2568"/>
      <c r="P2568"/>
      <c r="Q2568"/>
      <c r="R2568"/>
      <c r="S2568"/>
      <c r="T2568"/>
      <c r="U2568"/>
      <c r="V2568"/>
      <c r="W2568"/>
      <c r="X2568" s="42"/>
      <c r="Y2568" s="42"/>
      <c r="Z2568" s="42"/>
    </row>
    <row r="2569" s="26" customFormat="1" ht="23" customHeight="1" spans="1:26">
      <c r="A2569" s="255"/>
      <c r="B2569" s="246"/>
      <c r="C2569" s="247"/>
      <c r="D2569" s="248"/>
      <c r="E2569" s="249"/>
      <c r="F2569" s="250"/>
      <c r="G2569" s="250"/>
      <c r="H2569" s="251"/>
      <c r="I2569" s="250"/>
      <c r="J2569" s="252"/>
      <c r="K2569" s="252"/>
      <c r="L2569" s="253"/>
      <c r="M2569" s="254" t="str">
        <f t="shared" si="40"/>
        <v/>
      </c>
      <c r="N2569"/>
      <c r="O2569"/>
      <c r="P2569"/>
      <c r="Q2569"/>
      <c r="R2569"/>
      <c r="S2569"/>
      <c r="T2569"/>
      <c r="U2569"/>
      <c r="V2569"/>
      <c r="W2569"/>
      <c r="X2569" s="42"/>
      <c r="Y2569" s="42"/>
      <c r="Z2569" s="42"/>
    </row>
    <row r="2570" s="26" customFormat="1" ht="23" customHeight="1" spans="1:26">
      <c r="A2570" s="255"/>
      <c r="B2570" s="246"/>
      <c r="C2570" s="247"/>
      <c r="D2570" s="248"/>
      <c r="E2570" s="249"/>
      <c r="F2570" s="250"/>
      <c r="G2570" s="250"/>
      <c r="H2570" s="251"/>
      <c r="I2570" s="250"/>
      <c r="J2570" s="252"/>
      <c r="K2570" s="252"/>
      <c r="L2570" s="253"/>
      <c r="M2570" s="254" t="str">
        <f t="shared" si="40"/>
        <v/>
      </c>
      <c r="N2570"/>
      <c r="O2570"/>
      <c r="P2570"/>
      <c r="Q2570"/>
      <c r="R2570"/>
      <c r="S2570"/>
      <c r="T2570"/>
      <c r="U2570"/>
      <c r="V2570"/>
      <c r="W2570"/>
      <c r="X2570" s="42"/>
      <c r="Y2570" s="42"/>
      <c r="Z2570" s="42"/>
    </row>
    <row r="2571" s="26" customFormat="1" ht="23" customHeight="1" spans="1:26">
      <c r="A2571" s="255"/>
      <c r="B2571" s="246"/>
      <c r="C2571" s="247"/>
      <c r="D2571" s="248"/>
      <c r="E2571" s="249"/>
      <c r="F2571" s="250"/>
      <c r="G2571" s="250"/>
      <c r="H2571" s="251"/>
      <c r="I2571" s="250"/>
      <c r="J2571" s="252"/>
      <c r="K2571" s="252"/>
      <c r="L2571" s="253"/>
      <c r="M2571" s="254" t="str">
        <f t="shared" si="40"/>
        <v/>
      </c>
      <c r="N2571"/>
      <c r="O2571"/>
      <c r="P2571"/>
      <c r="Q2571"/>
      <c r="R2571"/>
      <c r="S2571"/>
      <c r="T2571"/>
      <c r="U2571"/>
      <c r="V2571"/>
      <c r="W2571"/>
      <c r="X2571" s="42"/>
      <c r="Y2571" s="42"/>
      <c r="Z2571" s="42"/>
    </row>
    <row r="2572" s="26" customFormat="1" ht="23" customHeight="1" spans="1:26">
      <c r="A2572" s="255"/>
      <c r="B2572" s="246"/>
      <c r="C2572" s="247"/>
      <c r="D2572" s="248"/>
      <c r="E2572" s="249"/>
      <c r="F2572" s="250"/>
      <c r="G2572" s="250"/>
      <c r="H2572" s="251"/>
      <c r="I2572" s="250"/>
      <c r="J2572" s="252"/>
      <c r="K2572" s="252"/>
      <c r="L2572" s="253"/>
      <c r="M2572" s="254" t="str">
        <f t="shared" si="40"/>
        <v/>
      </c>
      <c r="N2572"/>
      <c r="O2572"/>
      <c r="P2572"/>
      <c r="Q2572"/>
      <c r="R2572"/>
      <c r="S2572"/>
      <c r="T2572"/>
      <c r="U2572"/>
      <c r="V2572"/>
      <c r="W2572"/>
      <c r="X2572" s="42"/>
      <c r="Y2572" s="42"/>
      <c r="Z2572" s="42"/>
    </row>
    <row r="2573" s="26" customFormat="1" ht="23" customHeight="1" spans="1:26">
      <c r="A2573" s="255"/>
      <c r="B2573" s="246"/>
      <c r="C2573" s="247"/>
      <c r="D2573" s="248"/>
      <c r="E2573" s="249"/>
      <c r="F2573" s="250"/>
      <c r="G2573" s="250"/>
      <c r="H2573" s="251"/>
      <c r="I2573" s="250"/>
      <c r="J2573" s="252"/>
      <c r="K2573" s="252"/>
      <c r="L2573" s="253"/>
      <c r="M2573" s="254" t="str">
        <f t="shared" si="40"/>
        <v/>
      </c>
      <c r="N2573"/>
      <c r="O2573"/>
      <c r="P2573"/>
      <c r="Q2573"/>
      <c r="R2573"/>
      <c r="S2573"/>
      <c r="T2573"/>
      <c r="U2573"/>
      <c r="V2573"/>
      <c r="W2573"/>
      <c r="X2573" s="42"/>
      <c r="Y2573" s="42"/>
      <c r="Z2573" s="42"/>
    </row>
    <row r="2574" s="26" customFormat="1" ht="23" customHeight="1" spans="1:26">
      <c r="A2574" s="255"/>
      <c r="B2574" s="246"/>
      <c r="C2574" s="247"/>
      <c r="D2574" s="248"/>
      <c r="E2574" s="249"/>
      <c r="F2574" s="250"/>
      <c r="G2574" s="250"/>
      <c r="H2574" s="251"/>
      <c r="I2574" s="250"/>
      <c r="J2574" s="252"/>
      <c r="K2574" s="252"/>
      <c r="L2574" s="253"/>
      <c r="M2574" s="254" t="str">
        <f t="shared" si="40"/>
        <v/>
      </c>
      <c r="N2574"/>
      <c r="O2574"/>
      <c r="P2574"/>
      <c r="Q2574"/>
      <c r="R2574"/>
      <c r="S2574"/>
      <c r="T2574"/>
      <c r="U2574"/>
      <c r="V2574"/>
      <c r="W2574"/>
      <c r="X2574" s="42"/>
      <c r="Y2574" s="42"/>
      <c r="Z2574" s="42"/>
    </row>
    <row r="2575" s="26" customFormat="1" ht="23" customHeight="1" spans="1:26">
      <c r="A2575" s="255"/>
      <c r="B2575" s="246"/>
      <c r="C2575" s="247"/>
      <c r="D2575" s="248"/>
      <c r="E2575" s="249"/>
      <c r="F2575" s="250"/>
      <c r="G2575" s="250"/>
      <c r="H2575" s="251"/>
      <c r="I2575" s="250"/>
      <c r="J2575" s="252"/>
      <c r="K2575" s="252"/>
      <c r="L2575" s="253"/>
      <c r="M2575" s="254" t="str">
        <f t="shared" si="40"/>
        <v/>
      </c>
      <c r="N2575"/>
      <c r="O2575"/>
      <c r="P2575"/>
      <c r="Q2575"/>
      <c r="R2575"/>
      <c r="S2575"/>
      <c r="T2575"/>
      <c r="U2575"/>
      <c r="V2575"/>
      <c r="W2575"/>
      <c r="X2575" s="42"/>
      <c r="Y2575" s="42"/>
      <c r="Z2575" s="42"/>
    </row>
    <row r="2576" s="26" customFormat="1" ht="23" customHeight="1" spans="1:26">
      <c r="A2576" s="255"/>
      <c r="B2576" s="246"/>
      <c r="C2576" s="247"/>
      <c r="D2576" s="248"/>
      <c r="E2576" s="249"/>
      <c r="F2576" s="250"/>
      <c r="G2576" s="250"/>
      <c r="H2576" s="251"/>
      <c r="I2576" s="250"/>
      <c r="J2576" s="252"/>
      <c r="K2576" s="252"/>
      <c r="L2576" s="253"/>
      <c r="M2576" s="254" t="str">
        <f t="shared" si="40"/>
        <v/>
      </c>
      <c r="N2576"/>
      <c r="O2576"/>
      <c r="P2576"/>
      <c r="Q2576"/>
      <c r="R2576"/>
      <c r="S2576"/>
      <c r="T2576"/>
      <c r="U2576"/>
      <c r="V2576"/>
      <c r="W2576"/>
      <c r="X2576" s="42"/>
      <c r="Y2576" s="42"/>
      <c r="Z2576" s="42"/>
    </row>
    <row r="2577" s="26" customFormat="1" ht="23" customHeight="1" spans="1:26">
      <c r="A2577" s="255"/>
      <c r="B2577" s="246"/>
      <c r="C2577" s="247"/>
      <c r="D2577" s="248"/>
      <c r="E2577" s="249"/>
      <c r="F2577" s="250"/>
      <c r="G2577" s="250"/>
      <c r="H2577" s="251"/>
      <c r="I2577" s="250"/>
      <c r="J2577" s="252"/>
      <c r="K2577" s="252"/>
      <c r="L2577" s="253"/>
      <c r="M2577" s="254" t="str">
        <f t="shared" si="40"/>
        <v/>
      </c>
      <c r="N2577"/>
      <c r="O2577"/>
      <c r="P2577"/>
      <c r="Q2577"/>
      <c r="R2577"/>
      <c r="S2577"/>
      <c r="T2577"/>
      <c r="U2577"/>
      <c r="V2577"/>
      <c r="W2577"/>
      <c r="X2577" s="42"/>
      <c r="Y2577" s="42"/>
      <c r="Z2577" s="42"/>
    </row>
    <row r="2578" s="26" customFormat="1" ht="23" customHeight="1" spans="1:26">
      <c r="A2578" s="255"/>
      <c r="B2578" s="246"/>
      <c r="C2578" s="247"/>
      <c r="D2578" s="248"/>
      <c r="E2578" s="249"/>
      <c r="F2578" s="250"/>
      <c r="G2578" s="250"/>
      <c r="H2578" s="251"/>
      <c r="I2578" s="250"/>
      <c r="J2578" s="252"/>
      <c r="K2578" s="252"/>
      <c r="L2578" s="253"/>
      <c r="M2578" s="254" t="str">
        <f t="shared" si="40"/>
        <v/>
      </c>
      <c r="N2578"/>
      <c r="O2578"/>
      <c r="P2578"/>
      <c r="Q2578"/>
      <c r="R2578"/>
      <c r="S2578"/>
      <c r="T2578"/>
      <c r="U2578"/>
      <c r="V2578"/>
      <c r="W2578"/>
      <c r="X2578" s="42"/>
      <c r="Y2578" s="42"/>
      <c r="Z2578" s="42"/>
    </row>
    <row r="2579" s="26" customFormat="1" ht="23" customHeight="1" spans="1:26">
      <c r="A2579" s="255"/>
      <c r="B2579" s="246"/>
      <c r="C2579" s="247"/>
      <c r="D2579" s="248"/>
      <c r="E2579" s="249"/>
      <c r="F2579" s="250"/>
      <c r="G2579" s="250"/>
      <c r="H2579" s="251"/>
      <c r="I2579" s="250"/>
      <c r="J2579" s="252"/>
      <c r="K2579" s="252"/>
      <c r="L2579" s="253"/>
      <c r="M2579" s="254" t="str">
        <f t="shared" si="40"/>
        <v/>
      </c>
      <c r="N2579"/>
      <c r="O2579"/>
      <c r="P2579"/>
      <c r="Q2579"/>
      <c r="R2579"/>
      <c r="S2579"/>
      <c r="T2579"/>
      <c r="U2579"/>
      <c r="V2579"/>
      <c r="W2579"/>
      <c r="X2579" s="42"/>
      <c r="Y2579" s="42"/>
      <c r="Z2579" s="42"/>
    </row>
    <row r="2580" s="26" customFormat="1" ht="23" customHeight="1" spans="1:26">
      <c r="A2580" s="255"/>
      <c r="B2580" s="246"/>
      <c r="C2580" s="247"/>
      <c r="D2580" s="248"/>
      <c r="E2580" s="249"/>
      <c r="F2580" s="250"/>
      <c r="G2580" s="250"/>
      <c r="H2580" s="251"/>
      <c r="I2580" s="250"/>
      <c r="J2580" s="252"/>
      <c r="K2580" s="252"/>
      <c r="L2580" s="253"/>
      <c r="M2580" s="254" t="str">
        <f t="shared" si="40"/>
        <v/>
      </c>
      <c r="N2580"/>
      <c r="O2580"/>
      <c r="P2580"/>
      <c r="Q2580"/>
      <c r="R2580"/>
      <c r="S2580"/>
      <c r="T2580"/>
      <c r="U2580"/>
      <c r="V2580"/>
      <c r="W2580"/>
      <c r="X2580" s="42"/>
      <c r="Y2580" s="42"/>
      <c r="Z2580" s="42"/>
    </row>
    <row r="2581" s="26" customFormat="1" ht="23" customHeight="1" spans="1:26">
      <c r="A2581" s="255"/>
      <c r="B2581" s="246"/>
      <c r="C2581" s="247"/>
      <c r="D2581" s="248"/>
      <c r="E2581" s="249"/>
      <c r="F2581" s="250"/>
      <c r="G2581" s="250"/>
      <c r="H2581" s="251"/>
      <c r="I2581" s="250"/>
      <c r="J2581" s="252"/>
      <c r="K2581" s="252"/>
      <c r="L2581" s="253"/>
      <c r="M2581" s="254" t="str">
        <f t="shared" si="40"/>
        <v/>
      </c>
      <c r="N2581"/>
      <c r="O2581"/>
      <c r="P2581"/>
      <c r="Q2581"/>
      <c r="R2581"/>
      <c r="S2581"/>
      <c r="T2581"/>
      <c r="U2581"/>
      <c r="V2581"/>
      <c r="W2581"/>
      <c r="X2581" s="42"/>
      <c r="Y2581" s="42"/>
      <c r="Z2581" s="42"/>
    </row>
    <row r="2582" s="26" customFormat="1" ht="23" customHeight="1" spans="1:26">
      <c r="A2582" s="255"/>
      <c r="B2582" s="246"/>
      <c r="C2582" s="247"/>
      <c r="D2582" s="248"/>
      <c r="E2582" s="249"/>
      <c r="F2582" s="250"/>
      <c r="G2582" s="250"/>
      <c r="H2582" s="251"/>
      <c r="I2582" s="250"/>
      <c r="J2582" s="252"/>
      <c r="K2582" s="252"/>
      <c r="L2582" s="253"/>
      <c r="M2582" s="254" t="str">
        <f t="shared" si="40"/>
        <v/>
      </c>
      <c r="N2582"/>
      <c r="O2582"/>
      <c r="P2582"/>
      <c r="Q2582"/>
      <c r="R2582"/>
      <c r="S2582"/>
      <c r="T2582"/>
      <c r="U2582"/>
      <c r="V2582"/>
      <c r="W2582"/>
      <c r="X2582" s="42"/>
      <c r="Y2582" s="42"/>
      <c r="Z2582" s="42"/>
    </row>
    <row r="2583" s="26" customFormat="1" ht="23" customHeight="1" spans="1:26">
      <c r="A2583" s="255"/>
      <c r="B2583" s="246"/>
      <c r="C2583" s="247"/>
      <c r="D2583" s="248"/>
      <c r="E2583" s="249"/>
      <c r="F2583" s="250"/>
      <c r="G2583" s="250"/>
      <c r="H2583" s="251"/>
      <c r="I2583" s="250"/>
      <c r="J2583" s="252"/>
      <c r="K2583" s="252"/>
      <c r="L2583" s="253"/>
      <c r="M2583" s="254" t="str">
        <f t="shared" si="40"/>
        <v/>
      </c>
      <c r="N2583"/>
      <c r="O2583"/>
      <c r="P2583"/>
      <c r="Q2583"/>
      <c r="R2583"/>
      <c r="S2583"/>
      <c r="T2583"/>
      <c r="U2583"/>
      <c r="V2583"/>
      <c r="W2583"/>
      <c r="X2583" s="42"/>
      <c r="Y2583" s="42"/>
      <c r="Z2583" s="42"/>
    </row>
    <row r="2584" s="26" customFormat="1" ht="23" customHeight="1" spans="1:26">
      <c r="A2584" s="255"/>
      <c r="B2584" s="246"/>
      <c r="C2584" s="247"/>
      <c r="D2584" s="248"/>
      <c r="E2584" s="249"/>
      <c r="F2584" s="250"/>
      <c r="G2584" s="250"/>
      <c r="H2584" s="251"/>
      <c r="I2584" s="250"/>
      <c r="J2584" s="252"/>
      <c r="K2584" s="252"/>
      <c r="L2584" s="253"/>
      <c r="M2584" s="254" t="str">
        <f t="shared" si="40"/>
        <v/>
      </c>
      <c r="N2584"/>
      <c r="O2584"/>
      <c r="P2584"/>
      <c r="Q2584"/>
      <c r="R2584"/>
      <c r="S2584"/>
      <c r="T2584"/>
      <c r="U2584"/>
      <c r="V2584"/>
      <c r="W2584"/>
      <c r="X2584" s="42"/>
      <c r="Y2584" s="42"/>
      <c r="Z2584" s="42"/>
    </row>
    <row r="2585" s="26" customFormat="1" ht="23" customHeight="1" spans="1:26">
      <c r="A2585" s="255"/>
      <c r="B2585" s="246"/>
      <c r="C2585" s="247"/>
      <c r="D2585" s="248"/>
      <c r="E2585" s="249"/>
      <c r="F2585" s="250"/>
      <c r="G2585" s="250"/>
      <c r="H2585" s="251"/>
      <c r="I2585" s="250"/>
      <c r="J2585" s="252"/>
      <c r="K2585" s="252"/>
      <c r="L2585" s="253"/>
      <c r="M2585" s="254" t="str">
        <f t="shared" si="40"/>
        <v/>
      </c>
      <c r="N2585"/>
      <c r="O2585"/>
      <c r="P2585"/>
      <c r="Q2585"/>
      <c r="R2585"/>
      <c r="S2585"/>
      <c r="T2585"/>
      <c r="U2585"/>
      <c r="V2585"/>
      <c r="W2585"/>
      <c r="X2585" s="42"/>
      <c r="Y2585" s="42"/>
      <c r="Z2585" s="42"/>
    </row>
    <row r="2586" s="26" customFormat="1" ht="23" customHeight="1" spans="1:26">
      <c r="A2586" s="255"/>
      <c r="B2586" s="246"/>
      <c r="C2586" s="247"/>
      <c r="D2586" s="248"/>
      <c r="E2586" s="249"/>
      <c r="F2586" s="250"/>
      <c r="G2586" s="250"/>
      <c r="H2586" s="251"/>
      <c r="I2586" s="250"/>
      <c r="J2586" s="252"/>
      <c r="K2586" s="252"/>
      <c r="L2586" s="253"/>
      <c r="M2586" s="254" t="str">
        <f t="shared" si="40"/>
        <v/>
      </c>
      <c r="N2586"/>
      <c r="O2586"/>
      <c r="P2586"/>
      <c r="Q2586"/>
      <c r="R2586"/>
      <c r="S2586"/>
      <c r="T2586"/>
      <c r="U2586"/>
      <c r="V2586"/>
      <c r="W2586"/>
      <c r="X2586" s="42"/>
      <c r="Y2586" s="42"/>
      <c r="Z2586" s="42"/>
    </row>
    <row r="2587" s="26" customFormat="1" ht="23" customHeight="1" spans="1:26">
      <c r="A2587" s="255"/>
      <c r="B2587" s="246"/>
      <c r="C2587" s="247"/>
      <c r="D2587" s="248"/>
      <c r="E2587" s="249"/>
      <c r="F2587" s="250"/>
      <c r="G2587" s="250"/>
      <c r="H2587" s="251"/>
      <c r="I2587" s="250"/>
      <c r="J2587" s="252"/>
      <c r="K2587" s="252"/>
      <c r="L2587" s="253"/>
      <c r="M2587" s="254" t="str">
        <f t="shared" si="40"/>
        <v/>
      </c>
      <c r="N2587"/>
      <c r="O2587"/>
      <c r="P2587"/>
      <c r="Q2587"/>
      <c r="R2587"/>
      <c r="S2587"/>
      <c r="T2587"/>
      <c r="U2587"/>
      <c r="V2587"/>
      <c r="W2587"/>
      <c r="X2587" s="42"/>
      <c r="Y2587" s="42"/>
      <c r="Z2587" s="42"/>
    </row>
    <row r="2588" s="26" customFormat="1" ht="23" customHeight="1" spans="1:26">
      <c r="A2588" s="255"/>
      <c r="B2588" s="246"/>
      <c r="C2588" s="247"/>
      <c r="D2588" s="248"/>
      <c r="E2588" s="249"/>
      <c r="F2588" s="250"/>
      <c r="G2588" s="250"/>
      <c r="H2588" s="251"/>
      <c r="I2588" s="250"/>
      <c r="J2588" s="252"/>
      <c r="K2588" s="252"/>
      <c r="L2588" s="253"/>
      <c r="M2588" s="254" t="str">
        <f t="shared" si="40"/>
        <v/>
      </c>
      <c r="N2588"/>
      <c r="O2588"/>
      <c r="P2588"/>
      <c r="Q2588"/>
      <c r="R2588"/>
      <c r="S2588"/>
      <c r="T2588"/>
      <c r="U2588"/>
      <c r="V2588"/>
      <c r="W2588"/>
      <c r="X2588" s="42"/>
      <c r="Y2588" s="42"/>
      <c r="Z2588" s="42"/>
    </row>
    <row r="2589" s="26" customFormat="1" ht="23" customHeight="1" spans="1:26">
      <c r="A2589" s="255"/>
      <c r="B2589" s="246"/>
      <c r="C2589" s="247"/>
      <c r="D2589" s="248"/>
      <c r="E2589" s="249"/>
      <c r="F2589" s="250"/>
      <c r="G2589" s="250"/>
      <c r="H2589" s="251"/>
      <c r="I2589" s="250"/>
      <c r="J2589" s="252"/>
      <c r="K2589" s="252"/>
      <c r="L2589" s="253"/>
      <c r="M2589" s="254" t="str">
        <f t="shared" si="40"/>
        <v/>
      </c>
      <c r="N2589"/>
      <c r="O2589"/>
      <c r="P2589"/>
      <c r="Q2589"/>
      <c r="R2589"/>
      <c r="S2589"/>
      <c r="T2589"/>
      <c r="U2589"/>
      <c r="V2589"/>
      <c r="W2589"/>
      <c r="X2589" s="42"/>
      <c r="Y2589" s="42"/>
      <c r="Z2589" s="42"/>
    </row>
    <row r="2590" s="26" customFormat="1" ht="23" customHeight="1" spans="1:26">
      <c r="A2590" s="255"/>
      <c r="B2590" s="246"/>
      <c r="C2590" s="247"/>
      <c r="D2590" s="248"/>
      <c r="E2590" s="249"/>
      <c r="F2590" s="250"/>
      <c r="G2590" s="250"/>
      <c r="H2590" s="251"/>
      <c r="I2590" s="250"/>
      <c r="J2590" s="252"/>
      <c r="K2590" s="252"/>
      <c r="L2590" s="253"/>
      <c r="M2590" s="254" t="str">
        <f t="shared" si="40"/>
        <v/>
      </c>
      <c r="N2590"/>
      <c r="O2590"/>
      <c r="P2590"/>
      <c r="Q2590"/>
      <c r="R2590"/>
      <c r="S2590"/>
      <c r="T2590"/>
      <c r="U2590"/>
      <c r="V2590"/>
      <c r="W2590"/>
      <c r="X2590" s="42"/>
      <c r="Y2590" s="42"/>
      <c r="Z2590" s="42"/>
    </row>
    <row r="2591" s="26" customFormat="1" ht="23" customHeight="1" spans="1:26">
      <c r="A2591" s="255"/>
      <c r="B2591" s="246"/>
      <c r="C2591" s="247"/>
      <c r="D2591" s="248"/>
      <c r="E2591" s="249"/>
      <c r="F2591" s="250"/>
      <c r="G2591" s="250"/>
      <c r="H2591" s="251"/>
      <c r="I2591" s="250"/>
      <c r="J2591" s="252"/>
      <c r="K2591" s="252"/>
      <c r="L2591" s="253"/>
      <c r="M2591" s="254" t="str">
        <f t="shared" si="40"/>
        <v/>
      </c>
      <c r="N2591"/>
      <c r="O2591"/>
      <c r="P2591"/>
      <c r="Q2591"/>
      <c r="R2591"/>
      <c r="S2591"/>
      <c r="T2591"/>
      <c r="U2591"/>
      <c r="V2591"/>
      <c r="W2591"/>
      <c r="X2591" s="42"/>
      <c r="Y2591" s="42"/>
      <c r="Z2591" s="42"/>
    </row>
    <row r="2592" s="26" customFormat="1" ht="23" customHeight="1" spans="1:26">
      <c r="A2592" s="255"/>
      <c r="B2592" s="246"/>
      <c r="C2592" s="247"/>
      <c r="D2592" s="248"/>
      <c r="E2592" s="249"/>
      <c r="F2592" s="250"/>
      <c r="G2592" s="250"/>
      <c r="H2592" s="251"/>
      <c r="I2592" s="250"/>
      <c r="J2592" s="252"/>
      <c r="K2592" s="252"/>
      <c r="L2592" s="253"/>
      <c r="M2592" s="254" t="str">
        <f t="shared" si="40"/>
        <v/>
      </c>
      <c r="N2592"/>
      <c r="O2592"/>
      <c r="P2592"/>
      <c r="Q2592"/>
      <c r="R2592"/>
      <c r="S2592"/>
      <c r="T2592"/>
      <c r="U2592"/>
      <c r="V2592"/>
      <c r="W2592"/>
      <c r="X2592" s="42"/>
      <c r="Y2592" s="42"/>
      <c r="Z2592" s="42"/>
    </row>
    <row r="2593" s="26" customFormat="1" ht="23" customHeight="1" spans="1:26">
      <c r="A2593" s="255"/>
      <c r="B2593" s="246"/>
      <c r="C2593" s="247"/>
      <c r="D2593" s="248"/>
      <c r="E2593" s="249"/>
      <c r="F2593" s="250"/>
      <c r="G2593" s="250"/>
      <c r="H2593" s="251"/>
      <c r="I2593" s="250"/>
      <c r="J2593" s="252"/>
      <c r="K2593" s="252"/>
      <c r="L2593" s="253"/>
      <c r="M2593" s="254" t="str">
        <f t="shared" si="40"/>
        <v/>
      </c>
      <c r="N2593"/>
      <c r="O2593"/>
      <c r="P2593"/>
      <c r="Q2593"/>
      <c r="R2593"/>
      <c r="S2593"/>
      <c r="T2593"/>
      <c r="U2593"/>
      <c r="V2593"/>
      <c r="W2593"/>
      <c r="X2593" s="42"/>
      <c r="Y2593" s="42"/>
      <c r="Z2593" s="42"/>
    </row>
    <row r="2594" s="26" customFormat="1" ht="23" customHeight="1" spans="1:26">
      <c r="A2594" s="255"/>
      <c r="B2594" s="246"/>
      <c r="C2594" s="247"/>
      <c r="D2594" s="248"/>
      <c r="E2594" s="249"/>
      <c r="F2594" s="250"/>
      <c r="G2594" s="250"/>
      <c r="H2594" s="251"/>
      <c r="I2594" s="250"/>
      <c r="J2594" s="252"/>
      <c r="K2594" s="252"/>
      <c r="L2594" s="253"/>
      <c r="M2594" s="254" t="str">
        <f t="shared" si="40"/>
        <v/>
      </c>
      <c r="N2594"/>
      <c r="O2594"/>
      <c r="P2594"/>
      <c r="Q2594"/>
      <c r="R2594"/>
      <c r="S2594"/>
      <c r="T2594"/>
      <c r="U2594"/>
      <c r="V2594"/>
      <c r="W2594"/>
      <c r="X2594" s="42"/>
      <c r="Y2594" s="42"/>
      <c r="Z2594" s="42"/>
    </row>
    <row r="2595" s="26" customFormat="1" ht="23" customHeight="1" spans="1:26">
      <c r="A2595" s="255"/>
      <c r="B2595" s="246"/>
      <c r="C2595" s="247"/>
      <c r="D2595" s="248"/>
      <c r="E2595" s="249"/>
      <c r="F2595" s="250"/>
      <c r="G2595" s="250"/>
      <c r="H2595" s="251"/>
      <c r="I2595" s="250"/>
      <c r="J2595" s="252"/>
      <c r="K2595" s="252"/>
      <c r="L2595" s="253"/>
      <c r="M2595" s="254" t="str">
        <f t="shared" si="40"/>
        <v/>
      </c>
      <c r="N2595"/>
      <c r="O2595"/>
      <c r="P2595"/>
      <c r="Q2595"/>
      <c r="R2595"/>
      <c r="S2595"/>
      <c r="T2595"/>
      <c r="U2595"/>
      <c r="V2595"/>
      <c r="W2595"/>
      <c r="X2595" s="42"/>
      <c r="Y2595" s="42"/>
      <c r="Z2595" s="42"/>
    </row>
    <row r="2596" s="26" customFormat="1" ht="23" customHeight="1" spans="1:26">
      <c r="A2596" s="255"/>
      <c r="B2596" s="246"/>
      <c r="C2596" s="247"/>
      <c r="D2596" s="248"/>
      <c r="E2596" s="249"/>
      <c r="F2596" s="250"/>
      <c r="G2596" s="250"/>
      <c r="H2596" s="251"/>
      <c r="I2596" s="250"/>
      <c r="J2596" s="252"/>
      <c r="K2596" s="252"/>
      <c r="L2596" s="253"/>
      <c r="M2596" s="254" t="str">
        <f t="shared" si="40"/>
        <v/>
      </c>
      <c r="N2596"/>
      <c r="O2596"/>
      <c r="P2596"/>
      <c r="Q2596"/>
      <c r="R2596"/>
      <c r="S2596"/>
      <c r="T2596"/>
      <c r="U2596"/>
      <c r="V2596"/>
      <c r="W2596"/>
      <c r="X2596" s="42"/>
      <c r="Y2596" s="42"/>
      <c r="Z2596" s="42"/>
    </row>
    <row r="2597" s="26" customFormat="1" ht="23" customHeight="1" spans="1:26">
      <c r="A2597" s="255"/>
      <c r="B2597" s="246"/>
      <c r="C2597" s="247"/>
      <c r="D2597" s="248"/>
      <c r="E2597" s="249"/>
      <c r="F2597" s="250"/>
      <c r="G2597" s="250"/>
      <c r="H2597" s="251"/>
      <c r="I2597" s="250"/>
      <c r="J2597" s="252"/>
      <c r="K2597" s="252"/>
      <c r="L2597" s="253"/>
      <c r="M2597" s="254" t="str">
        <f t="shared" si="40"/>
        <v/>
      </c>
      <c r="N2597"/>
      <c r="O2597"/>
      <c r="P2597"/>
      <c r="Q2597"/>
      <c r="R2597"/>
      <c r="S2597"/>
      <c r="T2597"/>
      <c r="U2597"/>
      <c r="V2597"/>
      <c r="W2597"/>
      <c r="X2597" s="42"/>
      <c r="Y2597" s="42"/>
      <c r="Z2597" s="42"/>
    </row>
    <row r="2598" s="26" customFormat="1" ht="23" customHeight="1" spans="1:26">
      <c r="A2598" s="255"/>
      <c r="B2598" s="246"/>
      <c r="C2598" s="247"/>
      <c r="D2598" s="248"/>
      <c r="E2598" s="249"/>
      <c r="F2598" s="250"/>
      <c r="G2598" s="250"/>
      <c r="H2598" s="251"/>
      <c r="I2598" s="250"/>
      <c r="J2598" s="252"/>
      <c r="K2598" s="252"/>
      <c r="L2598" s="253"/>
      <c r="M2598" s="254" t="str">
        <f t="shared" si="40"/>
        <v/>
      </c>
      <c r="N2598"/>
      <c r="O2598"/>
      <c r="P2598"/>
      <c r="Q2598"/>
      <c r="R2598"/>
      <c r="S2598"/>
      <c r="T2598"/>
      <c r="U2598"/>
      <c r="V2598"/>
      <c r="W2598"/>
      <c r="X2598" s="42"/>
      <c r="Y2598" s="42"/>
      <c r="Z2598" s="42"/>
    </row>
    <row r="2599" s="26" customFormat="1" ht="23" customHeight="1" spans="1:26">
      <c r="A2599" s="255"/>
      <c r="B2599" s="246"/>
      <c r="C2599" s="247"/>
      <c r="D2599" s="248"/>
      <c r="E2599" s="249"/>
      <c r="F2599" s="250"/>
      <c r="G2599" s="250"/>
      <c r="H2599" s="251"/>
      <c r="I2599" s="250"/>
      <c r="J2599" s="252"/>
      <c r="K2599" s="252"/>
      <c r="L2599" s="253"/>
      <c r="M2599" s="254" t="str">
        <f t="shared" si="40"/>
        <v/>
      </c>
      <c r="N2599"/>
      <c r="O2599"/>
      <c r="P2599"/>
      <c r="Q2599"/>
      <c r="R2599"/>
      <c r="S2599"/>
      <c r="T2599"/>
      <c r="U2599"/>
      <c r="V2599"/>
      <c r="W2599"/>
      <c r="X2599" s="42"/>
      <c r="Y2599" s="42"/>
      <c r="Z2599" s="42"/>
    </row>
    <row r="2600" s="26" customFormat="1" ht="23" customHeight="1" spans="1:26">
      <c r="A2600" s="255"/>
      <c r="B2600" s="246"/>
      <c r="C2600" s="247"/>
      <c r="D2600" s="248"/>
      <c r="E2600" s="249"/>
      <c r="F2600" s="250"/>
      <c r="G2600" s="250"/>
      <c r="H2600" s="251"/>
      <c r="I2600" s="250"/>
      <c r="J2600" s="252"/>
      <c r="K2600" s="252"/>
      <c r="L2600" s="253"/>
      <c r="M2600" s="254" t="str">
        <f t="shared" si="40"/>
        <v/>
      </c>
      <c r="N2600"/>
      <c r="O2600"/>
      <c r="P2600"/>
      <c r="Q2600"/>
      <c r="R2600"/>
      <c r="S2600"/>
      <c r="T2600"/>
      <c r="U2600"/>
      <c r="V2600"/>
      <c r="W2600"/>
      <c r="X2600" s="42"/>
      <c r="Y2600" s="42"/>
      <c r="Z2600" s="42"/>
    </row>
    <row r="2601" s="26" customFormat="1" ht="23" customHeight="1" spans="1:26">
      <c r="A2601" s="255"/>
      <c r="B2601" s="246"/>
      <c r="C2601" s="247"/>
      <c r="D2601" s="248"/>
      <c r="E2601" s="249"/>
      <c r="F2601" s="250"/>
      <c r="G2601" s="250"/>
      <c r="H2601" s="251"/>
      <c r="I2601" s="250"/>
      <c r="J2601" s="252"/>
      <c r="K2601" s="252"/>
      <c r="L2601" s="253"/>
      <c r="M2601" s="254" t="str">
        <f t="shared" si="40"/>
        <v/>
      </c>
      <c r="N2601"/>
      <c r="O2601"/>
      <c r="P2601"/>
      <c r="Q2601"/>
      <c r="R2601"/>
      <c r="S2601"/>
      <c r="T2601"/>
      <c r="U2601"/>
      <c r="V2601"/>
      <c r="W2601"/>
      <c r="X2601" s="42"/>
      <c r="Y2601" s="42"/>
      <c r="Z2601" s="42"/>
    </row>
    <row r="2602" s="26" customFormat="1" ht="23" customHeight="1" spans="1:26">
      <c r="A2602" s="255"/>
      <c r="B2602" s="246"/>
      <c r="C2602" s="247"/>
      <c r="D2602" s="248"/>
      <c r="E2602" s="249"/>
      <c r="F2602" s="250"/>
      <c r="G2602" s="250"/>
      <c r="H2602" s="251"/>
      <c r="I2602" s="250"/>
      <c r="J2602" s="252"/>
      <c r="K2602" s="252"/>
      <c r="L2602" s="253"/>
      <c r="M2602" s="254" t="str">
        <f t="shared" si="40"/>
        <v/>
      </c>
      <c r="N2602"/>
      <c r="O2602"/>
      <c r="P2602"/>
      <c r="Q2602"/>
      <c r="R2602"/>
      <c r="S2602"/>
      <c r="T2602"/>
      <c r="U2602"/>
      <c r="V2602"/>
      <c r="W2602"/>
      <c r="X2602" s="42"/>
      <c r="Y2602" s="42"/>
      <c r="Z2602" s="42"/>
    </row>
    <row r="2603" s="26" customFormat="1" ht="23" customHeight="1" spans="1:26">
      <c r="A2603" s="255"/>
      <c r="B2603" s="246"/>
      <c r="C2603" s="247"/>
      <c r="D2603" s="248"/>
      <c r="E2603" s="249"/>
      <c r="F2603" s="250"/>
      <c r="G2603" s="250"/>
      <c r="H2603" s="251"/>
      <c r="I2603" s="250"/>
      <c r="J2603" s="252"/>
      <c r="K2603" s="252"/>
      <c r="L2603" s="253"/>
      <c r="M2603" s="254" t="str">
        <f t="shared" si="40"/>
        <v/>
      </c>
      <c r="N2603"/>
      <c r="O2603"/>
      <c r="P2603"/>
      <c r="Q2603"/>
      <c r="R2603"/>
      <c r="S2603"/>
      <c r="T2603"/>
      <c r="U2603"/>
      <c r="V2603"/>
      <c r="W2603"/>
      <c r="X2603" s="42"/>
      <c r="Y2603" s="42"/>
      <c r="Z2603" s="42"/>
    </row>
    <row r="2604" s="26" customFormat="1" ht="23" customHeight="1" spans="1:26">
      <c r="A2604" s="255"/>
      <c r="B2604" s="246"/>
      <c r="C2604" s="247"/>
      <c r="D2604" s="248"/>
      <c r="E2604" s="249"/>
      <c r="F2604" s="250"/>
      <c r="G2604" s="250"/>
      <c r="H2604" s="251"/>
      <c r="I2604" s="250"/>
      <c r="J2604" s="252"/>
      <c r="K2604" s="252"/>
      <c r="L2604" s="253"/>
      <c r="M2604" s="254" t="str">
        <f t="shared" si="40"/>
        <v/>
      </c>
      <c r="N2604"/>
      <c r="O2604"/>
      <c r="P2604"/>
      <c r="Q2604"/>
      <c r="R2604"/>
      <c r="S2604"/>
      <c r="T2604"/>
      <c r="U2604"/>
      <c r="V2604"/>
      <c r="W2604"/>
      <c r="X2604" s="42"/>
      <c r="Y2604" s="42"/>
      <c r="Z2604" s="42"/>
    </row>
    <row r="2605" s="26" customFormat="1" ht="23" customHeight="1" spans="1:26">
      <c r="A2605" s="255"/>
      <c r="B2605" s="246"/>
      <c r="C2605" s="247"/>
      <c r="D2605" s="248"/>
      <c r="E2605" s="249"/>
      <c r="F2605" s="250"/>
      <c r="G2605" s="250"/>
      <c r="H2605" s="251"/>
      <c r="I2605" s="250"/>
      <c r="J2605" s="252"/>
      <c r="K2605" s="252"/>
      <c r="L2605" s="253"/>
      <c r="M2605" s="254" t="str">
        <f t="shared" si="40"/>
        <v/>
      </c>
      <c r="N2605"/>
      <c r="O2605"/>
      <c r="P2605"/>
      <c r="Q2605"/>
      <c r="R2605"/>
      <c r="S2605"/>
      <c r="T2605"/>
      <c r="U2605"/>
      <c r="V2605"/>
      <c r="W2605"/>
      <c r="X2605" s="42"/>
      <c r="Y2605" s="42"/>
      <c r="Z2605" s="42"/>
    </row>
    <row r="2606" s="26" customFormat="1" ht="23" customHeight="1" spans="1:26">
      <c r="A2606" s="255"/>
      <c r="B2606" s="246"/>
      <c r="C2606" s="247"/>
      <c r="D2606" s="248"/>
      <c r="E2606" s="249"/>
      <c r="F2606" s="250"/>
      <c r="G2606" s="250"/>
      <c r="H2606" s="251"/>
      <c r="I2606" s="250"/>
      <c r="J2606" s="252"/>
      <c r="K2606" s="252"/>
      <c r="L2606" s="253"/>
      <c r="M2606" s="254" t="str">
        <f t="shared" si="40"/>
        <v/>
      </c>
      <c r="N2606"/>
      <c r="O2606"/>
      <c r="P2606"/>
      <c r="Q2606"/>
      <c r="R2606"/>
      <c r="S2606"/>
      <c r="T2606"/>
      <c r="U2606"/>
      <c r="V2606"/>
      <c r="W2606"/>
      <c r="X2606" s="42"/>
      <c r="Y2606" s="42"/>
      <c r="Z2606" s="42"/>
    </row>
    <row r="2607" s="26" customFormat="1" ht="23" customHeight="1" spans="1:26">
      <c r="A2607" s="255"/>
      <c r="B2607" s="246"/>
      <c r="C2607" s="247"/>
      <c r="D2607" s="248"/>
      <c r="E2607" s="249"/>
      <c r="F2607" s="250"/>
      <c r="G2607" s="250"/>
      <c r="H2607" s="251"/>
      <c r="I2607" s="250"/>
      <c r="J2607" s="252"/>
      <c r="K2607" s="252"/>
      <c r="L2607" s="253"/>
      <c r="M2607" s="254" t="str">
        <f t="shared" si="40"/>
        <v/>
      </c>
      <c r="N2607"/>
      <c r="O2607"/>
      <c r="P2607"/>
      <c r="Q2607"/>
      <c r="R2607"/>
      <c r="S2607"/>
      <c r="T2607"/>
      <c r="U2607"/>
      <c r="V2607"/>
      <c r="W2607"/>
      <c r="X2607" s="42"/>
      <c r="Y2607" s="42"/>
      <c r="Z2607" s="42"/>
    </row>
    <row r="2608" s="26" customFormat="1" ht="23" customHeight="1" spans="1:26">
      <c r="A2608" s="255"/>
      <c r="B2608" s="246"/>
      <c r="C2608" s="247"/>
      <c r="D2608" s="248"/>
      <c r="E2608" s="249"/>
      <c r="F2608" s="250"/>
      <c r="G2608" s="250"/>
      <c r="H2608" s="251"/>
      <c r="I2608" s="250"/>
      <c r="J2608" s="252"/>
      <c r="K2608" s="252"/>
      <c r="L2608" s="253"/>
      <c r="M2608" s="254" t="str">
        <f t="shared" si="40"/>
        <v/>
      </c>
      <c r="N2608"/>
      <c r="O2608"/>
      <c r="P2608"/>
      <c r="Q2608"/>
      <c r="R2608"/>
      <c r="S2608"/>
      <c r="T2608"/>
      <c r="U2608"/>
      <c r="V2608"/>
      <c r="W2608"/>
      <c r="X2608" s="42"/>
      <c r="Y2608" s="42"/>
      <c r="Z2608" s="42"/>
    </row>
    <row r="2609" s="26" customFormat="1" ht="23" customHeight="1" spans="1:26">
      <c r="A2609" s="255"/>
      <c r="B2609" s="246"/>
      <c r="C2609" s="247"/>
      <c r="D2609" s="248"/>
      <c r="E2609" s="249"/>
      <c r="F2609" s="250"/>
      <c r="G2609" s="250"/>
      <c r="H2609" s="251"/>
      <c r="I2609" s="250"/>
      <c r="J2609" s="252"/>
      <c r="K2609" s="252"/>
      <c r="L2609" s="253"/>
      <c r="M2609" s="254" t="str">
        <f t="shared" si="40"/>
        <v/>
      </c>
      <c r="N2609"/>
      <c r="O2609"/>
      <c r="P2609"/>
      <c r="Q2609"/>
      <c r="R2609"/>
      <c r="S2609"/>
      <c r="T2609"/>
      <c r="U2609"/>
      <c r="V2609"/>
      <c r="W2609"/>
      <c r="X2609" s="42"/>
      <c r="Y2609" s="42"/>
      <c r="Z2609" s="42"/>
    </row>
    <row r="2610" s="26" customFormat="1" ht="23" customHeight="1" spans="1:26">
      <c r="A2610" s="255"/>
      <c r="B2610" s="246"/>
      <c r="C2610" s="247"/>
      <c r="D2610" s="248"/>
      <c r="E2610" s="249"/>
      <c r="F2610" s="250"/>
      <c r="G2610" s="250"/>
      <c r="H2610" s="251"/>
      <c r="I2610" s="250"/>
      <c r="J2610" s="252"/>
      <c r="K2610" s="252"/>
      <c r="L2610" s="253"/>
      <c r="M2610" s="254" t="str">
        <f t="shared" si="40"/>
        <v/>
      </c>
      <c r="N2610"/>
      <c r="O2610"/>
      <c r="P2610"/>
      <c r="Q2610"/>
      <c r="R2610"/>
      <c r="S2610"/>
      <c r="T2610"/>
      <c r="U2610"/>
      <c r="V2610"/>
      <c r="W2610"/>
      <c r="X2610" s="42"/>
      <c r="Y2610" s="42"/>
      <c r="Z2610" s="42"/>
    </row>
    <row r="2611" s="26" customFormat="1" ht="23" customHeight="1" spans="1:26">
      <c r="A2611" s="255"/>
      <c r="B2611" s="246"/>
      <c r="C2611" s="247"/>
      <c r="D2611" s="248"/>
      <c r="E2611" s="249"/>
      <c r="F2611" s="250"/>
      <c r="G2611" s="250"/>
      <c r="H2611" s="251"/>
      <c r="I2611" s="250"/>
      <c r="J2611" s="252"/>
      <c r="K2611" s="252"/>
      <c r="L2611" s="253"/>
      <c r="M2611" s="254" t="str">
        <f t="shared" si="40"/>
        <v/>
      </c>
      <c r="N2611"/>
      <c r="O2611"/>
      <c r="P2611"/>
      <c r="Q2611"/>
      <c r="R2611"/>
      <c r="S2611"/>
      <c r="T2611"/>
      <c r="U2611"/>
      <c r="V2611"/>
      <c r="W2611"/>
      <c r="X2611" s="42"/>
      <c r="Y2611" s="42"/>
      <c r="Z2611" s="42"/>
    </row>
    <row r="2612" s="26" customFormat="1" ht="23" customHeight="1" spans="1:26">
      <c r="A2612" s="255"/>
      <c r="B2612" s="246"/>
      <c r="C2612" s="247"/>
      <c r="D2612" s="248"/>
      <c r="E2612" s="249"/>
      <c r="F2612" s="250"/>
      <c r="G2612" s="250"/>
      <c r="H2612" s="251"/>
      <c r="I2612" s="250"/>
      <c r="J2612" s="252"/>
      <c r="K2612" s="252"/>
      <c r="L2612" s="253"/>
      <c r="M2612" s="254" t="str">
        <f t="shared" si="40"/>
        <v/>
      </c>
      <c r="N2612"/>
      <c r="O2612"/>
      <c r="P2612"/>
      <c r="Q2612"/>
      <c r="R2612"/>
      <c r="S2612"/>
      <c r="T2612"/>
      <c r="U2612"/>
      <c r="V2612"/>
      <c r="W2612"/>
      <c r="X2612" s="42"/>
      <c r="Y2612" s="42"/>
      <c r="Z2612" s="42"/>
    </row>
    <row r="2613" s="26" customFormat="1" ht="23" customHeight="1" spans="1:26">
      <c r="A2613" s="255"/>
      <c r="B2613" s="246"/>
      <c r="C2613" s="247"/>
      <c r="D2613" s="248"/>
      <c r="E2613" s="249"/>
      <c r="F2613" s="250"/>
      <c r="G2613" s="250"/>
      <c r="H2613" s="251"/>
      <c r="I2613" s="250"/>
      <c r="J2613" s="252"/>
      <c r="K2613" s="252"/>
      <c r="L2613" s="253"/>
      <c r="M2613" s="254" t="str">
        <f t="shared" si="40"/>
        <v/>
      </c>
      <c r="N2613"/>
      <c r="O2613"/>
      <c r="P2613"/>
      <c r="Q2613"/>
      <c r="R2613"/>
      <c r="S2613"/>
      <c r="T2613"/>
      <c r="U2613"/>
      <c r="V2613"/>
      <c r="W2613"/>
      <c r="X2613" s="42"/>
      <c r="Y2613" s="42"/>
      <c r="Z2613" s="42"/>
    </row>
    <row r="2614" s="26" customFormat="1" ht="23" customHeight="1" spans="1:26">
      <c r="A2614" s="255"/>
      <c r="B2614" s="246"/>
      <c r="C2614" s="247"/>
      <c r="D2614" s="248"/>
      <c r="E2614" s="249"/>
      <c r="F2614" s="250"/>
      <c r="G2614" s="250"/>
      <c r="H2614" s="251"/>
      <c r="I2614" s="250"/>
      <c r="J2614" s="252"/>
      <c r="K2614" s="252"/>
      <c r="L2614" s="253"/>
      <c r="M2614" s="254" t="str">
        <f t="shared" si="40"/>
        <v/>
      </c>
      <c r="N2614"/>
      <c r="O2614"/>
      <c r="P2614"/>
      <c r="Q2614"/>
      <c r="R2614"/>
      <c r="S2614"/>
      <c r="T2614"/>
      <c r="U2614"/>
      <c r="V2614"/>
      <c r="W2614"/>
      <c r="X2614" s="42"/>
      <c r="Y2614" s="42"/>
      <c r="Z2614" s="42"/>
    </row>
    <row r="2615" s="26" customFormat="1" ht="23" customHeight="1" spans="1:26">
      <c r="A2615" s="255"/>
      <c r="B2615" s="246"/>
      <c r="C2615" s="247"/>
      <c r="D2615" s="248"/>
      <c r="E2615" s="249"/>
      <c r="F2615" s="250"/>
      <c r="G2615" s="250"/>
      <c r="H2615" s="251"/>
      <c r="I2615" s="250"/>
      <c r="J2615" s="252"/>
      <c r="K2615" s="252"/>
      <c r="L2615" s="253"/>
      <c r="M2615" s="254" t="str">
        <f t="shared" si="40"/>
        <v/>
      </c>
      <c r="N2615"/>
      <c r="O2615"/>
      <c r="P2615"/>
      <c r="Q2615"/>
      <c r="R2615"/>
      <c r="S2615"/>
      <c r="T2615"/>
      <c r="U2615"/>
      <c r="V2615"/>
      <c r="W2615"/>
      <c r="X2615" s="42"/>
      <c r="Y2615" s="42"/>
      <c r="Z2615" s="42"/>
    </row>
    <row r="2616" s="26" customFormat="1" ht="23" customHeight="1" spans="1:26">
      <c r="A2616" s="255"/>
      <c r="B2616" s="246"/>
      <c r="C2616" s="247"/>
      <c r="D2616" s="248"/>
      <c r="E2616" s="249"/>
      <c r="F2616" s="250"/>
      <c r="G2616" s="250"/>
      <c r="H2616" s="251"/>
      <c r="I2616" s="250"/>
      <c r="J2616" s="252"/>
      <c r="K2616" s="252"/>
      <c r="L2616" s="253"/>
      <c r="M2616" s="254" t="str">
        <f t="shared" si="40"/>
        <v/>
      </c>
      <c r="N2616"/>
      <c r="O2616"/>
      <c r="P2616"/>
      <c r="Q2616"/>
      <c r="R2616"/>
      <c r="S2616"/>
      <c r="T2616"/>
      <c r="U2616"/>
      <c r="V2616"/>
      <c r="W2616"/>
      <c r="X2616" s="42"/>
      <c r="Y2616" s="42"/>
      <c r="Z2616" s="42"/>
    </row>
    <row r="2617" s="26" customFormat="1" ht="23" customHeight="1" spans="1:26">
      <c r="A2617" s="255"/>
      <c r="B2617" s="246"/>
      <c r="C2617" s="247"/>
      <c r="D2617" s="248"/>
      <c r="E2617" s="249"/>
      <c r="F2617" s="250"/>
      <c r="G2617" s="250"/>
      <c r="H2617" s="251"/>
      <c r="I2617" s="250"/>
      <c r="J2617" s="252"/>
      <c r="K2617" s="252"/>
      <c r="L2617" s="253"/>
      <c r="M2617" s="254" t="str">
        <f t="shared" si="40"/>
        <v/>
      </c>
      <c r="N2617"/>
      <c r="O2617"/>
      <c r="P2617"/>
      <c r="Q2617"/>
      <c r="R2617"/>
      <c r="S2617"/>
      <c r="T2617"/>
      <c r="U2617"/>
      <c r="V2617"/>
      <c r="W2617"/>
      <c r="X2617" s="42"/>
      <c r="Y2617" s="42"/>
      <c r="Z2617" s="42"/>
    </row>
    <row r="2618" s="26" customFormat="1" ht="23" customHeight="1" spans="1:26">
      <c r="A2618" s="255"/>
      <c r="B2618" s="246"/>
      <c r="C2618" s="247"/>
      <c r="D2618" s="248"/>
      <c r="E2618" s="249"/>
      <c r="F2618" s="250"/>
      <c r="G2618" s="250"/>
      <c r="H2618" s="251"/>
      <c r="I2618" s="250"/>
      <c r="J2618" s="252"/>
      <c r="K2618" s="252"/>
      <c r="L2618" s="253"/>
      <c r="M2618" s="254" t="str">
        <f t="shared" si="40"/>
        <v/>
      </c>
      <c r="N2618"/>
      <c r="O2618"/>
      <c r="P2618"/>
      <c r="Q2618"/>
      <c r="R2618"/>
      <c r="S2618"/>
      <c r="T2618"/>
      <c r="U2618"/>
      <c r="V2618"/>
      <c r="W2618"/>
      <c r="X2618" s="42"/>
      <c r="Y2618" s="42"/>
      <c r="Z2618" s="42"/>
    </row>
    <row r="2619" s="26" customFormat="1" ht="23" customHeight="1" spans="1:26">
      <c r="A2619" s="255"/>
      <c r="B2619" s="246"/>
      <c r="C2619" s="247"/>
      <c r="D2619" s="248"/>
      <c r="E2619" s="249"/>
      <c r="F2619" s="250"/>
      <c r="G2619" s="250"/>
      <c r="H2619" s="251"/>
      <c r="I2619" s="250"/>
      <c r="J2619" s="252"/>
      <c r="K2619" s="252"/>
      <c r="L2619" s="253"/>
      <c r="M2619" s="254" t="str">
        <f t="shared" si="40"/>
        <v/>
      </c>
      <c r="N2619"/>
      <c r="O2619"/>
      <c r="P2619"/>
      <c r="Q2619"/>
      <c r="R2619"/>
      <c r="S2619"/>
      <c r="T2619"/>
      <c r="U2619"/>
      <c r="V2619"/>
      <c r="W2619"/>
      <c r="X2619" s="42"/>
      <c r="Y2619" s="42"/>
      <c r="Z2619" s="42"/>
    </row>
    <row r="2620" s="26" customFormat="1" ht="23" customHeight="1" spans="1:26">
      <c r="A2620" s="255"/>
      <c r="B2620" s="246"/>
      <c r="C2620" s="247"/>
      <c r="D2620" s="248"/>
      <c r="E2620" s="249"/>
      <c r="F2620" s="250"/>
      <c r="G2620" s="250"/>
      <c r="H2620" s="251"/>
      <c r="I2620" s="250"/>
      <c r="J2620" s="252"/>
      <c r="K2620" s="252"/>
      <c r="L2620" s="253"/>
      <c r="M2620" s="254" t="str">
        <f t="shared" si="40"/>
        <v/>
      </c>
      <c r="N2620"/>
      <c r="O2620"/>
      <c r="P2620"/>
      <c r="Q2620"/>
      <c r="R2620"/>
      <c r="S2620"/>
      <c r="T2620"/>
      <c r="U2620"/>
      <c r="V2620"/>
      <c r="W2620"/>
      <c r="X2620" s="42"/>
      <c r="Y2620" s="42"/>
      <c r="Z2620" s="42"/>
    </row>
    <row r="2621" s="26" customFormat="1" ht="23" customHeight="1" spans="1:26">
      <c r="A2621" s="255"/>
      <c r="B2621" s="246"/>
      <c r="C2621" s="247"/>
      <c r="D2621" s="248"/>
      <c r="E2621" s="249"/>
      <c r="F2621" s="250"/>
      <c r="G2621" s="250"/>
      <c r="H2621" s="251"/>
      <c r="I2621" s="250"/>
      <c r="J2621" s="252"/>
      <c r="K2621" s="252"/>
      <c r="L2621" s="253"/>
      <c r="M2621" s="254" t="str">
        <f t="shared" si="40"/>
        <v/>
      </c>
      <c r="N2621"/>
      <c r="O2621"/>
      <c r="P2621"/>
      <c r="Q2621"/>
      <c r="R2621"/>
      <c r="S2621"/>
      <c r="T2621"/>
      <c r="U2621"/>
      <c r="V2621"/>
      <c r="W2621"/>
      <c r="X2621" s="42"/>
      <c r="Y2621" s="42"/>
      <c r="Z2621" s="42"/>
    </row>
    <row r="2622" s="26" customFormat="1" ht="23" customHeight="1" spans="1:26">
      <c r="A2622" s="255"/>
      <c r="B2622" s="246"/>
      <c r="C2622" s="247"/>
      <c r="D2622" s="248"/>
      <c r="E2622" s="249"/>
      <c r="F2622" s="250"/>
      <c r="G2622" s="250"/>
      <c r="H2622" s="251"/>
      <c r="I2622" s="250"/>
      <c r="J2622" s="252"/>
      <c r="K2622" s="252"/>
      <c r="L2622" s="253"/>
      <c r="M2622" s="254" t="str">
        <f t="shared" si="40"/>
        <v/>
      </c>
      <c r="N2622"/>
      <c r="O2622"/>
      <c r="P2622"/>
      <c r="Q2622"/>
      <c r="R2622"/>
      <c r="S2622"/>
      <c r="T2622"/>
      <c r="U2622"/>
      <c r="V2622"/>
      <c r="W2622"/>
      <c r="X2622" s="42"/>
      <c r="Y2622" s="42"/>
      <c r="Z2622" s="42"/>
    </row>
    <row r="2623" s="26" customFormat="1" ht="23" customHeight="1" spans="1:26">
      <c r="A2623" s="255"/>
      <c r="B2623" s="246"/>
      <c r="C2623" s="247"/>
      <c r="D2623" s="248"/>
      <c r="E2623" s="249"/>
      <c r="F2623" s="250"/>
      <c r="G2623" s="250"/>
      <c r="H2623" s="251"/>
      <c r="I2623" s="250"/>
      <c r="J2623" s="252"/>
      <c r="K2623" s="252"/>
      <c r="L2623" s="253"/>
      <c r="M2623" s="254" t="str">
        <f t="shared" si="40"/>
        <v/>
      </c>
      <c r="N2623"/>
      <c r="O2623"/>
      <c r="P2623"/>
      <c r="Q2623"/>
      <c r="R2623"/>
      <c r="S2623"/>
      <c r="T2623"/>
      <c r="U2623"/>
      <c r="V2623"/>
      <c r="W2623"/>
      <c r="X2623" s="42"/>
      <c r="Y2623" s="42"/>
      <c r="Z2623" s="42"/>
    </row>
    <row r="2624" s="26" customFormat="1" ht="23" customHeight="1" spans="1:26">
      <c r="A2624" s="255"/>
      <c r="B2624" s="246"/>
      <c r="C2624" s="247"/>
      <c r="D2624" s="248"/>
      <c r="E2624" s="249"/>
      <c r="F2624" s="250"/>
      <c r="G2624" s="250"/>
      <c r="H2624" s="251"/>
      <c r="I2624" s="250"/>
      <c r="J2624" s="252"/>
      <c r="K2624" s="252"/>
      <c r="L2624" s="253"/>
      <c r="M2624" s="254" t="str">
        <f t="shared" si="40"/>
        <v/>
      </c>
      <c r="N2624"/>
      <c r="O2624"/>
      <c r="P2624"/>
      <c r="Q2624"/>
      <c r="R2624"/>
      <c r="S2624"/>
      <c r="T2624"/>
      <c r="U2624"/>
      <c r="V2624"/>
      <c r="W2624"/>
      <c r="X2624" s="42"/>
      <c r="Y2624" s="42"/>
      <c r="Z2624" s="42"/>
    </row>
    <row r="2625" s="26" customFormat="1" ht="23" customHeight="1" spans="1:26">
      <c r="A2625" s="255"/>
      <c r="B2625" s="246"/>
      <c r="C2625" s="247"/>
      <c r="D2625" s="248"/>
      <c r="E2625" s="249"/>
      <c r="F2625" s="250"/>
      <c r="G2625" s="250"/>
      <c r="H2625" s="251"/>
      <c r="I2625" s="250"/>
      <c r="J2625" s="252"/>
      <c r="K2625" s="252"/>
      <c r="L2625" s="253"/>
      <c r="M2625" s="254" t="str">
        <f t="shared" si="40"/>
        <v/>
      </c>
      <c r="N2625"/>
      <c r="O2625"/>
      <c r="P2625"/>
      <c r="Q2625"/>
      <c r="R2625"/>
      <c r="S2625"/>
      <c r="T2625"/>
      <c r="U2625"/>
      <c r="V2625"/>
      <c r="W2625"/>
      <c r="X2625" s="42"/>
      <c r="Y2625" s="42"/>
      <c r="Z2625" s="42"/>
    </row>
    <row r="2626" s="26" customFormat="1" ht="23" customHeight="1" spans="1:26">
      <c r="A2626" s="255"/>
      <c r="B2626" s="246"/>
      <c r="C2626" s="247"/>
      <c r="D2626" s="248"/>
      <c r="E2626" s="249"/>
      <c r="F2626" s="250"/>
      <c r="G2626" s="250"/>
      <c r="H2626" s="251"/>
      <c r="I2626" s="250"/>
      <c r="J2626" s="252"/>
      <c r="K2626" s="252"/>
      <c r="L2626" s="253"/>
      <c r="M2626" s="254" t="str">
        <f t="shared" si="40"/>
        <v/>
      </c>
      <c r="N2626"/>
      <c r="O2626"/>
      <c r="P2626"/>
      <c r="Q2626"/>
      <c r="R2626"/>
      <c r="S2626"/>
      <c r="T2626"/>
      <c r="U2626"/>
      <c r="V2626"/>
      <c r="W2626"/>
      <c r="X2626" s="42"/>
      <c r="Y2626" s="42"/>
      <c r="Z2626" s="42"/>
    </row>
    <row r="2627" s="26" customFormat="1" ht="23" customHeight="1" spans="1:26">
      <c r="A2627" s="255"/>
      <c r="B2627" s="246"/>
      <c r="C2627" s="247"/>
      <c r="D2627" s="248"/>
      <c r="E2627" s="249"/>
      <c r="F2627" s="250"/>
      <c r="G2627" s="250"/>
      <c r="H2627" s="251"/>
      <c r="I2627" s="250"/>
      <c r="J2627" s="252"/>
      <c r="K2627" s="252"/>
      <c r="L2627" s="253"/>
      <c r="M2627" s="254" t="str">
        <f t="shared" si="40"/>
        <v/>
      </c>
      <c r="N2627"/>
      <c r="O2627"/>
      <c r="P2627"/>
      <c r="Q2627"/>
      <c r="R2627"/>
      <c r="S2627"/>
      <c r="T2627"/>
      <c r="U2627"/>
      <c r="V2627"/>
      <c r="W2627"/>
      <c r="X2627" s="42"/>
      <c r="Y2627" s="42"/>
      <c r="Z2627" s="42"/>
    </row>
    <row r="2628" s="26" customFormat="1" ht="23" customHeight="1" spans="1:26">
      <c r="A2628" s="255"/>
      <c r="B2628" s="246"/>
      <c r="C2628" s="247"/>
      <c r="D2628" s="248"/>
      <c r="E2628" s="249"/>
      <c r="F2628" s="250"/>
      <c r="G2628" s="250"/>
      <c r="H2628" s="251"/>
      <c r="I2628" s="250"/>
      <c r="J2628" s="252"/>
      <c r="K2628" s="252"/>
      <c r="L2628" s="253"/>
      <c r="M2628" s="254" t="str">
        <f t="shared" si="40"/>
        <v/>
      </c>
      <c r="N2628"/>
      <c r="O2628"/>
      <c r="P2628"/>
      <c r="Q2628"/>
      <c r="R2628"/>
      <c r="S2628"/>
      <c r="T2628"/>
      <c r="U2628"/>
      <c r="V2628"/>
      <c r="W2628"/>
      <c r="X2628" s="42"/>
      <c r="Y2628" s="42"/>
      <c r="Z2628" s="42"/>
    </row>
    <row r="2629" s="26" customFormat="1" ht="23" customHeight="1" spans="1:26">
      <c r="A2629" s="255"/>
      <c r="B2629" s="246"/>
      <c r="C2629" s="247"/>
      <c r="D2629" s="248"/>
      <c r="E2629" s="249"/>
      <c r="F2629" s="250"/>
      <c r="G2629" s="250"/>
      <c r="H2629" s="251"/>
      <c r="I2629" s="250"/>
      <c r="J2629" s="252"/>
      <c r="K2629" s="252"/>
      <c r="L2629" s="253"/>
      <c r="M2629" s="254" t="str">
        <f t="shared" ref="M2629:M2692" si="41">IF($B2629="","",--TEXT($B2629,"yyyymm"))</f>
        <v/>
      </c>
      <c r="N2629"/>
      <c r="O2629"/>
      <c r="P2629"/>
      <c r="Q2629"/>
      <c r="R2629"/>
      <c r="S2629"/>
      <c r="T2629"/>
      <c r="U2629"/>
      <c r="V2629"/>
      <c r="W2629"/>
      <c r="X2629" s="42"/>
      <c r="Y2629" s="42"/>
      <c r="Z2629" s="42"/>
    </row>
    <row r="2630" s="26" customFormat="1" ht="23" customHeight="1" spans="1:26">
      <c r="A2630" s="255"/>
      <c r="B2630" s="246"/>
      <c r="C2630" s="247"/>
      <c r="D2630" s="248"/>
      <c r="E2630" s="249"/>
      <c r="F2630" s="250"/>
      <c r="G2630" s="250"/>
      <c r="H2630" s="251"/>
      <c r="I2630" s="250"/>
      <c r="J2630" s="252"/>
      <c r="K2630" s="252"/>
      <c r="L2630" s="253"/>
      <c r="M2630" s="254" t="str">
        <f t="shared" si="41"/>
        <v/>
      </c>
      <c r="N2630"/>
      <c r="O2630"/>
      <c r="P2630"/>
      <c r="Q2630"/>
      <c r="R2630"/>
      <c r="S2630"/>
      <c r="T2630"/>
      <c r="U2630"/>
      <c r="V2630"/>
      <c r="W2630"/>
      <c r="X2630" s="42"/>
      <c r="Y2630" s="42"/>
      <c r="Z2630" s="42"/>
    </row>
    <row r="2631" s="26" customFormat="1" ht="23" customHeight="1" spans="1:26">
      <c r="A2631" s="255"/>
      <c r="B2631" s="246"/>
      <c r="C2631" s="247"/>
      <c r="D2631" s="248"/>
      <c r="E2631" s="249"/>
      <c r="F2631" s="250"/>
      <c r="G2631" s="250"/>
      <c r="H2631" s="251"/>
      <c r="I2631" s="250"/>
      <c r="J2631" s="252"/>
      <c r="K2631" s="252"/>
      <c r="L2631" s="253"/>
      <c r="M2631" s="254" t="str">
        <f t="shared" si="41"/>
        <v/>
      </c>
      <c r="N2631"/>
      <c r="O2631"/>
      <c r="P2631"/>
      <c r="Q2631"/>
      <c r="R2631"/>
      <c r="S2631"/>
      <c r="T2631"/>
      <c r="U2631"/>
      <c r="V2631"/>
      <c r="W2631"/>
      <c r="X2631" s="42"/>
      <c r="Y2631" s="42"/>
      <c r="Z2631" s="42"/>
    </row>
    <row r="2632" s="26" customFormat="1" ht="23" customHeight="1" spans="1:26">
      <c r="A2632" s="255"/>
      <c r="B2632" s="246"/>
      <c r="C2632" s="247"/>
      <c r="D2632" s="248"/>
      <c r="E2632" s="249"/>
      <c r="F2632" s="250"/>
      <c r="G2632" s="250"/>
      <c r="H2632" s="251"/>
      <c r="I2632" s="250"/>
      <c r="J2632" s="252"/>
      <c r="K2632" s="252"/>
      <c r="L2632" s="253"/>
      <c r="M2632" s="254" t="str">
        <f t="shared" si="41"/>
        <v/>
      </c>
      <c r="N2632"/>
      <c r="O2632"/>
      <c r="P2632"/>
      <c r="Q2632"/>
      <c r="R2632"/>
      <c r="S2632"/>
      <c r="T2632"/>
      <c r="U2632"/>
      <c r="V2632"/>
      <c r="W2632"/>
      <c r="X2632" s="42"/>
      <c r="Y2632" s="42"/>
      <c r="Z2632" s="42"/>
    </row>
    <row r="2633" s="26" customFormat="1" ht="23" customHeight="1" spans="1:26">
      <c r="A2633" s="255"/>
      <c r="B2633" s="246"/>
      <c r="C2633" s="247"/>
      <c r="D2633" s="248"/>
      <c r="E2633" s="249"/>
      <c r="F2633" s="250"/>
      <c r="G2633" s="250"/>
      <c r="H2633" s="251"/>
      <c r="I2633" s="250"/>
      <c r="J2633" s="252"/>
      <c r="K2633" s="252"/>
      <c r="L2633" s="253"/>
      <c r="M2633" s="254" t="str">
        <f t="shared" si="41"/>
        <v/>
      </c>
      <c r="N2633"/>
      <c r="O2633"/>
      <c r="P2633"/>
      <c r="Q2633"/>
      <c r="R2633"/>
      <c r="S2633"/>
      <c r="T2633"/>
      <c r="U2633"/>
      <c r="V2633"/>
      <c r="W2633"/>
      <c r="X2633" s="42"/>
      <c r="Y2633" s="42"/>
      <c r="Z2633" s="42"/>
    </row>
    <row r="2634" s="26" customFormat="1" ht="23" customHeight="1" spans="1:26">
      <c r="A2634" s="255"/>
      <c r="B2634" s="246"/>
      <c r="C2634" s="247"/>
      <c r="D2634" s="248"/>
      <c r="E2634" s="249"/>
      <c r="F2634" s="250"/>
      <c r="G2634" s="250"/>
      <c r="H2634" s="251"/>
      <c r="I2634" s="250"/>
      <c r="J2634" s="252"/>
      <c r="K2634" s="252"/>
      <c r="L2634" s="253"/>
      <c r="M2634" s="254" t="str">
        <f t="shared" si="41"/>
        <v/>
      </c>
      <c r="N2634"/>
      <c r="O2634"/>
      <c r="P2634"/>
      <c r="Q2634"/>
      <c r="R2634"/>
      <c r="S2634"/>
      <c r="T2634"/>
      <c r="U2634"/>
      <c r="V2634"/>
      <c r="W2634"/>
      <c r="X2634" s="42"/>
      <c r="Y2634" s="42"/>
      <c r="Z2634" s="42"/>
    </row>
    <row r="2635" s="26" customFormat="1" ht="23" customHeight="1" spans="1:26">
      <c r="A2635" s="255"/>
      <c r="B2635" s="246"/>
      <c r="C2635" s="247"/>
      <c r="D2635" s="248"/>
      <c r="E2635" s="249"/>
      <c r="F2635" s="250"/>
      <c r="G2635" s="250"/>
      <c r="H2635" s="251"/>
      <c r="I2635" s="250"/>
      <c r="J2635" s="252"/>
      <c r="K2635" s="252"/>
      <c r="L2635" s="253"/>
      <c r="M2635" s="254" t="str">
        <f t="shared" si="41"/>
        <v/>
      </c>
      <c r="N2635"/>
      <c r="O2635"/>
      <c r="P2635"/>
      <c r="Q2635"/>
      <c r="R2635"/>
      <c r="S2635"/>
      <c r="T2635"/>
      <c r="U2635"/>
      <c r="V2635"/>
      <c r="W2635"/>
      <c r="X2635" s="42"/>
      <c r="Y2635" s="42"/>
      <c r="Z2635" s="42"/>
    </row>
    <row r="2636" s="26" customFormat="1" ht="23" customHeight="1" spans="1:26">
      <c r="A2636" s="255"/>
      <c r="B2636" s="246"/>
      <c r="C2636" s="247"/>
      <c r="D2636" s="248"/>
      <c r="E2636" s="249"/>
      <c r="F2636" s="250"/>
      <c r="G2636" s="250"/>
      <c r="H2636" s="251"/>
      <c r="I2636" s="250"/>
      <c r="J2636" s="252"/>
      <c r="K2636" s="252"/>
      <c r="L2636" s="253"/>
      <c r="M2636" s="254" t="str">
        <f t="shared" si="41"/>
        <v/>
      </c>
      <c r="N2636"/>
      <c r="O2636"/>
      <c r="P2636"/>
      <c r="Q2636"/>
      <c r="R2636"/>
      <c r="S2636"/>
      <c r="T2636"/>
      <c r="U2636"/>
      <c r="V2636"/>
      <c r="W2636"/>
      <c r="X2636" s="42"/>
      <c r="Y2636" s="42"/>
      <c r="Z2636" s="42"/>
    </row>
    <row r="2637" s="26" customFormat="1" ht="23" customHeight="1" spans="1:26">
      <c r="A2637" s="255"/>
      <c r="B2637" s="246"/>
      <c r="C2637" s="247"/>
      <c r="D2637" s="248"/>
      <c r="E2637" s="249"/>
      <c r="F2637" s="250"/>
      <c r="G2637" s="250"/>
      <c r="H2637" s="251"/>
      <c r="I2637" s="250"/>
      <c r="J2637" s="252"/>
      <c r="K2637" s="252"/>
      <c r="L2637" s="253"/>
      <c r="M2637" s="254" t="str">
        <f t="shared" si="41"/>
        <v/>
      </c>
      <c r="N2637"/>
      <c r="O2637"/>
      <c r="P2637"/>
      <c r="Q2637"/>
      <c r="R2637"/>
      <c r="S2637"/>
      <c r="T2637"/>
      <c r="U2637"/>
      <c r="V2637"/>
      <c r="W2637"/>
      <c r="X2637" s="42"/>
      <c r="Y2637" s="42"/>
      <c r="Z2637" s="42"/>
    </row>
    <row r="2638" s="26" customFormat="1" ht="23" customHeight="1" spans="1:26">
      <c r="A2638" s="255"/>
      <c r="B2638" s="246"/>
      <c r="C2638" s="247"/>
      <c r="D2638" s="248"/>
      <c r="E2638" s="249"/>
      <c r="F2638" s="250"/>
      <c r="G2638" s="250"/>
      <c r="H2638" s="251"/>
      <c r="I2638" s="250"/>
      <c r="J2638" s="252"/>
      <c r="K2638" s="252"/>
      <c r="L2638" s="253"/>
      <c r="M2638" s="254" t="str">
        <f t="shared" si="41"/>
        <v/>
      </c>
      <c r="N2638"/>
      <c r="O2638"/>
      <c r="P2638"/>
      <c r="Q2638"/>
      <c r="R2638"/>
      <c r="S2638"/>
      <c r="T2638"/>
      <c r="U2638"/>
      <c r="V2638"/>
      <c r="W2638"/>
      <c r="X2638" s="42"/>
      <c r="Y2638" s="42"/>
      <c r="Z2638" s="42"/>
    </row>
    <row r="2639" s="26" customFormat="1" ht="23" customHeight="1" spans="1:26">
      <c r="A2639" s="255"/>
      <c r="B2639" s="246"/>
      <c r="C2639" s="247"/>
      <c r="D2639" s="248"/>
      <c r="E2639" s="249"/>
      <c r="F2639" s="250"/>
      <c r="G2639" s="250"/>
      <c r="H2639" s="251"/>
      <c r="I2639" s="250"/>
      <c r="J2639" s="252"/>
      <c r="K2639" s="252"/>
      <c r="L2639" s="253"/>
      <c r="M2639" s="254" t="str">
        <f t="shared" si="41"/>
        <v/>
      </c>
      <c r="N2639"/>
      <c r="O2639"/>
      <c r="P2639"/>
      <c r="Q2639"/>
      <c r="R2639"/>
      <c r="S2639"/>
      <c r="T2639"/>
      <c r="U2639"/>
      <c r="V2639"/>
      <c r="W2639"/>
      <c r="X2639" s="42"/>
      <c r="Y2639" s="42"/>
      <c r="Z2639" s="42"/>
    </row>
    <row r="2640" s="26" customFormat="1" ht="23" customHeight="1" spans="1:26">
      <c r="A2640" s="255"/>
      <c r="B2640" s="246"/>
      <c r="C2640" s="247"/>
      <c r="D2640" s="248"/>
      <c r="E2640" s="249"/>
      <c r="F2640" s="250"/>
      <c r="G2640" s="250"/>
      <c r="H2640" s="251"/>
      <c r="I2640" s="250"/>
      <c r="J2640" s="252"/>
      <c r="K2640" s="252"/>
      <c r="L2640" s="253"/>
      <c r="M2640" s="254" t="str">
        <f t="shared" si="41"/>
        <v/>
      </c>
      <c r="N2640"/>
      <c r="O2640"/>
      <c r="P2640"/>
      <c r="Q2640"/>
      <c r="R2640"/>
      <c r="S2640"/>
      <c r="T2640"/>
      <c r="U2640"/>
      <c r="V2640"/>
      <c r="W2640"/>
      <c r="X2640" s="42"/>
      <c r="Y2640" s="42"/>
      <c r="Z2640" s="42"/>
    </row>
    <row r="2641" s="26" customFormat="1" ht="23" customHeight="1" spans="1:26">
      <c r="A2641" s="255"/>
      <c r="B2641" s="246"/>
      <c r="C2641" s="247"/>
      <c r="D2641" s="248"/>
      <c r="E2641" s="249"/>
      <c r="F2641" s="250"/>
      <c r="G2641" s="250"/>
      <c r="H2641" s="251"/>
      <c r="I2641" s="250"/>
      <c r="J2641" s="252"/>
      <c r="K2641" s="252"/>
      <c r="L2641" s="253"/>
      <c r="M2641" s="254" t="str">
        <f t="shared" si="41"/>
        <v/>
      </c>
      <c r="N2641"/>
      <c r="O2641"/>
      <c r="P2641"/>
      <c r="Q2641"/>
      <c r="R2641"/>
      <c r="S2641"/>
      <c r="T2641"/>
      <c r="U2641"/>
      <c r="V2641"/>
      <c r="W2641"/>
      <c r="X2641" s="42"/>
      <c r="Y2641" s="42"/>
      <c r="Z2641" s="42"/>
    </row>
    <row r="2642" s="26" customFormat="1" ht="23" customHeight="1" spans="1:26">
      <c r="A2642" s="255"/>
      <c r="B2642" s="246"/>
      <c r="C2642" s="247"/>
      <c r="D2642" s="248"/>
      <c r="E2642" s="249"/>
      <c r="F2642" s="250"/>
      <c r="G2642" s="250"/>
      <c r="H2642" s="251"/>
      <c r="I2642" s="250"/>
      <c r="J2642" s="252"/>
      <c r="K2642" s="252"/>
      <c r="L2642" s="253"/>
      <c r="M2642" s="254" t="str">
        <f t="shared" si="41"/>
        <v/>
      </c>
      <c r="N2642"/>
      <c r="O2642"/>
      <c r="P2642"/>
      <c r="Q2642"/>
      <c r="R2642"/>
      <c r="S2642"/>
      <c r="T2642"/>
      <c r="U2642"/>
      <c r="V2642"/>
      <c r="W2642"/>
      <c r="X2642" s="42"/>
      <c r="Y2642" s="42"/>
      <c r="Z2642" s="42"/>
    </row>
    <row r="2643" s="26" customFormat="1" ht="23" customHeight="1" spans="1:26">
      <c r="A2643" s="255"/>
      <c r="B2643" s="246"/>
      <c r="C2643" s="247"/>
      <c r="D2643" s="248"/>
      <c r="E2643" s="249"/>
      <c r="F2643" s="250"/>
      <c r="G2643" s="250"/>
      <c r="H2643" s="251"/>
      <c r="I2643" s="250"/>
      <c r="J2643" s="252"/>
      <c r="K2643" s="252"/>
      <c r="L2643" s="253"/>
      <c r="M2643" s="254" t="str">
        <f t="shared" si="41"/>
        <v/>
      </c>
      <c r="N2643"/>
      <c r="O2643"/>
      <c r="P2643"/>
      <c r="Q2643"/>
      <c r="R2643"/>
      <c r="S2643"/>
      <c r="T2643"/>
      <c r="U2643"/>
      <c r="V2643"/>
      <c r="W2643"/>
      <c r="X2643" s="42"/>
      <c r="Y2643" s="42"/>
      <c r="Z2643" s="42"/>
    </row>
    <row r="2644" s="26" customFormat="1" ht="23" customHeight="1" spans="1:26">
      <c r="A2644" s="255"/>
      <c r="B2644" s="246"/>
      <c r="C2644" s="247"/>
      <c r="D2644" s="248"/>
      <c r="E2644" s="249"/>
      <c r="F2644" s="250"/>
      <c r="G2644" s="250"/>
      <c r="H2644" s="251"/>
      <c r="I2644" s="250"/>
      <c r="J2644" s="252"/>
      <c r="K2644" s="252"/>
      <c r="L2644" s="253"/>
      <c r="M2644" s="254" t="str">
        <f t="shared" si="41"/>
        <v/>
      </c>
      <c r="N2644"/>
      <c r="O2644"/>
      <c r="P2644"/>
      <c r="Q2644"/>
      <c r="R2644"/>
      <c r="S2644"/>
      <c r="T2644"/>
      <c r="U2644"/>
      <c r="V2644"/>
      <c r="W2644"/>
      <c r="X2644" s="42"/>
      <c r="Y2644" s="42"/>
      <c r="Z2644" s="42"/>
    </row>
    <row r="2645" s="26" customFormat="1" ht="23" customHeight="1" spans="1:26">
      <c r="A2645" s="255"/>
      <c r="B2645" s="246"/>
      <c r="C2645" s="247"/>
      <c r="D2645" s="248"/>
      <c r="E2645" s="249"/>
      <c r="F2645" s="250"/>
      <c r="G2645" s="250"/>
      <c r="H2645" s="251"/>
      <c r="I2645" s="250"/>
      <c r="J2645" s="252"/>
      <c r="K2645" s="252"/>
      <c r="L2645" s="253"/>
      <c r="M2645" s="254" t="str">
        <f t="shared" si="41"/>
        <v/>
      </c>
      <c r="N2645"/>
      <c r="O2645"/>
      <c r="P2645"/>
      <c r="Q2645"/>
      <c r="R2645"/>
      <c r="S2645"/>
      <c r="T2645"/>
      <c r="U2645"/>
      <c r="V2645"/>
      <c r="W2645"/>
      <c r="X2645" s="42"/>
      <c r="Y2645" s="42"/>
      <c r="Z2645" s="42"/>
    </row>
    <row r="2646" s="26" customFormat="1" ht="23" customHeight="1" spans="1:26">
      <c r="A2646" s="255"/>
      <c r="B2646" s="246"/>
      <c r="C2646" s="247"/>
      <c r="D2646" s="248"/>
      <c r="E2646" s="249"/>
      <c r="F2646" s="250"/>
      <c r="G2646" s="250"/>
      <c r="H2646" s="251"/>
      <c r="I2646" s="250"/>
      <c r="J2646" s="252"/>
      <c r="K2646" s="252"/>
      <c r="L2646" s="253"/>
      <c r="M2646" s="254" t="str">
        <f t="shared" si="41"/>
        <v/>
      </c>
      <c r="N2646"/>
      <c r="O2646"/>
      <c r="P2646"/>
      <c r="Q2646"/>
      <c r="R2646"/>
      <c r="S2646"/>
      <c r="T2646"/>
      <c r="U2646"/>
      <c r="V2646"/>
      <c r="W2646"/>
      <c r="X2646" s="42"/>
      <c r="Y2646" s="42"/>
      <c r="Z2646" s="42"/>
    </row>
    <row r="2647" s="26" customFormat="1" ht="23" customHeight="1" spans="1:26">
      <c r="A2647" s="255"/>
      <c r="B2647" s="246"/>
      <c r="C2647" s="247"/>
      <c r="D2647" s="248"/>
      <c r="E2647" s="249"/>
      <c r="F2647" s="250"/>
      <c r="G2647" s="250"/>
      <c r="H2647" s="251"/>
      <c r="I2647" s="250"/>
      <c r="J2647" s="252"/>
      <c r="K2647" s="252"/>
      <c r="L2647" s="253"/>
      <c r="M2647" s="254" t="str">
        <f t="shared" si="41"/>
        <v/>
      </c>
      <c r="N2647"/>
      <c r="O2647"/>
      <c r="P2647"/>
      <c r="Q2647"/>
      <c r="R2647"/>
      <c r="S2647"/>
      <c r="T2647"/>
      <c r="U2647"/>
      <c r="V2647"/>
      <c r="W2647"/>
      <c r="X2647" s="42"/>
      <c r="Y2647" s="42"/>
      <c r="Z2647" s="42"/>
    </row>
    <row r="2648" s="26" customFormat="1" ht="23" customHeight="1" spans="1:26">
      <c r="A2648" s="255"/>
      <c r="B2648" s="246"/>
      <c r="C2648" s="247"/>
      <c r="D2648" s="248"/>
      <c r="E2648" s="249"/>
      <c r="F2648" s="250"/>
      <c r="G2648" s="250"/>
      <c r="H2648" s="251"/>
      <c r="I2648" s="250"/>
      <c r="J2648" s="252"/>
      <c r="K2648" s="252"/>
      <c r="L2648" s="253"/>
      <c r="M2648" s="254" t="str">
        <f t="shared" si="41"/>
        <v/>
      </c>
      <c r="N2648"/>
      <c r="O2648"/>
      <c r="P2648"/>
      <c r="Q2648"/>
      <c r="R2648"/>
      <c r="S2648"/>
      <c r="T2648"/>
      <c r="U2648"/>
      <c r="V2648"/>
      <c r="W2648"/>
      <c r="X2648" s="42"/>
      <c r="Y2648" s="42"/>
      <c r="Z2648" s="42"/>
    </row>
    <row r="2649" s="26" customFormat="1" ht="23" customHeight="1" spans="1:26">
      <c r="A2649" s="255"/>
      <c r="B2649" s="246"/>
      <c r="C2649" s="247"/>
      <c r="D2649" s="248"/>
      <c r="E2649" s="249"/>
      <c r="F2649" s="250"/>
      <c r="G2649" s="250"/>
      <c r="H2649" s="251"/>
      <c r="I2649" s="250"/>
      <c r="J2649" s="252"/>
      <c r="K2649" s="252"/>
      <c r="L2649" s="253"/>
      <c r="M2649" s="254" t="str">
        <f t="shared" si="41"/>
        <v/>
      </c>
      <c r="N2649"/>
      <c r="O2649"/>
      <c r="P2649"/>
      <c r="Q2649"/>
      <c r="R2649"/>
      <c r="S2649"/>
      <c r="T2649"/>
      <c r="U2649"/>
      <c r="V2649"/>
      <c r="W2649"/>
      <c r="X2649" s="42"/>
      <c r="Y2649" s="42"/>
      <c r="Z2649" s="42"/>
    </row>
    <row r="2650" s="26" customFormat="1" ht="23" customHeight="1" spans="1:26">
      <c r="A2650" s="255"/>
      <c r="B2650" s="246"/>
      <c r="C2650" s="247"/>
      <c r="D2650" s="248"/>
      <c r="E2650" s="249"/>
      <c r="F2650" s="250"/>
      <c r="G2650" s="250"/>
      <c r="H2650" s="251"/>
      <c r="I2650" s="250"/>
      <c r="J2650" s="252"/>
      <c r="K2650" s="252"/>
      <c r="L2650" s="253"/>
      <c r="M2650" s="254" t="str">
        <f t="shared" si="41"/>
        <v/>
      </c>
      <c r="N2650"/>
      <c r="O2650"/>
      <c r="P2650"/>
      <c r="Q2650"/>
      <c r="R2650"/>
      <c r="S2650"/>
      <c r="T2650"/>
      <c r="U2650"/>
      <c r="V2650"/>
      <c r="W2650"/>
      <c r="X2650" s="42"/>
      <c r="Y2650" s="42"/>
      <c r="Z2650" s="42"/>
    </row>
    <row r="2651" s="26" customFormat="1" ht="23" customHeight="1" spans="1:26">
      <c r="A2651" s="255"/>
      <c r="B2651" s="246"/>
      <c r="C2651" s="247"/>
      <c r="D2651" s="248"/>
      <c r="E2651" s="249"/>
      <c r="F2651" s="250"/>
      <c r="G2651" s="250"/>
      <c r="H2651" s="251"/>
      <c r="I2651" s="250"/>
      <c r="J2651" s="252"/>
      <c r="K2651" s="252"/>
      <c r="L2651" s="253"/>
      <c r="M2651" s="254" t="str">
        <f t="shared" si="41"/>
        <v/>
      </c>
      <c r="N2651"/>
      <c r="O2651"/>
      <c r="P2651"/>
      <c r="Q2651"/>
      <c r="R2651"/>
      <c r="S2651"/>
      <c r="T2651"/>
      <c r="U2651"/>
      <c r="V2651"/>
      <c r="W2651"/>
      <c r="X2651" s="42"/>
      <c r="Y2651" s="42"/>
      <c r="Z2651" s="42"/>
    </row>
    <row r="2652" s="26" customFormat="1" ht="23" customHeight="1" spans="1:26">
      <c r="A2652" s="255"/>
      <c r="B2652" s="246"/>
      <c r="C2652" s="247"/>
      <c r="D2652" s="248"/>
      <c r="E2652" s="249"/>
      <c r="F2652" s="250"/>
      <c r="G2652" s="250"/>
      <c r="H2652" s="251"/>
      <c r="I2652" s="250"/>
      <c r="J2652" s="252"/>
      <c r="K2652" s="252"/>
      <c r="L2652" s="253"/>
      <c r="M2652" s="254" t="str">
        <f t="shared" si="41"/>
        <v/>
      </c>
      <c r="N2652"/>
      <c r="O2652"/>
      <c r="P2652"/>
      <c r="Q2652"/>
      <c r="R2652"/>
      <c r="S2652"/>
      <c r="T2652"/>
      <c r="U2652"/>
      <c r="V2652"/>
      <c r="W2652"/>
      <c r="X2652" s="42"/>
      <c r="Y2652" s="42"/>
      <c r="Z2652" s="42"/>
    </row>
    <row r="2653" s="26" customFormat="1" ht="23" customHeight="1" spans="1:26">
      <c r="A2653" s="255"/>
      <c r="B2653" s="246"/>
      <c r="C2653" s="247"/>
      <c r="D2653" s="248"/>
      <c r="E2653" s="249"/>
      <c r="F2653" s="250"/>
      <c r="G2653" s="250"/>
      <c r="H2653" s="251"/>
      <c r="I2653" s="250"/>
      <c r="J2653" s="252"/>
      <c r="K2653" s="252"/>
      <c r="L2653" s="253"/>
      <c r="M2653" s="254" t="str">
        <f t="shared" si="41"/>
        <v/>
      </c>
      <c r="N2653"/>
      <c r="O2653"/>
      <c r="P2653"/>
      <c r="Q2653"/>
      <c r="R2653"/>
      <c r="S2653"/>
      <c r="T2653"/>
      <c r="U2653"/>
      <c r="V2653"/>
      <c r="W2653"/>
      <c r="X2653" s="42"/>
      <c r="Y2653" s="42"/>
      <c r="Z2653" s="42"/>
    </row>
    <row r="2654" s="26" customFormat="1" ht="23" customHeight="1" spans="1:26">
      <c r="A2654" s="255"/>
      <c r="B2654" s="246"/>
      <c r="C2654" s="247"/>
      <c r="D2654" s="248"/>
      <c r="E2654" s="249"/>
      <c r="F2654" s="250"/>
      <c r="G2654" s="250"/>
      <c r="H2654" s="251"/>
      <c r="I2654" s="250"/>
      <c r="J2654" s="252"/>
      <c r="K2654" s="252"/>
      <c r="L2654" s="253"/>
      <c r="M2654" s="254" t="str">
        <f t="shared" si="41"/>
        <v/>
      </c>
      <c r="N2654"/>
      <c r="O2654"/>
      <c r="P2654"/>
      <c r="Q2654"/>
      <c r="R2654"/>
      <c r="S2654"/>
      <c r="T2654"/>
      <c r="U2654"/>
      <c r="V2654"/>
      <c r="W2654"/>
      <c r="X2654" s="42"/>
      <c r="Y2654" s="42"/>
      <c r="Z2654" s="42"/>
    </row>
    <row r="2655" s="26" customFormat="1" ht="23" customHeight="1" spans="1:26">
      <c r="A2655" s="255"/>
      <c r="B2655" s="246"/>
      <c r="C2655" s="247"/>
      <c r="D2655" s="248"/>
      <c r="E2655" s="249"/>
      <c r="F2655" s="250"/>
      <c r="G2655" s="250"/>
      <c r="H2655" s="251"/>
      <c r="I2655" s="250"/>
      <c r="J2655" s="252"/>
      <c r="K2655" s="252"/>
      <c r="L2655" s="253"/>
      <c r="M2655" s="254" t="str">
        <f t="shared" si="41"/>
        <v/>
      </c>
      <c r="N2655"/>
      <c r="O2655"/>
      <c r="P2655"/>
      <c r="Q2655"/>
      <c r="R2655"/>
      <c r="S2655"/>
      <c r="T2655"/>
      <c r="U2655"/>
      <c r="V2655"/>
      <c r="W2655"/>
      <c r="X2655" s="42"/>
      <c r="Y2655" s="42"/>
      <c r="Z2655" s="42"/>
    </row>
    <row r="2656" s="26" customFormat="1" ht="23" customHeight="1" spans="1:26">
      <c r="A2656" s="255"/>
      <c r="B2656" s="246"/>
      <c r="C2656" s="247"/>
      <c r="D2656" s="248"/>
      <c r="E2656" s="249"/>
      <c r="F2656" s="250"/>
      <c r="G2656" s="250"/>
      <c r="H2656" s="251"/>
      <c r="I2656" s="250"/>
      <c r="J2656" s="252"/>
      <c r="K2656" s="252"/>
      <c r="L2656" s="253"/>
      <c r="M2656" s="254" t="str">
        <f t="shared" si="41"/>
        <v/>
      </c>
      <c r="N2656"/>
      <c r="O2656"/>
      <c r="P2656"/>
      <c r="Q2656"/>
      <c r="R2656"/>
      <c r="S2656"/>
      <c r="T2656"/>
      <c r="U2656"/>
      <c r="V2656"/>
      <c r="W2656"/>
      <c r="X2656" s="42"/>
      <c r="Y2656" s="42"/>
      <c r="Z2656" s="42"/>
    </row>
    <row r="2657" s="26" customFormat="1" ht="23" customHeight="1" spans="1:26">
      <c r="A2657" s="255"/>
      <c r="B2657" s="246"/>
      <c r="C2657" s="247"/>
      <c r="D2657" s="248"/>
      <c r="E2657" s="249"/>
      <c r="F2657" s="250"/>
      <c r="G2657" s="250"/>
      <c r="H2657" s="251"/>
      <c r="I2657" s="250"/>
      <c r="J2657" s="252"/>
      <c r="K2657" s="252"/>
      <c r="L2657" s="253"/>
      <c r="M2657" s="254" t="str">
        <f t="shared" si="41"/>
        <v/>
      </c>
      <c r="N2657"/>
      <c r="O2657"/>
      <c r="P2657"/>
      <c r="Q2657"/>
      <c r="R2657"/>
      <c r="S2657"/>
      <c r="T2657"/>
      <c r="U2657"/>
      <c r="V2657"/>
      <c r="W2657"/>
      <c r="X2657" s="42"/>
      <c r="Y2657" s="42"/>
      <c r="Z2657" s="42"/>
    </row>
    <row r="2658" s="26" customFormat="1" ht="23" customHeight="1" spans="1:26">
      <c r="A2658" s="255"/>
      <c r="B2658" s="246"/>
      <c r="C2658" s="247"/>
      <c r="D2658" s="248"/>
      <c r="E2658" s="249"/>
      <c r="F2658" s="250"/>
      <c r="G2658" s="250"/>
      <c r="H2658" s="251"/>
      <c r="I2658" s="250"/>
      <c r="J2658" s="252"/>
      <c r="K2658" s="252"/>
      <c r="L2658" s="253"/>
      <c r="M2658" s="254" t="str">
        <f t="shared" si="41"/>
        <v/>
      </c>
      <c r="N2658"/>
      <c r="O2658"/>
      <c r="P2658"/>
      <c r="Q2658"/>
      <c r="R2658"/>
      <c r="S2658"/>
      <c r="T2658"/>
      <c r="U2658"/>
      <c r="V2658"/>
      <c r="W2658"/>
      <c r="X2658" s="42"/>
      <c r="Y2658" s="42"/>
      <c r="Z2658" s="42"/>
    </row>
    <row r="2659" s="26" customFormat="1" ht="23" customHeight="1" spans="1:26">
      <c r="A2659" s="255"/>
      <c r="B2659" s="246"/>
      <c r="C2659" s="247"/>
      <c r="D2659" s="248"/>
      <c r="E2659" s="249"/>
      <c r="F2659" s="250"/>
      <c r="G2659" s="250"/>
      <c r="H2659" s="251"/>
      <c r="I2659" s="250"/>
      <c r="J2659" s="252"/>
      <c r="K2659" s="252"/>
      <c r="L2659" s="253"/>
      <c r="M2659" s="254" t="str">
        <f t="shared" si="41"/>
        <v/>
      </c>
      <c r="N2659"/>
      <c r="O2659"/>
      <c r="P2659"/>
      <c r="Q2659"/>
      <c r="R2659"/>
      <c r="S2659"/>
      <c r="T2659"/>
      <c r="U2659"/>
      <c r="V2659"/>
      <c r="W2659"/>
      <c r="X2659" s="42"/>
      <c r="Y2659" s="42"/>
      <c r="Z2659" s="42"/>
    </row>
    <row r="2660" s="26" customFormat="1" ht="23" customHeight="1" spans="1:26">
      <c r="A2660" s="255"/>
      <c r="B2660" s="246"/>
      <c r="C2660" s="247"/>
      <c r="D2660" s="248"/>
      <c r="E2660" s="249"/>
      <c r="F2660" s="250"/>
      <c r="G2660" s="250"/>
      <c r="H2660" s="251"/>
      <c r="I2660" s="250"/>
      <c r="J2660" s="252"/>
      <c r="K2660" s="252"/>
      <c r="L2660" s="253"/>
      <c r="M2660" s="254" t="str">
        <f t="shared" si="41"/>
        <v/>
      </c>
      <c r="N2660"/>
      <c r="O2660"/>
      <c r="P2660"/>
      <c r="Q2660"/>
      <c r="R2660"/>
      <c r="S2660"/>
      <c r="T2660"/>
      <c r="U2660"/>
      <c r="V2660"/>
      <c r="W2660"/>
      <c r="X2660" s="42"/>
      <c r="Y2660" s="42"/>
      <c r="Z2660" s="42"/>
    </row>
    <row r="2661" s="26" customFormat="1" ht="23" customHeight="1" spans="1:26">
      <c r="A2661" s="255"/>
      <c r="B2661" s="246"/>
      <c r="C2661" s="247"/>
      <c r="D2661" s="248"/>
      <c r="E2661" s="249"/>
      <c r="F2661" s="250"/>
      <c r="G2661" s="250"/>
      <c r="H2661" s="251"/>
      <c r="I2661" s="250"/>
      <c r="J2661" s="252"/>
      <c r="K2661" s="252"/>
      <c r="L2661" s="253"/>
      <c r="M2661" s="254" t="str">
        <f t="shared" si="41"/>
        <v/>
      </c>
      <c r="N2661"/>
      <c r="O2661"/>
      <c r="P2661"/>
      <c r="Q2661"/>
      <c r="R2661"/>
      <c r="S2661"/>
      <c r="T2661"/>
      <c r="U2661"/>
      <c r="V2661"/>
      <c r="W2661"/>
      <c r="X2661" s="42"/>
      <c r="Y2661" s="42"/>
      <c r="Z2661" s="42"/>
    </row>
    <row r="2662" s="26" customFormat="1" ht="23" customHeight="1" spans="1:26">
      <c r="A2662" s="255"/>
      <c r="B2662" s="246"/>
      <c r="C2662" s="247"/>
      <c r="D2662" s="248"/>
      <c r="E2662" s="249"/>
      <c r="F2662" s="250"/>
      <c r="G2662" s="250"/>
      <c r="H2662" s="251"/>
      <c r="I2662" s="250"/>
      <c r="J2662" s="252"/>
      <c r="K2662" s="252"/>
      <c r="L2662" s="253"/>
      <c r="M2662" s="254" t="str">
        <f t="shared" si="41"/>
        <v/>
      </c>
      <c r="N2662"/>
      <c r="O2662"/>
      <c r="P2662"/>
      <c r="Q2662"/>
      <c r="R2662"/>
      <c r="S2662"/>
      <c r="T2662"/>
      <c r="U2662"/>
      <c r="V2662"/>
      <c r="W2662"/>
      <c r="X2662" s="42"/>
      <c r="Y2662" s="42"/>
      <c r="Z2662" s="42"/>
    </row>
    <row r="2663" s="26" customFormat="1" ht="23" customHeight="1" spans="1:26">
      <c r="A2663" s="255"/>
      <c r="B2663" s="246"/>
      <c r="C2663" s="247"/>
      <c r="D2663" s="248"/>
      <c r="E2663" s="249"/>
      <c r="F2663" s="250"/>
      <c r="G2663" s="250"/>
      <c r="H2663" s="251"/>
      <c r="I2663" s="250"/>
      <c r="J2663" s="252"/>
      <c r="K2663" s="252"/>
      <c r="L2663" s="253"/>
      <c r="M2663" s="254" t="str">
        <f t="shared" si="41"/>
        <v/>
      </c>
      <c r="N2663"/>
      <c r="O2663"/>
      <c r="P2663"/>
      <c r="Q2663"/>
      <c r="R2663"/>
      <c r="S2663"/>
      <c r="T2663"/>
      <c r="U2663"/>
      <c r="V2663"/>
      <c r="W2663"/>
      <c r="X2663" s="42"/>
      <c r="Y2663" s="42"/>
      <c r="Z2663" s="42"/>
    </row>
    <row r="2664" s="26" customFormat="1" ht="23" customHeight="1" spans="1:26">
      <c r="A2664" s="255"/>
      <c r="B2664" s="246"/>
      <c r="C2664" s="247"/>
      <c r="D2664" s="248"/>
      <c r="E2664" s="249"/>
      <c r="F2664" s="250"/>
      <c r="G2664" s="250"/>
      <c r="H2664" s="251"/>
      <c r="I2664" s="250"/>
      <c r="J2664" s="252"/>
      <c r="K2664" s="252"/>
      <c r="L2664" s="253"/>
      <c r="M2664" s="254" t="str">
        <f t="shared" si="41"/>
        <v/>
      </c>
      <c r="N2664"/>
      <c r="O2664"/>
      <c r="P2664"/>
      <c r="Q2664"/>
      <c r="R2664"/>
      <c r="S2664"/>
      <c r="T2664"/>
      <c r="U2664"/>
      <c r="V2664"/>
      <c r="W2664"/>
      <c r="X2664" s="42"/>
      <c r="Y2664" s="42"/>
      <c r="Z2664" s="42"/>
    </row>
    <row r="2665" s="26" customFormat="1" ht="23" customHeight="1" spans="1:26">
      <c r="A2665" s="255"/>
      <c r="B2665" s="246"/>
      <c r="C2665" s="247"/>
      <c r="D2665" s="248"/>
      <c r="E2665" s="249"/>
      <c r="F2665" s="250"/>
      <c r="G2665" s="250"/>
      <c r="H2665" s="251"/>
      <c r="I2665" s="250"/>
      <c r="J2665" s="252"/>
      <c r="K2665" s="252"/>
      <c r="L2665" s="253"/>
      <c r="M2665" s="254" t="str">
        <f t="shared" si="41"/>
        <v/>
      </c>
      <c r="N2665"/>
      <c r="O2665"/>
      <c r="P2665"/>
      <c r="Q2665"/>
      <c r="R2665"/>
      <c r="S2665"/>
      <c r="T2665"/>
      <c r="U2665"/>
      <c r="V2665"/>
      <c r="W2665"/>
      <c r="X2665" s="42"/>
      <c r="Y2665" s="42"/>
      <c r="Z2665" s="42"/>
    </row>
    <row r="2666" s="26" customFormat="1" ht="23" customHeight="1" spans="1:26">
      <c r="A2666" s="255"/>
      <c r="B2666" s="246"/>
      <c r="C2666" s="247"/>
      <c r="D2666" s="248"/>
      <c r="E2666" s="249"/>
      <c r="F2666" s="250"/>
      <c r="G2666" s="250"/>
      <c r="H2666" s="251"/>
      <c r="I2666" s="250"/>
      <c r="J2666" s="252"/>
      <c r="K2666" s="252"/>
      <c r="L2666" s="253"/>
      <c r="M2666" s="254" t="str">
        <f t="shared" si="41"/>
        <v/>
      </c>
      <c r="N2666"/>
      <c r="O2666"/>
      <c r="P2666"/>
      <c r="Q2666"/>
      <c r="R2666"/>
      <c r="S2666"/>
      <c r="T2666"/>
      <c r="U2666"/>
      <c r="V2666"/>
      <c r="W2666"/>
      <c r="X2666" s="42"/>
      <c r="Y2666" s="42"/>
      <c r="Z2666" s="42"/>
    </row>
    <row r="2667" s="26" customFormat="1" ht="23" customHeight="1" spans="1:26">
      <c r="A2667" s="255"/>
      <c r="B2667" s="246"/>
      <c r="C2667" s="247"/>
      <c r="D2667" s="248"/>
      <c r="E2667" s="249"/>
      <c r="F2667" s="250"/>
      <c r="G2667" s="250"/>
      <c r="H2667" s="251"/>
      <c r="I2667" s="250"/>
      <c r="J2667" s="252"/>
      <c r="K2667" s="252"/>
      <c r="L2667" s="253"/>
      <c r="M2667" s="254" t="str">
        <f t="shared" si="41"/>
        <v/>
      </c>
      <c r="N2667"/>
      <c r="O2667"/>
      <c r="P2667"/>
      <c r="Q2667"/>
      <c r="R2667"/>
      <c r="S2667"/>
      <c r="T2667"/>
      <c r="U2667"/>
      <c r="V2667"/>
      <c r="W2667"/>
      <c r="X2667" s="42"/>
      <c r="Y2667" s="42"/>
      <c r="Z2667" s="42"/>
    </row>
    <row r="2668" s="26" customFormat="1" ht="23" customHeight="1" spans="1:26">
      <c r="A2668" s="255"/>
      <c r="B2668" s="246"/>
      <c r="C2668" s="247"/>
      <c r="D2668" s="248"/>
      <c r="E2668" s="249"/>
      <c r="F2668" s="250"/>
      <c r="G2668" s="250"/>
      <c r="H2668" s="251"/>
      <c r="I2668" s="250"/>
      <c r="J2668" s="252"/>
      <c r="K2668" s="252"/>
      <c r="L2668" s="253"/>
      <c r="M2668" s="254" t="str">
        <f t="shared" si="41"/>
        <v/>
      </c>
      <c r="N2668"/>
      <c r="O2668"/>
      <c r="P2668"/>
      <c r="Q2668"/>
      <c r="R2668"/>
      <c r="S2668"/>
      <c r="T2668"/>
      <c r="U2668"/>
      <c r="V2668"/>
      <c r="W2668"/>
      <c r="X2668" s="42"/>
      <c r="Y2668" s="42"/>
      <c r="Z2668" s="42"/>
    </row>
    <row r="2669" s="26" customFormat="1" ht="23" customHeight="1" spans="1:26">
      <c r="A2669" s="255"/>
      <c r="B2669" s="246"/>
      <c r="C2669" s="247"/>
      <c r="D2669" s="248"/>
      <c r="E2669" s="249"/>
      <c r="F2669" s="250"/>
      <c r="G2669" s="250"/>
      <c r="H2669" s="251"/>
      <c r="I2669" s="250"/>
      <c r="J2669" s="252"/>
      <c r="K2669" s="252"/>
      <c r="L2669" s="253"/>
      <c r="M2669" s="254" t="str">
        <f t="shared" si="41"/>
        <v/>
      </c>
      <c r="N2669"/>
      <c r="O2669"/>
      <c r="P2669"/>
      <c r="Q2669"/>
      <c r="R2669"/>
      <c r="S2669"/>
      <c r="T2669"/>
      <c r="U2669"/>
      <c r="V2669"/>
      <c r="W2669"/>
      <c r="X2669" s="42"/>
      <c r="Y2669" s="42"/>
      <c r="Z2669" s="42"/>
    </row>
    <row r="2670" s="26" customFormat="1" ht="23" customHeight="1" spans="1:26">
      <c r="A2670" s="255"/>
      <c r="B2670" s="246"/>
      <c r="C2670" s="247"/>
      <c r="D2670" s="248"/>
      <c r="E2670" s="249"/>
      <c r="F2670" s="250"/>
      <c r="G2670" s="250"/>
      <c r="H2670" s="251"/>
      <c r="I2670" s="250"/>
      <c r="J2670" s="252"/>
      <c r="K2670" s="252"/>
      <c r="L2670" s="253"/>
      <c r="M2670" s="254" t="str">
        <f t="shared" si="41"/>
        <v/>
      </c>
      <c r="N2670"/>
      <c r="O2670"/>
      <c r="P2670"/>
      <c r="Q2670"/>
      <c r="R2670"/>
      <c r="S2670"/>
      <c r="T2670"/>
      <c r="U2670"/>
      <c r="V2670"/>
      <c r="W2670"/>
      <c r="X2670" s="42"/>
      <c r="Y2670" s="42"/>
      <c r="Z2670" s="42"/>
    </row>
    <row r="2671" s="26" customFormat="1" ht="23" customHeight="1" spans="1:26">
      <c r="A2671" s="255"/>
      <c r="B2671" s="246"/>
      <c r="C2671" s="247"/>
      <c r="D2671" s="248"/>
      <c r="E2671" s="249"/>
      <c r="F2671" s="250"/>
      <c r="G2671" s="250"/>
      <c r="H2671" s="251"/>
      <c r="I2671" s="250"/>
      <c r="J2671" s="252"/>
      <c r="K2671" s="252"/>
      <c r="L2671" s="253"/>
      <c r="M2671" s="254" t="str">
        <f t="shared" si="41"/>
        <v/>
      </c>
      <c r="N2671"/>
      <c r="O2671"/>
      <c r="P2671"/>
      <c r="Q2671"/>
      <c r="R2671"/>
      <c r="S2671"/>
      <c r="T2671"/>
      <c r="U2671"/>
      <c r="V2671"/>
      <c r="W2671"/>
      <c r="X2671" s="42"/>
      <c r="Y2671" s="42"/>
      <c r="Z2671" s="42"/>
    </row>
    <row r="2672" s="26" customFormat="1" ht="23" customHeight="1" spans="1:26">
      <c r="A2672" s="255"/>
      <c r="B2672" s="246"/>
      <c r="C2672" s="247"/>
      <c r="D2672" s="248"/>
      <c r="E2672" s="249"/>
      <c r="F2672" s="250"/>
      <c r="G2672" s="250"/>
      <c r="H2672" s="251"/>
      <c r="I2672" s="250"/>
      <c r="J2672" s="252"/>
      <c r="K2672" s="252"/>
      <c r="L2672" s="253"/>
      <c r="M2672" s="254" t="str">
        <f t="shared" si="41"/>
        <v/>
      </c>
      <c r="N2672"/>
      <c r="O2672"/>
      <c r="P2672"/>
      <c r="Q2672"/>
      <c r="R2672"/>
      <c r="S2672"/>
      <c r="T2672"/>
      <c r="U2672"/>
      <c r="V2672"/>
      <c r="W2672"/>
      <c r="X2672" s="42"/>
      <c r="Y2672" s="42"/>
      <c r="Z2672" s="42"/>
    </row>
    <row r="2673" s="26" customFormat="1" ht="23" customHeight="1" spans="1:26">
      <c r="A2673" s="255"/>
      <c r="B2673" s="246"/>
      <c r="C2673" s="247"/>
      <c r="D2673" s="248"/>
      <c r="E2673" s="249"/>
      <c r="F2673" s="250"/>
      <c r="G2673" s="250"/>
      <c r="H2673" s="251"/>
      <c r="I2673" s="250"/>
      <c r="J2673" s="252"/>
      <c r="K2673" s="252"/>
      <c r="L2673" s="253"/>
      <c r="M2673" s="254" t="str">
        <f t="shared" si="41"/>
        <v/>
      </c>
      <c r="N2673"/>
      <c r="O2673"/>
      <c r="P2673"/>
      <c r="Q2673"/>
      <c r="R2673"/>
      <c r="S2673"/>
      <c r="T2673"/>
      <c r="U2673"/>
      <c r="V2673"/>
      <c r="W2673"/>
      <c r="X2673" s="42"/>
      <c r="Y2673" s="42"/>
      <c r="Z2673" s="42"/>
    </row>
    <row r="2674" s="26" customFormat="1" ht="23" customHeight="1" spans="1:26">
      <c r="A2674" s="255"/>
      <c r="B2674" s="246"/>
      <c r="C2674" s="247"/>
      <c r="D2674" s="248"/>
      <c r="E2674" s="249"/>
      <c r="F2674" s="250"/>
      <c r="G2674" s="250"/>
      <c r="H2674" s="251"/>
      <c r="I2674" s="250"/>
      <c r="J2674" s="252"/>
      <c r="K2674" s="252"/>
      <c r="L2674" s="253"/>
      <c r="M2674" s="254" t="str">
        <f t="shared" si="41"/>
        <v/>
      </c>
      <c r="N2674"/>
      <c r="O2674"/>
      <c r="P2674"/>
      <c r="Q2674"/>
      <c r="R2674"/>
      <c r="S2674"/>
      <c r="T2674"/>
      <c r="U2674"/>
      <c r="V2674"/>
      <c r="W2674"/>
      <c r="X2674" s="42"/>
      <c r="Y2674" s="42"/>
      <c r="Z2674" s="42"/>
    </row>
    <row r="2675" s="26" customFormat="1" ht="23" customHeight="1" spans="1:26">
      <c r="A2675" s="255"/>
      <c r="B2675" s="246"/>
      <c r="C2675" s="247"/>
      <c r="D2675" s="248"/>
      <c r="E2675" s="249"/>
      <c r="F2675" s="250"/>
      <c r="G2675" s="250"/>
      <c r="H2675" s="251"/>
      <c r="I2675" s="250"/>
      <c r="J2675" s="252"/>
      <c r="K2675" s="252"/>
      <c r="L2675" s="253"/>
      <c r="M2675" s="254" t="str">
        <f t="shared" si="41"/>
        <v/>
      </c>
      <c r="N2675"/>
      <c r="O2675"/>
      <c r="P2675"/>
      <c r="Q2675"/>
      <c r="R2675"/>
      <c r="S2675"/>
      <c r="T2675"/>
      <c r="U2675"/>
      <c r="V2675"/>
      <c r="W2675"/>
      <c r="X2675" s="42"/>
      <c r="Y2675" s="42"/>
      <c r="Z2675" s="42"/>
    </row>
    <row r="2676" s="26" customFormat="1" ht="23" customHeight="1" spans="1:26">
      <c r="A2676" s="255"/>
      <c r="B2676" s="246"/>
      <c r="C2676" s="247"/>
      <c r="D2676" s="248"/>
      <c r="E2676" s="249"/>
      <c r="F2676" s="250"/>
      <c r="G2676" s="250"/>
      <c r="H2676" s="251"/>
      <c r="I2676" s="250"/>
      <c r="J2676" s="252"/>
      <c r="K2676" s="252"/>
      <c r="L2676" s="253"/>
      <c r="M2676" s="254" t="str">
        <f t="shared" si="41"/>
        <v/>
      </c>
      <c r="N2676"/>
      <c r="O2676"/>
      <c r="P2676"/>
      <c r="Q2676"/>
      <c r="R2676"/>
      <c r="S2676"/>
      <c r="T2676"/>
      <c r="U2676"/>
      <c r="V2676"/>
      <c r="W2676"/>
      <c r="X2676" s="42"/>
      <c r="Y2676" s="42"/>
      <c r="Z2676" s="42"/>
    </row>
    <row r="2677" s="26" customFormat="1" ht="23" customHeight="1" spans="1:26">
      <c r="A2677" s="255"/>
      <c r="B2677" s="246"/>
      <c r="C2677" s="247"/>
      <c r="D2677" s="248"/>
      <c r="E2677" s="249"/>
      <c r="F2677" s="250"/>
      <c r="G2677" s="250"/>
      <c r="H2677" s="251"/>
      <c r="I2677" s="250"/>
      <c r="J2677" s="252"/>
      <c r="K2677" s="252"/>
      <c r="L2677" s="253"/>
      <c r="M2677" s="254" t="str">
        <f t="shared" si="41"/>
        <v/>
      </c>
      <c r="N2677"/>
      <c r="O2677"/>
      <c r="P2677"/>
      <c r="Q2677"/>
      <c r="R2677"/>
      <c r="S2677"/>
      <c r="T2677"/>
      <c r="U2677"/>
      <c r="V2677"/>
      <c r="W2677"/>
      <c r="X2677" s="42"/>
      <c r="Y2677" s="42"/>
      <c r="Z2677" s="42"/>
    </row>
    <row r="2678" s="26" customFormat="1" ht="23" customHeight="1" spans="1:26">
      <c r="A2678" s="255"/>
      <c r="B2678" s="246"/>
      <c r="C2678" s="247"/>
      <c r="D2678" s="248"/>
      <c r="E2678" s="249"/>
      <c r="F2678" s="250"/>
      <c r="G2678" s="250"/>
      <c r="H2678" s="251"/>
      <c r="I2678" s="250"/>
      <c r="J2678" s="252"/>
      <c r="K2678" s="252"/>
      <c r="L2678" s="253"/>
      <c r="M2678" s="254" t="str">
        <f t="shared" si="41"/>
        <v/>
      </c>
      <c r="N2678"/>
      <c r="O2678"/>
      <c r="P2678"/>
      <c r="Q2678"/>
      <c r="R2678"/>
      <c r="S2678"/>
      <c r="T2678"/>
      <c r="U2678"/>
      <c r="V2678"/>
      <c r="W2678"/>
      <c r="X2678" s="42"/>
      <c r="Y2678" s="42"/>
      <c r="Z2678" s="42"/>
    </row>
    <row r="2679" s="26" customFormat="1" ht="23" customHeight="1" spans="1:26">
      <c r="A2679" s="255"/>
      <c r="B2679" s="246"/>
      <c r="C2679" s="247"/>
      <c r="D2679" s="248"/>
      <c r="E2679" s="249"/>
      <c r="F2679" s="250"/>
      <c r="G2679" s="250"/>
      <c r="H2679" s="251"/>
      <c r="I2679" s="250"/>
      <c r="J2679" s="252"/>
      <c r="K2679" s="252"/>
      <c r="L2679" s="253"/>
      <c r="M2679" s="254" t="str">
        <f t="shared" si="41"/>
        <v/>
      </c>
      <c r="N2679"/>
      <c r="O2679"/>
      <c r="P2679"/>
      <c r="Q2679"/>
      <c r="R2679"/>
      <c r="S2679"/>
      <c r="T2679"/>
      <c r="U2679"/>
      <c r="V2679"/>
      <c r="W2679"/>
      <c r="X2679" s="42"/>
      <c r="Y2679" s="42"/>
      <c r="Z2679" s="42"/>
    </row>
    <row r="2680" s="26" customFormat="1" ht="23" customHeight="1" spans="1:26">
      <c r="A2680" s="255"/>
      <c r="B2680" s="246"/>
      <c r="C2680" s="247"/>
      <c r="D2680" s="248"/>
      <c r="E2680" s="249"/>
      <c r="F2680" s="250"/>
      <c r="G2680" s="250"/>
      <c r="H2680" s="251"/>
      <c r="I2680" s="250"/>
      <c r="J2680" s="252"/>
      <c r="K2680" s="252"/>
      <c r="L2680" s="253"/>
      <c r="M2680" s="254" t="str">
        <f t="shared" si="41"/>
        <v/>
      </c>
      <c r="N2680"/>
      <c r="O2680"/>
      <c r="P2680"/>
      <c r="Q2680"/>
      <c r="R2680"/>
      <c r="S2680"/>
      <c r="T2680"/>
      <c r="U2680"/>
      <c r="V2680"/>
      <c r="W2680"/>
      <c r="X2680" s="42"/>
      <c r="Y2680" s="42"/>
      <c r="Z2680" s="42"/>
    </row>
    <row r="2681" s="26" customFormat="1" ht="23" customHeight="1" spans="1:26">
      <c r="A2681" s="255"/>
      <c r="B2681" s="246"/>
      <c r="C2681" s="247"/>
      <c r="D2681" s="248"/>
      <c r="E2681" s="249"/>
      <c r="F2681" s="250"/>
      <c r="G2681" s="250"/>
      <c r="H2681" s="251"/>
      <c r="I2681" s="250"/>
      <c r="J2681" s="252"/>
      <c r="K2681" s="252"/>
      <c r="L2681" s="253"/>
      <c r="M2681" s="254" t="str">
        <f t="shared" si="41"/>
        <v/>
      </c>
      <c r="N2681"/>
      <c r="O2681"/>
      <c r="P2681"/>
      <c r="Q2681"/>
      <c r="R2681"/>
      <c r="S2681"/>
      <c r="T2681"/>
      <c r="U2681"/>
      <c r="V2681"/>
      <c r="W2681"/>
      <c r="X2681" s="42"/>
      <c r="Y2681" s="42"/>
      <c r="Z2681" s="42"/>
    </row>
    <row r="2682" s="26" customFormat="1" ht="23" customHeight="1" spans="1:26">
      <c r="A2682" s="255"/>
      <c r="B2682" s="246"/>
      <c r="C2682" s="247"/>
      <c r="D2682" s="248"/>
      <c r="E2682" s="249"/>
      <c r="F2682" s="250"/>
      <c r="G2682" s="250"/>
      <c r="H2682" s="251"/>
      <c r="I2682" s="250"/>
      <c r="J2682" s="252"/>
      <c r="K2682" s="252"/>
      <c r="L2682" s="253"/>
      <c r="M2682" s="254" t="str">
        <f t="shared" si="41"/>
        <v/>
      </c>
      <c r="N2682"/>
      <c r="O2682"/>
      <c r="P2682"/>
      <c r="Q2682"/>
      <c r="R2682"/>
      <c r="S2682"/>
      <c r="T2682"/>
      <c r="U2682"/>
      <c r="V2682"/>
      <c r="W2682"/>
      <c r="X2682" s="42"/>
      <c r="Y2682" s="42"/>
      <c r="Z2682" s="42"/>
    </row>
    <row r="2683" s="26" customFormat="1" ht="23" customHeight="1" spans="1:26">
      <c r="A2683" s="255"/>
      <c r="B2683" s="246"/>
      <c r="C2683" s="247"/>
      <c r="D2683" s="248"/>
      <c r="E2683" s="249"/>
      <c r="F2683" s="250"/>
      <c r="G2683" s="250"/>
      <c r="H2683" s="251"/>
      <c r="I2683" s="250"/>
      <c r="J2683" s="252"/>
      <c r="K2683" s="252"/>
      <c r="L2683" s="253"/>
      <c r="M2683" s="254" t="str">
        <f t="shared" si="41"/>
        <v/>
      </c>
      <c r="N2683"/>
      <c r="O2683"/>
      <c r="P2683"/>
      <c r="Q2683"/>
      <c r="R2683"/>
      <c r="S2683"/>
      <c r="T2683"/>
      <c r="U2683"/>
      <c r="V2683"/>
      <c r="W2683"/>
      <c r="X2683" s="42"/>
      <c r="Y2683" s="42"/>
      <c r="Z2683" s="42"/>
    </row>
    <row r="2684" s="26" customFormat="1" ht="23" customHeight="1" spans="1:26">
      <c r="A2684" s="255"/>
      <c r="B2684" s="246"/>
      <c r="C2684" s="247"/>
      <c r="D2684" s="248"/>
      <c r="E2684" s="249"/>
      <c r="F2684" s="250"/>
      <c r="G2684" s="250"/>
      <c r="H2684" s="251"/>
      <c r="I2684" s="250"/>
      <c r="J2684" s="252"/>
      <c r="K2684" s="252"/>
      <c r="L2684" s="253"/>
      <c r="M2684" s="254" t="str">
        <f t="shared" si="41"/>
        <v/>
      </c>
      <c r="N2684"/>
      <c r="O2684"/>
      <c r="P2684"/>
      <c r="Q2684"/>
      <c r="R2684"/>
      <c r="S2684"/>
      <c r="T2684"/>
      <c r="U2684"/>
      <c r="V2684"/>
      <c r="W2684"/>
      <c r="X2684" s="42"/>
      <c r="Y2684" s="42"/>
      <c r="Z2684" s="42"/>
    </row>
    <row r="2685" s="26" customFormat="1" ht="23" customHeight="1" spans="1:26">
      <c r="A2685" s="255"/>
      <c r="B2685" s="246"/>
      <c r="C2685" s="247"/>
      <c r="D2685" s="248"/>
      <c r="E2685" s="249"/>
      <c r="F2685" s="250"/>
      <c r="G2685" s="250"/>
      <c r="H2685" s="251"/>
      <c r="I2685" s="250"/>
      <c r="J2685" s="252"/>
      <c r="K2685" s="252"/>
      <c r="L2685" s="253"/>
      <c r="M2685" s="254" t="str">
        <f t="shared" si="41"/>
        <v/>
      </c>
      <c r="N2685"/>
      <c r="O2685"/>
      <c r="P2685"/>
      <c r="Q2685"/>
      <c r="R2685"/>
      <c r="S2685"/>
      <c r="T2685"/>
      <c r="U2685"/>
      <c r="V2685"/>
      <c r="W2685"/>
      <c r="X2685" s="42"/>
      <c r="Y2685" s="42"/>
      <c r="Z2685" s="42"/>
    </row>
    <row r="2686" s="26" customFormat="1" ht="23" customHeight="1" spans="1:26">
      <c r="A2686" s="255"/>
      <c r="B2686" s="246"/>
      <c r="C2686" s="247"/>
      <c r="D2686" s="248"/>
      <c r="E2686" s="249"/>
      <c r="F2686" s="250"/>
      <c r="G2686" s="250"/>
      <c r="H2686" s="251"/>
      <c r="I2686" s="250"/>
      <c r="J2686" s="252"/>
      <c r="K2686" s="252"/>
      <c r="L2686" s="253"/>
      <c r="M2686" s="254" t="str">
        <f t="shared" si="41"/>
        <v/>
      </c>
      <c r="N2686"/>
      <c r="O2686"/>
      <c r="P2686"/>
      <c r="Q2686"/>
      <c r="R2686"/>
      <c r="S2686"/>
      <c r="T2686"/>
      <c r="U2686"/>
      <c r="V2686"/>
      <c r="W2686"/>
      <c r="X2686" s="42"/>
      <c r="Y2686" s="42"/>
      <c r="Z2686" s="42"/>
    </row>
    <row r="2687" s="26" customFormat="1" ht="23" customHeight="1" spans="1:26">
      <c r="A2687" s="255"/>
      <c r="B2687" s="246"/>
      <c r="C2687" s="247"/>
      <c r="D2687" s="248"/>
      <c r="E2687" s="249"/>
      <c r="F2687" s="250"/>
      <c r="G2687" s="250"/>
      <c r="H2687" s="251"/>
      <c r="I2687" s="250"/>
      <c r="J2687" s="252"/>
      <c r="K2687" s="252"/>
      <c r="L2687" s="253"/>
      <c r="M2687" s="254" t="str">
        <f t="shared" si="41"/>
        <v/>
      </c>
      <c r="N2687"/>
      <c r="O2687"/>
      <c r="P2687"/>
      <c r="Q2687"/>
      <c r="R2687"/>
      <c r="S2687"/>
      <c r="T2687"/>
      <c r="U2687"/>
      <c r="V2687"/>
      <c r="W2687"/>
      <c r="X2687" s="42"/>
      <c r="Y2687" s="42"/>
      <c r="Z2687" s="42"/>
    </row>
    <row r="2688" s="26" customFormat="1" ht="23" customHeight="1" spans="1:26">
      <c r="A2688" s="255"/>
      <c r="B2688" s="246"/>
      <c r="C2688" s="247"/>
      <c r="D2688" s="248"/>
      <c r="E2688" s="249"/>
      <c r="F2688" s="250"/>
      <c r="G2688" s="250"/>
      <c r="H2688" s="251"/>
      <c r="I2688" s="250"/>
      <c r="J2688" s="252"/>
      <c r="K2688" s="252"/>
      <c r="L2688" s="253"/>
      <c r="M2688" s="254" t="str">
        <f t="shared" si="41"/>
        <v/>
      </c>
      <c r="N2688"/>
      <c r="O2688"/>
      <c r="P2688"/>
      <c r="Q2688"/>
      <c r="R2688"/>
      <c r="S2688"/>
      <c r="T2688"/>
      <c r="U2688"/>
      <c r="V2688"/>
      <c r="W2688"/>
      <c r="X2688" s="42"/>
      <c r="Y2688" s="42"/>
      <c r="Z2688" s="42"/>
    </row>
    <row r="2689" s="26" customFormat="1" ht="23" customHeight="1" spans="1:26">
      <c r="A2689" s="255"/>
      <c r="B2689" s="246"/>
      <c r="C2689" s="247"/>
      <c r="D2689" s="248"/>
      <c r="E2689" s="249"/>
      <c r="F2689" s="250"/>
      <c r="G2689" s="250"/>
      <c r="H2689" s="251"/>
      <c r="I2689" s="250"/>
      <c r="J2689" s="252"/>
      <c r="K2689" s="252"/>
      <c r="L2689" s="253"/>
      <c r="M2689" s="254" t="str">
        <f t="shared" si="41"/>
        <v/>
      </c>
      <c r="N2689"/>
      <c r="O2689"/>
      <c r="P2689"/>
      <c r="Q2689"/>
      <c r="R2689"/>
      <c r="S2689"/>
      <c r="T2689"/>
      <c r="U2689"/>
      <c r="V2689"/>
      <c r="W2689"/>
      <c r="X2689" s="42"/>
      <c r="Y2689" s="42"/>
      <c r="Z2689" s="42"/>
    </row>
    <row r="2690" s="26" customFormat="1" ht="23" customHeight="1" spans="1:26">
      <c r="A2690" s="255"/>
      <c r="B2690" s="246"/>
      <c r="C2690" s="247"/>
      <c r="D2690" s="248"/>
      <c r="E2690" s="249"/>
      <c r="F2690" s="250"/>
      <c r="G2690" s="250"/>
      <c r="H2690" s="251"/>
      <c r="I2690" s="250"/>
      <c r="J2690" s="252"/>
      <c r="K2690" s="252"/>
      <c r="L2690" s="253"/>
      <c r="M2690" s="254" t="str">
        <f t="shared" si="41"/>
        <v/>
      </c>
      <c r="N2690"/>
      <c r="O2690"/>
      <c r="P2690"/>
      <c r="Q2690"/>
      <c r="R2690"/>
      <c r="S2690"/>
      <c r="T2690"/>
      <c r="U2690"/>
      <c r="V2690"/>
      <c r="W2690"/>
      <c r="X2690" s="42"/>
      <c r="Y2690" s="42"/>
      <c r="Z2690" s="42"/>
    </row>
    <row r="2691" s="26" customFormat="1" ht="23" customHeight="1" spans="1:26">
      <c r="A2691" s="255"/>
      <c r="B2691" s="246"/>
      <c r="C2691" s="247"/>
      <c r="D2691" s="248"/>
      <c r="E2691" s="249"/>
      <c r="F2691" s="250"/>
      <c r="G2691" s="250"/>
      <c r="H2691" s="251"/>
      <c r="I2691" s="250"/>
      <c r="J2691" s="252"/>
      <c r="K2691" s="252"/>
      <c r="L2691" s="253"/>
      <c r="M2691" s="254" t="str">
        <f t="shared" si="41"/>
        <v/>
      </c>
      <c r="N2691"/>
      <c r="O2691"/>
      <c r="P2691"/>
      <c r="Q2691"/>
      <c r="R2691"/>
      <c r="S2691"/>
      <c r="T2691"/>
      <c r="U2691"/>
      <c r="V2691"/>
      <c r="W2691"/>
      <c r="X2691" s="42"/>
      <c r="Y2691" s="42"/>
      <c r="Z2691" s="42"/>
    </row>
    <row r="2692" s="26" customFormat="1" ht="23" customHeight="1" spans="1:26">
      <c r="A2692" s="255"/>
      <c r="B2692" s="246"/>
      <c r="C2692" s="247"/>
      <c r="D2692" s="248"/>
      <c r="E2692" s="249"/>
      <c r="F2692" s="250"/>
      <c r="G2692" s="250"/>
      <c r="H2692" s="251"/>
      <c r="I2692" s="250"/>
      <c r="J2692" s="252"/>
      <c r="K2692" s="252"/>
      <c r="L2692" s="253"/>
      <c r="M2692" s="254" t="str">
        <f t="shared" si="41"/>
        <v/>
      </c>
      <c r="N2692"/>
      <c r="O2692"/>
      <c r="P2692"/>
      <c r="Q2692"/>
      <c r="R2692"/>
      <c r="S2692"/>
      <c r="T2692"/>
      <c r="U2692"/>
      <c r="V2692"/>
      <c r="W2692"/>
      <c r="X2692" s="42"/>
      <c r="Y2692" s="42"/>
      <c r="Z2692" s="42"/>
    </row>
    <row r="2693" s="26" customFormat="1" ht="23" customHeight="1" spans="1:26">
      <c r="A2693" s="255"/>
      <c r="B2693" s="246"/>
      <c r="C2693" s="247"/>
      <c r="D2693" s="248"/>
      <c r="E2693" s="249"/>
      <c r="F2693" s="250"/>
      <c r="G2693" s="250"/>
      <c r="H2693" s="251"/>
      <c r="I2693" s="250"/>
      <c r="J2693" s="252"/>
      <c r="K2693" s="252"/>
      <c r="L2693" s="253"/>
      <c r="M2693" s="254" t="str">
        <f t="shared" ref="M2693:M2756" si="42">IF($B2693="","",--TEXT($B2693,"yyyymm"))</f>
        <v/>
      </c>
      <c r="N2693"/>
      <c r="O2693"/>
      <c r="P2693"/>
      <c r="Q2693"/>
      <c r="R2693"/>
      <c r="S2693"/>
      <c r="T2693"/>
      <c r="U2693"/>
      <c r="V2693"/>
      <c r="W2693"/>
      <c r="X2693" s="42"/>
      <c r="Y2693" s="42"/>
      <c r="Z2693" s="42"/>
    </row>
    <row r="2694" s="26" customFormat="1" ht="23" customHeight="1" spans="1:26">
      <c r="A2694" s="255"/>
      <c r="B2694" s="246"/>
      <c r="C2694" s="247"/>
      <c r="D2694" s="248"/>
      <c r="E2694" s="249"/>
      <c r="F2694" s="250"/>
      <c r="G2694" s="250"/>
      <c r="H2694" s="251"/>
      <c r="I2694" s="250"/>
      <c r="J2694" s="252"/>
      <c r="K2694" s="252"/>
      <c r="L2694" s="253"/>
      <c r="M2694" s="254" t="str">
        <f t="shared" si="42"/>
        <v/>
      </c>
      <c r="N2694"/>
      <c r="O2694"/>
      <c r="P2694"/>
      <c r="Q2694"/>
      <c r="R2694"/>
      <c r="S2694"/>
      <c r="T2694"/>
      <c r="U2694"/>
      <c r="V2694"/>
      <c r="W2694"/>
      <c r="X2694" s="42"/>
      <c r="Y2694" s="42"/>
      <c r="Z2694" s="42"/>
    </row>
    <row r="2695" s="26" customFormat="1" ht="23" customHeight="1" spans="1:26">
      <c r="A2695" s="255"/>
      <c r="B2695" s="246"/>
      <c r="C2695" s="247"/>
      <c r="D2695" s="248"/>
      <c r="E2695" s="249"/>
      <c r="F2695" s="250"/>
      <c r="G2695" s="250"/>
      <c r="H2695" s="251"/>
      <c r="I2695" s="250"/>
      <c r="J2695" s="252"/>
      <c r="K2695" s="252"/>
      <c r="L2695" s="253"/>
      <c r="M2695" s="254" t="str">
        <f t="shared" si="42"/>
        <v/>
      </c>
      <c r="N2695"/>
      <c r="O2695"/>
      <c r="P2695"/>
      <c r="Q2695"/>
      <c r="R2695"/>
      <c r="S2695"/>
      <c r="T2695"/>
      <c r="U2695"/>
      <c r="V2695"/>
      <c r="W2695"/>
      <c r="X2695" s="42"/>
      <c r="Y2695" s="42"/>
      <c r="Z2695" s="42"/>
    </row>
    <row r="2696" s="26" customFormat="1" ht="23" customHeight="1" spans="1:26">
      <c r="A2696" s="255"/>
      <c r="B2696" s="246"/>
      <c r="C2696" s="247"/>
      <c r="D2696" s="248"/>
      <c r="E2696" s="249"/>
      <c r="F2696" s="250"/>
      <c r="G2696" s="250"/>
      <c r="H2696" s="251"/>
      <c r="I2696" s="250"/>
      <c r="J2696" s="252"/>
      <c r="K2696" s="252"/>
      <c r="L2696" s="253"/>
      <c r="M2696" s="254" t="str">
        <f t="shared" si="42"/>
        <v/>
      </c>
      <c r="N2696"/>
      <c r="O2696"/>
      <c r="P2696"/>
      <c r="Q2696"/>
      <c r="R2696"/>
      <c r="S2696"/>
      <c r="T2696"/>
      <c r="U2696"/>
      <c r="V2696"/>
      <c r="W2696"/>
      <c r="X2696" s="42"/>
      <c r="Y2696" s="42"/>
      <c r="Z2696" s="42"/>
    </row>
    <row r="2697" s="26" customFormat="1" ht="23" customHeight="1" spans="1:26">
      <c r="A2697" s="255"/>
      <c r="B2697" s="246"/>
      <c r="C2697" s="247"/>
      <c r="D2697" s="248"/>
      <c r="E2697" s="249"/>
      <c r="F2697" s="250"/>
      <c r="G2697" s="250"/>
      <c r="H2697" s="251"/>
      <c r="I2697" s="250"/>
      <c r="J2697" s="252"/>
      <c r="K2697" s="252"/>
      <c r="L2697" s="253"/>
      <c r="M2697" s="254" t="str">
        <f t="shared" si="42"/>
        <v/>
      </c>
      <c r="N2697"/>
      <c r="O2697"/>
      <c r="P2697"/>
      <c r="Q2697"/>
      <c r="R2697"/>
      <c r="S2697"/>
      <c r="T2697"/>
      <c r="U2697"/>
      <c r="V2697"/>
      <c r="W2697"/>
      <c r="X2697" s="42"/>
      <c r="Y2697" s="42"/>
      <c r="Z2697" s="42"/>
    </row>
    <row r="2698" s="26" customFormat="1" ht="23" customHeight="1" spans="1:26">
      <c r="A2698" s="255"/>
      <c r="B2698" s="246"/>
      <c r="C2698" s="247"/>
      <c r="D2698" s="248"/>
      <c r="E2698" s="249"/>
      <c r="F2698" s="250"/>
      <c r="G2698" s="250"/>
      <c r="H2698" s="251"/>
      <c r="I2698" s="250"/>
      <c r="J2698" s="252"/>
      <c r="K2698" s="252"/>
      <c r="L2698" s="253"/>
      <c r="M2698" s="254" t="str">
        <f t="shared" si="42"/>
        <v/>
      </c>
      <c r="N2698"/>
      <c r="O2698"/>
      <c r="P2698"/>
      <c r="Q2698"/>
      <c r="R2698"/>
      <c r="S2698"/>
      <c r="T2698"/>
      <c r="U2698"/>
      <c r="V2698"/>
      <c r="W2698"/>
      <c r="X2698" s="42"/>
      <c r="Y2698" s="42"/>
      <c r="Z2698" s="42"/>
    </row>
    <row r="2699" s="26" customFormat="1" ht="23" customHeight="1" spans="1:26">
      <c r="A2699" s="255"/>
      <c r="B2699" s="246"/>
      <c r="C2699" s="247"/>
      <c r="D2699" s="248"/>
      <c r="E2699" s="249"/>
      <c r="F2699" s="250"/>
      <c r="G2699" s="250"/>
      <c r="H2699" s="251"/>
      <c r="I2699" s="250"/>
      <c r="J2699" s="252"/>
      <c r="K2699" s="252"/>
      <c r="L2699" s="253"/>
      <c r="M2699" s="254" t="str">
        <f t="shared" si="42"/>
        <v/>
      </c>
      <c r="N2699"/>
      <c r="O2699"/>
      <c r="P2699"/>
      <c r="Q2699"/>
      <c r="R2699"/>
      <c r="S2699"/>
      <c r="T2699"/>
      <c r="U2699"/>
      <c r="V2699"/>
      <c r="W2699"/>
      <c r="X2699" s="42"/>
      <c r="Y2699" s="42"/>
      <c r="Z2699" s="42"/>
    </row>
    <row r="2700" s="26" customFormat="1" ht="23" customHeight="1" spans="1:26">
      <c r="A2700" s="255"/>
      <c r="B2700" s="246"/>
      <c r="C2700" s="247"/>
      <c r="D2700" s="248"/>
      <c r="E2700" s="249"/>
      <c r="F2700" s="250"/>
      <c r="G2700" s="250"/>
      <c r="H2700" s="251"/>
      <c r="I2700" s="250"/>
      <c r="J2700" s="252"/>
      <c r="K2700" s="252"/>
      <c r="L2700" s="253"/>
      <c r="M2700" s="254" t="str">
        <f t="shared" si="42"/>
        <v/>
      </c>
      <c r="N2700"/>
      <c r="O2700"/>
      <c r="P2700"/>
      <c r="Q2700"/>
      <c r="R2700"/>
      <c r="S2700"/>
      <c r="T2700"/>
      <c r="U2700"/>
      <c r="V2700"/>
      <c r="W2700"/>
      <c r="X2700" s="42"/>
      <c r="Y2700" s="42"/>
      <c r="Z2700" s="42"/>
    </row>
    <row r="2701" s="26" customFormat="1" ht="23" customHeight="1" spans="1:26">
      <c r="A2701" s="255"/>
      <c r="B2701" s="246"/>
      <c r="C2701" s="247"/>
      <c r="D2701" s="248"/>
      <c r="E2701" s="249"/>
      <c r="F2701" s="250"/>
      <c r="G2701" s="250"/>
      <c r="H2701" s="251"/>
      <c r="I2701" s="250"/>
      <c r="J2701" s="252"/>
      <c r="K2701" s="252"/>
      <c r="L2701" s="253"/>
      <c r="M2701" s="254" t="str">
        <f t="shared" si="42"/>
        <v/>
      </c>
      <c r="N2701"/>
      <c r="O2701"/>
      <c r="P2701"/>
      <c r="Q2701"/>
      <c r="R2701"/>
      <c r="S2701"/>
      <c r="T2701"/>
      <c r="U2701"/>
      <c r="V2701"/>
      <c r="W2701"/>
      <c r="X2701" s="42"/>
      <c r="Y2701" s="42"/>
      <c r="Z2701" s="42"/>
    </row>
    <row r="2702" s="26" customFormat="1" ht="23" customHeight="1" spans="1:26">
      <c r="A2702" s="255"/>
      <c r="B2702" s="246"/>
      <c r="C2702" s="247"/>
      <c r="D2702" s="248"/>
      <c r="E2702" s="249"/>
      <c r="F2702" s="250"/>
      <c r="G2702" s="250"/>
      <c r="H2702" s="251"/>
      <c r="I2702" s="250"/>
      <c r="J2702" s="252"/>
      <c r="K2702" s="252"/>
      <c r="L2702" s="253"/>
      <c r="M2702" s="254" t="str">
        <f t="shared" si="42"/>
        <v/>
      </c>
      <c r="N2702"/>
      <c r="O2702"/>
      <c r="P2702"/>
      <c r="Q2702"/>
      <c r="R2702"/>
      <c r="S2702"/>
      <c r="T2702"/>
      <c r="U2702"/>
      <c r="V2702"/>
      <c r="W2702"/>
      <c r="X2702" s="42"/>
      <c r="Y2702" s="42"/>
      <c r="Z2702" s="42"/>
    </row>
    <row r="2703" s="26" customFormat="1" ht="23" customHeight="1" spans="1:26">
      <c r="A2703" s="255"/>
      <c r="B2703" s="246"/>
      <c r="C2703" s="247"/>
      <c r="D2703" s="248"/>
      <c r="E2703" s="249"/>
      <c r="F2703" s="250"/>
      <c r="G2703" s="250"/>
      <c r="H2703" s="251"/>
      <c r="I2703" s="250"/>
      <c r="J2703" s="252"/>
      <c r="K2703" s="252"/>
      <c r="L2703" s="253"/>
      <c r="M2703" s="254" t="str">
        <f t="shared" si="42"/>
        <v/>
      </c>
      <c r="N2703"/>
      <c r="O2703"/>
      <c r="P2703"/>
      <c r="Q2703"/>
      <c r="R2703"/>
      <c r="S2703"/>
      <c r="T2703"/>
      <c r="U2703"/>
      <c r="V2703"/>
      <c r="W2703"/>
      <c r="X2703" s="42"/>
      <c r="Y2703" s="42"/>
      <c r="Z2703" s="42"/>
    </row>
    <row r="2704" s="26" customFormat="1" ht="23" customHeight="1" spans="1:26">
      <c r="A2704" s="255"/>
      <c r="B2704" s="246"/>
      <c r="C2704" s="247"/>
      <c r="D2704" s="248"/>
      <c r="E2704" s="249"/>
      <c r="F2704" s="250"/>
      <c r="G2704" s="250"/>
      <c r="H2704" s="251"/>
      <c r="I2704" s="250"/>
      <c r="J2704" s="252"/>
      <c r="K2704" s="252"/>
      <c r="L2704" s="253"/>
      <c r="M2704" s="254" t="str">
        <f t="shared" si="42"/>
        <v/>
      </c>
      <c r="N2704"/>
      <c r="O2704"/>
      <c r="P2704"/>
      <c r="Q2704"/>
      <c r="R2704"/>
      <c r="S2704"/>
      <c r="T2704"/>
      <c r="U2704"/>
      <c r="V2704"/>
      <c r="W2704"/>
      <c r="X2704" s="42"/>
      <c r="Y2704" s="42"/>
      <c r="Z2704" s="42"/>
    </row>
    <row r="2705" s="26" customFormat="1" ht="23" customHeight="1" spans="1:26">
      <c r="A2705" s="255"/>
      <c r="B2705" s="246"/>
      <c r="C2705" s="247"/>
      <c r="D2705" s="248"/>
      <c r="E2705" s="249"/>
      <c r="F2705" s="250"/>
      <c r="G2705" s="250"/>
      <c r="H2705" s="251"/>
      <c r="I2705" s="250"/>
      <c r="J2705" s="252"/>
      <c r="K2705" s="252"/>
      <c r="L2705" s="253"/>
      <c r="M2705" s="254" t="str">
        <f t="shared" si="42"/>
        <v/>
      </c>
      <c r="N2705"/>
      <c r="O2705"/>
      <c r="P2705"/>
      <c r="Q2705"/>
      <c r="R2705"/>
      <c r="S2705"/>
      <c r="T2705"/>
      <c r="U2705"/>
      <c r="V2705"/>
      <c r="W2705"/>
      <c r="X2705" s="42"/>
      <c r="Y2705" s="42"/>
      <c r="Z2705" s="42"/>
    </row>
    <row r="2706" s="26" customFormat="1" ht="23" customHeight="1" spans="1:26">
      <c r="A2706" s="255"/>
      <c r="B2706" s="246"/>
      <c r="C2706" s="247"/>
      <c r="D2706" s="248"/>
      <c r="E2706" s="249"/>
      <c r="F2706" s="250"/>
      <c r="G2706" s="250"/>
      <c r="H2706" s="251"/>
      <c r="I2706" s="250"/>
      <c r="J2706" s="252"/>
      <c r="K2706" s="252"/>
      <c r="L2706" s="253"/>
      <c r="M2706" s="254" t="str">
        <f t="shared" si="42"/>
        <v/>
      </c>
      <c r="N2706"/>
      <c r="O2706"/>
      <c r="P2706"/>
      <c r="Q2706"/>
      <c r="R2706"/>
      <c r="S2706"/>
      <c r="T2706"/>
      <c r="U2706"/>
      <c r="V2706"/>
      <c r="W2706"/>
      <c r="X2706" s="42"/>
      <c r="Y2706" s="42"/>
      <c r="Z2706" s="42"/>
    </row>
    <row r="2707" s="26" customFormat="1" ht="23" customHeight="1" spans="1:26">
      <c r="A2707" s="255"/>
      <c r="B2707" s="246"/>
      <c r="C2707" s="247"/>
      <c r="D2707" s="248"/>
      <c r="E2707" s="249"/>
      <c r="F2707" s="250"/>
      <c r="G2707" s="250"/>
      <c r="H2707" s="251"/>
      <c r="I2707" s="250"/>
      <c r="J2707" s="252"/>
      <c r="K2707" s="252"/>
      <c r="L2707" s="253"/>
      <c r="M2707" s="254" t="str">
        <f t="shared" si="42"/>
        <v/>
      </c>
      <c r="N2707"/>
      <c r="O2707"/>
      <c r="P2707"/>
      <c r="Q2707"/>
      <c r="R2707"/>
      <c r="S2707"/>
      <c r="T2707"/>
      <c r="U2707"/>
      <c r="V2707"/>
      <c r="W2707"/>
      <c r="X2707" s="42"/>
      <c r="Y2707" s="42"/>
      <c r="Z2707" s="42"/>
    </row>
    <row r="2708" s="26" customFormat="1" ht="23" customHeight="1" spans="1:26">
      <c r="A2708" s="255"/>
      <c r="B2708" s="246"/>
      <c r="C2708" s="247"/>
      <c r="D2708" s="248"/>
      <c r="E2708" s="249"/>
      <c r="F2708" s="250"/>
      <c r="G2708" s="250"/>
      <c r="H2708" s="251"/>
      <c r="I2708" s="250"/>
      <c r="J2708" s="252"/>
      <c r="K2708" s="252"/>
      <c r="L2708" s="253"/>
      <c r="M2708" s="254" t="str">
        <f t="shared" si="42"/>
        <v/>
      </c>
      <c r="N2708"/>
      <c r="O2708"/>
      <c r="P2708"/>
      <c r="Q2708"/>
      <c r="R2708"/>
      <c r="S2708"/>
      <c r="T2708"/>
      <c r="U2708"/>
      <c r="V2708"/>
      <c r="W2708"/>
      <c r="X2708" s="42"/>
      <c r="Y2708" s="42"/>
      <c r="Z2708" s="42"/>
    </row>
    <row r="2709" s="26" customFormat="1" ht="23" customHeight="1" spans="1:26">
      <c r="A2709" s="255"/>
      <c r="B2709" s="246"/>
      <c r="C2709" s="247"/>
      <c r="D2709" s="248"/>
      <c r="E2709" s="249"/>
      <c r="F2709" s="250"/>
      <c r="G2709" s="250"/>
      <c r="H2709" s="251"/>
      <c r="I2709" s="250"/>
      <c r="J2709" s="252"/>
      <c r="K2709" s="252"/>
      <c r="L2709" s="253"/>
      <c r="M2709" s="254" t="str">
        <f t="shared" si="42"/>
        <v/>
      </c>
      <c r="N2709"/>
      <c r="O2709"/>
      <c r="P2709"/>
      <c r="Q2709"/>
      <c r="R2709"/>
      <c r="S2709"/>
      <c r="T2709"/>
      <c r="U2709"/>
      <c r="V2709"/>
      <c r="W2709"/>
      <c r="X2709" s="42"/>
      <c r="Y2709" s="42"/>
      <c r="Z2709" s="42"/>
    </row>
    <row r="2710" s="26" customFormat="1" ht="23" customHeight="1" spans="1:26">
      <c r="A2710" s="255"/>
      <c r="B2710" s="246"/>
      <c r="C2710" s="247"/>
      <c r="D2710" s="248"/>
      <c r="E2710" s="249"/>
      <c r="F2710" s="250"/>
      <c r="G2710" s="250"/>
      <c r="H2710" s="251"/>
      <c r="I2710" s="250"/>
      <c r="J2710" s="252"/>
      <c r="K2710" s="252"/>
      <c r="L2710" s="253"/>
      <c r="M2710" s="254" t="str">
        <f t="shared" si="42"/>
        <v/>
      </c>
      <c r="N2710"/>
      <c r="O2710"/>
      <c r="P2710"/>
      <c r="Q2710"/>
      <c r="R2710"/>
      <c r="S2710"/>
      <c r="T2710"/>
      <c r="U2710"/>
      <c r="V2710"/>
      <c r="W2710"/>
      <c r="X2710" s="42"/>
      <c r="Y2710" s="42"/>
      <c r="Z2710" s="42"/>
    </row>
    <row r="2711" s="26" customFormat="1" ht="23" customHeight="1" spans="1:26">
      <c r="A2711" s="255"/>
      <c r="B2711" s="246"/>
      <c r="C2711" s="247"/>
      <c r="D2711" s="248"/>
      <c r="E2711" s="249"/>
      <c r="F2711" s="250"/>
      <c r="G2711" s="250"/>
      <c r="H2711" s="251"/>
      <c r="I2711" s="250"/>
      <c r="J2711" s="252"/>
      <c r="K2711" s="252"/>
      <c r="L2711" s="253"/>
      <c r="M2711" s="254" t="str">
        <f t="shared" si="42"/>
        <v/>
      </c>
      <c r="N2711"/>
      <c r="O2711"/>
      <c r="P2711"/>
      <c r="Q2711"/>
      <c r="R2711"/>
      <c r="S2711"/>
      <c r="T2711"/>
      <c r="U2711"/>
      <c r="V2711"/>
      <c r="W2711"/>
      <c r="X2711" s="42"/>
      <c r="Y2711" s="42"/>
      <c r="Z2711" s="42"/>
    </row>
    <row r="2712" s="26" customFormat="1" ht="23" customHeight="1" spans="1:26">
      <c r="A2712" s="255"/>
      <c r="B2712" s="246"/>
      <c r="C2712" s="247"/>
      <c r="D2712" s="248"/>
      <c r="E2712" s="249"/>
      <c r="F2712" s="250"/>
      <c r="G2712" s="250"/>
      <c r="H2712" s="251"/>
      <c r="I2712" s="250"/>
      <c r="J2712" s="252"/>
      <c r="K2712" s="252"/>
      <c r="L2712" s="253"/>
      <c r="M2712" s="254" t="str">
        <f t="shared" si="42"/>
        <v/>
      </c>
      <c r="N2712"/>
      <c r="O2712"/>
      <c r="P2712"/>
      <c r="Q2712"/>
      <c r="R2712"/>
      <c r="S2712"/>
      <c r="T2712"/>
      <c r="U2712"/>
      <c r="V2712"/>
      <c r="W2712"/>
      <c r="X2712" s="42"/>
      <c r="Y2712" s="42"/>
      <c r="Z2712" s="42"/>
    </row>
    <row r="2713" s="26" customFormat="1" ht="23" customHeight="1" spans="1:26">
      <c r="A2713" s="255"/>
      <c r="B2713" s="246"/>
      <c r="C2713" s="247"/>
      <c r="D2713" s="248"/>
      <c r="E2713" s="249"/>
      <c r="F2713" s="250"/>
      <c r="G2713" s="250"/>
      <c r="H2713" s="251"/>
      <c r="I2713" s="250"/>
      <c r="J2713" s="252"/>
      <c r="K2713" s="252"/>
      <c r="L2713" s="253"/>
      <c r="M2713" s="254" t="str">
        <f t="shared" si="42"/>
        <v/>
      </c>
      <c r="N2713"/>
      <c r="O2713"/>
      <c r="P2713"/>
      <c r="Q2713"/>
      <c r="R2713"/>
      <c r="S2713"/>
      <c r="T2713"/>
      <c r="U2713"/>
      <c r="V2713"/>
      <c r="W2713"/>
      <c r="X2713" s="42"/>
      <c r="Y2713" s="42"/>
      <c r="Z2713" s="42"/>
    </row>
    <row r="2714" s="26" customFormat="1" ht="23" customHeight="1" spans="1:26">
      <c r="A2714" s="255"/>
      <c r="B2714" s="246"/>
      <c r="C2714" s="247"/>
      <c r="D2714" s="248"/>
      <c r="E2714" s="249"/>
      <c r="F2714" s="250"/>
      <c r="G2714" s="250"/>
      <c r="H2714" s="251"/>
      <c r="I2714" s="250"/>
      <c r="J2714" s="252"/>
      <c r="K2714" s="252"/>
      <c r="L2714" s="253"/>
      <c r="M2714" s="254" t="str">
        <f t="shared" si="42"/>
        <v/>
      </c>
      <c r="N2714"/>
      <c r="O2714"/>
      <c r="P2714"/>
      <c r="Q2714"/>
      <c r="R2714"/>
      <c r="S2714"/>
      <c r="T2714"/>
      <c r="U2714"/>
      <c r="V2714"/>
      <c r="W2714"/>
      <c r="X2714" s="42"/>
      <c r="Y2714" s="42"/>
      <c r="Z2714" s="42"/>
    </row>
    <row r="2715" s="26" customFormat="1" ht="23" customHeight="1" spans="1:26">
      <c r="A2715" s="255"/>
      <c r="B2715" s="246"/>
      <c r="C2715" s="247"/>
      <c r="D2715" s="248"/>
      <c r="E2715" s="249"/>
      <c r="F2715" s="250"/>
      <c r="G2715" s="250"/>
      <c r="H2715" s="251"/>
      <c r="I2715" s="250"/>
      <c r="J2715" s="252"/>
      <c r="K2715" s="252"/>
      <c r="L2715" s="253"/>
      <c r="M2715" s="254" t="str">
        <f t="shared" si="42"/>
        <v/>
      </c>
      <c r="N2715"/>
      <c r="O2715"/>
      <c r="P2715"/>
      <c r="Q2715"/>
      <c r="R2715"/>
      <c r="S2715"/>
      <c r="T2715"/>
      <c r="U2715"/>
      <c r="V2715"/>
      <c r="W2715"/>
      <c r="X2715" s="42"/>
      <c r="Y2715" s="42"/>
      <c r="Z2715" s="42"/>
    </row>
    <row r="2716" s="26" customFormat="1" ht="23" customHeight="1" spans="1:26">
      <c r="A2716" s="255"/>
      <c r="B2716" s="246"/>
      <c r="C2716" s="247"/>
      <c r="D2716" s="248"/>
      <c r="E2716" s="249"/>
      <c r="F2716" s="250"/>
      <c r="G2716" s="250"/>
      <c r="H2716" s="251"/>
      <c r="I2716" s="250"/>
      <c r="J2716" s="252"/>
      <c r="K2716" s="252"/>
      <c r="L2716" s="253"/>
      <c r="M2716" s="254" t="str">
        <f t="shared" si="42"/>
        <v/>
      </c>
      <c r="N2716"/>
      <c r="O2716"/>
      <c r="P2716"/>
      <c r="Q2716"/>
      <c r="R2716"/>
      <c r="S2716"/>
      <c r="T2716"/>
      <c r="U2716"/>
      <c r="V2716"/>
      <c r="W2716"/>
      <c r="X2716" s="42"/>
      <c r="Y2716" s="42"/>
      <c r="Z2716" s="42"/>
    </row>
    <row r="2717" s="26" customFormat="1" ht="23" customHeight="1" spans="1:26">
      <c r="A2717" s="255"/>
      <c r="B2717" s="246"/>
      <c r="C2717" s="247"/>
      <c r="D2717" s="248"/>
      <c r="E2717" s="249"/>
      <c r="F2717" s="250"/>
      <c r="G2717" s="250"/>
      <c r="H2717" s="251"/>
      <c r="I2717" s="250"/>
      <c r="J2717" s="252"/>
      <c r="K2717" s="252"/>
      <c r="L2717" s="253"/>
      <c r="M2717" s="254" t="str">
        <f t="shared" si="42"/>
        <v/>
      </c>
      <c r="N2717"/>
      <c r="O2717"/>
      <c r="P2717"/>
      <c r="Q2717"/>
      <c r="R2717"/>
      <c r="S2717"/>
      <c r="T2717"/>
      <c r="U2717"/>
      <c r="V2717"/>
      <c r="W2717"/>
      <c r="X2717" s="42"/>
      <c r="Y2717" s="42"/>
      <c r="Z2717" s="42"/>
    </row>
    <row r="2718" s="26" customFormat="1" ht="23" customHeight="1" spans="1:26">
      <c r="A2718" s="255"/>
      <c r="B2718" s="246"/>
      <c r="C2718" s="247"/>
      <c r="D2718" s="248"/>
      <c r="E2718" s="249"/>
      <c r="F2718" s="250"/>
      <c r="G2718" s="250"/>
      <c r="H2718" s="251"/>
      <c r="I2718" s="250"/>
      <c r="J2718" s="252"/>
      <c r="K2718" s="252"/>
      <c r="L2718" s="253"/>
      <c r="M2718" s="254" t="str">
        <f t="shared" si="42"/>
        <v/>
      </c>
      <c r="N2718"/>
      <c r="O2718"/>
      <c r="P2718"/>
      <c r="Q2718"/>
      <c r="R2718"/>
      <c r="S2718"/>
      <c r="T2718"/>
      <c r="U2718"/>
      <c r="V2718"/>
      <c r="W2718"/>
      <c r="X2718" s="42"/>
      <c r="Y2718" s="42"/>
      <c r="Z2718" s="42"/>
    </row>
    <row r="2719" s="26" customFormat="1" ht="23" customHeight="1" spans="1:26">
      <c r="A2719" s="255"/>
      <c r="B2719" s="246"/>
      <c r="C2719" s="247"/>
      <c r="D2719" s="248"/>
      <c r="E2719" s="249"/>
      <c r="F2719" s="250"/>
      <c r="G2719" s="250"/>
      <c r="H2719" s="251"/>
      <c r="I2719" s="250"/>
      <c r="J2719" s="252"/>
      <c r="K2719" s="252"/>
      <c r="L2719" s="253"/>
      <c r="M2719" s="254" t="str">
        <f t="shared" si="42"/>
        <v/>
      </c>
      <c r="N2719"/>
      <c r="O2719"/>
      <c r="P2719"/>
      <c r="Q2719"/>
      <c r="R2719"/>
      <c r="S2719"/>
      <c r="T2719"/>
      <c r="U2719"/>
      <c r="V2719"/>
      <c r="W2719"/>
      <c r="X2719" s="42"/>
      <c r="Y2719" s="42"/>
      <c r="Z2719" s="42"/>
    </row>
    <row r="2720" s="26" customFormat="1" ht="23" customHeight="1" spans="1:26">
      <c r="A2720" s="255"/>
      <c r="B2720" s="246"/>
      <c r="C2720" s="247"/>
      <c r="D2720" s="248"/>
      <c r="E2720" s="249"/>
      <c r="F2720" s="250"/>
      <c r="G2720" s="250"/>
      <c r="H2720" s="251"/>
      <c r="I2720" s="250"/>
      <c r="J2720" s="252"/>
      <c r="K2720" s="252"/>
      <c r="L2720" s="253"/>
      <c r="M2720" s="254" t="str">
        <f t="shared" si="42"/>
        <v/>
      </c>
      <c r="N2720"/>
      <c r="O2720"/>
      <c r="P2720"/>
      <c r="Q2720"/>
      <c r="R2720"/>
      <c r="S2720"/>
      <c r="T2720"/>
      <c r="U2720"/>
      <c r="V2720"/>
      <c r="W2720"/>
      <c r="X2720" s="42"/>
      <c r="Y2720" s="42"/>
      <c r="Z2720" s="42"/>
    </row>
    <row r="2721" s="26" customFormat="1" ht="23" customHeight="1" spans="1:26">
      <c r="A2721" s="255"/>
      <c r="B2721" s="246"/>
      <c r="C2721" s="247"/>
      <c r="D2721" s="248"/>
      <c r="E2721" s="249"/>
      <c r="F2721" s="250"/>
      <c r="G2721" s="250"/>
      <c r="H2721" s="251"/>
      <c r="I2721" s="250"/>
      <c r="J2721" s="252"/>
      <c r="K2721" s="252"/>
      <c r="L2721" s="253"/>
      <c r="M2721" s="254" t="str">
        <f t="shared" si="42"/>
        <v/>
      </c>
      <c r="N2721"/>
      <c r="O2721"/>
      <c r="P2721"/>
      <c r="Q2721"/>
      <c r="R2721"/>
      <c r="S2721"/>
      <c r="T2721"/>
      <c r="U2721"/>
      <c r="V2721"/>
      <c r="W2721"/>
      <c r="X2721" s="42"/>
      <c r="Y2721" s="42"/>
      <c r="Z2721" s="42"/>
    </row>
    <row r="2722" s="26" customFormat="1" ht="23" customHeight="1" spans="1:26">
      <c r="A2722" s="255"/>
      <c r="B2722" s="246"/>
      <c r="C2722" s="247"/>
      <c r="D2722" s="248"/>
      <c r="E2722" s="249"/>
      <c r="F2722" s="250"/>
      <c r="G2722" s="250"/>
      <c r="H2722" s="251"/>
      <c r="I2722" s="250"/>
      <c r="J2722" s="252"/>
      <c r="K2722" s="252"/>
      <c r="L2722" s="253"/>
      <c r="M2722" s="254" t="str">
        <f t="shared" si="42"/>
        <v/>
      </c>
      <c r="N2722"/>
      <c r="O2722"/>
      <c r="P2722"/>
      <c r="Q2722"/>
      <c r="R2722"/>
      <c r="S2722"/>
      <c r="T2722"/>
      <c r="U2722"/>
      <c r="V2722"/>
      <c r="W2722"/>
      <c r="X2722" s="42"/>
      <c r="Y2722" s="42"/>
      <c r="Z2722" s="42"/>
    </row>
    <row r="2723" s="26" customFormat="1" ht="23" customHeight="1" spans="1:26">
      <c r="A2723" s="255"/>
      <c r="B2723" s="246"/>
      <c r="C2723" s="247"/>
      <c r="D2723" s="248"/>
      <c r="E2723" s="249"/>
      <c r="F2723" s="250"/>
      <c r="G2723" s="250"/>
      <c r="H2723" s="251"/>
      <c r="I2723" s="250"/>
      <c r="J2723" s="252"/>
      <c r="K2723" s="252"/>
      <c r="L2723" s="253"/>
      <c r="M2723" s="254" t="str">
        <f t="shared" si="42"/>
        <v/>
      </c>
      <c r="N2723"/>
      <c r="O2723"/>
      <c r="P2723"/>
      <c r="Q2723"/>
      <c r="R2723"/>
      <c r="S2723"/>
      <c r="T2723"/>
      <c r="U2723"/>
      <c r="V2723"/>
      <c r="W2723"/>
      <c r="X2723" s="42"/>
      <c r="Y2723" s="42"/>
      <c r="Z2723" s="42"/>
    </row>
    <row r="2724" s="26" customFormat="1" ht="23" customHeight="1" spans="1:26">
      <c r="A2724" s="255"/>
      <c r="B2724" s="246"/>
      <c r="C2724" s="247"/>
      <c r="D2724" s="248"/>
      <c r="E2724" s="249"/>
      <c r="F2724" s="250"/>
      <c r="G2724" s="250"/>
      <c r="H2724" s="251"/>
      <c r="I2724" s="250"/>
      <c r="J2724" s="252"/>
      <c r="K2724" s="252"/>
      <c r="L2724" s="253"/>
      <c r="M2724" s="254" t="str">
        <f t="shared" si="42"/>
        <v/>
      </c>
      <c r="N2724"/>
      <c r="O2724"/>
      <c r="P2724"/>
      <c r="Q2724"/>
      <c r="R2724"/>
      <c r="S2724"/>
      <c r="T2724"/>
      <c r="U2724"/>
      <c r="V2724"/>
      <c r="W2724"/>
      <c r="X2724" s="42"/>
      <c r="Y2724" s="42"/>
      <c r="Z2724" s="42"/>
    </row>
    <row r="2725" s="26" customFormat="1" ht="23" customHeight="1" spans="1:26">
      <c r="A2725" s="255"/>
      <c r="B2725" s="246"/>
      <c r="C2725" s="247"/>
      <c r="D2725" s="248"/>
      <c r="E2725" s="249"/>
      <c r="F2725" s="250"/>
      <c r="G2725" s="250"/>
      <c r="H2725" s="251"/>
      <c r="I2725" s="250"/>
      <c r="J2725" s="252"/>
      <c r="K2725" s="252"/>
      <c r="L2725" s="253"/>
      <c r="M2725" s="254" t="str">
        <f t="shared" si="42"/>
        <v/>
      </c>
      <c r="N2725"/>
      <c r="O2725"/>
      <c r="P2725"/>
      <c r="Q2725"/>
      <c r="R2725"/>
      <c r="S2725"/>
      <c r="T2725"/>
      <c r="U2725"/>
      <c r="V2725"/>
      <c r="W2725"/>
      <c r="X2725" s="42"/>
      <c r="Y2725" s="42"/>
      <c r="Z2725" s="42"/>
    </row>
    <row r="2726" s="26" customFormat="1" ht="23" customHeight="1" spans="1:26">
      <c r="A2726" s="255"/>
      <c r="B2726" s="246"/>
      <c r="C2726" s="247"/>
      <c r="D2726" s="248"/>
      <c r="E2726" s="249"/>
      <c r="F2726" s="250"/>
      <c r="G2726" s="250"/>
      <c r="H2726" s="251"/>
      <c r="I2726" s="250"/>
      <c r="J2726" s="252"/>
      <c r="K2726" s="252"/>
      <c r="L2726" s="253"/>
      <c r="M2726" s="254" t="str">
        <f t="shared" si="42"/>
        <v/>
      </c>
      <c r="N2726"/>
      <c r="O2726"/>
      <c r="P2726"/>
      <c r="Q2726"/>
      <c r="R2726"/>
      <c r="S2726"/>
      <c r="T2726"/>
      <c r="U2726"/>
      <c r="V2726"/>
      <c r="W2726"/>
      <c r="X2726" s="42"/>
      <c r="Y2726" s="42"/>
      <c r="Z2726" s="42"/>
    </row>
    <row r="2727" s="26" customFormat="1" ht="23" customHeight="1" spans="1:26">
      <c r="A2727" s="255"/>
      <c r="B2727" s="246"/>
      <c r="C2727" s="247"/>
      <c r="D2727" s="248"/>
      <c r="E2727" s="249"/>
      <c r="F2727" s="250"/>
      <c r="G2727" s="250"/>
      <c r="H2727" s="251"/>
      <c r="I2727" s="250"/>
      <c r="J2727" s="252"/>
      <c r="K2727" s="252"/>
      <c r="L2727" s="253"/>
      <c r="M2727" s="254" t="str">
        <f t="shared" si="42"/>
        <v/>
      </c>
      <c r="N2727"/>
      <c r="O2727"/>
      <c r="P2727"/>
      <c r="Q2727"/>
      <c r="R2727"/>
      <c r="S2727"/>
      <c r="T2727"/>
      <c r="U2727"/>
      <c r="V2727"/>
      <c r="W2727"/>
      <c r="X2727" s="42"/>
      <c r="Y2727" s="42"/>
      <c r="Z2727" s="42"/>
    </row>
    <row r="2728" s="26" customFormat="1" ht="23" customHeight="1" spans="1:26">
      <c r="A2728" s="255"/>
      <c r="B2728" s="246"/>
      <c r="C2728" s="247"/>
      <c r="D2728" s="248"/>
      <c r="E2728" s="249"/>
      <c r="F2728" s="250"/>
      <c r="G2728" s="250"/>
      <c r="H2728" s="251"/>
      <c r="I2728" s="250"/>
      <c r="J2728" s="252"/>
      <c r="K2728" s="252"/>
      <c r="L2728" s="253"/>
      <c r="M2728" s="254" t="str">
        <f t="shared" si="42"/>
        <v/>
      </c>
      <c r="N2728"/>
      <c r="O2728"/>
      <c r="P2728"/>
      <c r="Q2728"/>
      <c r="R2728"/>
      <c r="S2728"/>
      <c r="T2728"/>
      <c r="U2728"/>
      <c r="V2728"/>
      <c r="W2728"/>
      <c r="X2728" s="42"/>
      <c r="Y2728" s="42"/>
      <c r="Z2728" s="42"/>
    </row>
    <row r="2729" s="26" customFormat="1" ht="23" customHeight="1" spans="1:26">
      <c r="A2729" s="255"/>
      <c r="B2729" s="246"/>
      <c r="C2729" s="247"/>
      <c r="D2729" s="248"/>
      <c r="E2729" s="249"/>
      <c r="F2729" s="250"/>
      <c r="G2729" s="250"/>
      <c r="H2729" s="251"/>
      <c r="I2729" s="250"/>
      <c r="J2729" s="252"/>
      <c r="K2729" s="252"/>
      <c r="L2729" s="253"/>
      <c r="M2729" s="254" t="str">
        <f t="shared" si="42"/>
        <v/>
      </c>
      <c r="N2729"/>
      <c r="O2729"/>
      <c r="P2729"/>
      <c r="Q2729"/>
      <c r="R2729"/>
      <c r="S2729"/>
      <c r="T2729"/>
      <c r="U2729"/>
      <c r="V2729"/>
      <c r="W2729"/>
      <c r="X2729" s="42"/>
      <c r="Y2729" s="42"/>
      <c r="Z2729" s="42"/>
    </row>
    <row r="2730" s="26" customFormat="1" ht="23" customHeight="1" spans="1:26">
      <c r="A2730" s="255"/>
      <c r="B2730" s="246"/>
      <c r="C2730" s="247"/>
      <c r="D2730" s="248"/>
      <c r="E2730" s="249"/>
      <c r="F2730" s="250"/>
      <c r="G2730" s="250"/>
      <c r="H2730" s="251"/>
      <c r="I2730" s="250"/>
      <c r="J2730" s="252"/>
      <c r="K2730" s="252"/>
      <c r="L2730" s="253"/>
      <c r="M2730" s="254" t="str">
        <f t="shared" si="42"/>
        <v/>
      </c>
      <c r="N2730"/>
      <c r="O2730"/>
      <c r="P2730"/>
      <c r="Q2730"/>
      <c r="R2730"/>
      <c r="S2730"/>
      <c r="T2730"/>
      <c r="U2730"/>
      <c r="V2730"/>
      <c r="W2730"/>
      <c r="X2730" s="42"/>
      <c r="Y2730" s="42"/>
      <c r="Z2730" s="42"/>
    </row>
    <row r="2731" s="26" customFormat="1" ht="23" customHeight="1" spans="1:26">
      <c r="A2731" s="255"/>
      <c r="B2731" s="246"/>
      <c r="C2731" s="247"/>
      <c r="D2731" s="248"/>
      <c r="E2731" s="249"/>
      <c r="F2731" s="250"/>
      <c r="G2731" s="250"/>
      <c r="H2731" s="251"/>
      <c r="I2731" s="250"/>
      <c r="J2731" s="252"/>
      <c r="K2731" s="252"/>
      <c r="L2731" s="253"/>
      <c r="M2731" s="254" t="str">
        <f t="shared" si="42"/>
        <v/>
      </c>
      <c r="N2731"/>
      <c r="O2731"/>
      <c r="P2731"/>
      <c r="Q2731"/>
      <c r="R2731"/>
      <c r="S2731"/>
      <c r="T2731"/>
      <c r="U2731"/>
      <c r="V2731"/>
      <c r="W2731"/>
      <c r="X2731" s="42"/>
      <c r="Y2731" s="42"/>
      <c r="Z2731" s="42"/>
    </row>
    <row r="2732" s="26" customFormat="1" ht="23" customHeight="1" spans="1:26">
      <c r="A2732" s="255"/>
      <c r="B2732" s="246"/>
      <c r="C2732" s="247"/>
      <c r="D2732" s="248"/>
      <c r="E2732" s="249"/>
      <c r="F2732" s="250"/>
      <c r="G2732" s="250"/>
      <c r="H2732" s="251"/>
      <c r="I2732" s="250"/>
      <c r="J2732" s="252"/>
      <c r="K2732" s="252"/>
      <c r="L2732" s="253"/>
      <c r="M2732" s="254" t="str">
        <f t="shared" si="42"/>
        <v/>
      </c>
      <c r="N2732"/>
      <c r="O2732"/>
      <c r="P2732"/>
      <c r="Q2732"/>
      <c r="R2732"/>
      <c r="S2732"/>
      <c r="T2732"/>
      <c r="U2732"/>
      <c r="V2732"/>
      <c r="W2732"/>
      <c r="X2732" s="42"/>
      <c r="Y2732" s="42"/>
      <c r="Z2732" s="42"/>
    </row>
    <row r="2733" s="26" customFormat="1" ht="23" customHeight="1" spans="1:26">
      <c r="A2733" s="255"/>
      <c r="B2733" s="246"/>
      <c r="C2733" s="247"/>
      <c r="D2733" s="248"/>
      <c r="E2733" s="249"/>
      <c r="F2733" s="250"/>
      <c r="G2733" s="250"/>
      <c r="H2733" s="251"/>
      <c r="I2733" s="250"/>
      <c r="J2733" s="252"/>
      <c r="K2733" s="252"/>
      <c r="L2733" s="253"/>
      <c r="M2733" s="254" t="str">
        <f t="shared" si="42"/>
        <v/>
      </c>
      <c r="N2733"/>
      <c r="O2733"/>
      <c r="P2733"/>
      <c r="Q2733"/>
      <c r="R2733"/>
      <c r="S2733"/>
      <c r="T2733"/>
      <c r="U2733"/>
      <c r="V2733"/>
      <c r="W2733"/>
      <c r="X2733" s="42"/>
      <c r="Y2733" s="42"/>
      <c r="Z2733" s="42"/>
    </row>
    <row r="2734" s="26" customFormat="1" ht="23" customHeight="1" spans="1:26">
      <c r="A2734" s="255"/>
      <c r="B2734" s="246"/>
      <c r="C2734" s="247"/>
      <c r="D2734" s="248"/>
      <c r="E2734" s="249"/>
      <c r="F2734" s="250"/>
      <c r="G2734" s="250"/>
      <c r="H2734" s="251"/>
      <c r="I2734" s="250"/>
      <c r="J2734" s="252"/>
      <c r="K2734" s="252"/>
      <c r="L2734" s="253"/>
      <c r="M2734" s="254" t="str">
        <f t="shared" si="42"/>
        <v/>
      </c>
      <c r="N2734"/>
      <c r="O2734"/>
      <c r="P2734"/>
      <c r="Q2734"/>
      <c r="R2734"/>
      <c r="S2734"/>
      <c r="T2734"/>
      <c r="U2734"/>
      <c r="V2734"/>
      <c r="W2734"/>
      <c r="X2734" s="42"/>
      <c r="Y2734" s="42"/>
      <c r="Z2734" s="42"/>
    </row>
    <row r="2735" s="26" customFormat="1" ht="23" customHeight="1" spans="1:26">
      <c r="A2735" s="255"/>
      <c r="B2735" s="246"/>
      <c r="C2735" s="247"/>
      <c r="D2735" s="248"/>
      <c r="E2735" s="249"/>
      <c r="F2735" s="250"/>
      <c r="G2735" s="250"/>
      <c r="H2735" s="251"/>
      <c r="I2735" s="250"/>
      <c r="J2735" s="252"/>
      <c r="K2735" s="252"/>
      <c r="L2735" s="253"/>
      <c r="M2735" s="254" t="str">
        <f t="shared" si="42"/>
        <v/>
      </c>
      <c r="N2735"/>
      <c r="O2735"/>
      <c r="P2735"/>
      <c r="Q2735"/>
      <c r="R2735"/>
      <c r="S2735"/>
      <c r="T2735"/>
      <c r="U2735"/>
      <c r="V2735"/>
      <c r="W2735"/>
      <c r="X2735" s="42"/>
      <c r="Y2735" s="42"/>
      <c r="Z2735" s="42"/>
    </row>
    <row r="2736" s="26" customFormat="1" ht="23" customHeight="1" spans="1:26">
      <c r="A2736" s="255"/>
      <c r="B2736" s="246"/>
      <c r="C2736" s="247"/>
      <c r="D2736" s="248"/>
      <c r="E2736" s="249"/>
      <c r="F2736" s="250"/>
      <c r="G2736" s="250"/>
      <c r="H2736" s="251"/>
      <c r="I2736" s="250"/>
      <c r="J2736" s="252"/>
      <c r="K2736" s="252"/>
      <c r="L2736" s="253"/>
      <c r="M2736" s="254" t="str">
        <f t="shared" si="42"/>
        <v/>
      </c>
      <c r="N2736"/>
      <c r="O2736"/>
      <c r="P2736"/>
      <c r="Q2736"/>
      <c r="R2736"/>
      <c r="S2736"/>
      <c r="T2736"/>
      <c r="U2736"/>
      <c r="V2736"/>
      <c r="W2736"/>
      <c r="X2736" s="42"/>
      <c r="Y2736" s="42"/>
      <c r="Z2736" s="42"/>
    </row>
    <row r="2737" s="26" customFormat="1" ht="23" customHeight="1" spans="1:26">
      <c r="A2737" s="255"/>
      <c r="B2737" s="246"/>
      <c r="C2737" s="247"/>
      <c r="D2737" s="248"/>
      <c r="E2737" s="249"/>
      <c r="F2737" s="250"/>
      <c r="G2737" s="250"/>
      <c r="H2737" s="251"/>
      <c r="I2737" s="250"/>
      <c r="J2737" s="252"/>
      <c r="K2737" s="252"/>
      <c r="L2737" s="253"/>
      <c r="M2737" s="254" t="str">
        <f t="shared" si="42"/>
        <v/>
      </c>
      <c r="N2737"/>
      <c r="O2737"/>
      <c r="P2737"/>
      <c r="Q2737"/>
      <c r="R2737"/>
      <c r="S2737"/>
      <c r="T2737"/>
      <c r="U2737"/>
      <c r="V2737"/>
      <c r="W2737"/>
      <c r="X2737" s="42"/>
      <c r="Y2737" s="42"/>
      <c r="Z2737" s="42"/>
    </row>
    <row r="2738" s="26" customFormat="1" ht="23" customHeight="1" spans="1:26">
      <c r="A2738" s="255"/>
      <c r="B2738" s="246"/>
      <c r="C2738" s="247"/>
      <c r="D2738" s="248"/>
      <c r="E2738" s="249"/>
      <c r="F2738" s="250"/>
      <c r="G2738" s="250"/>
      <c r="H2738" s="251"/>
      <c r="I2738" s="250"/>
      <c r="J2738" s="252"/>
      <c r="K2738" s="252"/>
      <c r="L2738" s="253"/>
      <c r="M2738" s="254" t="str">
        <f t="shared" si="42"/>
        <v/>
      </c>
      <c r="N2738"/>
      <c r="O2738"/>
      <c r="P2738"/>
      <c r="Q2738"/>
      <c r="R2738"/>
      <c r="S2738"/>
      <c r="T2738"/>
      <c r="U2738"/>
      <c r="V2738"/>
      <c r="W2738"/>
      <c r="X2738" s="42"/>
      <c r="Y2738" s="42"/>
      <c r="Z2738" s="42"/>
    </row>
    <row r="2739" s="26" customFormat="1" ht="23" customHeight="1" spans="1:26">
      <c r="A2739" s="255"/>
      <c r="B2739" s="246"/>
      <c r="C2739" s="247"/>
      <c r="D2739" s="248"/>
      <c r="E2739" s="249"/>
      <c r="F2739" s="250"/>
      <c r="G2739" s="250"/>
      <c r="H2739" s="251"/>
      <c r="I2739" s="250"/>
      <c r="J2739" s="252"/>
      <c r="K2739" s="252"/>
      <c r="L2739" s="253"/>
      <c r="M2739" s="254" t="str">
        <f t="shared" si="42"/>
        <v/>
      </c>
      <c r="N2739"/>
      <c r="O2739"/>
      <c r="P2739"/>
      <c r="Q2739"/>
      <c r="R2739"/>
      <c r="S2739"/>
      <c r="T2739"/>
      <c r="U2739"/>
      <c r="V2739"/>
      <c r="W2739"/>
      <c r="X2739" s="42"/>
      <c r="Y2739" s="42"/>
      <c r="Z2739" s="42"/>
    </row>
    <row r="2740" s="26" customFormat="1" ht="23" customHeight="1" spans="1:26">
      <c r="A2740" s="255"/>
      <c r="B2740" s="246"/>
      <c r="C2740" s="247"/>
      <c r="D2740" s="248"/>
      <c r="E2740" s="249"/>
      <c r="F2740" s="250"/>
      <c r="G2740" s="250"/>
      <c r="H2740" s="251"/>
      <c r="I2740" s="250"/>
      <c r="J2740" s="252"/>
      <c r="K2740" s="252"/>
      <c r="L2740" s="253"/>
      <c r="M2740" s="254" t="str">
        <f t="shared" si="42"/>
        <v/>
      </c>
      <c r="N2740"/>
      <c r="O2740"/>
      <c r="P2740"/>
      <c r="Q2740"/>
      <c r="R2740"/>
      <c r="S2740"/>
      <c r="T2740"/>
      <c r="U2740"/>
      <c r="V2740"/>
      <c r="W2740"/>
      <c r="X2740" s="42"/>
      <c r="Y2740" s="42"/>
      <c r="Z2740" s="42"/>
    </row>
    <row r="2741" s="26" customFormat="1" ht="23" customHeight="1" spans="1:26">
      <c r="A2741" s="255"/>
      <c r="B2741" s="246"/>
      <c r="C2741" s="247"/>
      <c r="D2741" s="248"/>
      <c r="E2741" s="249"/>
      <c r="F2741" s="250"/>
      <c r="G2741" s="250"/>
      <c r="H2741" s="251"/>
      <c r="I2741" s="250"/>
      <c r="J2741" s="252"/>
      <c r="K2741" s="252"/>
      <c r="L2741" s="253"/>
      <c r="M2741" s="254" t="str">
        <f t="shared" si="42"/>
        <v/>
      </c>
      <c r="N2741"/>
      <c r="O2741"/>
      <c r="P2741"/>
      <c r="Q2741"/>
      <c r="R2741"/>
      <c r="S2741"/>
      <c r="T2741"/>
      <c r="U2741"/>
      <c r="V2741"/>
      <c r="W2741"/>
      <c r="X2741" s="42"/>
      <c r="Y2741" s="42"/>
      <c r="Z2741" s="42"/>
    </row>
    <row r="2742" s="26" customFormat="1" ht="23" customHeight="1" spans="1:26">
      <c r="A2742" s="255"/>
      <c r="B2742" s="246"/>
      <c r="C2742" s="247"/>
      <c r="D2742" s="248"/>
      <c r="E2742" s="249"/>
      <c r="F2742" s="250"/>
      <c r="G2742" s="250"/>
      <c r="H2742" s="251"/>
      <c r="I2742" s="250"/>
      <c r="J2742" s="252"/>
      <c r="K2742" s="252"/>
      <c r="L2742" s="253"/>
      <c r="M2742" s="254" t="str">
        <f t="shared" si="42"/>
        <v/>
      </c>
      <c r="N2742"/>
      <c r="O2742"/>
      <c r="P2742"/>
      <c r="Q2742"/>
      <c r="R2742"/>
      <c r="S2742"/>
      <c r="T2742"/>
      <c r="U2742"/>
      <c r="V2742"/>
      <c r="W2742"/>
      <c r="X2742" s="42"/>
      <c r="Y2742" s="42"/>
      <c r="Z2742" s="42"/>
    </row>
    <row r="2743" s="26" customFormat="1" ht="23" customHeight="1" spans="1:26">
      <c r="A2743" s="255"/>
      <c r="B2743" s="246"/>
      <c r="C2743" s="247"/>
      <c r="D2743" s="248"/>
      <c r="E2743" s="249"/>
      <c r="F2743" s="250"/>
      <c r="G2743" s="250"/>
      <c r="H2743" s="251"/>
      <c r="I2743" s="250"/>
      <c r="J2743" s="252"/>
      <c r="K2743" s="252"/>
      <c r="L2743" s="253"/>
      <c r="M2743" s="254" t="str">
        <f t="shared" si="42"/>
        <v/>
      </c>
      <c r="N2743"/>
      <c r="O2743"/>
      <c r="P2743"/>
      <c r="Q2743"/>
      <c r="R2743"/>
      <c r="S2743"/>
      <c r="T2743"/>
      <c r="U2743"/>
      <c r="V2743"/>
      <c r="W2743"/>
      <c r="X2743" s="42"/>
      <c r="Y2743" s="42"/>
      <c r="Z2743" s="42"/>
    </row>
    <row r="2744" s="26" customFormat="1" ht="23" customHeight="1" spans="1:26">
      <c r="A2744" s="255"/>
      <c r="B2744" s="246"/>
      <c r="C2744" s="247"/>
      <c r="D2744" s="248"/>
      <c r="E2744" s="249"/>
      <c r="F2744" s="250"/>
      <c r="G2744" s="250"/>
      <c r="H2744" s="251"/>
      <c r="I2744" s="250"/>
      <c r="J2744" s="252"/>
      <c r="K2744" s="252"/>
      <c r="L2744" s="253"/>
      <c r="M2744" s="254" t="str">
        <f t="shared" si="42"/>
        <v/>
      </c>
      <c r="N2744"/>
      <c r="O2744"/>
      <c r="P2744"/>
      <c r="Q2744"/>
      <c r="R2744"/>
      <c r="S2744"/>
      <c r="T2744"/>
      <c r="U2744"/>
      <c r="V2744"/>
      <c r="W2744"/>
      <c r="X2744" s="42"/>
      <c r="Y2744" s="42"/>
      <c r="Z2744" s="42"/>
    </row>
    <row r="2745" s="26" customFormat="1" ht="23" customHeight="1" spans="1:26">
      <c r="A2745" s="255"/>
      <c r="B2745" s="246"/>
      <c r="C2745" s="247"/>
      <c r="D2745" s="248"/>
      <c r="E2745" s="249"/>
      <c r="F2745" s="250"/>
      <c r="G2745" s="250"/>
      <c r="H2745" s="251"/>
      <c r="I2745" s="250"/>
      <c r="J2745" s="252"/>
      <c r="K2745" s="252"/>
      <c r="L2745" s="253"/>
      <c r="M2745" s="254" t="str">
        <f t="shared" si="42"/>
        <v/>
      </c>
      <c r="N2745"/>
      <c r="O2745"/>
      <c r="P2745"/>
      <c r="Q2745"/>
      <c r="R2745"/>
      <c r="S2745"/>
      <c r="T2745"/>
      <c r="U2745"/>
      <c r="V2745"/>
      <c r="W2745"/>
      <c r="X2745" s="42"/>
      <c r="Y2745" s="42"/>
      <c r="Z2745" s="42"/>
    </row>
    <row r="2746" s="26" customFormat="1" ht="23" customHeight="1" spans="1:26">
      <c r="A2746" s="255"/>
      <c r="B2746" s="246"/>
      <c r="C2746" s="247"/>
      <c r="D2746" s="248"/>
      <c r="E2746" s="249"/>
      <c r="F2746" s="250"/>
      <c r="G2746" s="250"/>
      <c r="H2746" s="251"/>
      <c r="I2746" s="250"/>
      <c r="J2746" s="252"/>
      <c r="K2746" s="252"/>
      <c r="L2746" s="253"/>
      <c r="M2746" s="254" t="str">
        <f t="shared" si="42"/>
        <v/>
      </c>
      <c r="N2746"/>
      <c r="O2746"/>
      <c r="P2746"/>
      <c r="Q2746"/>
      <c r="R2746"/>
      <c r="S2746"/>
      <c r="T2746"/>
      <c r="U2746"/>
      <c r="V2746"/>
      <c r="W2746"/>
      <c r="X2746" s="42"/>
      <c r="Y2746" s="42"/>
      <c r="Z2746" s="42"/>
    </row>
    <row r="2747" s="26" customFormat="1" ht="23" customHeight="1" spans="1:26">
      <c r="A2747" s="255"/>
      <c r="B2747" s="246"/>
      <c r="C2747" s="247"/>
      <c r="D2747" s="248"/>
      <c r="E2747" s="249"/>
      <c r="F2747" s="250"/>
      <c r="G2747" s="250"/>
      <c r="H2747" s="251"/>
      <c r="I2747" s="250"/>
      <c r="J2747" s="252"/>
      <c r="K2747" s="252"/>
      <c r="L2747" s="253"/>
      <c r="M2747" s="254" t="str">
        <f t="shared" si="42"/>
        <v/>
      </c>
      <c r="N2747"/>
      <c r="O2747"/>
      <c r="P2747"/>
      <c r="Q2747"/>
      <c r="R2747"/>
      <c r="S2747"/>
      <c r="T2747"/>
      <c r="U2747"/>
      <c r="V2747"/>
      <c r="W2747"/>
      <c r="X2747" s="42"/>
      <c r="Y2747" s="42"/>
      <c r="Z2747" s="42"/>
    </row>
    <row r="2748" s="26" customFormat="1" ht="23" customHeight="1" spans="1:26">
      <c r="A2748" s="255"/>
      <c r="B2748" s="246"/>
      <c r="C2748" s="247"/>
      <c r="D2748" s="248"/>
      <c r="E2748" s="249"/>
      <c r="F2748" s="250"/>
      <c r="G2748" s="250"/>
      <c r="H2748" s="251"/>
      <c r="I2748" s="250"/>
      <c r="J2748" s="252"/>
      <c r="K2748" s="252"/>
      <c r="L2748" s="253"/>
      <c r="M2748" s="254" t="str">
        <f t="shared" si="42"/>
        <v/>
      </c>
      <c r="N2748"/>
      <c r="O2748"/>
      <c r="P2748"/>
      <c r="Q2748"/>
      <c r="R2748"/>
      <c r="S2748"/>
      <c r="T2748"/>
      <c r="U2748"/>
      <c r="V2748"/>
      <c r="W2748"/>
      <c r="X2748" s="42"/>
      <c r="Y2748" s="42"/>
      <c r="Z2748" s="42"/>
    </row>
    <row r="2749" s="26" customFormat="1" ht="23" customHeight="1" spans="1:26">
      <c r="A2749" s="255"/>
      <c r="B2749" s="246"/>
      <c r="C2749" s="247"/>
      <c r="D2749" s="248"/>
      <c r="E2749" s="249"/>
      <c r="F2749" s="250"/>
      <c r="G2749" s="250"/>
      <c r="H2749" s="251"/>
      <c r="I2749" s="250"/>
      <c r="J2749" s="252"/>
      <c r="K2749" s="252"/>
      <c r="L2749" s="253"/>
      <c r="M2749" s="254" t="str">
        <f t="shared" si="42"/>
        <v/>
      </c>
      <c r="N2749"/>
      <c r="O2749"/>
      <c r="P2749"/>
      <c r="Q2749"/>
      <c r="R2749"/>
      <c r="S2749"/>
      <c r="T2749"/>
      <c r="U2749"/>
      <c r="V2749"/>
      <c r="W2749"/>
      <c r="X2749" s="42"/>
      <c r="Y2749" s="42"/>
      <c r="Z2749" s="42"/>
    </row>
    <row r="2750" s="26" customFormat="1" ht="23" customHeight="1" spans="1:26">
      <c r="A2750" s="255"/>
      <c r="B2750" s="246"/>
      <c r="C2750" s="247"/>
      <c r="D2750" s="248"/>
      <c r="E2750" s="249"/>
      <c r="F2750" s="250"/>
      <c r="G2750" s="250"/>
      <c r="H2750" s="251"/>
      <c r="I2750" s="250"/>
      <c r="J2750" s="252"/>
      <c r="K2750" s="252"/>
      <c r="L2750" s="253"/>
      <c r="M2750" s="254" t="str">
        <f t="shared" si="42"/>
        <v/>
      </c>
      <c r="N2750"/>
      <c r="O2750"/>
      <c r="P2750"/>
      <c r="Q2750"/>
      <c r="R2750"/>
      <c r="S2750"/>
      <c r="T2750"/>
      <c r="U2750"/>
      <c r="V2750"/>
      <c r="W2750"/>
      <c r="X2750" s="42"/>
      <c r="Y2750" s="42"/>
      <c r="Z2750" s="42"/>
    </row>
    <row r="2751" s="26" customFormat="1" ht="23" customHeight="1" spans="1:26">
      <c r="A2751" s="255"/>
      <c r="B2751" s="246"/>
      <c r="C2751" s="247"/>
      <c r="D2751" s="248"/>
      <c r="E2751" s="249"/>
      <c r="F2751" s="250"/>
      <c r="G2751" s="250"/>
      <c r="H2751" s="251"/>
      <c r="I2751" s="250"/>
      <c r="J2751" s="252"/>
      <c r="K2751" s="252"/>
      <c r="L2751" s="253"/>
      <c r="M2751" s="254" t="str">
        <f t="shared" si="42"/>
        <v/>
      </c>
      <c r="N2751"/>
      <c r="O2751"/>
      <c r="P2751"/>
      <c r="Q2751"/>
      <c r="R2751"/>
      <c r="S2751"/>
      <c r="T2751"/>
      <c r="U2751"/>
      <c r="V2751"/>
      <c r="W2751"/>
      <c r="X2751" s="42"/>
      <c r="Y2751" s="42"/>
      <c r="Z2751" s="42"/>
    </row>
    <row r="2752" s="26" customFormat="1" ht="23" customHeight="1" spans="1:26">
      <c r="A2752" s="255"/>
      <c r="B2752" s="246"/>
      <c r="C2752" s="247"/>
      <c r="D2752" s="248"/>
      <c r="E2752" s="249"/>
      <c r="F2752" s="250"/>
      <c r="G2752" s="250"/>
      <c r="H2752" s="251"/>
      <c r="I2752" s="250"/>
      <c r="J2752" s="252"/>
      <c r="K2752" s="252"/>
      <c r="L2752" s="253"/>
      <c r="M2752" s="254" t="str">
        <f t="shared" si="42"/>
        <v/>
      </c>
      <c r="N2752"/>
      <c r="O2752"/>
      <c r="P2752"/>
      <c r="Q2752"/>
      <c r="R2752"/>
      <c r="S2752"/>
      <c r="T2752"/>
      <c r="U2752"/>
      <c r="V2752"/>
      <c r="W2752"/>
      <c r="X2752" s="42"/>
      <c r="Y2752" s="42"/>
      <c r="Z2752" s="42"/>
    </row>
    <row r="2753" s="26" customFormat="1" ht="23" customHeight="1" spans="1:26">
      <c r="A2753" s="255"/>
      <c r="B2753" s="246"/>
      <c r="C2753" s="247"/>
      <c r="D2753" s="248"/>
      <c r="E2753" s="249"/>
      <c r="F2753" s="250"/>
      <c r="G2753" s="250"/>
      <c r="H2753" s="251"/>
      <c r="I2753" s="250"/>
      <c r="J2753" s="252"/>
      <c r="K2753" s="252"/>
      <c r="L2753" s="253"/>
      <c r="M2753" s="254" t="str">
        <f t="shared" si="42"/>
        <v/>
      </c>
      <c r="N2753"/>
      <c r="O2753"/>
      <c r="P2753"/>
      <c r="Q2753"/>
      <c r="R2753"/>
      <c r="S2753"/>
      <c r="T2753"/>
      <c r="U2753"/>
      <c r="V2753"/>
      <c r="W2753"/>
      <c r="X2753" s="42"/>
      <c r="Y2753" s="42"/>
      <c r="Z2753" s="42"/>
    </row>
    <row r="2754" s="26" customFormat="1" ht="23" customHeight="1" spans="1:26">
      <c r="A2754" s="255"/>
      <c r="B2754" s="246"/>
      <c r="C2754" s="247"/>
      <c r="D2754" s="248"/>
      <c r="E2754" s="249"/>
      <c r="F2754" s="250"/>
      <c r="G2754" s="250"/>
      <c r="H2754" s="251"/>
      <c r="I2754" s="250"/>
      <c r="J2754" s="252"/>
      <c r="K2754" s="252"/>
      <c r="L2754" s="253"/>
      <c r="M2754" s="254" t="str">
        <f t="shared" si="42"/>
        <v/>
      </c>
      <c r="N2754"/>
      <c r="O2754"/>
      <c r="P2754"/>
      <c r="Q2754"/>
      <c r="R2754"/>
      <c r="S2754"/>
      <c r="T2754"/>
      <c r="U2754"/>
      <c r="V2754"/>
      <c r="W2754"/>
      <c r="X2754" s="42"/>
      <c r="Y2754" s="42"/>
      <c r="Z2754" s="42"/>
    </row>
    <row r="2755" s="26" customFormat="1" ht="23" customHeight="1" spans="1:26">
      <c r="A2755" s="255"/>
      <c r="B2755" s="246"/>
      <c r="C2755" s="247"/>
      <c r="D2755" s="248"/>
      <c r="E2755" s="249"/>
      <c r="F2755" s="250"/>
      <c r="G2755" s="250"/>
      <c r="H2755" s="251"/>
      <c r="I2755" s="250"/>
      <c r="J2755" s="252"/>
      <c r="K2755" s="252"/>
      <c r="L2755" s="253"/>
      <c r="M2755" s="254" t="str">
        <f t="shared" si="42"/>
        <v/>
      </c>
      <c r="N2755"/>
      <c r="O2755"/>
      <c r="P2755"/>
      <c r="Q2755"/>
      <c r="R2755"/>
      <c r="S2755"/>
      <c r="T2755"/>
      <c r="U2755"/>
      <c r="V2755"/>
      <c r="W2755"/>
      <c r="X2755" s="42"/>
      <c r="Y2755" s="42"/>
      <c r="Z2755" s="42"/>
    </row>
    <row r="2756" s="26" customFormat="1" ht="23" customHeight="1" spans="1:26">
      <c r="A2756" s="255"/>
      <c r="B2756" s="246"/>
      <c r="C2756" s="247"/>
      <c r="D2756" s="248"/>
      <c r="E2756" s="249"/>
      <c r="F2756" s="250"/>
      <c r="G2756" s="250"/>
      <c r="H2756" s="251"/>
      <c r="I2756" s="250"/>
      <c r="J2756" s="252"/>
      <c r="K2756" s="252"/>
      <c r="L2756" s="253"/>
      <c r="M2756" s="254" t="str">
        <f t="shared" si="42"/>
        <v/>
      </c>
      <c r="N2756"/>
      <c r="O2756"/>
      <c r="P2756"/>
      <c r="Q2756"/>
      <c r="R2756"/>
      <c r="S2756"/>
      <c r="T2756"/>
      <c r="U2756"/>
      <c r="V2756"/>
      <c r="W2756"/>
      <c r="X2756" s="42"/>
      <c r="Y2756" s="42"/>
      <c r="Z2756" s="42"/>
    </row>
    <row r="2757" s="26" customFormat="1" ht="23" customHeight="1" spans="1:26">
      <c r="A2757" s="255"/>
      <c r="B2757" s="246"/>
      <c r="C2757" s="247"/>
      <c r="D2757" s="248"/>
      <c r="E2757" s="249"/>
      <c r="F2757" s="250"/>
      <c r="G2757" s="250"/>
      <c r="H2757" s="251"/>
      <c r="I2757" s="250"/>
      <c r="J2757" s="252"/>
      <c r="K2757" s="252"/>
      <c r="L2757" s="253"/>
      <c r="M2757" s="254" t="str">
        <f t="shared" ref="M2757:M2820" si="43">IF($B2757="","",--TEXT($B2757,"yyyymm"))</f>
        <v/>
      </c>
      <c r="N2757"/>
      <c r="O2757"/>
      <c r="P2757"/>
      <c r="Q2757"/>
      <c r="R2757"/>
      <c r="S2757"/>
      <c r="T2757"/>
      <c r="U2757"/>
      <c r="V2757"/>
      <c r="W2757"/>
      <c r="X2757" s="42"/>
      <c r="Y2757" s="42"/>
      <c r="Z2757" s="42"/>
    </row>
    <row r="2758" s="26" customFormat="1" ht="23" customHeight="1" spans="1:26">
      <c r="A2758" s="255"/>
      <c r="B2758" s="246"/>
      <c r="C2758" s="247"/>
      <c r="D2758" s="248"/>
      <c r="E2758" s="249"/>
      <c r="F2758" s="250"/>
      <c r="G2758" s="250"/>
      <c r="H2758" s="251"/>
      <c r="I2758" s="250"/>
      <c r="J2758" s="252"/>
      <c r="K2758" s="252"/>
      <c r="L2758" s="253"/>
      <c r="M2758" s="254" t="str">
        <f t="shared" si="43"/>
        <v/>
      </c>
      <c r="N2758"/>
      <c r="O2758"/>
      <c r="P2758"/>
      <c r="Q2758"/>
      <c r="R2758"/>
      <c r="S2758"/>
      <c r="T2758"/>
      <c r="U2758"/>
      <c r="V2758"/>
      <c r="W2758"/>
      <c r="X2758" s="42"/>
      <c r="Y2758" s="42"/>
      <c r="Z2758" s="42"/>
    </row>
    <row r="2759" s="26" customFormat="1" ht="23" customHeight="1" spans="1:26">
      <c r="A2759" s="255"/>
      <c r="B2759" s="246"/>
      <c r="C2759" s="247"/>
      <c r="D2759" s="248"/>
      <c r="E2759" s="249"/>
      <c r="F2759" s="250"/>
      <c r="G2759" s="250"/>
      <c r="H2759" s="251"/>
      <c r="I2759" s="250"/>
      <c r="J2759" s="252"/>
      <c r="K2759" s="252"/>
      <c r="L2759" s="253"/>
      <c r="M2759" s="254" t="str">
        <f t="shared" si="43"/>
        <v/>
      </c>
      <c r="N2759"/>
      <c r="O2759"/>
      <c r="P2759"/>
      <c r="Q2759"/>
      <c r="R2759"/>
      <c r="S2759"/>
      <c r="T2759"/>
      <c r="U2759"/>
      <c r="V2759"/>
      <c r="W2759"/>
      <c r="X2759" s="42"/>
      <c r="Y2759" s="42"/>
      <c r="Z2759" s="42"/>
    </row>
    <row r="2760" s="26" customFormat="1" ht="23" customHeight="1" spans="1:26">
      <c r="A2760" s="255"/>
      <c r="B2760" s="246"/>
      <c r="C2760" s="247"/>
      <c r="D2760" s="248"/>
      <c r="E2760" s="249"/>
      <c r="F2760" s="250"/>
      <c r="G2760" s="250"/>
      <c r="H2760" s="251"/>
      <c r="I2760" s="250"/>
      <c r="J2760" s="252"/>
      <c r="K2760" s="252"/>
      <c r="L2760" s="253"/>
      <c r="M2760" s="254" t="str">
        <f t="shared" si="43"/>
        <v/>
      </c>
      <c r="N2760"/>
      <c r="O2760"/>
      <c r="P2760"/>
      <c r="Q2760"/>
      <c r="R2760"/>
      <c r="S2760"/>
      <c r="T2760"/>
      <c r="U2760"/>
      <c r="V2760"/>
      <c r="W2760"/>
      <c r="X2760" s="42"/>
      <c r="Y2760" s="42"/>
      <c r="Z2760" s="42"/>
    </row>
    <row r="2761" s="26" customFormat="1" ht="23" customHeight="1" spans="1:26">
      <c r="A2761" s="255"/>
      <c r="B2761" s="246"/>
      <c r="C2761" s="247"/>
      <c r="D2761" s="248"/>
      <c r="E2761" s="249"/>
      <c r="F2761" s="250"/>
      <c r="G2761" s="250"/>
      <c r="H2761" s="251"/>
      <c r="I2761" s="250"/>
      <c r="J2761" s="252"/>
      <c r="K2761" s="252"/>
      <c r="L2761" s="253"/>
      <c r="M2761" s="254" t="str">
        <f t="shared" si="43"/>
        <v/>
      </c>
      <c r="N2761"/>
      <c r="O2761"/>
      <c r="P2761"/>
      <c r="Q2761"/>
      <c r="R2761"/>
      <c r="S2761"/>
      <c r="T2761"/>
      <c r="U2761"/>
      <c r="V2761"/>
      <c r="W2761"/>
      <c r="X2761" s="42"/>
      <c r="Y2761" s="42"/>
      <c r="Z2761" s="42"/>
    </row>
    <row r="2762" s="26" customFormat="1" ht="23" customHeight="1" spans="1:26">
      <c r="A2762" s="255"/>
      <c r="B2762" s="246"/>
      <c r="C2762" s="247"/>
      <c r="D2762" s="248"/>
      <c r="E2762" s="249"/>
      <c r="F2762" s="250"/>
      <c r="G2762" s="250"/>
      <c r="H2762" s="251"/>
      <c r="I2762" s="250"/>
      <c r="J2762" s="252"/>
      <c r="K2762" s="252"/>
      <c r="L2762" s="253"/>
      <c r="M2762" s="254" t="str">
        <f t="shared" si="43"/>
        <v/>
      </c>
      <c r="N2762"/>
      <c r="O2762"/>
      <c r="P2762"/>
      <c r="Q2762"/>
      <c r="R2762"/>
      <c r="S2762"/>
      <c r="T2762"/>
      <c r="U2762"/>
      <c r="V2762"/>
      <c r="W2762"/>
      <c r="X2762" s="42"/>
      <c r="Y2762" s="42"/>
      <c r="Z2762" s="42"/>
    </row>
    <row r="2763" s="26" customFormat="1" ht="23" customHeight="1" spans="1:26">
      <c r="A2763" s="255"/>
      <c r="B2763" s="246"/>
      <c r="C2763" s="247"/>
      <c r="D2763" s="248"/>
      <c r="E2763" s="249"/>
      <c r="F2763" s="250"/>
      <c r="G2763" s="250"/>
      <c r="H2763" s="251"/>
      <c r="I2763" s="250"/>
      <c r="J2763" s="252"/>
      <c r="K2763" s="252"/>
      <c r="L2763" s="253"/>
      <c r="M2763" s="254" t="str">
        <f t="shared" si="43"/>
        <v/>
      </c>
      <c r="N2763"/>
      <c r="O2763"/>
      <c r="P2763"/>
      <c r="Q2763"/>
      <c r="R2763"/>
      <c r="S2763"/>
      <c r="T2763"/>
      <c r="U2763"/>
      <c r="V2763"/>
      <c r="W2763"/>
      <c r="X2763" s="42"/>
      <c r="Y2763" s="42"/>
      <c r="Z2763" s="42"/>
    </row>
    <row r="2764" s="26" customFormat="1" ht="23" customHeight="1" spans="1:26">
      <c r="A2764" s="255"/>
      <c r="B2764" s="246"/>
      <c r="C2764" s="247"/>
      <c r="D2764" s="248"/>
      <c r="E2764" s="249"/>
      <c r="F2764" s="250"/>
      <c r="G2764" s="250"/>
      <c r="H2764" s="251"/>
      <c r="I2764" s="250"/>
      <c r="J2764" s="252"/>
      <c r="K2764" s="252"/>
      <c r="L2764" s="253"/>
      <c r="M2764" s="254" t="str">
        <f t="shared" si="43"/>
        <v/>
      </c>
      <c r="N2764"/>
      <c r="O2764"/>
      <c r="P2764"/>
      <c r="Q2764"/>
      <c r="R2764"/>
      <c r="S2764"/>
      <c r="T2764"/>
      <c r="U2764"/>
      <c r="V2764"/>
      <c r="W2764"/>
      <c r="X2764" s="42"/>
      <c r="Y2764" s="42"/>
      <c r="Z2764" s="42"/>
    </row>
    <row r="2765" s="26" customFormat="1" ht="23" customHeight="1" spans="1:26">
      <c r="A2765" s="255"/>
      <c r="B2765" s="246"/>
      <c r="C2765" s="247"/>
      <c r="D2765" s="248"/>
      <c r="E2765" s="249"/>
      <c r="F2765" s="250"/>
      <c r="G2765" s="250"/>
      <c r="H2765" s="251"/>
      <c r="I2765" s="250"/>
      <c r="J2765" s="252"/>
      <c r="K2765" s="252"/>
      <c r="L2765" s="253"/>
      <c r="M2765" s="254" t="str">
        <f t="shared" si="43"/>
        <v/>
      </c>
      <c r="N2765"/>
      <c r="O2765"/>
      <c r="P2765"/>
      <c r="Q2765"/>
      <c r="R2765"/>
      <c r="S2765"/>
      <c r="T2765"/>
      <c r="U2765"/>
      <c r="V2765"/>
      <c r="W2765"/>
      <c r="X2765" s="42"/>
      <c r="Y2765" s="42"/>
      <c r="Z2765" s="42"/>
    </row>
    <row r="2766" s="26" customFormat="1" ht="23" customHeight="1" spans="1:26">
      <c r="A2766" s="255"/>
      <c r="B2766" s="246"/>
      <c r="C2766" s="247"/>
      <c r="D2766" s="248"/>
      <c r="E2766" s="249"/>
      <c r="F2766" s="250"/>
      <c r="G2766" s="250"/>
      <c r="H2766" s="251"/>
      <c r="I2766" s="250"/>
      <c r="J2766" s="252"/>
      <c r="K2766" s="252"/>
      <c r="L2766" s="253"/>
      <c r="M2766" s="254" t="str">
        <f t="shared" si="43"/>
        <v/>
      </c>
      <c r="N2766"/>
      <c r="O2766"/>
      <c r="P2766"/>
      <c r="Q2766"/>
      <c r="R2766"/>
      <c r="S2766"/>
      <c r="T2766"/>
      <c r="U2766"/>
      <c r="V2766"/>
      <c r="W2766"/>
      <c r="X2766" s="42"/>
      <c r="Y2766" s="42"/>
      <c r="Z2766" s="42"/>
    </row>
    <row r="2767" s="26" customFormat="1" ht="23" customHeight="1" spans="1:26">
      <c r="A2767" s="255"/>
      <c r="B2767" s="246"/>
      <c r="C2767" s="247"/>
      <c r="D2767" s="248"/>
      <c r="E2767" s="249"/>
      <c r="F2767" s="250"/>
      <c r="G2767" s="250"/>
      <c r="H2767" s="251"/>
      <c r="I2767" s="250"/>
      <c r="J2767" s="252"/>
      <c r="K2767" s="252"/>
      <c r="L2767" s="253"/>
      <c r="M2767" s="254" t="str">
        <f t="shared" si="43"/>
        <v/>
      </c>
      <c r="N2767"/>
      <c r="O2767"/>
      <c r="P2767"/>
      <c r="Q2767"/>
      <c r="R2767"/>
      <c r="S2767"/>
      <c r="T2767"/>
      <c r="U2767"/>
      <c r="V2767"/>
      <c r="W2767"/>
      <c r="X2767" s="42"/>
      <c r="Y2767" s="42"/>
      <c r="Z2767" s="42"/>
    </row>
    <row r="2768" s="26" customFormat="1" ht="23" customHeight="1" spans="1:26">
      <c r="A2768" s="255"/>
      <c r="B2768" s="246"/>
      <c r="C2768" s="247"/>
      <c r="D2768" s="248"/>
      <c r="E2768" s="249"/>
      <c r="F2768" s="250"/>
      <c r="G2768" s="250"/>
      <c r="H2768" s="251"/>
      <c r="I2768" s="250"/>
      <c r="J2768" s="252"/>
      <c r="K2768" s="252"/>
      <c r="L2768" s="253"/>
      <c r="M2768" s="254" t="str">
        <f t="shared" si="43"/>
        <v/>
      </c>
      <c r="N2768"/>
      <c r="O2768"/>
      <c r="P2768"/>
      <c r="Q2768"/>
      <c r="R2768"/>
      <c r="S2768"/>
      <c r="T2768"/>
      <c r="U2768"/>
      <c r="V2768"/>
      <c r="W2768"/>
      <c r="X2768" s="42"/>
      <c r="Y2768" s="42"/>
      <c r="Z2768" s="42"/>
    </row>
    <row r="2769" s="26" customFormat="1" ht="23" customHeight="1" spans="1:26">
      <c r="A2769" s="255"/>
      <c r="B2769" s="246"/>
      <c r="C2769" s="247"/>
      <c r="D2769" s="248"/>
      <c r="E2769" s="249"/>
      <c r="F2769" s="250"/>
      <c r="G2769" s="250"/>
      <c r="H2769" s="251"/>
      <c r="I2769" s="250"/>
      <c r="J2769" s="252"/>
      <c r="K2769" s="252"/>
      <c r="L2769" s="253"/>
      <c r="M2769" s="254" t="str">
        <f t="shared" si="43"/>
        <v/>
      </c>
      <c r="N2769"/>
      <c r="O2769"/>
      <c r="P2769"/>
      <c r="Q2769"/>
      <c r="R2769"/>
      <c r="S2769"/>
      <c r="T2769"/>
      <c r="U2769"/>
      <c r="V2769"/>
      <c r="W2769"/>
      <c r="X2769" s="42"/>
      <c r="Y2769" s="42"/>
      <c r="Z2769" s="42"/>
    </row>
    <row r="2770" s="26" customFormat="1" ht="23" customHeight="1" spans="1:26">
      <c r="A2770" s="255"/>
      <c r="B2770" s="246"/>
      <c r="C2770" s="247"/>
      <c r="D2770" s="248"/>
      <c r="E2770" s="249"/>
      <c r="F2770" s="250"/>
      <c r="G2770" s="250"/>
      <c r="H2770" s="251"/>
      <c r="I2770" s="250"/>
      <c r="J2770" s="252"/>
      <c r="K2770" s="252"/>
      <c r="L2770" s="253"/>
      <c r="M2770" s="254" t="str">
        <f t="shared" si="43"/>
        <v/>
      </c>
      <c r="N2770"/>
      <c r="O2770"/>
      <c r="P2770"/>
      <c r="Q2770"/>
      <c r="R2770"/>
      <c r="S2770"/>
      <c r="T2770"/>
      <c r="U2770"/>
      <c r="V2770"/>
      <c r="W2770"/>
      <c r="X2770" s="42"/>
      <c r="Y2770" s="42"/>
      <c r="Z2770" s="42"/>
    </row>
    <row r="2771" s="26" customFormat="1" ht="23" customHeight="1" spans="1:26">
      <c r="A2771" s="255"/>
      <c r="B2771" s="246"/>
      <c r="C2771" s="247"/>
      <c r="D2771" s="248"/>
      <c r="E2771" s="249"/>
      <c r="F2771" s="250"/>
      <c r="G2771" s="250"/>
      <c r="H2771" s="251"/>
      <c r="I2771" s="250"/>
      <c r="J2771" s="252"/>
      <c r="K2771" s="252"/>
      <c r="L2771" s="253"/>
      <c r="M2771" s="254" t="str">
        <f t="shared" si="43"/>
        <v/>
      </c>
      <c r="N2771"/>
      <c r="O2771"/>
      <c r="P2771"/>
      <c r="Q2771"/>
      <c r="R2771"/>
      <c r="S2771"/>
      <c r="T2771"/>
      <c r="U2771"/>
      <c r="V2771"/>
      <c r="W2771"/>
      <c r="X2771" s="42"/>
      <c r="Y2771" s="42"/>
      <c r="Z2771" s="42"/>
    </row>
    <row r="2772" s="26" customFormat="1" ht="23" customHeight="1" spans="1:26">
      <c r="A2772" s="255"/>
      <c r="B2772" s="246"/>
      <c r="C2772" s="247"/>
      <c r="D2772" s="248"/>
      <c r="E2772" s="249"/>
      <c r="F2772" s="250"/>
      <c r="G2772" s="250"/>
      <c r="H2772" s="251"/>
      <c r="I2772" s="250"/>
      <c r="J2772" s="252"/>
      <c r="K2772" s="252"/>
      <c r="L2772" s="253"/>
      <c r="M2772" s="254" t="str">
        <f t="shared" si="43"/>
        <v/>
      </c>
      <c r="N2772"/>
      <c r="O2772"/>
      <c r="P2772"/>
      <c r="Q2772"/>
      <c r="R2772"/>
      <c r="S2772"/>
      <c r="T2772"/>
      <c r="U2772"/>
      <c r="V2772"/>
      <c r="W2772"/>
      <c r="X2772" s="42"/>
      <c r="Y2772" s="42"/>
      <c r="Z2772" s="42"/>
    </row>
    <row r="2773" s="26" customFormat="1" ht="23" customHeight="1" spans="1:26">
      <c r="A2773" s="255"/>
      <c r="B2773" s="246"/>
      <c r="C2773" s="247"/>
      <c r="D2773" s="248"/>
      <c r="E2773" s="249"/>
      <c r="F2773" s="250"/>
      <c r="G2773" s="250"/>
      <c r="H2773" s="251"/>
      <c r="I2773" s="250"/>
      <c r="J2773" s="252"/>
      <c r="K2773" s="252"/>
      <c r="L2773" s="253"/>
      <c r="M2773" s="254" t="str">
        <f t="shared" si="43"/>
        <v/>
      </c>
      <c r="N2773"/>
      <c r="O2773"/>
      <c r="P2773"/>
      <c r="Q2773"/>
      <c r="R2773"/>
      <c r="S2773"/>
      <c r="T2773"/>
      <c r="U2773"/>
      <c r="V2773"/>
      <c r="W2773"/>
      <c r="X2773" s="42"/>
      <c r="Y2773" s="42"/>
      <c r="Z2773" s="42"/>
    </row>
    <row r="2774" s="26" customFormat="1" ht="23" customHeight="1" spans="1:26">
      <c r="A2774" s="255"/>
      <c r="B2774" s="246"/>
      <c r="C2774" s="247"/>
      <c r="D2774" s="248"/>
      <c r="E2774" s="249"/>
      <c r="F2774" s="250"/>
      <c r="G2774" s="250"/>
      <c r="H2774" s="251"/>
      <c r="I2774" s="250"/>
      <c r="J2774" s="252"/>
      <c r="K2774" s="252"/>
      <c r="L2774" s="253"/>
      <c r="M2774" s="254" t="str">
        <f t="shared" si="43"/>
        <v/>
      </c>
      <c r="N2774"/>
      <c r="O2774"/>
      <c r="P2774"/>
      <c r="Q2774"/>
      <c r="R2774"/>
      <c r="S2774"/>
      <c r="T2774"/>
      <c r="U2774"/>
      <c r="V2774"/>
      <c r="W2774"/>
      <c r="X2774" s="42"/>
      <c r="Y2774" s="42"/>
      <c r="Z2774" s="42"/>
    </row>
    <row r="2775" s="26" customFormat="1" ht="23" customHeight="1" spans="1:26">
      <c r="A2775" s="255"/>
      <c r="B2775" s="246"/>
      <c r="C2775" s="247"/>
      <c r="D2775" s="248"/>
      <c r="E2775" s="249"/>
      <c r="F2775" s="250"/>
      <c r="G2775" s="250"/>
      <c r="H2775" s="251"/>
      <c r="I2775" s="250"/>
      <c r="J2775" s="252"/>
      <c r="K2775" s="252"/>
      <c r="L2775" s="253"/>
      <c r="M2775" s="254" t="str">
        <f t="shared" si="43"/>
        <v/>
      </c>
      <c r="N2775"/>
      <c r="O2775"/>
      <c r="P2775"/>
      <c r="Q2775"/>
      <c r="R2775"/>
      <c r="S2775"/>
      <c r="T2775"/>
      <c r="U2775"/>
      <c r="V2775"/>
      <c r="W2775"/>
      <c r="X2775" s="42"/>
      <c r="Y2775" s="42"/>
      <c r="Z2775" s="42"/>
    </row>
    <row r="2776" s="26" customFormat="1" ht="23" customHeight="1" spans="1:26">
      <c r="A2776" s="255"/>
      <c r="B2776" s="246"/>
      <c r="C2776" s="247"/>
      <c r="D2776" s="248"/>
      <c r="E2776" s="249"/>
      <c r="F2776" s="250"/>
      <c r="G2776" s="250"/>
      <c r="H2776" s="251"/>
      <c r="I2776" s="250"/>
      <c r="J2776" s="252"/>
      <c r="K2776" s="252"/>
      <c r="L2776" s="253"/>
      <c r="M2776" s="254" t="str">
        <f t="shared" si="43"/>
        <v/>
      </c>
      <c r="N2776"/>
      <c r="O2776"/>
      <c r="P2776"/>
      <c r="Q2776"/>
      <c r="R2776"/>
      <c r="S2776"/>
      <c r="T2776"/>
      <c r="U2776"/>
      <c r="V2776"/>
      <c r="W2776"/>
      <c r="X2776" s="42"/>
      <c r="Y2776" s="42"/>
      <c r="Z2776" s="42"/>
    </row>
    <row r="2777" s="26" customFormat="1" ht="23" customHeight="1" spans="1:26">
      <c r="A2777" s="255"/>
      <c r="B2777" s="246"/>
      <c r="C2777" s="247"/>
      <c r="D2777" s="248"/>
      <c r="E2777" s="249"/>
      <c r="F2777" s="250"/>
      <c r="G2777" s="250"/>
      <c r="H2777" s="251"/>
      <c r="I2777" s="250"/>
      <c r="J2777" s="252"/>
      <c r="K2777" s="252"/>
      <c r="L2777" s="253"/>
      <c r="M2777" s="254" t="str">
        <f t="shared" si="43"/>
        <v/>
      </c>
      <c r="N2777"/>
      <c r="O2777"/>
      <c r="P2777"/>
      <c r="Q2777"/>
      <c r="R2777"/>
      <c r="S2777"/>
      <c r="T2777"/>
      <c r="U2777"/>
      <c r="V2777"/>
      <c r="W2777"/>
      <c r="X2777" s="42"/>
      <c r="Y2777" s="42"/>
      <c r="Z2777" s="42"/>
    </row>
    <row r="2778" s="26" customFormat="1" ht="23" customHeight="1" spans="1:26">
      <c r="A2778" s="255"/>
      <c r="B2778" s="246"/>
      <c r="C2778" s="247"/>
      <c r="D2778" s="248"/>
      <c r="E2778" s="249"/>
      <c r="F2778" s="250"/>
      <c r="G2778" s="250"/>
      <c r="H2778" s="251"/>
      <c r="I2778" s="250"/>
      <c r="J2778" s="252"/>
      <c r="K2778" s="252"/>
      <c r="L2778" s="253"/>
      <c r="M2778" s="254" t="str">
        <f t="shared" si="43"/>
        <v/>
      </c>
      <c r="N2778"/>
      <c r="O2778"/>
      <c r="P2778"/>
      <c r="Q2778"/>
      <c r="R2778"/>
      <c r="S2778"/>
      <c r="T2778"/>
      <c r="U2778"/>
      <c r="V2778"/>
      <c r="W2778"/>
      <c r="X2778" s="42"/>
      <c r="Y2778" s="42"/>
      <c r="Z2778" s="42"/>
    </row>
    <row r="2779" s="26" customFormat="1" ht="23" customHeight="1" spans="1:26">
      <c r="A2779" s="255"/>
      <c r="B2779" s="246"/>
      <c r="C2779" s="247"/>
      <c r="D2779" s="248"/>
      <c r="E2779" s="249"/>
      <c r="F2779" s="250"/>
      <c r="G2779" s="250"/>
      <c r="H2779" s="251"/>
      <c r="I2779" s="250"/>
      <c r="J2779" s="252"/>
      <c r="K2779" s="252"/>
      <c r="L2779" s="253"/>
      <c r="M2779" s="254" t="str">
        <f t="shared" si="43"/>
        <v/>
      </c>
      <c r="N2779"/>
      <c r="O2779"/>
      <c r="P2779"/>
      <c r="Q2779"/>
      <c r="R2779"/>
      <c r="S2779"/>
      <c r="T2779"/>
      <c r="U2779"/>
      <c r="V2779"/>
      <c r="W2779"/>
      <c r="X2779" s="42"/>
      <c r="Y2779" s="42"/>
      <c r="Z2779" s="42"/>
    </row>
    <row r="2780" s="26" customFormat="1" ht="23" customHeight="1" spans="1:26">
      <c r="A2780" s="255"/>
      <c r="B2780" s="246"/>
      <c r="C2780" s="247"/>
      <c r="D2780" s="248"/>
      <c r="E2780" s="249"/>
      <c r="F2780" s="250"/>
      <c r="G2780" s="250"/>
      <c r="H2780" s="251"/>
      <c r="I2780" s="250"/>
      <c r="J2780" s="252"/>
      <c r="K2780" s="252"/>
      <c r="L2780" s="253"/>
      <c r="M2780" s="254" t="str">
        <f t="shared" si="43"/>
        <v/>
      </c>
      <c r="N2780"/>
      <c r="O2780"/>
      <c r="P2780"/>
      <c r="Q2780"/>
      <c r="R2780"/>
      <c r="S2780"/>
      <c r="T2780"/>
      <c r="U2780"/>
      <c r="V2780"/>
      <c r="W2780"/>
      <c r="X2780" s="42"/>
      <c r="Y2780" s="42"/>
      <c r="Z2780" s="42"/>
    </row>
    <row r="2781" s="26" customFormat="1" ht="23" customHeight="1" spans="1:26">
      <c r="A2781" s="255"/>
      <c r="B2781" s="246"/>
      <c r="C2781" s="247"/>
      <c r="D2781" s="248"/>
      <c r="E2781" s="249"/>
      <c r="F2781" s="250"/>
      <c r="G2781" s="250"/>
      <c r="H2781" s="251"/>
      <c r="I2781" s="250"/>
      <c r="J2781" s="252"/>
      <c r="K2781" s="252"/>
      <c r="L2781" s="253"/>
      <c r="M2781" s="254" t="str">
        <f t="shared" si="43"/>
        <v/>
      </c>
      <c r="N2781"/>
      <c r="O2781"/>
      <c r="P2781"/>
      <c r="Q2781"/>
      <c r="R2781"/>
      <c r="S2781"/>
      <c r="T2781"/>
      <c r="U2781"/>
      <c r="V2781"/>
      <c r="W2781"/>
      <c r="X2781" s="42"/>
      <c r="Y2781" s="42"/>
      <c r="Z2781" s="42"/>
    </row>
    <row r="2782" s="26" customFormat="1" ht="23" customHeight="1" spans="1:26">
      <c r="A2782" s="255"/>
      <c r="B2782" s="246"/>
      <c r="C2782" s="247"/>
      <c r="D2782" s="248"/>
      <c r="E2782" s="249"/>
      <c r="F2782" s="250"/>
      <c r="G2782" s="250"/>
      <c r="H2782" s="251"/>
      <c r="I2782" s="250"/>
      <c r="J2782" s="252"/>
      <c r="K2782" s="252"/>
      <c r="L2782" s="253"/>
      <c r="M2782" s="254" t="str">
        <f t="shared" si="43"/>
        <v/>
      </c>
      <c r="N2782"/>
      <c r="O2782"/>
      <c r="P2782"/>
      <c r="Q2782"/>
      <c r="R2782"/>
      <c r="S2782"/>
      <c r="T2782"/>
      <c r="U2782"/>
      <c r="V2782"/>
      <c r="W2782"/>
      <c r="X2782" s="42"/>
      <c r="Y2782" s="42"/>
      <c r="Z2782" s="42"/>
    </row>
    <row r="2783" s="26" customFormat="1" ht="23" customHeight="1" spans="1:26">
      <c r="A2783" s="255"/>
      <c r="B2783" s="246"/>
      <c r="C2783" s="247"/>
      <c r="D2783" s="248"/>
      <c r="E2783" s="249"/>
      <c r="F2783" s="250"/>
      <c r="G2783" s="250"/>
      <c r="H2783" s="251"/>
      <c r="I2783" s="250"/>
      <c r="J2783" s="252"/>
      <c r="K2783" s="252"/>
      <c r="L2783" s="253"/>
      <c r="M2783" s="254" t="str">
        <f t="shared" si="43"/>
        <v/>
      </c>
      <c r="N2783"/>
      <c r="O2783"/>
      <c r="P2783"/>
      <c r="Q2783"/>
      <c r="R2783"/>
      <c r="S2783"/>
      <c r="T2783"/>
      <c r="U2783"/>
      <c r="V2783"/>
      <c r="W2783"/>
      <c r="X2783" s="42"/>
      <c r="Y2783" s="42"/>
      <c r="Z2783" s="42"/>
    </row>
    <row r="2784" s="26" customFormat="1" ht="23" customHeight="1" spans="1:26">
      <c r="A2784" s="255"/>
      <c r="B2784" s="246"/>
      <c r="C2784" s="247"/>
      <c r="D2784" s="248"/>
      <c r="E2784" s="249"/>
      <c r="F2784" s="250"/>
      <c r="G2784" s="250"/>
      <c r="H2784" s="251"/>
      <c r="I2784" s="250"/>
      <c r="J2784" s="252"/>
      <c r="K2784" s="252"/>
      <c r="L2784" s="253"/>
      <c r="M2784" s="254" t="str">
        <f t="shared" si="43"/>
        <v/>
      </c>
      <c r="N2784"/>
      <c r="O2784"/>
      <c r="P2784"/>
      <c r="Q2784"/>
      <c r="R2784"/>
      <c r="S2784"/>
      <c r="T2784"/>
      <c r="U2784"/>
      <c r="V2784"/>
      <c r="W2784"/>
      <c r="X2784" s="42"/>
      <c r="Y2784" s="42"/>
      <c r="Z2784" s="42"/>
    </row>
    <row r="2785" s="26" customFormat="1" ht="23" customHeight="1" spans="1:26">
      <c r="A2785" s="255"/>
      <c r="B2785" s="246"/>
      <c r="C2785" s="247"/>
      <c r="D2785" s="248"/>
      <c r="E2785" s="249"/>
      <c r="F2785" s="250"/>
      <c r="G2785" s="250"/>
      <c r="H2785" s="251"/>
      <c r="I2785" s="250"/>
      <c r="J2785" s="252"/>
      <c r="K2785" s="252"/>
      <c r="L2785" s="253"/>
      <c r="M2785" s="254" t="str">
        <f t="shared" si="43"/>
        <v/>
      </c>
      <c r="N2785"/>
      <c r="O2785"/>
      <c r="P2785"/>
      <c r="Q2785"/>
      <c r="R2785"/>
      <c r="S2785"/>
      <c r="T2785"/>
      <c r="U2785"/>
      <c r="V2785"/>
      <c r="W2785"/>
      <c r="X2785" s="42"/>
      <c r="Y2785" s="42"/>
      <c r="Z2785" s="42"/>
    </row>
    <row r="2786" s="26" customFormat="1" ht="23" customHeight="1" spans="1:26">
      <c r="A2786" s="255"/>
      <c r="B2786" s="246"/>
      <c r="C2786" s="247"/>
      <c r="D2786" s="248"/>
      <c r="E2786" s="249"/>
      <c r="F2786" s="250"/>
      <c r="G2786" s="250"/>
      <c r="H2786" s="251"/>
      <c r="I2786" s="250"/>
      <c r="J2786" s="252"/>
      <c r="K2786" s="252"/>
      <c r="L2786" s="253"/>
      <c r="M2786" s="254" t="str">
        <f t="shared" si="43"/>
        <v/>
      </c>
      <c r="N2786"/>
      <c r="O2786"/>
      <c r="P2786"/>
      <c r="Q2786"/>
      <c r="R2786"/>
      <c r="S2786"/>
      <c r="T2786"/>
      <c r="U2786"/>
      <c r="V2786"/>
      <c r="W2786"/>
      <c r="X2786" s="42"/>
      <c r="Y2786" s="42"/>
      <c r="Z2786" s="42"/>
    </row>
    <row r="2787" s="26" customFormat="1" ht="23" customHeight="1" spans="1:26">
      <c r="A2787" s="255"/>
      <c r="B2787" s="246"/>
      <c r="C2787" s="247"/>
      <c r="D2787" s="248"/>
      <c r="E2787" s="249"/>
      <c r="F2787" s="250"/>
      <c r="G2787" s="250"/>
      <c r="H2787" s="251"/>
      <c r="I2787" s="250"/>
      <c r="J2787" s="252"/>
      <c r="K2787" s="252"/>
      <c r="L2787" s="253"/>
      <c r="M2787" s="254" t="str">
        <f t="shared" si="43"/>
        <v/>
      </c>
      <c r="N2787"/>
      <c r="O2787"/>
      <c r="P2787"/>
      <c r="Q2787"/>
      <c r="R2787"/>
      <c r="S2787"/>
      <c r="T2787"/>
      <c r="U2787"/>
      <c r="V2787"/>
      <c r="W2787"/>
      <c r="X2787" s="42"/>
      <c r="Y2787" s="42"/>
      <c r="Z2787" s="42"/>
    </row>
    <row r="2788" s="26" customFormat="1" ht="23" customHeight="1" spans="1:26">
      <c r="A2788" s="255"/>
      <c r="B2788" s="246"/>
      <c r="C2788" s="247"/>
      <c r="D2788" s="248"/>
      <c r="E2788" s="249"/>
      <c r="F2788" s="250"/>
      <c r="G2788" s="250"/>
      <c r="H2788" s="251"/>
      <c r="I2788" s="250"/>
      <c r="J2788" s="252"/>
      <c r="K2788" s="252"/>
      <c r="L2788" s="253"/>
      <c r="M2788" s="254" t="str">
        <f t="shared" si="43"/>
        <v/>
      </c>
      <c r="N2788"/>
      <c r="O2788"/>
      <c r="P2788"/>
      <c r="Q2788"/>
      <c r="R2788"/>
      <c r="S2788"/>
      <c r="T2788"/>
      <c r="U2788"/>
      <c r="V2788"/>
      <c r="W2788"/>
      <c r="X2788" s="42"/>
      <c r="Y2788" s="42"/>
      <c r="Z2788" s="42"/>
    </row>
    <row r="2789" s="26" customFormat="1" ht="23" customHeight="1" spans="1:26">
      <c r="A2789" s="255"/>
      <c r="B2789" s="246"/>
      <c r="C2789" s="247"/>
      <c r="D2789" s="248"/>
      <c r="E2789" s="249"/>
      <c r="F2789" s="250"/>
      <c r="G2789" s="250"/>
      <c r="H2789" s="251"/>
      <c r="I2789" s="250"/>
      <c r="J2789" s="252"/>
      <c r="K2789" s="252"/>
      <c r="L2789" s="253"/>
      <c r="M2789" s="254" t="str">
        <f t="shared" si="43"/>
        <v/>
      </c>
      <c r="N2789"/>
      <c r="O2789"/>
      <c r="P2789"/>
      <c r="Q2789"/>
      <c r="R2789"/>
      <c r="S2789"/>
      <c r="T2789"/>
      <c r="U2789"/>
      <c r="V2789"/>
      <c r="W2789"/>
      <c r="X2789" s="42"/>
      <c r="Y2789" s="42"/>
      <c r="Z2789" s="42"/>
    </row>
    <row r="2790" s="26" customFormat="1" ht="23" customHeight="1" spans="1:26">
      <c r="A2790" s="255"/>
      <c r="B2790" s="246"/>
      <c r="C2790" s="247"/>
      <c r="D2790" s="248"/>
      <c r="E2790" s="249"/>
      <c r="F2790" s="250"/>
      <c r="G2790" s="250"/>
      <c r="H2790" s="251"/>
      <c r="I2790" s="250"/>
      <c r="J2790" s="252"/>
      <c r="K2790" s="252"/>
      <c r="L2790" s="253"/>
      <c r="M2790" s="254" t="str">
        <f t="shared" si="43"/>
        <v/>
      </c>
      <c r="N2790"/>
      <c r="O2790"/>
      <c r="P2790"/>
      <c r="Q2790"/>
      <c r="R2790"/>
      <c r="S2790"/>
      <c r="T2790"/>
      <c r="U2790"/>
      <c r="V2790"/>
      <c r="W2790"/>
      <c r="X2790" s="42"/>
      <c r="Y2790" s="42"/>
      <c r="Z2790" s="42"/>
    </row>
    <row r="2791" s="26" customFormat="1" ht="23" customHeight="1" spans="1:26">
      <c r="A2791" s="255"/>
      <c r="B2791" s="246"/>
      <c r="C2791" s="247"/>
      <c r="D2791" s="248"/>
      <c r="E2791" s="249"/>
      <c r="F2791" s="250"/>
      <c r="G2791" s="250"/>
      <c r="H2791" s="251"/>
      <c r="I2791" s="250"/>
      <c r="J2791" s="252"/>
      <c r="K2791" s="252"/>
      <c r="L2791" s="253"/>
      <c r="M2791" s="254" t="str">
        <f t="shared" si="43"/>
        <v/>
      </c>
      <c r="N2791"/>
      <c r="O2791"/>
      <c r="P2791"/>
      <c r="Q2791"/>
      <c r="R2791"/>
      <c r="S2791"/>
      <c r="T2791"/>
      <c r="U2791"/>
      <c r="V2791"/>
      <c r="W2791"/>
      <c r="X2791" s="42"/>
      <c r="Y2791" s="42"/>
      <c r="Z2791" s="42"/>
    </row>
    <row r="2792" s="26" customFormat="1" ht="23" customHeight="1" spans="1:26">
      <c r="A2792" s="255"/>
      <c r="B2792" s="246"/>
      <c r="C2792" s="247"/>
      <c r="D2792" s="248"/>
      <c r="E2792" s="249"/>
      <c r="F2792" s="250"/>
      <c r="G2792" s="250"/>
      <c r="H2792" s="251"/>
      <c r="I2792" s="250"/>
      <c r="J2792" s="252"/>
      <c r="K2792" s="252"/>
      <c r="L2792" s="253"/>
      <c r="M2792" s="254" t="str">
        <f t="shared" si="43"/>
        <v/>
      </c>
      <c r="N2792"/>
      <c r="O2792"/>
      <c r="P2792"/>
      <c r="Q2792"/>
      <c r="R2792"/>
      <c r="S2792"/>
      <c r="T2792"/>
      <c r="U2792"/>
      <c r="V2792"/>
      <c r="W2792"/>
      <c r="X2792" s="42"/>
      <c r="Y2792" s="42"/>
      <c r="Z2792" s="42"/>
    </row>
    <row r="2793" s="26" customFormat="1" ht="23" customHeight="1" spans="1:26">
      <c r="A2793" s="255"/>
      <c r="B2793" s="246"/>
      <c r="C2793" s="247"/>
      <c r="D2793" s="248"/>
      <c r="E2793" s="249"/>
      <c r="F2793" s="250"/>
      <c r="G2793" s="250"/>
      <c r="H2793" s="251"/>
      <c r="I2793" s="250"/>
      <c r="J2793" s="252"/>
      <c r="K2793" s="252"/>
      <c r="L2793" s="253"/>
      <c r="M2793" s="254" t="str">
        <f t="shared" si="43"/>
        <v/>
      </c>
      <c r="N2793"/>
      <c r="O2793"/>
      <c r="P2793"/>
      <c r="Q2793"/>
      <c r="R2793"/>
      <c r="S2793"/>
      <c r="T2793"/>
      <c r="U2793"/>
      <c r="V2793"/>
      <c r="W2793"/>
      <c r="X2793" s="42"/>
      <c r="Y2793" s="42"/>
      <c r="Z2793" s="42"/>
    </row>
    <row r="2794" s="26" customFormat="1" ht="23" customHeight="1" spans="1:26">
      <c r="A2794" s="255"/>
      <c r="B2794" s="246"/>
      <c r="C2794" s="247"/>
      <c r="D2794" s="248"/>
      <c r="E2794" s="249"/>
      <c r="F2794" s="250"/>
      <c r="G2794" s="250"/>
      <c r="H2794" s="251"/>
      <c r="I2794" s="250"/>
      <c r="J2794" s="252"/>
      <c r="K2794" s="252"/>
      <c r="L2794" s="253"/>
      <c r="M2794" s="254" t="str">
        <f t="shared" si="43"/>
        <v/>
      </c>
      <c r="N2794"/>
      <c r="O2794"/>
      <c r="P2794"/>
      <c r="Q2794"/>
      <c r="R2794"/>
      <c r="S2794"/>
      <c r="T2794"/>
      <c r="U2794"/>
      <c r="V2794"/>
      <c r="W2794"/>
      <c r="X2794" s="42"/>
      <c r="Y2794" s="42"/>
      <c r="Z2794" s="42"/>
    </row>
    <row r="2795" s="26" customFormat="1" ht="23" customHeight="1" spans="1:26">
      <c r="A2795" s="255"/>
      <c r="B2795" s="246"/>
      <c r="C2795" s="247"/>
      <c r="D2795" s="248"/>
      <c r="E2795" s="249"/>
      <c r="F2795" s="250"/>
      <c r="G2795" s="250"/>
      <c r="H2795" s="251"/>
      <c r="I2795" s="250"/>
      <c r="J2795" s="252"/>
      <c r="K2795" s="252"/>
      <c r="L2795" s="253"/>
      <c r="M2795" s="254" t="str">
        <f t="shared" si="43"/>
        <v/>
      </c>
      <c r="N2795"/>
      <c r="O2795"/>
      <c r="P2795"/>
      <c r="Q2795"/>
      <c r="R2795"/>
      <c r="S2795"/>
      <c r="T2795"/>
      <c r="U2795"/>
      <c r="V2795"/>
      <c r="W2795"/>
      <c r="X2795" s="42"/>
      <c r="Y2795" s="42"/>
      <c r="Z2795" s="42"/>
    </row>
    <row r="2796" s="26" customFormat="1" ht="23" customHeight="1" spans="1:26">
      <c r="A2796" s="255"/>
      <c r="B2796" s="246"/>
      <c r="C2796" s="247"/>
      <c r="D2796" s="248"/>
      <c r="E2796" s="249"/>
      <c r="F2796" s="250"/>
      <c r="G2796" s="250"/>
      <c r="H2796" s="251"/>
      <c r="I2796" s="250"/>
      <c r="J2796" s="252"/>
      <c r="K2796" s="252"/>
      <c r="L2796" s="253"/>
      <c r="M2796" s="254" t="str">
        <f t="shared" si="43"/>
        <v/>
      </c>
      <c r="N2796"/>
      <c r="O2796"/>
      <c r="P2796"/>
      <c r="Q2796"/>
      <c r="R2796"/>
      <c r="S2796"/>
      <c r="T2796"/>
      <c r="U2796"/>
      <c r="V2796"/>
      <c r="W2796"/>
      <c r="X2796" s="42"/>
      <c r="Y2796" s="42"/>
      <c r="Z2796" s="42"/>
    </row>
    <row r="2797" s="26" customFormat="1" ht="23" customHeight="1" spans="1:26">
      <c r="A2797" s="255"/>
      <c r="B2797" s="246"/>
      <c r="C2797" s="247"/>
      <c r="D2797" s="248"/>
      <c r="E2797" s="249"/>
      <c r="F2797" s="250"/>
      <c r="G2797" s="250"/>
      <c r="H2797" s="251"/>
      <c r="I2797" s="250"/>
      <c r="J2797" s="252"/>
      <c r="K2797" s="252"/>
      <c r="L2797" s="253"/>
      <c r="M2797" s="254" t="str">
        <f t="shared" si="43"/>
        <v/>
      </c>
      <c r="N2797"/>
      <c r="O2797"/>
      <c r="P2797"/>
      <c r="Q2797"/>
      <c r="R2797"/>
      <c r="S2797"/>
      <c r="T2797"/>
      <c r="U2797"/>
      <c r="V2797"/>
      <c r="W2797"/>
      <c r="X2797" s="42"/>
      <c r="Y2797" s="42"/>
      <c r="Z2797" s="42"/>
    </row>
    <row r="2798" s="26" customFormat="1" ht="23" customHeight="1" spans="1:26">
      <c r="A2798" s="255"/>
      <c r="B2798" s="246"/>
      <c r="C2798" s="247"/>
      <c r="D2798" s="248"/>
      <c r="E2798" s="249"/>
      <c r="F2798" s="250"/>
      <c r="G2798" s="250"/>
      <c r="H2798" s="251"/>
      <c r="I2798" s="250"/>
      <c r="J2798" s="252"/>
      <c r="K2798" s="252"/>
      <c r="L2798" s="253"/>
      <c r="M2798" s="254" t="str">
        <f t="shared" si="43"/>
        <v/>
      </c>
      <c r="N2798"/>
      <c r="O2798"/>
      <c r="P2798"/>
      <c r="Q2798"/>
      <c r="R2798"/>
      <c r="S2798"/>
      <c r="T2798"/>
      <c r="U2798"/>
      <c r="V2798"/>
      <c r="W2798"/>
      <c r="X2798" s="42"/>
      <c r="Y2798" s="42"/>
      <c r="Z2798" s="42"/>
    </row>
    <row r="2799" s="26" customFormat="1" ht="23" customHeight="1" spans="1:26">
      <c r="A2799" s="255"/>
      <c r="B2799" s="246"/>
      <c r="C2799" s="247"/>
      <c r="D2799" s="248"/>
      <c r="E2799" s="249"/>
      <c r="F2799" s="250"/>
      <c r="G2799" s="250"/>
      <c r="H2799" s="251"/>
      <c r="I2799" s="250"/>
      <c r="J2799" s="252"/>
      <c r="K2799" s="252"/>
      <c r="L2799" s="253"/>
      <c r="M2799" s="254" t="str">
        <f t="shared" si="43"/>
        <v/>
      </c>
      <c r="N2799"/>
      <c r="O2799"/>
      <c r="P2799"/>
      <c r="Q2799"/>
      <c r="R2799"/>
      <c r="S2799"/>
      <c r="T2799"/>
      <c r="U2799"/>
      <c r="V2799"/>
      <c r="W2799"/>
      <c r="X2799" s="42"/>
      <c r="Y2799" s="42"/>
      <c r="Z2799" s="42"/>
    </row>
    <row r="2800" s="26" customFormat="1" ht="23" customHeight="1" spans="1:26">
      <c r="A2800" s="255"/>
      <c r="B2800" s="246"/>
      <c r="C2800" s="247"/>
      <c r="D2800" s="248"/>
      <c r="E2800" s="249"/>
      <c r="F2800" s="250"/>
      <c r="G2800" s="250"/>
      <c r="H2800" s="251"/>
      <c r="I2800" s="250"/>
      <c r="J2800" s="252"/>
      <c r="K2800" s="252"/>
      <c r="L2800" s="253"/>
      <c r="M2800" s="254" t="str">
        <f t="shared" si="43"/>
        <v/>
      </c>
      <c r="N2800"/>
      <c r="O2800"/>
      <c r="P2800"/>
      <c r="Q2800"/>
      <c r="R2800"/>
      <c r="S2800"/>
      <c r="T2800"/>
      <c r="U2800"/>
      <c r="V2800"/>
      <c r="W2800"/>
      <c r="X2800" s="42"/>
      <c r="Y2800" s="42"/>
      <c r="Z2800" s="42"/>
    </row>
    <row r="2801" s="26" customFormat="1" ht="23" customHeight="1" spans="1:26">
      <c r="A2801" s="255"/>
      <c r="B2801" s="246"/>
      <c r="C2801" s="247"/>
      <c r="D2801" s="248"/>
      <c r="E2801" s="249"/>
      <c r="F2801" s="250"/>
      <c r="G2801" s="250"/>
      <c r="H2801" s="251"/>
      <c r="I2801" s="250"/>
      <c r="J2801" s="252"/>
      <c r="K2801" s="252"/>
      <c r="L2801" s="253"/>
      <c r="M2801" s="254" t="str">
        <f t="shared" si="43"/>
        <v/>
      </c>
      <c r="N2801"/>
      <c r="O2801"/>
      <c r="P2801"/>
      <c r="Q2801"/>
      <c r="R2801"/>
      <c r="S2801"/>
      <c r="T2801"/>
      <c r="U2801"/>
      <c r="V2801"/>
      <c r="W2801"/>
      <c r="X2801" s="42"/>
      <c r="Y2801" s="42"/>
      <c r="Z2801" s="42"/>
    </row>
    <row r="2802" s="26" customFormat="1" ht="23" customHeight="1" spans="1:26">
      <c r="A2802" s="255"/>
      <c r="B2802" s="246"/>
      <c r="C2802" s="247"/>
      <c r="D2802" s="248"/>
      <c r="E2802" s="249"/>
      <c r="F2802" s="250"/>
      <c r="G2802" s="250"/>
      <c r="H2802" s="251"/>
      <c r="I2802" s="250"/>
      <c r="J2802" s="252"/>
      <c r="K2802" s="252"/>
      <c r="L2802" s="253"/>
      <c r="M2802" s="254" t="str">
        <f t="shared" si="43"/>
        <v/>
      </c>
      <c r="N2802"/>
      <c r="O2802"/>
      <c r="P2802"/>
      <c r="Q2802"/>
      <c r="R2802"/>
      <c r="S2802"/>
      <c r="T2802"/>
      <c r="U2802"/>
      <c r="V2802"/>
      <c r="W2802"/>
      <c r="X2802" s="42"/>
      <c r="Y2802" s="42"/>
      <c r="Z2802" s="42"/>
    </row>
    <row r="2803" s="26" customFormat="1" ht="23" customHeight="1" spans="1:26">
      <c r="A2803" s="255"/>
      <c r="B2803" s="246"/>
      <c r="C2803" s="247"/>
      <c r="D2803" s="248"/>
      <c r="E2803" s="249"/>
      <c r="F2803" s="250"/>
      <c r="G2803" s="250"/>
      <c r="H2803" s="251"/>
      <c r="I2803" s="250"/>
      <c r="J2803" s="252"/>
      <c r="K2803" s="252"/>
      <c r="L2803" s="253"/>
      <c r="M2803" s="254" t="str">
        <f t="shared" si="43"/>
        <v/>
      </c>
      <c r="N2803"/>
      <c r="O2803"/>
      <c r="P2803"/>
      <c r="Q2803"/>
      <c r="R2803"/>
      <c r="S2803"/>
      <c r="T2803"/>
      <c r="U2803"/>
      <c r="V2803"/>
      <c r="W2803"/>
      <c r="X2803" s="42"/>
      <c r="Y2803" s="42"/>
      <c r="Z2803" s="42"/>
    </row>
    <row r="2804" s="26" customFormat="1" ht="23" customHeight="1" spans="1:26">
      <c r="A2804" s="255"/>
      <c r="B2804" s="246"/>
      <c r="C2804" s="247"/>
      <c r="D2804" s="248"/>
      <c r="E2804" s="249"/>
      <c r="F2804" s="250"/>
      <c r="G2804" s="250"/>
      <c r="H2804" s="251"/>
      <c r="I2804" s="250"/>
      <c r="J2804" s="252"/>
      <c r="K2804" s="252"/>
      <c r="L2804" s="253"/>
      <c r="M2804" s="254" t="str">
        <f t="shared" si="43"/>
        <v/>
      </c>
      <c r="N2804"/>
      <c r="O2804"/>
      <c r="P2804"/>
      <c r="Q2804"/>
      <c r="R2804"/>
      <c r="S2804"/>
      <c r="T2804"/>
      <c r="U2804"/>
      <c r="V2804"/>
      <c r="W2804"/>
      <c r="X2804" s="42"/>
      <c r="Y2804" s="42"/>
      <c r="Z2804" s="42"/>
    </row>
    <row r="2805" s="26" customFormat="1" ht="23" customHeight="1" spans="1:26">
      <c r="A2805" s="255"/>
      <c r="B2805" s="246"/>
      <c r="C2805" s="247"/>
      <c r="D2805" s="248"/>
      <c r="E2805" s="249"/>
      <c r="F2805" s="250"/>
      <c r="G2805" s="250"/>
      <c r="H2805" s="251"/>
      <c r="I2805" s="250"/>
      <c r="J2805" s="252"/>
      <c r="K2805" s="252"/>
      <c r="L2805" s="253"/>
      <c r="M2805" s="254" t="str">
        <f t="shared" si="43"/>
        <v/>
      </c>
      <c r="N2805"/>
      <c r="O2805"/>
      <c r="P2805"/>
      <c r="Q2805"/>
      <c r="R2805"/>
      <c r="S2805"/>
      <c r="T2805"/>
      <c r="U2805"/>
      <c r="V2805"/>
      <c r="W2805"/>
      <c r="X2805" s="42"/>
      <c r="Y2805" s="42"/>
      <c r="Z2805" s="42"/>
    </row>
    <row r="2806" s="26" customFormat="1" ht="23" customHeight="1" spans="1:26">
      <c r="A2806" s="255"/>
      <c r="B2806" s="246"/>
      <c r="C2806" s="247"/>
      <c r="D2806" s="248"/>
      <c r="E2806" s="249"/>
      <c r="F2806" s="250"/>
      <c r="G2806" s="250"/>
      <c r="H2806" s="251"/>
      <c r="I2806" s="250"/>
      <c r="J2806" s="252"/>
      <c r="K2806" s="252"/>
      <c r="L2806" s="253"/>
      <c r="M2806" s="254" t="str">
        <f t="shared" si="43"/>
        <v/>
      </c>
      <c r="N2806"/>
      <c r="O2806"/>
      <c r="P2806"/>
      <c r="Q2806"/>
      <c r="R2806"/>
      <c r="S2806"/>
      <c r="T2806"/>
      <c r="U2806"/>
      <c r="V2806"/>
      <c r="W2806"/>
      <c r="X2806" s="42"/>
      <c r="Y2806" s="42"/>
      <c r="Z2806" s="42"/>
    </row>
    <row r="2807" s="26" customFormat="1" ht="23" customHeight="1" spans="1:26">
      <c r="A2807" s="255"/>
      <c r="B2807" s="246"/>
      <c r="C2807" s="247"/>
      <c r="D2807" s="248"/>
      <c r="E2807" s="249"/>
      <c r="F2807" s="250"/>
      <c r="G2807" s="250"/>
      <c r="H2807" s="251"/>
      <c r="I2807" s="250"/>
      <c r="J2807" s="252"/>
      <c r="K2807" s="252"/>
      <c r="L2807" s="253"/>
      <c r="M2807" s="254" t="str">
        <f t="shared" si="43"/>
        <v/>
      </c>
      <c r="N2807"/>
      <c r="O2807"/>
      <c r="P2807"/>
      <c r="Q2807"/>
      <c r="R2807"/>
      <c r="S2807"/>
      <c r="T2807"/>
      <c r="U2807"/>
      <c r="V2807"/>
      <c r="W2807"/>
      <c r="X2807" s="42"/>
      <c r="Y2807" s="42"/>
      <c r="Z2807" s="42"/>
    </row>
    <row r="2808" s="26" customFormat="1" ht="23" customHeight="1" spans="1:26">
      <c r="A2808" s="255"/>
      <c r="B2808" s="246"/>
      <c r="C2808" s="247"/>
      <c r="D2808" s="248"/>
      <c r="E2808" s="249"/>
      <c r="F2808" s="250"/>
      <c r="G2808" s="250"/>
      <c r="H2808" s="251"/>
      <c r="I2808" s="250"/>
      <c r="J2808" s="252"/>
      <c r="K2808" s="252"/>
      <c r="L2808" s="253"/>
      <c r="M2808" s="254" t="str">
        <f t="shared" si="43"/>
        <v/>
      </c>
      <c r="N2808"/>
      <c r="O2808"/>
      <c r="P2808"/>
      <c r="Q2808"/>
      <c r="R2808"/>
      <c r="S2808"/>
      <c r="T2808"/>
      <c r="U2808"/>
      <c r="V2808"/>
      <c r="W2808"/>
      <c r="X2808" s="42"/>
      <c r="Y2808" s="42"/>
      <c r="Z2808" s="42"/>
    </row>
    <row r="2809" s="26" customFormat="1" ht="23" customHeight="1" spans="1:26">
      <c r="A2809" s="255"/>
      <c r="B2809" s="246"/>
      <c r="C2809" s="247"/>
      <c r="D2809" s="248"/>
      <c r="E2809" s="249"/>
      <c r="F2809" s="250"/>
      <c r="G2809" s="250"/>
      <c r="H2809" s="251"/>
      <c r="I2809" s="250"/>
      <c r="J2809" s="252"/>
      <c r="K2809" s="252"/>
      <c r="L2809" s="253"/>
      <c r="M2809" s="254" t="str">
        <f t="shared" si="43"/>
        <v/>
      </c>
      <c r="N2809"/>
      <c r="O2809"/>
      <c r="P2809"/>
      <c r="Q2809"/>
      <c r="R2809"/>
      <c r="S2809"/>
      <c r="T2809"/>
      <c r="U2809"/>
      <c r="V2809"/>
      <c r="W2809"/>
      <c r="X2809" s="42"/>
      <c r="Y2809" s="42"/>
      <c r="Z2809" s="42"/>
    </row>
    <row r="2810" s="26" customFormat="1" ht="23" customHeight="1" spans="1:26">
      <c r="A2810" s="255"/>
      <c r="B2810" s="246"/>
      <c r="C2810" s="247"/>
      <c r="D2810" s="248"/>
      <c r="E2810" s="249"/>
      <c r="F2810" s="250"/>
      <c r="G2810" s="250"/>
      <c r="H2810" s="251"/>
      <c r="I2810" s="250"/>
      <c r="J2810" s="252"/>
      <c r="K2810" s="252"/>
      <c r="L2810" s="253"/>
      <c r="M2810" s="254" t="str">
        <f t="shared" si="43"/>
        <v/>
      </c>
      <c r="N2810"/>
      <c r="O2810"/>
      <c r="P2810"/>
      <c r="Q2810"/>
      <c r="R2810"/>
      <c r="S2810"/>
      <c r="T2810"/>
      <c r="U2810"/>
      <c r="V2810"/>
      <c r="W2810"/>
      <c r="X2810" s="42"/>
      <c r="Y2810" s="42"/>
      <c r="Z2810" s="42"/>
    </row>
    <row r="2811" s="26" customFormat="1" ht="23" customHeight="1" spans="1:26">
      <c r="A2811" s="255"/>
      <c r="B2811" s="246"/>
      <c r="C2811" s="247"/>
      <c r="D2811" s="248"/>
      <c r="E2811" s="249"/>
      <c r="F2811" s="250"/>
      <c r="G2811" s="250"/>
      <c r="H2811" s="251"/>
      <c r="I2811" s="250"/>
      <c r="J2811" s="252"/>
      <c r="K2811" s="252"/>
      <c r="L2811" s="253"/>
      <c r="M2811" s="254" t="str">
        <f t="shared" si="43"/>
        <v/>
      </c>
      <c r="N2811"/>
      <c r="O2811"/>
      <c r="P2811"/>
      <c r="Q2811"/>
      <c r="R2811"/>
      <c r="S2811"/>
      <c r="T2811"/>
      <c r="U2811"/>
      <c r="V2811"/>
      <c r="W2811"/>
      <c r="X2811" s="42"/>
      <c r="Y2811" s="42"/>
      <c r="Z2811" s="42"/>
    </row>
    <row r="2812" s="26" customFormat="1" ht="23" customHeight="1" spans="1:26">
      <c r="A2812" s="255"/>
      <c r="B2812" s="246"/>
      <c r="C2812" s="247"/>
      <c r="D2812" s="248"/>
      <c r="E2812" s="249"/>
      <c r="F2812" s="250"/>
      <c r="G2812" s="250"/>
      <c r="H2812" s="251"/>
      <c r="I2812" s="250"/>
      <c r="J2812" s="252"/>
      <c r="K2812" s="252"/>
      <c r="L2812" s="253"/>
      <c r="M2812" s="254" t="str">
        <f t="shared" si="43"/>
        <v/>
      </c>
      <c r="N2812"/>
      <c r="O2812"/>
      <c r="P2812"/>
      <c r="Q2812"/>
      <c r="R2812"/>
      <c r="S2812"/>
      <c r="T2812"/>
      <c r="U2812"/>
      <c r="V2812"/>
      <c r="W2812"/>
      <c r="X2812" s="42"/>
      <c r="Y2812" s="42"/>
      <c r="Z2812" s="42"/>
    </row>
    <row r="2813" s="26" customFormat="1" ht="23" customHeight="1" spans="1:26">
      <c r="A2813" s="255"/>
      <c r="B2813" s="246"/>
      <c r="C2813" s="247"/>
      <c r="D2813" s="248"/>
      <c r="E2813" s="249"/>
      <c r="F2813" s="250"/>
      <c r="G2813" s="250"/>
      <c r="H2813" s="251"/>
      <c r="I2813" s="250"/>
      <c r="J2813" s="252"/>
      <c r="K2813" s="252"/>
      <c r="L2813" s="253"/>
      <c r="M2813" s="254" t="str">
        <f t="shared" si="43"/>
        <v/>
      </c>
      <c r="N2813"/>
      <c r="O2813"/>
      <c r="P2813"/>
      <c r="Q2813"/>
      <c r="R2813"/>
      <c r="S2813"/>
      <c r="T2813"/>
      <c r="U2813"/>
      <c r="V2813"/>
      <c r="W2813"/>
      <c r="X2813" s="42"/>
      <c r="Y2813" s="42"/>
      <c r="Z2813" s="42"/>
    </row>
    <row r="2814" s="26" customFormat="1" ht="23" customHeight="1" spans="1:26">
      <c r="A2814" s="255"/>
      <c r="B2814" s="246"/>
      <c r="C2814" s="247"/>
      <c r="D2814" s="248"/>
      <c r="E2814" s="249"/>
      <c r="F2814" s="250"/>
      <c r="G2814" s="250"/>
      <c r="H2814" s="251"/>
      <c r="I2814" s="250"/>
      <c r="J2814" s="252"/>
      <c r="K2814" s="252"/>
      <c r="L2814" s="253"/>
      <c r="M2814" s="254" t="str">
        <f t="shared" si="43"/>
        <v/>
      </c>
      <c r="N2814"/>
      <c r="O2814"/>
      <c r="P2814"/>
      <c r="Q2814"/>
      <c r="R2814"/>
      <c r="S2814"/>
      <c r="T2814"/>
      <c r="U2814"/>
      <c r="V2814"/>
      <c r="W2814"/>
      <c r="X2814" s="42"/>
      <c r="Y2814" s="42"/>
      <c r="Z2814" s="42"/>
    </row>
    <row r="2815" s="26" customFormat="1" ht="23" customHeight="1" spans="1:26">
      <c r="A2815" s="255"/>
      <c r="B2815" s="246"/>
      <c r="C2815" s="247"/>
      <c r="D2815" s="248"/>
      <c r="E2815" s="249"/>
      <c r="F2815" s="250"/>
      <c r="G2815" s="250"/>
      <c r="H2815" s="251"/>
      <c r="I2815" s="250"/>
      <c r="J2815" s="252"/>
      <c r="K2815" s="252"/>
      <c r="L2815" s="253"/>
      <c r="M2815" s="254" t="str">
        <f t="shared" si="43"/>
        <v/>
      </c>
      <c r="N2815"/>
      <c r="O2815"/>
      <c r="P2815"/>
      <c r="Q2815"/>
      <c r="R2815"/>
      <c r="S2815"/>
      <c r="T2815"/>
      <c r="U2815"/>
      <c r="V2815"/>
      <c r="W2815"/>
      <c r="X2815" s="42"/>
      <c r="Y2815" s="42"/>
      <c r="Z2815" s="42"/>
    </row>
    <row r="2816" s="26" customFormat="1" ht="23" customHeight="1" spans="1:26">
      <c r="A2816" s="255"/>
      <c r="B2816" s="246"/>
      <c r="C2816" s="247"/>
      <c r="D2816" s="248"/>
      <c r="E2816" s="249"/>
      <c r="F2816" s="250"/>
      <c r="G2816" s="250"/>
      <c r="H2816" s="251"/>
      <c r="I2816" s="250"/>
      <c r="J2816" s="252"/>
      <c r="K2816" s="252"/>
      <c r="L2816" s="253"/>
      <c r="M2816" s="254" t="str">
        <f t="shared" si="43"/>
        <v/>
      </c>
      <c r="N2816"/>
      <c r="O2816"/>
      <c r="P2816"/>
      <c r="Q2816"/>
      <c r="R2816"/>
      <c r="S2816"/>
      <c r="T2816"/>
      <c r="U2816"/>
      <c r="V2816"/>
      <c r="W2816"/>
      <c r="X2816" s="42"/>
      <c r="Y2816" s="42"/>
      <c r="Z2816" s="42"/>
    </row>
    <row r="2817" s="26" customFormat="1" ht="23" customHeight="1" spans="1:26">
      <c r="A2817" s="255"/>
      <c r="B2817" s="246"/>
      <c r="C2817" s="247"/>
      <c r="D2817" s="248"/>
      <c r="E2817" s="249"/>
      <c r="F2817" s="250"/>
      <c r="G2817" s="250"/>
      <c r="H2817" s="251"/>
      <c r="I2817" s="250"/>
      <c r="J2817" s="252"/>
      <c r="K2817" s="252"/>
      <c r="L2817" s="253"/>
      <c r="M2817" s="254" t="str">
        <f t="shared" si="43"/>
        <v/>
      </c>
      <c r="N2817"/>
      <c r="O2817"/>
      <c r="P2817"/>
      <c r="Q2817"/>
      <c r="R2817"/>
      <c r="S2817"/>
      <c r="T2817"/>
      <c r="U2817"/>
      <c r="V2817"/>
      <c r="W2817"/>
      <c r="X2817" s="42"/>
      <c r="Y2817" s="42"/>
      <c r="Z2817" s="42"/>
    </row>
    <row r="2818" s="26" customFormat="1" ht="23" customHeight="1" spans="1:26">
      <c r="A2818" s="255"/>
      <c r="B2818" s="246"/>
      <c r="C2818" s="247"/>
      <c r="D2818" s="248"/>
      <c r="E2818" s="249"/>
      <c r="F2818" s="250"/>
      <c r="G2818" s="250"/>
      <c r="H2818" s="251"/>
      <c r="I2818" s="250"/>
      <c r="J2818" s="252"/>
      <c r="K2818" s="252"/>
      <c r="L2818" s="253"/>
      <c r="M2818" s="254" t="str">
        <f t="shared" si="43"/>
        <v/>
      </c>
      <c r="N2818"/>
      <c r="O2818"/>
      <c r="P2818"/>
      <c r="Q2818"/>
      <c r="R2818"/>
      <c r="S2818"/>
      <c r="T2818"/>
      <c r="U2818"/>
      <c r="V2818"/>
      <c r="W2818"/>
      <c r="X2818" s="42"/>
      <c r="Y2818" s="42"/>
      <c r="Z2818" s="42"/>
    </row>
    <row r="2819" s="26" customFormat="1" ht="23" customHeight="1" spans="1:26">
      <c r="A2819" s="255"/>
      <c r="B2819" s="246"/>
      <c r="C2819" s="247"/>
      <c r="D2819" s="248"/>
      <c r="E2819" s="249"/>
      <c r="F2819" s="250"/>
      <c r="G2819" s="250"/>
      <c r="H2819" s="251"/>
      <c r="I2819" s="250"/>
      <c r="J2819" s="252"/>
      <c r="K2819" s="252"/>
      <c r="L2819" s="253"/>
      <c r="M2819" s="254" t="str">
        <f t="shared" si="43"/>
        <v/>
      </c>
      <c r="N2819"/>
      <c r="O2819"/>
      <c r="P2819"/>
      <c r="Q2819"/>
      <c r="R2819"/>
      <c r="S2819"/>
      <c r="T2819"/>
      <c r="U2819"/>
      <c r="V2819"/>
      <c r="W2819"/>
      <c r="X2819" s="42"/>
      <c r="Y2819" s="42"/>
      <c r="Z2819" s="42"/>
    </row>
    <row r="2820" s="26" customFormat="1" ht="23" customHeight="1" spans="1:26">
      <c r="A2820" s="255"/>
      <c r="B2820" s="246"/>
      <c r="C2820" s="247"/>
      <c r="D2820" s="248"/>
      <c r="E2820" s="249"/>
      <c r="F2820" s="250"/>
      <c r="G2820" s="250"/>
      <c r="H2820" s="251"/>
      <c r="I2820" s="250"/>
      <c r="J2820" s="252"/>
      <c r="K2820" s="252"/>
      <c r="L2820" s="253"/>
      <c r="M2820" s="254" t="str">
        <f t="shared" si="43"/>
        <v/>
      </c>
      <c r="N2820"/>
      <c r="O2820"/>
      <c r="P2820"/>
      <c r="Q2820"/>
      <c r="R2820"/>
      <c r="S2820"/>
      <c r="T2820"/>
      <c r="U2820"/>
      <c r="V2820"/>
      <c r="W2820"/>
      <c r="X2820" s="42"/>
      <c r="Y2820" s="42"/>
      <c r="Z2820" s="42"/>
    </row>
    <row r="2821" s="26" customFormat="1" ht="23" customHeight="1" spans="1:26">
      <c r="A2821" s="255"/>
      <c r="B2821" s="246"/>
      <c r="C2821" s="247"/>
      <c r="D2821" s="248"/>
      <c r="E2821" s="249"/>
      <c r="F2821" s="250"/>
      <c r="G2821" s="250"/>
      <c r="H2821" s="251"/>
      <c r="I2821" s="250"/>
      <c r="J2821" s="252"/>
      <c r="K2821" s="252"/>
      <c r="L2821" s="253"/>
      <c r="M2821" s="254" t="str">
        <f t="shared" ref="M2821:M2884" si="44">IF($B2821="","",--TEXT($B2821,"yyyymm"))</f>
        <v/>
      </c>
      <c r="N2821"/>
      <c r="O2821"/>
      <c r="P2821"/>
      <c r="Q2821"/>
      <c r="R2821"/>
      <c r="S2821"/>
      <c r="T2821"/>
      <c r="U2821"/>
      <c r="V2821"/>
      <c r="W2821"/>
      <c r="X2821" s="42"/>
      <c r="Y2821" s="42"/>
      <c r="Z2821" s="42"/>
    </row>
    <row r="2822" s="26" customFormat="1" ht="23" customHeight="1" spans="1:26">
      <c r="A2822" s="255"/>
      <c r="B2822" s="246"/>
      <c r="C2822" s="247"/>
      <c r="D2822" s="248"/>
      <c r="E2822" s="249"/>
      <c r="F2822" s="250"/>
      <c r="G2822" s="250"/>
      <c r="H2822" s="251"/>
      <c r="I2822" s="250"/>
      <c r="J2822" s="252"/>
      <c r="K2822" s="252"/>
      <c r="L2822" s="253"/>
      <c r="M2822" s="254" t="str">
        <f t="shared" si="44"/>
        <v/>
      </c>
      <c r="N2822"/>
      <c r="O2822"/>
      <c r="P2822"/>
      <c r="Q2822"/>
      <c r="R2822"/>
      <c r="S2822"/>
      <c r="T2822"/>
      <c r="U2822"/>
      <c r="V2822"/>
      <c r="W2822"/>
      <c r="X2822" s="42"/>
      <c r="Y2822" s="42"/>
      <c r="Z2822" s="42"/>
    </row>
    <row r="2823" s="26" customFormat="1" ht="23" customHeight="1" spans="1:26">
      <c r="A2823" s="255"/>
      <c r="B2823" s="246"/>
      <c r="C2823" s="247"/>
      <c r="D2823" s="248"/>
      <c r="E2823" s="249"/>
      <c r="F2823" s="250"/>
      <c r="G2823" s="250"/>
      <c r="H2823" s="251"/>
      <c r="I2823" s="250"/>
      <c r="J2823" s="252"/>
      <c r="K2823" s="252"/>
      <c r="L2823" s="253"/>
      <c r="M2823" s="254" t="str">
        <f t="shared" si="44"/>
        <v/>
      </c>
      <c r="N2823"/>
      <c r="O2823"/>
      <c r="P2823"/>
      <c r="Q2823"/>
      <c r="R2823"/>
      <c r="S2823"/>
      <c r="T2823"/>
      <c r="U2823"/>
      <c r="V2823"/>
      <c r="W2823"/>
      <c r="X2823" s="42"/>
      <c r="Y2823" s="42"/>
      <c r="Z2823" s="42"/>
    </row>
    <row r="2824" s="26" customFormat="1" ht="23" customHeight="1" spans="1:26">
      <c r="A2824" s="255"/>
      <c r="B2824" s="246"/>
      <c r="C2824" s="247"/>
      <c r="D2824" s="248"/>
      <c r="E2824" s="249"/>
      <c r="F2824" s="250"/>
      <c r="G2824" s="250"/>
      <c r="H2824" s="251"/>
      <c r="I2824" s="250"/>
      <c r="J2824" s="252"/>
      <c r="K2824" s="252"/>
      <c r="L2824" s="253"/>
      <c r="M2824" s="254" t="str">
        <f t="shared" si="44"/>
        <v/>
      </c>
      <c r="N2824"/>
      <c r="O2824"/>
      <c r="P2824"/>
      <c r="Q2824"/>
      <c r="R2824"/>
      <c r="S2824"/>
      <c r="T2824"/>
      <c r="U2824"/>
      <c r="V2824"/>
      <c r="W2824"/>
      <c r="X2824" s="42"/>
      <c r="Y2824" s="42"/>
      <c r="Z2824" s="42"/>
    </row>
    <row r="2825" s="26" customFormat="1" ht="23" customHeight="1" spans="1:26">
      <c r="A2825" s="255"/>
      <c r="B2825" s="246"/>
      <c r="C2825" s="247"/>
      <c r="D2825" s="248"/>
      <c r="E2825" s="249"/>
      <c r="F2825" s="250"/>
      <c r="G2825" s="250"/>
      <c r="H2825" s="251"/>
      <c r="I2825" s="250"/>
      <c r="J2825" s="252"/>
      <c r="K2825" s="252"/>
      <c r="L2825" s="253"/>
      <c r="M2825" s="254" t="str">
        <f t="shared" si="44"/>
        <v/>
      </c>
      <c r="N2825"/>
      <c r="O2825"/>
      <c r="P2825"/>
      <c r="Q2825"/>
      <c r="R2825"/>
      <c r="S2825"/>
      <c r="T2825"/>
      <c r="U2825"/>
      <c r="V2825"/>
      <c r="W2825"/>
      <c r="X2825" s="42"/>
      <c r="Y2825" s="42"/>
      <c r="Z2825" s="42"/>
    </row>
    <row r="2826" s="26" customFormat="1" ht="23" customHeight="1" spans="1:26">
      <c r="A2826" s="255"/>
      <c r="B2826" s="246"/>
      <c r="C2826" s="247"/>
      <c r="D2826" s="248"/>
      <c r="E2826" s="249"/>
      <c r="F2826" s="250"/>
      <c r="G2826" s="250"/>
      <c r="H2826" s="251"/>
      <c r="I2826" s="250"/>
      <c r="J2826" s="252"/>
      <c r="K2826" s="252"/>
      <c r="L2826" s="253"/>
      <c r="M2826" s="254" t="str">
        <f t="shared" si="44"/>
        <v/>
      </c>
      <c r="N2826"/>
      <c r="O2826"/>
      <c r="P2826"/>
      <c r="Q2826"/>
      <c r="R2826"/>
      <c r="S2826"/>
      <c r="T2826"/>
      <c r="U2826"/>
      <c r="V2826"/>
      <c r="W2826"/>
      <c r="X2826" s="42"/>
      <c r="Y2826" s="42"/>
      <c r="Z2826" s="42"/>
    </row>
    <row r="2827" s="26" customFormat="1" ht="23" customHeight="1" spans="1:26">
      <c r="A2827" s="255"/>
      <c r="B2827" s="246"/>
      <c r="C2827" s="247"/>
      <c r="D2827" s="248"/>
      <c r="E2827" s="249"/>
      <c r="F2827" s="250"/>
      <c r="G2827" s="250"/>
      <c r="H2827" s="251"/>
      <c r="I2827" s="250"/>
      <c r="J2827" s="252"/>
      <c r="K2827" s="252"/>
      <c r="L2827" s="253"/>
      <c r="M2827" s="254" t="str">
        <f t="shared" si="44"/>
        <v/>
      </c>
      <c r="N2827"/>
      <c r="O2827"/>
      <c r="P2827"/>
      <c r="Q2827"/>
      <c r="R2827"/>
      <c r="S2827"/>
      <c r="T2827"/>
      <c r="U2827"/>
      <c r="V2827"/>
      <c r="W2827"/>
      <c r="X2827" s="42"/>
      <c r="Y2827" s="42"/>
      <c r="Z2827" s="42"/>
    </row>
    <row r="2828" s="26" customFormat="1" ht="23" customHeight="1" spans="1:26">
      <c r="A2828" s="255"/>
      <c r="B2828" s="246"/>
      <c r="C2828" s="247"/>
      <c r="D2828" s="248"/>
      <c r="E2828" s="249"/>
      <c r="F2828" s="250"/>
      <c r="G2828" s="250"/>
      <c r="H2828" s="251"/>
      <c r="I2828" s="250"/>
      <c r="J2828" s="252"/>
      <c r="K2828" s="252"/>
      <c r="L2828" s="253"/>
      <c r="M2828" s="254" t="str">
        <f t="shared" si="44"/>
        <v/>
      </c>
      <c r="N2828"/>
      <c r="O2828"/>
      <c r="P2828"/>
      <c r="Q2828"/>
      <c r="R2828"/>
      <c r="S2828"/>
      <c r="T2828"/>
      <c r="U2828"/>
      <c r="V2828"/>
      <c r="W2828"/>
      <c r="X2828" s="42"/>
      <c r="Y2828" s="42"/>
      <c r="Z2828" s="42"/>
    </row>
    <row r="2829" s="26" customFormat="1" ht="23" customHeight="1" spans="1:26">
      <c r="A2829" s="255"/>
      <c r="B2829" s="246"/>
      <c r="C2829" s="247"/>
      <c r="D2829" s="248"/>
      <c r="E2829" s="249"/>
      <c r="F2829" s="250"/>
      <c r="G2829" s="250"/>
      <c r="H2829" s="251"/>
      <c r="I2829" s="250"/>
      <c r="J2829" s="252"/>
      <c r="K2829" s="252"/>
      <c r="L2829" s="253"/>
      <c r="M2829" s="254" t="str">
        <f t="shared" si="44"/>
        <v/>
      </c>
      <c r="N2829"/>
      <c r="O2829"/>
      <c r="P2829"/>
      <c r="Q2829"/>
      <c r="R2829"/>
      <c r="S2829"/>
      <c r="T2829"/>
      <c r="U2829"/>
      <c r="V2829"/>
      <c r="W2829"/>
      <c r="X2829" s="42"/>
      <c r="Y2829" s="42"/>
      <c r="Z2829" s="42"/>
    </row>
    <row r="2830" s="26" customFormat="1" ht="23" customHeight="1" spans="1:26">
      <c r="A2830" s="255"/>
      <c r="B2830" s="246"/>
      <c r="C2830" s="247"/>
      <c r="D2830" s="248"/>
      <c r="E2830" s="249"/>
      <c r="F2830" s="250"/>
      <c r="G2830" s="250"/>
      <c r="H2830" s="251"/>
      <c r="I2830" s="250"/>
      <c r="J2830" s="252"/>
      <c r="K2830" s="252"/>
      <c r="L2830" s="253"/>
      <c r="M2830" s="254" t="str">
        <f t="shared" si="44"/>
        <v/>
      </c>
      <c r="N2830"/>
      <c r="O2830"/>
      <c r="P2830"/>
      <c r="Q2830"/>
      <c r="R2830"/>
      <c r="S2830"/>
      <c r="T2830"/>
      <c r="U2830"/>
      <c r="V2830"/>
      <c r="W2830"/>
      <c r="X2830" s="42"/>
      <c r="Y2830" s="42"/>
      <c r="Z2830" s="42"/>
    </row>
    <row r="2831" s="26" customFormat="1" ht="23" customHeight="1" spans="1:26">
      <c r="A2831" s="255"/>
      <c r="B2831" s="246"/>
      <c r="C2831" s="247"/>
      <c r="D2831" s="248"/>
      <c r="E2831" s="249"/>
      <c r="F2831" s="250"/>
      <c r="G2831" s="250"/>
      <c r="H2831" s="251"/>
      <c r="I2831" s="250"/>
      <c r="J2831" s="252"/>
      <c r="K2831" s="252"/>
      <c r="L2831" s="253"/>
      <c r="M2831" s="254" t="str">
        <f t="shared" si="44"/>
        <v/>
      </c>
      <c r="N2831"/>
      <c r="O2831"/>
      <c r="P2831"/>
      <c r="Q2831"/>
      <c r="R2831"/>
      <c r="S2831"/>
      <c r="T2831"/>
      <c r="U2831"/>
      <c r="V2831"/>
      <c r="W2831"/>
      <c r="X2831" s="42"/>
      <c r="Y2831" s="42"/>
      <c r="Z2831" s="42"/>
    </row>
    <row r="2832" s="26" customFormat="1" ht="23" customHeight="1" spans="1:26">
      <c r="A2832" s="255"/>
      <c r="B2832" s="246"/>
      <c r="C2832" s="247"/>
      <c r="D2832" s="248"/>
      <c r="E2832" s="249"/>
      <c r="F2832" s="250"/>
      <c r="G2832" s="250"/>
      <c r="H2832" s="251"/>
      <c r="I2832" s="250"/>
      <c r="J2832" s="252"/>
      <c r="K2832" s="252"/>
      <c r="L2832" s="253"/>
      <c r="M2832" s="254" t="str">
        <f t="shared" si="44"/>
        <v/>
      </c>
      <c r="N2832"/>
      <c r="O2832"/>
      <c r="P2832"/>
      <c r="Q2832"/>
      <c r="R2832"/>
      <c r="S2832"/>
      <c r="T2832"/>
      <c r="U2832"/>
      <c r="V2832"/>
      <c r="W2832"/>
      <c r="X2832" s="42"/>
      <c r="Y2832" s="42"/>
      <c r="Z2832" s="42"/>
    </row>
    <row r="2833" s="26" customFormat="1" ht="23" customHeight="1" spans="1:26">
      <c r="A2833" s="255"/>
      <c r="B2833" s="246"/>
      <c r="C2833" s="247"/>
      <c r="D2833" s="248"/>
      <c r="E2833" s="249"/>
      <c r="F2833" s="250"/>
      <c r="G2833" s="250"/>
      <c r="H2833" s="251"/>
      <c r="I2833" s="250"/>
      <c r="J2833" s="252"/>
      <c r="K2833" s="252"/>
      <c r="L2833" s="253"/>
      <c r="M2833" s="254" t="str">
        <f t="shared" si="44"/>
        <v/>
      </c>
      <c r="N2833"/>
      <c r="O2833"/>
      <c r="P2833"/>
      <c r="Q2833"/>
      <c r="R2833"/>
      <c r="S2833"/>
      <c r="T2833"/>
      <c r="U2833"/>
      <c r="V2833"/>
      <c r="W2833"/>
      <c r="X2833" s="42"/>
      <c r="Y2833" s="42"/>
      <c r="Z2833" s="42"/>
    </row>
    <row r="2834" s="26" customFormat="1" ht="23" customHeight="1" spans="1:26">
      <c r="A2834" s="255"/>
      <c r="B2834" s="246"/>
      <c r="C2834" s="247"/>
      <c r="D2834" s="248"/>
      <c r="E2834" s="249"/>
      <c r="F2834" s="250"/>
      <c r="G2834" s="250"/>
      <c r="H2834" s="251"/>
      <c r="I2834" s="250"/>
      <c r="J2834" s="252"/>
      <c r="K2834" s="252"/>
      <c r="L2834" s="253"/>
      <c r="M2834" s="254" t="str">
        <f t="shared" si="44"/>
        <v/>
      </c>
      <c r="N2834"/>
      <c r="O2834"/>
      <c r="P2834"/>
      <c r="Q2834"/>
      <c r="R2834"/>
      <c r="S2834"/>
      <c r="T2834"/>
      <c r="U2834"/>
      <c r="V2834"/>
      <c r="W2834"/>
      <c r="X2834" s="42"/>
      <c r="Y2834" s="42"/>
      <c r="Z2834" s="42"/>
    </row>
    <row r="2835" s="26" customFormat="1" ht="23" customHeight="1" spans="1:26">
      <c r="A2835" s="255"/>
      <c r="B2835" s="246"/>
      <c r="C2835" s="247"/>
      <c r="D2835" s="248"/>
      <c r="E2835" s="249"/>
      <c r="F2835" s="250"/>
      <c r="G2835" s="250"/>
      <c r="H2835" s="251"/>
      <c r="I2835" s="250"/>
      <c r="J2835" s="252"/>
      <c r="K2835" s="252"/>
      <c r="L2835" s="253"/>
      <c r="M2835" s="254" t="str">
        <f t="shared" si="44"/>
        <v/>
      </c>
      <c r="N2835"/>
      <c r="O2835"/>
      <c r="P2835"/>
      <c r="Q2835"/>
      <c r="R2835"/>
      <c r="S2835"/>
      <c r="T2835"/>
      <c r="U2835"/>
      <c r="V2835"/>
      <c r="W2835"/>
      <c r="X2835" s="42"/>
      <c r="Y2835" s="42"/>
      <c r="Z2835" s="42"/>
    </row>
    <row r="2836" s="26" customFormat="1" ht="23" customHeight="1" spans="1:26">
      <c r="A2836" s="255"/>
      <c r="B2836" s="246"/>
      <c r="C2836" s="247"/>
      <c r="D2836" s="248"/>
      <c r="E2836" s="249"/>
      <c r="F2836" s="250"/>
      <c r="G2836" s="250"/>
      <c r="H2836" s="251"/>
      <c r="I2836" s="250"/>
      <c r="J2836" s="252"/>
      <c r="K2836" s="252"/>
      <c r="L2836" s="253"/>
      <c r="M2836" s="254" t="str">
        <f t="shared" si="44"/>
        <v/>
      </c>
      <c r="N2836"/>
      <c r="O2836"/>
      <c r="P2836"/>
      <c r="Q2836"/>
      <c r="R2836"/>
      <c r="S2836"/>
      <c r="T2836"/>
      <c r="U2836"/>
      <c r="V2836"/>
      <c r="W2836"/>
      <c r="X2836" s="42"/>
      <c r="Y2836" s="42"/>
      <c r="Z2836" s="42"/>
    </row>
    <row r="2837" s="26" customFormat="1" ht="23" customHeight="1" spans="1:26">
      <c r="A2837" s="255"/>
      <c r="B2837" s="246"/>
      <c r="C2837" s="247"/>
      <c r="D2837" s="248"/>
      <c r="E2837" s="249"/>
      <c r="F2837" s="250"/>
      <c r="G2837" s="250"/>
      <c r="H2837" s="251"/>
      <c r="I2837" s="250"/>
      <c r="J2837" s="252"/>
      <c r="K2837" s="252"/>
      <c r="L2837" s="253"/>
      <c r="M2837" s="254" t="str">
        <f t="shared" si="44"/>
        <v/>
      </c>
      <c r="N2837"/>
      <c r="O2837"/>
      <c r="P2837"/>
      <c r="Q2837"/>
      <c r="R2837"/>
      <c r="S2837"/>
      <c r="T2837"/>
      <c r="U2837"/>
      <c r="V2837"/>
      <c r="W2837"/>
      <c r="X2837" s="42"/>
      <c r="Y2837" s="42"/>
      <c r="Z2837" s="42"/>
    </row>
    <row r="2838" s="26" customFormat="1" ht="23" customHeight="1" spans="1:26">
      <c r="A2838" s="255"/>
      <c r="B2838" s="246"/>
      <c r="C2838" s="247"/>
      <c r="D2838" s="248"/>
      <c r="E2838" s="249"/>
      <c r="F2838" s="250"/>
      <c r="G2838" s="250"/>
      <c r="H2838" s="251"/>
      <c r="I2838" s="250"/>
      <c r="J2838" s="252"/>
      <c r="K2838" s="252"/>
      <c r="L2838" s="253"/>
      <c r="M2838" s="254" t="str">
        <f t="shared" si="44"/>
        <v/>
      </c>
      <c r="N2838"/>
      <c r="O2838"/>
      <c r="P2838"/>
      <c r="Q2838"/>
      <c r="R2838"/>
      <c r="S2838"/>
      <c r="T2838"/>
      <c r="U2838"/>
      <c r="V2838"/>
      <c r="W2838"/>
      <c r="X2838" s="42"/>
      <c r="Y2838" s="42"/>
      <c r="Z2838" s="42"/>
    </row>
    <row r="2839" s="26" customFormat="1" ht="23" customHeight="1" spans="1:26">
      <c r="A2839" s="255"/>
      <c r="B2839" s="246"/>
      <c r="C2839" s="247"/>
      <c r="D2839" s="248"/>
      <c r="E2839" s="249"/>
      <c r="F2839" s="250"/>
      <c r="G2839" s="250"/>
      <c r="H2839" s="251"/>
      <c r="I2839" s="250"/>
      <c r="J2839" s="252"/>
      <c r="K2839" s="252"/>
      <c r="L2839" s="253"/>
      <c r="M2839" s="254" t="str">
        <f t="shared" si="44"/>
        <v/>
      </c>
      <c r="N2839"/>
      <c r="O2839"/>
      <c r="P2839"/>
      <c r="Q2839"/>
      <c r="R2839"/>
      <c r="S2839"/>
      <c r="T2839"/>
      <c r="U2839"/>
      <c r="V2839"/>
      <c r="W2839"/>
      <c r="X2839" s="42"/>
      <c r="Y2839" s="42"/>
      <c r="Z2839" s="42"/>
    </row>
    <row r="2840" s="26" customFormat="1" ht="23" customHeight="1" spans="1:26">
      <c r="A2840" s="255"/>
      <c r="B2840" s="246"/>
      <c r="C2840" s="247"/>
      <c r="D2840" s="248"/>
      <c r="E2840" s="249"/>
      <c r="F2840" s="250"/>
      <c r="G2840" s="250"/>
      <c r="H2840" s="251"/>
      <c r="I2840" s="250"/>
      <c r="J2840" s="252"/>
      <c r="K2840" s="252"/>
      <c r="L2840" s="253"/>
      <c r="M2840" s="254" t="str">
        <f t="shared" si="44"/>
        <v/>
      </c>
      <c r="N2840"/>
      <c r="O2840"/>
      <c r="P2840"/>
      <c r="Q2840"/>
      <c r="R2840"/>
      <c r="S2840"/>
      <c r="T2840"/>
      <c r="U2840"/>
      <c r="V2840"/>
      <c r="W2840"/>
      <c r="X2840" s="42"/>
      <c r="Y2840" s="42"/>
      <c r="Z2840" s="42"/>
    </row>
    <row r="2841" s="26" customFormat="1" ht="23" customHeight="1" spans="1:26">
      <c r="A2841" s="255"/>
      <c r="B2841" s="246"/>
      <c r="C2841" s="247"/>
      <c r="D2841" s="248"/>
      <c r="E2841" s="249"/>
      <c r="F2841" s="250"/>
      <c r="G2841" s="250"/>
      <c r="H2841" s="251"/>
      <c r="I2841" s="250"/>
      <c r="J2841" s="252"/>
      <c r="K2841" s="252"/>
      <c r="L2841" s="253"/>
      <c r="M2841" s="254" t="str">
        <f t="shared" si="44"/>
        <v/>
      </c>
      <c r="N2841"/>
      <c r="O2841"/>
      <c r="P2841"/>
      <c r="Q2841"/>
      <c r="R2841"/>
      <c r="S2841"/>
      <c r="T2841"/>
      <c r="U2841"/>
      <c r="V2841"/>
      <c r="W2841"/>
      <c r="X2841" s="42"/>
      <c r="Y2841" s="42"/>
      <c r="Z2841" s="42"/>
    </row>
    <row r="2842" s="26" customFormat="1" ht="23" customHeight="1" spans="1:26">
      <c r="A2842" s="255"/>
      <c r="B2842" s="246"/>
      <c r="C2842" s="247"/>
      <c r="D2842" s="248"/>
      <c r="E2842" s="249"/>
      <c r="F2842" s="250"/>
      <c r="G2842" s="250"/>
      <c r="H2842" s="251"/>
      <c r="I2842" s="250"/>
      <c r="J2842" s="252"/>
      <c r="K2842" s="252"/>
      <c r="L2842" s="253"/>
      <c r="M2842" s="254" t="str">
        <f t="shared" si="44"/>
        <v/>
      </c>
      <c r="N2842"/>
      <c r="O2842"/>
      <c r="P2842"/>
      <c r="Q2842"/>
      <c r="R2842"/>
      <c r="S2842"/>
      <c r="T2842"/>
      <c r="U2842"/>
      <c r="V2842"/>
      <c r="W2842"/>
      <c r="X2842" s="42"/>
      <c r="Y2842" s="42"/>
      <c r="Z2842" s="42"/>
    </row>
    <row r="2843" s="26" customFormat="1" ht="23" customHeight="1" spans="1:26">
      <c r="A2843" s="255"/>
      <c r="B2843" s="246"/>
      <c r="C2843" s="247"/>
      <c r="D2843" s="248"/>
      <c r="E2843" s="249"/>
      <c r="F2843" s="250"/>
      <c r="G2843" s="250"/>
      <c r="H2843" s="251"/>
      <c r="I2843" s="250"/>
      <c r="J2843" s="252"/>
      <c r="K2843" s="252"/>
      <c r="L2843" s="253"/>
      <c r="M2843" s="254" t="str">
        <f t="shared" si="44"/>
        <v/>
      </c>
      <c r="N2843"/>
      <c r="O2843"/>
      <c r="P2843"/>
      <c r="Q2843"/>
      <c r="R2843"/>
      <c r="S2843"/>
      <c r="T2843"/>
      <c r="U2843"/>
      <c r="V2843"/>
      <c r="W2843"/>
      <c r="X2843" s="42"/>
      <c r="Y2843" s="42"/>
      <c r="Z2843" s="42"/>
    </row>
    <row r="2844" s="26" customFormat="1" ht="23" customHeight="1" spans="1:26">
      <c r="A2844" s="255"/>
      <c r="B2844" s="246"/>
      <c r="C2844" s="247"/>
      <c r="D2844" s="248"/>
      <c r="E2844" s="249"/>
      <c r="F2844" s="250"/>
      <c r="G2844" s="250"/>
      <c r="H2844" s="251"/>
      <c r="I2844" s="250"/>
      <c r="J2844" s="252"/>
      <c r="K2844" s="252"/>
      <c r="L2844" s="253"/>
      <c r="M2844" s="254" t="str">
        <f t="shared" si="44"/>
        <v/>
      </c>
      <c r="N2844"/>
      <c r="O2844"/>
      <c r="P2844"/>
      <c r="Q2844"/>
      <c r="R2844"/>
      <c r="S2844"/>
      <c r="T2844"/>
      <c r="U2844"/>
      <c r="V2844"/>
      <c r="W2844"/>
      <c r="X2844" s="42"/>
      <c r="Y2844" s="42"/>
      <c r="Z2844" s="42"/>
    </row>
    <row r="2845" s="26" customFormat="1" ht="23" customHeight="1" spans="1:26">
      <c r="A2845" s="255"/>
      <c r="B2845" s="246"/>
      <c r="C2845" s="247"/>
      <c r="D2845" s="248"/>
      <c r="E2845" s="249"/>
      <c r="F2845" s="250"/>
      <c r="G2845" s="250"/>
      <c r="H2845" s="251"/>
      <c r="I2845" s="250"/>
      <c r="J2845" s="252"/>
      <c r="K2845" s="252"/>
      <c r="L2845" s="253"/>
      <c r="M2845" s="254" t="str">
        <f t="shared" si="44"/>
        <v/>
      </c>
      <c r="N2845"/>
      <c r="O2845"/>
      <c r="P2845"/>
      <c r="Q2845"/>
      <c r="R2845"/>
      <c r="S2845"/>
      <c r="T2845"/>
      <c r="U2845"/>
      <c r="V2845"/>
      <c r="W2845"/>
      <c r="X2845" s="42"/>
      <c r="Y2845" s="42"/>
      <c r="Z2845" s="42"/>
    </row>
    <row r="2846" s="26" customFormat="1" ht="23" customHeight="1" spans="1:26">
      <c r="A2846" s="255"/>
      <c r="B2846" s="246"/>
      <c r="C2846" s="247"/>
      <c r="D2846" s="248"/>
      <c r="E2846" s="249"/>
      <c r="F2846" s="250"/>
      <c r="G2846" s="250"/>
      <c r="H2846" s="251"/>
      <c r="I2846" s="250"/>
      <c r="J2846" s="252"/>
      <c r="K2846" s="252"/>
      <c r="L2846" s="253"/>
      <c r="M2846" s="254" t="str">
        <f t="shared" si="44"/>
        <v/>
      </c>
      <c r="N2846"/>
      <c r="O2846"/>
      <c r="P2846"/>
      <c r="Q2846"/>
      <c r="R2846"/>
      <c r="S2846"/>
      <c r="T2846"/>
      <c r="U2846"/>
      <c r="V2846"/>
      <c r="W2846"/>
      <c r="X2846" s="42"/>
      <c r="Y2846" s="42"/>
      <c r="Z2846" s="42"/>
    </row>
    <row r="2847" s="26" customFormat="1" ht="23" customHeight="1" spans="1:26">
      <c r="A2847" s="255"/>
      <c r="B2847" s="246"/>
      <c r="C2847" s="247"/>
      <c r="D2847" s="248"/>
      <c r="E2847" s="249"/>
      <c r="F2847" s="250"/>
      <c r="G2847" s="250"/>
      <c r="H2847" s="251"/>
      <c r="I2847" s="250"/>
      <c r="J2847" s="252"/>
      <c r="K2847" s="252"/>
      <c r="L2847" s="253"/>
      <c r="M2847" s="254" t="str">
        <f t="shared" si="44"/>
        <v/>
      </c>
      <c r="N2847"/>
      <c r="O2847"/>
      <c r="P2847"/>
      <c r="Q2847"/>
      <c r="R2847"/>
      <c r="S2847"/>
      <c r="T2847"/>
      <c r="U2847"/>
      <c r="V2847"/>
      <c r="W2847"/>
      <c r="X2847" s="42"/>
      <c r="Y2847" s="42"/>
      <c r="Z2847" s="42"/>
    </row>
    <row r="2848" s="26" customFormat="1" ht="23" customHeight="1" spans="1:26">
      <c r="A2848" s="255"/>
      <c r="B2848" s="246"/>
      <c r="C2848" s="247"/>
      <c r="D2848" s="248"/>
      <c r="E2848" s="249"/>
      <c r="F2848" s="250"/>
      <c r="G2848" s="250"/>
      <c r="H2848" s="251"/>
      <c r="I2848" s="250"/>
      <c r="J2848" s="252"/>
      <c r="K2848" s="252"/>
      <c r="L2848" s="253"/>
      <c r="M2848" s="254" t="str">
        <f t="shared" si="44"/>
        <v/>
      </c>
      <c r="N2848"/>
      <c r="O2848"/>
      <c r="P2848"/>
      <c r="Q2848"/>
      <c r="R2848"/>
      <c r="S2848"/>
      <c r="T2848"/>
      <c r="U2848"/>
      <c r="V2848"/>
      <c r="W2848"/>
      <c r="X2848" s="42"/>
      <c r="Y2848" s="42"/>
      <c r="Z2848" s="42"/>
    </row>
    <row r="2849" s="26" customFormat="1" ht="23" customHeight="1" spans="1:26">
      <c r="A2849" s="255"/>
      <c r="B2849" s="246"/>
      <c r="C2849" s="247"/>
      <c r="D2849" s="248"/>
      <c r="E2849" s="249"/>
      <c r="F2849" s="250"/>
      <c r="G2849" s="250"/>
      <c r="H2849" s="251"/>
      <c r="I2849" s="250"/>
      <c r="J2849" s="252"/>
      <c r="K2849" s="252"/>
      <c r="L2849" s="253"/>
      <c r="M2849" s="254" t="str">
        <f t="shared" si="44"/>
        <v/>
      </c>
      <c r="N2849"/>
      <c r="O2849"/>
      <c r="P2849"/>
      <c r="Q2849"/>
      <c r="R2849"/>
      <c r="S2849"/>
      <c r="T2849"/>
      <c r="U2849"/>
      <c r="V2849"/>
      <c r="W2849"/>
      <c r="X2849" s="42"/>
      <c r="Y2849" s="42"/>
      <c r="Z2849" s="42"/>
    </row>
    <row r="2850" s="26" customFormat="1" ht="23" customHeight="1" spans="1:26">
      <c r="A2850" s="255"/>
      <c r="B2850" s="246"/>
      <c r="C2850" s="247"/>
      <c r="D2850" s="248"/>
      <c r="E2850" s="249"/>
      <c r="F2850" s="250"/>
      <c r="G2850" s="250"/>
      <c r="H2850" s="251"/>
      <c r="I2850" s="250"/>
      <c r="J2850" s="252"/>
      <c r="K2850" s="252"/>
      <c r="L2850" s="253"/>
      <c r="M2850" s="254" t="str">
        <f t="shared" si="44"/>
        <v/>
      </c>
      <c r="N2850"/>
      <c r="O2850"/>
      <c r="P2850"/>
      <c r="Q2850"/>
      <c r="R2850"/>
      <c r="S2850"/>
      <c r="T2850"/>
      <c r="U2850"/>
      <c r="V2850"/>
      <c r="W2850"/>
      <c r="X2850" s="42"/>
      <c r="Y2850" s="42"/>
      <c r="Z2850" s="42"/>
    </row>
    <row r="2851" s="26" customFormat="1" ht="23" customHeight="1" spans="1:26">
      <c r="A2851" s="255"/>
      <c r="B2851" s="246"/>
      <c r="C2851" s="247"/>
      <c r="D2851" s="248"/>
      <c r="E2851" s="249"/>
      <c r="F2851" s="250"/>
      <c r="G2851" s="250"/>
      <c r="H2851" s="251"/>
      <c r="I2851" s="250"/>
      <c r="J2851" s="252"/>
      <c r="K2851" s="252"/>
      <c r="L2851" s="253"/>
      <c r="M2851" s="254" t="str">
        <f t="shared" si="44"/>
        <v/>
      </c>
      <c r="N2851"/>
      <c r="O2851"/>
      <c r="P2851"/>
      <c r="Q2851"/>
      <c r="R2851"/>
      <c r="S2851"/>
      <c r="T2851"/>
      <c r="U2851"/>
      <c r="V2851"/>
      <c r="W2851"/>
      <c r="X2851" s="42"/>
      <c r="Y2851" s="42"/>
      <c r="Z2851" s="42"/>
    </row>
    <row r="2852" s="26" customFormat="1" ht="23" customHeight="1" spans="1:26">
      <c r="A2852" s="255"/>
      <c r="B2852" s="246"/>
      <c r="C2852" s="247"/>
      <c r="D2852" s="248"/>
      <c r="E2852" s="249"/>
      <c r="F2852" s="250"/>
      <c r="G2852" s="250"/>
      <c r="H2852" s="251"/>
      <c r="I2852" s="250"/>
      <c r="J2852" s="252"/>
      <c r="K2852" s="252"/>
      <c r="L2852" s="253"/>
      <c r="M2852" s="254" t="str">
        <f t="shared" si="44"/>
        <v/>
      </c>
      <c r="N2852"/>
      <c r="O2852"/>
      <c r="P2852"/>
      <c r="Q2852"/>
      <c r="R2852"/>
      <c r="S2852"/>
      <c r="T2852"/>
      <c r="U2852"/>
      <c r="V2852"/>
      <c r="W2852"/>
      <c r="X2852" s="42"/>
      <c r="Y2852" s="42"/>
      <c r="Z2852" s="42"/>
    </row>
    <row r="2853" s="26" customFormat="1" ht="23" customHeight="1" spans="1:26">
      <c r="A2853" s="255"/>
      <c r="B2853" s="246"/>
      <c r="C2853" s="247"/>
      <c r="D2853" s="248"/>
      <c r="E2853" s="249"/>
      <c r="F2853" s="250"/>
      <c r="G2853" s="250"/>
      <c r="H2853" s="251"/>
      <c r="I2853" s="250"/>
      <c r="J2853" s="252"/>
      <c r="K2853" s="252"/>
      <c r="L2853" s="253"/>
      <c r="M2853" s="254" t="str">
        <f t="shared" si="44"/>
        <v/>
      </c>
      <c r="N2853"/>
      <c r="O2853"/>
      <c r="P2853"/>
      <c r="Q2853"/>
      <c r="R2853"/>
      <c r="S2853"/>
      <c r="T2853"/>
      <c r="U2853"/>
      <c r="V2853"/>
      <c r="W2853"/>
      <c r="X2853" s="42"/>
      <c r="Y2853" s="42"/>
      <c r="Z2853" s="42"/>
    </row>
    <row r="2854" s="26" customFormat="1" ht="23" customHeight="1" spans="1:26">
      <c r="A2854" s="255"/>
      <c r="B2854" s="246"/>
      <c r="C2854" s="247"/>
      <c r="D2854" s="248"/>
      <c r="E2854" s="249"/>
      <c r="F2854" s="250"/>
      <c r="G2854" s="250"/>
      <c r="H2854" s="251"/>
      <c r="I2854" s="250"/>
      <c r="J2854" s="252"/>
      <c r="K2854" s="252"/>
      <c r="L2854" s="253"/>
      <c r="M2854" s="254" t="str">
        <f t="shared" si="44"/>
        <v/>
      </c>
      <c r="N2854"/>
      <c r="O2854"/>
      <c r="P2854"/>
      <c r="Q2854"/>
      <c r="R2854"/>
      <c r="S2854"/>
      <c r="T2854"/>
      <c r="U2854"/>
      <c r="V2854"/>
      <c r="W2854"/>
      <c r="X2854" s="42"/>
      <c r="Y2854" s="42"/>
      <c r="Z2854" s="42"/>
    </row>
    <row r="2855" s="26" customFormat="1" ht="23" customHeight="1" spans="1:26">
      <c r="A2855" s="255"/>
      <c r="B2855" s="246"/>
      <c r="C2855" s="247"/>
      <c r="D2855" s="248"/>
      <c r="E2855" s="249"/>
      <c r="F2855" s="250"/>
      <c r="G2855" s="250"/>
      <c r="H2855" s="251"/>
      <c r="I2855" s="250"/>
      <c r="J2855" s="252"/>
      <c r="K2855" s="252"/>
      <c r="L2855" s="253"/>
      <c r="M2855" s="254" t="str">
        <f t="shared" si="44"/>
        <v/>
      </c>
      <c r="N2855"/>
      <c r="O2855"/>
      <c r="P2855"/>
      <c r="Q2855"/>
      <c r="R2855"/>
      <c r="S2855"/>
      <c r="T2855"/>
      <c r="U2855"/>
      <c r="V2855"/>
      <c r="W2855"/>
      <c r="X2855" s="42"/>
      <c r="Y2855" s="42"/>
      <c r="Z2855" s="42"/>
    </row>
    <row r="2856" s="26" customFormat="1" ht="23" customHeight="1" spans="1:26">
      <c r="A2856" s="255"/>
      <c r="B2856" s="246"/>
      <c r="C2856" s="247"/>
      <c r="D2856" s="248"/>
      <c r="E2856" s="249"/>
      <c r="F2856" s="250"/>
      <c r="G2856" s="250"/>
      <c r="H2856" s="251"/>
      <c r="I2856" s="250"/>
      <c r="J2856" s="252"/>
      <c r="K2856" s="252"/>
      <c r="L2856" s="253"/>
      <c r="M2856" s="254" t="str">
        <f t="shared" si="44"/>
        <v/>
      </c>
      <c r="N2856"/>
      <c r="O2856"/>
      <c r="P2856"/>
      <c r="Q2856"/>
      <c r="R2856"/>
      <c r="S2856"/>
      <c r="T2856"/>
      <c r="U2856"/>
      <c r="V2856"/>
      <c r="W2856"/>
      <c r="X2856" s="42"/>
      <c r="Y2856" s="42"/>
      <c r="Z2856" s="42"/>
    </row>
    <row r="2857" s="26" customFormat="1" ht="23" customHeight="1" spans="1:26">
      <c r="A2857" s="255"/>
      <c r="B2857" s="246"/>
      <c r="C2857" s="247"/>
      <c r="D2857" s="248"/>
      <c r="E2857" s="249"/>
      <c r="F2857" s="250"/>
      <c r="G2857" s="250"/>
      <c r="H2857" s="251"/>
      <c r="I2857" s="250"/>
      <c r="J2857" s="252"/>
      <c r="K2857" s="252"/>
      <c r="L2857" s="253"/>
      <c r="M2857" s="254" t="str">
        <f t="shared" si="44"/>
        <v/>
      </c>
      <c r="N2857"/>
      <c r="O2857"/>
      <c r="P2857"/>
      <c r="Q2857"/>
      <c r="R2857"/>
      <c r="S2857"/>
      <c r="T2857"/>
      <c r="U2857"/>
      <c r="V2857"/>
      <c r="W2857"/>
      <c r="X2857" s="42"/>
      <c r="Y2857" s="42"/>
      <c r="Z2857" s="42"/>
    </row>
    <row r="2858" s="26" customFormat="1" ht="23" customHeight="1" spans="1:26">
      <c r="A2858" s="255"/>
      <c r="B2858" s="246"/>
      <c r="C2858" s="247"/>
      <c r="D2858" s="248"/>
      <c r="E2858" s="249"/>
      <c r="F2858" s="250"/>
      <c r="G2858" s="250"/>
      <c r="H2858" s="251"/>
      <c r="I2858" s="250"/>
      <c r="J2858" s="252"/>
      <c r="K2858" s="252"/>
      <c r="L2858" s="253"/>
      <c r="M2858" s="254" t="str">
        <f t="shared" si="44"/>
        <v/>
      </c>
      <c r="N2858"/>
      <c r="O2858"/>
      <c r="P2858"/>
      <c r="Q2858"/>
      <c r="R2858"/>
      <c r="S2858"/>
      <c r="T2858"/>
      <c r="U2858"/>
      <c r="V2858"/>
      <c r="W2858"/>
      <c r="X2858" s="42"/>
      <c r="Y2858" s="42"/>
      <c r="Z2858" s="42"/>
    </row>
    <row r="2859" s="26" customFormat="1" ht="23" customHeight="1" spans="1:26">
      <c r="A2859" s="255"/>
      <c r="B2859" s="246"/>
      <c r="C2859" s="247"/>
      <c r="D2859" s="248"/>
      <c r="E2859" s="249"/>
      <c r="F2859" s="250"/>
      <c r="G2859" s="250"/>
      <c r="H2859" s="251"/>
      <c r="I2859" s="250"/>
      <c r="J2859" s="252"/>
      <c r="K2859" s="252"/>
      <c r="L2859" s="253"/>
      <c r="M2859" s="254" t="str">
        <f t="shared" si="44"/>
        <v/>
      </c>
      <c r="N2859"/>
      <c r="O2859"/>
      <c r="P2859"/>
      <c r="Q2859"/>
      <c r="R2859"/>
      <c r="S2859"/>
      <c r="T2859"/>
      <c r="U2859"/>
      <c r="V2859"/>
      <c r="W2859"/>
      <c r="X2859" s="42"/>
      <c r="Y2859" s="42"/>
      <c r="Z2859" s="42"/>
    </row>
    <row r="2860" s="26" customFormat="1" ht="23" customHeight="1" spans="1:26">
      <c r="A2860" s="255"/>
      <c r="B2860" s="246"/>
      <c r="C2860" s="247"/>
      <c r="D2860" s="248"/>
      <c r="E2860" s="249"/>
      <c r="F2860" s="250"/>
      <c r="G2860" s="250"/>
      <c r="H2860" s="251"/>
      <c r="I2860" s="250"/>
      <c r="J2860" s="252"/>
      <c r="K2860" s="252"/>
      <c r="L2860" s="253"/>
      <c r="M2860" s="254" t="str">
        <f t="shared" si="44"/>
        <v/>
      </c>
      <c r="N2860"/>
      <c r="O2860"/>
      <c r="P2860"/>
      <c r="Q2860"/>
      <c r="R2860"/>
      <c r="S2860"/>
      <c r="T2860"/>
      <c r="U2860"/>
      <c r="V2860"/>
      <c r="W2860"/>
      <c r="X2860" s="42"/>
      <c r="Y2860" s="42"/>
      <c r="Z2860" s="42"/>
    </row>
    <row r="2861" s="26" customFormat="1" ht="23" customHeight="1" spans="1:26">
      <c r="A2861" s="255"/>
      <c r="B2861" s="246"/>
      <c r="C2861" s="247"/>
      <c r="D2861" s="248"/>
      <c r="E2861" s="249"/>
      <c r="F2861" s="250"/>
      <c r="G2861" s="250"/>
      <c r="H2861" s="251"/>
      <c r="I2861" s="250"/>
      <c r="J2861" s="252"/>
      <c r="K2861" s="252"/>
      <c r="L2861" s="253"/>
      <c r="M2861" s="254" t="str">
        <f t="shared" si="44"/>
        <v/>
      </c>
      <c r="N2861"/>
      <c r="O2861"/>
      <c r="P2861"/>
      <c r="Q2861"/>
      <c r="R2861"/>
      <c r="S2861"/>
      <c r="T2861"/>
      <c r="U2861"/>
      <c r="V2861"/>
      <c r="W2861"/>
      <c r="X2861" s="42"/>
      <c r="Y2861" s="42"/>
      <c r="Z2861" s="42"/>
    </row>
    <row r="2862" s="26" customFormat="1" ht="23" customHeight="1" spans="1:26">
      <c r="A2862" s="255"/>
      <c r="B2862" s="246"/>
      <c r="C2862" s="247"/>
      <c r="D2862" s="248"/>
      <c r="E2862" s="249"/>
      <c r="F2862" s="250"/>
      <c r="G2862" s="250"/>
      <c r="H2862" s="251"/>
      <c r="I2862" s="250"/>
      <c r="J2862" s="252"/>
      <c r="K2862" s="252"/>
      <c r="L2862" s="253"/>
      <c r="M2862" s="254" t="str">
        <f t="shared" si="44"/>
        <v/>
      </c>
      <c r="N2862"/>
      <c r="O2862"/>
      <c r="P2862"/>
      <c r="Q2862"/>
      <c r="R2862"/>
      <c r="S2862"/>
      <c r="T2862"/>
      <c r="U2862"/>
      <c r="V2862"/>
      <c r="W2862"/>
      <c r="X2862" s="42"/>
      <c r="Y2862" s="42"/>
      <c r="Z2862" s="42"/>
    </row>
    <row r="2863" s="26" customFormat="1" ht="23" customHeight="1" spans="1:26">
      <c r="A2863" s="255"/>
      <c r="B2863" s="246"/>
      <c r="C2863" s="247"/>
      <c r="D2863" s="248"/>
      <c r="E2863" s="249"/>
      <c r="F2863" s="250"/>
      <c r="G2863" s="250"/>
      <c r="H2863" s="251"/>
      <c r="I2863" s="250"/>
      <c r="J2863" s="252"/>
      <c r="K2863" s="252"/>
      <c r="L2863" s="253"/>
      <c r="M2863" s="254" t="str">
        <f t="shared" si="44"/>
        <v/>
      </c>
      <c r="N2863"/>
      <c r="O2863"/>
      <c r="P2863"/>
      <c r="Q2863"/>
      <c r="R2863"/>
      <c r="S2863"/>
      <c r="T2863"/>
      <c r="U2863"/>
      <c r="V2863"/>
      <c r="W2863"/>
      <c r="X2863" s="42"/>
      <c r="Y2863" s="42"/>
      <c r="Z2863" s="42"/>
    </row>
    <row r="2864" s="26" customFormat="1" ht="23" customHeight="1" spans="1:26">
      <c r="A2864" s="255"/>
      <c r="B2864" s="246"/>
      <c r="C2864" s="247"/>
      <c r="D2864" s="248"/>
      <c r="E2864" s="249"/>
      <c r="F2864" s="250"/>
      <c r="G2864" s="250"/>
      <c r="H2864" s="251"/>
      <c r="I2864" s="250"/>
      <c r="J2864" s="252"/>
      <c r="K2864" s="252"/>
      <c r="L2864" s="253"/>
      <c r="M2864" s="254" t="str">
        <f t="shared" si="44"/>
        <v/>
      </c>
      <c r="N2864"/>
      <c r="O2864"/>
      <c r="P2864"/>
      <c r="Q2864"/>
      <c r="R2864"/>
      <c r="S2864"/>
      <c r="T2864"/>
      <c r="U2864"/>
      <c r="V2864"/>
      <c r="W2864"/>
      <c r="X2864" s="42"/>
      <c r="Y2864" s="42"/>
      <c r="Z2864" s="42"/>
    </row>
    <row r="2865" s="26" customFormat="1" ht="23" customHeight="1" spans="1:26">
      <c r="A2865" s="255"/>
      <c r="B2865" s="246"/>
      <c r="C2865" s="247"/>
      <c r="D2865" s="248"/>
      <c r="E2865" s="249"/>
      <c r="F2865" s="250"/>
      <c r="G2865" s="250"/>
      <c r="H2865" s="251"/>
      <c r="I2865" s="250"/>
      <c r="J2865" s="252"/>
      <c r="K2865" s="252"/>
      <c r="L2865" s="253"/>
      <c r="M2865" s="254" t="str">
        <f t="shared" si="44"/>
        <v/>
      </c>
      <c r="N2865"/>
      <c r="O2865"/>
      <c r="P2865"/>
      <c r="Q2865"/>
      <c r="R2865"/>
      <c r="S2865"/>
      <c r="T2865"/>
      <c r="U2865"/>
      <c r="V2865"/>
      <c r="W2865"/>
      <c r="X2865" s="42"/>
      <c r="Y2865" s="42"/>
      <c r="Z2865" s="42"/>
    </row>
    <row r="2866" s="26" customFormat="1" ht="23" customHeight="1" spans="1:26">
      <c r="A2866" s="255"/>
      <c r="B2866" s="246"/>
      <c r="C2866" s="247"/>
      <c r="D2866" s="248"/>
      <c r="E2866" s="249"/>
      <c r="F2866" s="250"/>
      <c r="G2866" s="250"/>
      <c r="H2866" s="251"/>
      <c r="I2866" s="250"/>
      <c r="J2866" s="252"/>
      <c r="K2866" s="252"/>
      <c r="L2866" s="253"/>
      <c r="M2866" s="254" t="str">
        <f t="shared" si="44"/>
        <v/>
      </c>
      <c r="N2866"/>
      <c r="O2866"/>
      <c r="P2866"/>
      <c r="Q2866"/>
      <c r="R2866"/>
      <c r="S2866"/>
      <c r="T2866"/>
      <c r="U2866"/>
      <c r="V2866"/>
      <c r="W2866"/>
      <c r="X2866" s="42"/>
      <c r="Y2866" s="42"/>
      <c r="Z2866" s="42"/>
    </row>
    <row r="2867" s="26" customFormat="1" ht="23" customHeight="1" spans="1:26">
      <c r="A2867" s="255"/>
      <c r="B2867" s="246"/>
      <c r="C2867" s="247"/>
      <c r="D2867" s="248"/>
      <c r="E2867" s="249"/>
      <c r="F2867" s="250"/>
      <c r="G2867" s="250"/>
      <c r="H2867" s="251"/>
      <c r="I2867" s="250"/>
      <c r="J2867" s="252"/>
      <c r="K2867" s="252"/>
      <c r="L2867" s="253"/>
      <c r="M2867" s="254" t="str">
        <f t="shared" si="44"/>
        <v/>
      </c>
      <c r="N2867"/>
      <c r="O2867"/>
      <c r="P2867"/>
      <c r="Q2867"/>
      <c r="R2867"/>
      <c r="S2867"/>
      <c r="T2867"/>
      <c r="U2867"/>
      <c r="V2867"/>
      <c r="W2867"/>
      <c r="X2867" s="42"/>
      <c r="Y2867" s="42"/>
      <c r="Z2867" s="42"/>
    </row>
    <row r="2868" s="26" customFormat="1" ht="23" customHeight="1" spans="1:26">
      <c r="A2868" s="255"/>
      <c r="B2868" s="246"/>
      <c r="C2868" s="247"/>
      <c r="D2868" s="248"/>
      <c r="E2868" s="249"/>
      <c r="F2868" s="250"/>
      <c r="G2868" s="250"/>
      <c r="H2868" s="251"/>
      <c r="I2868" s="250"/>
      <c r="J2868" s="252"/>
      <c r="K2868" s="252"/>
      <c r="L2868" s="253"/>
      <c r="M2868" s="254" t="str">
        <f t="shared" si="44"/>
        <v/>
      </c>
      <c r="N2868"/>
      <c r="O2868"/>
      <c r="P2868"/>
      <c r="Q2868"/>
      <c r="R2868"/>
      <c r="S2868"/>
      <c r="T2868"/>
      <c r="U2868"/>
      <c r="V2868"/>
      <c r="W2868"/>
      <c r="X2868" s="42"/>
      <c r="Y2868" s="42"/>
      <c r="Z2868" s="42"/>
    </row>
    <row r="2869" s="26" customFormat="1" ht="23" customHeight="1" spans="1:26">
      <c r="A2869" s="255"/>
      <c r="B2869" s="246"/>
      <c r="C2869" s="247"/>
      <c r="D2869" s="248"/>
      <c r="E2869" s="249"/>
      <c r="F2869" s="250"/>
      <c r="G2869" s="250"/>
      <c r="H2869" s="251"/>
      <c r="I2869" s="250"/>
      <c r="J2869" s="252"/>
      <c r="K2869" s="252"/>
      <c r="L2869" s="253"/>
      <c r="M2869" s="254" t="str">
        <f t="shared" si="44"/>
        <v/>
      </c>
      <c r="N2869"/>
      <c r="O2869"/>
      <c r="P2869"/>
      <c r="Q2869"/>
      <c r="R2869"/>
      <c r="S2869"/>
      <c r="T2869"/>
      <c r="U2869"/>
      <c r="V2869"/>
      <c r="W2869"/>
      <c r="X2869" s="42"/>
      <c r="Y2869" s="42"/>
      <c r="Z2869" s="42"/>
    </row>
    <row r="2870" s="26" customFormat="1" ht="23" customHeight="1" spans="1:26">
      <c r="A2870" s="255"/>
      <c r="B2870" s="246"/>
      <c r="C2870" s="247"/>
      <c r="D2870" s="248"/>
      <c r="E2870" s="249"/>
      <c r="F2870" s="250"/>
      <c r="G2870" s="250"/>
      <c r="H2870" s="251"/>
      <c r="I2870" s="250"/>
      <c r="J2870" s="252"/>
      <c r="K2870" s="252"/>
      <c r="L2870" s="253"/>
      <c r="M2870" s="254" t="str">
        <f t="shared" si="44"/>
        <v/>
      </c>
      <c r="N2870"/>
      <c r="O2870"/>
      <c r="P2870"/>
      <c r="Q2870"/>
      <c r="R2870"/>
      <c r="S2870"/>
      <c r="T2870"/>
      <c r="U2870"/>
      <c r="V2870"/>
      <c r="W2870"/>
      <c r="X2870" s="42"/>
      <c r="Y2870" s="42"/>
      <c r="Z2870" s="42"/>
    </row>
    <row r="2871" s="26" customFormat="1" ht="23" customHeight="1" spans="1:26">
      <c r="A2871" s="255"/>
      <c r="B2871" s="246"/>
      <c r="C2871" s="247"/>
      <c r="D2871" s="248"/>
      <c r="E2871" s="249"/>
      <c r="F2871" s="250"/>
      <c r="G2871" s="250"/>
      <c r="H2871" s="251"/>
      <c r="I2871" s="250"/>
      <c r="J2871" s="252"/>
      <c r="K2871" s="252"/>
      <c r="L2871" s="253"/>
      <c r="M2871" s="254" t="str">
        <f t="shared" si="44"/>
        <v/>
      </c>
      <c r="N2871"/>
      <c r="O2871"/>
      <c r="P2871"/>
      <c r="Q2871"/>
      <c r="R2871"/>
      <c r="S2871"/>
      <c r="T2871"/>
      <c r="U2871"/>
      <c r="V2871"/>
      <c r="W2871"/>
      <c r="X2871" s="42"/>
      <c r="Y2871" s="42"/>
      <c r="Z2871" s="42"/>
    </row>
    <row r="2872" s="26" customFormat="1" ht="23" customHeight="1" spans="1:26">
      <c r="A2872" s="255"/>
      <c r="B2872" s="246"/>
      <c r="C2872" s="247"/>
      <c r="D2872" s="248"/>
      <c r="E2872" s="249"/>
      <c r="F2872" s="250"/>
      <c r="G2872" s="250"/>
      <c r="H2872" s="251"/>
      <c r="I2872" s="250"/>
      <c r="J2872" s="252"/>
      <c r="K2872" s="252"/>
      <c r="L2872" s="253"/>
      <c r="M2872" s="254" t="str">
        <f t="shared" si="44"/>
        <v/>
      </c>
      <c r="N2872"/>
      <c r="O2872"/>
      <c r="P2872"/>
      <c r="Q2872"/>
      <c r="R2872"/>
      <c r="S2872"/>
      <c r="T2872"/>
      <c r="U2872"/>
      <c r="V2872"/>
      <c r="W2872"/>
      <c r="X2872" s="42"/>
      <c r="Y2872" s="42"/>
      <c r="Z2872" s="42"/>
    </row>
    <row r="2873" s="26" customFormat="1" ht="23" customHeight="1" spans="1:26">
      <c r="A2873" s="255"/>
      <c r="B2873" s="246"/>
      <c r="C2873" s="247"/>
      <c r="D2873" s="248"/>
      <c r="E2873" s="249"/>
      <c r="F2873" s="250"/>
      <c r="G2873" s="250"/>
      <c r="H2873" s="251"/>
      <c r="I2873" s="250"/>
      <c r="J2873" s="252"/>
      <c r="K2873" s="252"/>
      <c r="L2873" s="253"/>
      <c r="M2873" s="254" t="str">
        <f t="shared" si="44"/>
        <v/>
      </c>
      <c r="N2873"/>
      <c r="O2873"/>
      <c r="P2873"/>
      <c r="Q2873"/>
      <c r="R2873"/>
      <c r="S2873"/>
      <c r="T2873"/>
      <c r="U2873"/>
      <c r="V2873"/>
      <c r="W2873"/>
      <c r="X2873" s="42"/>
      <c r="Y2873" s="42"/>
      <c r="Z2873" s="42"/>
    </row>
    <row r="2874" s="26" customFormat="1" ht="23" customHeight="1" spans="1:26">
      <c r="A2874" s="255"/>
      <c r="B2874" s="246"/>
      <c r="C2874" s="247"/>
      <c r="D2874" s="248"/>
      <c r="E2874" s="249"/>
      <c r="F2874" s="250"/>
      <c r="G2874" s="250"/>
      <c r="H2874" s="251"/>
      <c r="I2874" s="250"/>
      <c r="J2874" s="252"/>
      <c r="K2874" s="252"/>
      <c r="L2874" s="253"/>
      <c r="M2874" s="254" t="str">
        <f t="shared" si="44"/>
        <v/>
      </c>
      <c r="N2874"/>
      <c r="O2874"/>
      <c r="P2874"/>
      <c r="Q2874"/>
      <c r="R2874"/>
      <c r="S2874"/>
      <c r="T2874"/>
      <c r="U2874"/>
      <c r="V2874"/>
      <c r="W2874"/>
      <c r="X2874" s="42"/>
      <c r="Y2874" s="42"/>
      <c r="Z2874" s="42"/>
    </row>
    <row r="2875" s="26" customFormat="1" ht="23" customHeight="1" spans="1:26">
      <c r="A2875" s="255"/>
      <c r="B2875" s="246"/>
      <c r="C2875" s="247"/>
      <c r="D2875" s="248"/>
      <c r="E2875" s="249"/>
      <c r="F2875" s="250"/>
      <c r="G2875" s="250"/>
      <c r="H2875" s="251"/>
      <c r="I2875" s="250"/>
      <c r="J2875" s="252"/>
      <c r="K2875" s="252"/>
      <c r="L2875" s="253"/>
      <c r="M2875" s="254" t="str">
        <f t="shared" si="44"/>
        <v/>
      </c>
      <c r="N2875"/>
      <c r="O2875"/>
      <c r="P2875"/>
      <c r="Q2875"/>
      <c r="R2875"/>
      <c r="S2875"/>
      <c r="T2875"/>
      <c r="U2875"/>
      <c r="V2875"/>
      <c r="W2875"/>
      <c r="X2875" s="42"/>
      <c r="Y2875" s="42"/>
      <c r="Z2875" s="42"/>
    </row>
    <row r="2876" s="26" customFormat="1" ht="23" customHeight="1" spans="1:26">
      <c r="A2876" s="255"/>
      <c r="B2876" s="246"/>
      <c r="C2876" s="247"/>
      <c r="D2876" s="248"/>
      <c r="E2876" s="249"/>
      <c r="F2876" s="250"/>
      <c r="G2876" s="250"/>
      <c r="H2876" s="251"/>
      <c r="I2876" s="250"/>
      <c r="J2876" s="252"/>
      <c r="K2876" s="252"/>
      <c r="L2876" s="253"/>
      <c r="M2876" s="254" t="str">
        <f t="shared" si="44"/>
        <v/>
      </c>
      <c r="N2876"/>
      <c r="O2876"/>
      <c r="P2876"/>
      <c r="Q2876"/>
      <c r="R2876"/>
      <c r="S2876"/>
      <c r="T2876"/>
      <c r="U2876"/>
      <c r="V2876"/>
      <c r="W2876"/>
      <c r="X2876" s="42"/>
      <c r="Y2876" s="42"/>
      <c r="Z2876" s="42"/>
    </row>
    <row r="2877" s="26" customFormat="1" ht="23" customHeight="1" spans="1:26">
      <c r="A2877" s="255"/>
      <c r="B2877" s="246"/>
      <c r="C2877" s="247"/>
      <c r="D2877" s="248"/>
      <c r="E2877" s="249"/>
      <c r="F2877" s="250"/>
      <c r="G2877" s="250"/>
      <c r="H2877" s="251"/>
      <c r="I2877" s="250"/>
      <c r="J2877" s="252"/>
      <c r="K2877" s="252"/>
      <c r="L2877" s="253"/>
      <c r="M2877" s="254" t="str">
        <f t="shared" si="44"/>
        <v/>
      </c>
      <c r="N2877"/>
      <c r="O2877"/>
      <c r="P2877"/>
      <c r="Q2877"/>
      <c r="R2877"/>
      <c r="S2877"/>
      <c r="T2877"/>
      <c r="U2877"/>
      <c r="V2877"/>
      <c r="W2877"/>
      <c r="X2877" s="42"/>
      <c r="Y2877" s="42"/>
      <c r="Z2877" s="42"/>
    </row>
    <row r="2878" s="26" customFormat="1" ht="23" customHeight="1" spans="1:26">
      <c r="A2878" s="255"/>
      <c r="B2878" s="246"/>
      <c r="C2878" s="247"/>
      <c r="D2878" s="248"/>
      <c r="E2878" s="249"/>
      <c r="F2878" s="250"/>
      <c r="G2878" s="250"/>
      <c r="H2878" s="251"/>
      <c r="I2878" s="250"/>
      <c r="J2878" s="252"/>
      <c r="K2878" s="252"/>
      <c r="L2878" s="253"/>
      <c r="M2878" s="254" t="str">
        <f t="shared" si="44"/>
        <v/>
      </c>
      <c r="N2878"/>
      <c r="O2878"/>
      <c r="P2878"/>
      <c r="Q2878"/>
      <c r="R2878"/>
      <c r="S2878"/>
      <c r="T2878"/>
      <c r="U2878"/>
      <c r="V2878"/>
      <c r="W2878"/>
      <c r="X2878" s="42"/>
      <c r="Y2878" s="42"/>
      <c r="Z2878" s="42"/>
    </row>
    <row r="2879" s="26" customFormat="1" ht="23" customHeight="1" spans="1:26">
      <c r="A2879" s="255"/>
      <c r="B2879" s="246"/>
      <c r="C2879" s="247"/>
      <c r="D2879" s="248"/>
      <c r="E2879" s="249"/>
      <c r="F2879" s="250"/>
      <c r="G2879" s="250"/>
      <c r="H2879" s="251"/>
      <c r="I2879" s="250"/>
      <c r="J2879" s="252"/>
      <c r="K2879" s="252"/>
      <c r="L2879" s="253"/>
      <c r="M2879" s="254" t="str">
        <f t="shared" si="44"/>
        <v/>
      </c>
      <c r="N2879"/>
      <c r="O2879"/>
      <c r="P2879"/>
      <c r="Q2879"/>
      <c r="R2879"/>
      <c r="S2879"/>
      <c r="T2879"/>
      <c r="U2879"/>
      <c r="V2879"/>
      <c r="W2879"/>
      <c r="X2879" s="42"/>
      <c r="Y2879" s="42"/>
      <c r="Z2879" s="42"/>
    </row>
    <row r="2880" s="26" customFormat="1" ht="23" customHeight="1" spans="1:26">
      <c r="A2880" s="255"/>
      <c r="B2880" s="246"/>
      <c r="C2880" s="247"/>
      <c r="D2880" s="248"/>
      <c r="E2880" s="249"/>
      <c r="F2880" s="250"/>
      <c r="G2880" s="250"/>
      <c r="H2880" s="251"/>
      <c r="I2880" s="250"/>
      <c r="J2880" s="252"/>
      <c r="K2880" s="252"/>
      <c r="L2880" s="253"/>
      <c r="M2880" s="254" t="str">
        <f t="shared" si="44"/>
        <v/>
      </c>
      <c r="N2880"/>
      <c r="O2880"/>
      <c r="P2880"/>
      <c r="Q2880"/>
      <c r="R2880"/>
      <c r="S2880"/>
      <c r="T2880"/>
      <c r="U2880"/>
      <c r="V2880"/>
      <c r="W2880"/>
      <c r="X2880" s="42"/>
      <c r="Y2880" s="42"/>
      <c r="Z2880" s="42"/>
    </row>
    <row r="2881" s="26" customFormat="1" ht="23" customHeight="1" spans="1:26">
      <c r="A2881" s="255"/>
      <c r="B2881" s="246"/>
      <c r="C2881" s="247"/>
      <c r="D2881" s="248"/>
      <c r="E2881" s="249"/>
      <c r="F2881" s="250"/>
      <c r="G2881" s="250"/>
      <c r="H2881" s="251"/>
      <c r="I2881" s="250"/>
      <c r="J2881" s="252"/>
      <c r="K2881" s="252"/>
      <c r="L2881" s="253"/>
      <c r="M2881" s="254" t="str">
        <f t="shared" si="44"/>
        <v/>
      </c>
      <c r="N2881"/>
      <c r="O2881"/>
      <c r="P2881"/>
      <c r="Q2881"/>
      <c r="R2881"/>
      <c r="S2881"/>
      <c r="T2881"/>
      <c r="U2881"/>
      <c r="V2881"/>
      <c r="W2881"/>
      <c r="X2881" s="42"/>
      <c r="Y2881" s="42"/>
      <c r="Z2881" s="42"/>
    </row>
    <row r="2882" s="26" customFormat="1" ht="23" customHeight="1" spans="1:26">
      <c r="A2882" s="255"/>
      <c r="B2882" s="246"/>
      <c r="C2882" s="247"/>
      <c r="D2882" s="248"/>
      <c r="E2882" s="249"/>
      <c r="F2882" s="250"/>
      <c r="G2882" s="250"/>
      <c r="H2882" s="251"/>
      <c r="I2882" s="250"/>
      <c r="J2882" s="252"/>
      <c r="K2882" s="252"/>
      <c r="L2882" s="253"/>
      <c r="M2882" s="254" t="str">
        <f t="shared" si="44"/>
        <v/>
      </c>
      <c r="N2882"/>
      <c r="O2882"/>
      <c r="P2882"/>
      <c r="Q2882"/>
      <c r="R2882"/>
      <c r="S2882"/>
      <c r="T2882"/>
      <c r="U2882"/>
      <c r="V2882"/>
      <c r="W2882"/>
      <c r="X2882" s="42"/>
      <c r="Y2882" s="42"/>
      <c r="Z2882" s="42"/>
    </row>
    <row r="2883" s="26" customFormat="1" ht="23" customHeight="1" spans="1:26">
      <c r="A2883" s="255"/>
      <c r="B2883" s="246"/>
      <c r="C2883" s="247"/>
      <c r="D2883" s="248"/>
      <c r="E2883" s="249"/>
      <c r="F2883" s="250"/>
      <c r="G2883" s="250"/>
      <c r="H2883" s="251"/>
      <c r="I2883" s="250"/>
      <c r="J2883" s="252"/>
      <c r="K2883" s="252"/>
      <c r="L2883" s="253"/>
      <c r="M2883" s="254" t="str">
        <f t="shared" si="44"/>
        <v/>
      </c>
      <c r="N2883"/>
      <c r="O2883"/>
      <c r="P2883"/>
      <c r="Q2883"/>
      <c r="R2883"/>
      <c r="S2883"/>
      <c r="T2883"/>
      <c r="U2883"/>
      <c r="V2883"/>
      <c r="W2883"/>
      <c r="X2883" s="42"/>
      <c r="Y2883" s="42"/>
      <c r="Z2883" s="42"/>
    </row>
    <row r="2884" s="26" customFormat="1" ht="23" customHeight="1" spans="1:26">
      <c r="A2884" s="255"/>
      <c r="B2884" s="246"/>
      <c r="C2884" s="247"/>
      <c r="D2884" s="248"/>
      <c r="E2884" s="249"/>
      <c r="F2884" s="250"/>
      <c r="G2884" s="250"/>
      <c r="H2884" s="251"/>
      <c r="I2884" s="250"/>
      <c r="J2884" s="252"/>
      <c r="K2884" s="252"/>
      <c r="L2884" s="253"/>
      <c r="M2884" s="254" t="str">
        <f t="shared" si="44"/>
        <v/>
      </c>
      <c r="N2884"/>
      <c r="O2884"/>
      <c r="P2884"/>
      <c r="Q2884"/>
      <c r="R2884"/>
      <c r="S2884"/>
      <c r="T2884"/>
      <c r="U2884"/>
      <c r="V2884"/>
      <c r="W2884"/>
      <c r="X2884" s="42"/>
      <c r="Y2884" s="42"/>
      <c r="Z2884" s="42"/>
    </row>
    <row r="2885" s="26" customFormat="1" ht="23" customHeight="1" spans="1:26">
      <c r="A2885" s="255"/>
      <c r="B2885" s="246"/>
      <c r="C2885" s="247"/>
      <c r="D2885" s="248"/>
      <c r="E2885" s="249"/>
      <c r="F2885" s="250"/>
      <c r="G2885" s="250"/>
      <c r="H2885" s="251"/>
      <c r="I2885" s="250"/>
      <c r="J2885" s="252"/>
      <c r="K2885" s="252"/>
      <c r="L2885" s="253"/>
      <c r="M2885" s="254" t="str">
        <f t="shared" ref="M2885:M2948" si="45">IF($B2885="","",--TEXT($B2885,"yyyymm"))</f>
        <v/>
      </c>
      <c r="N2885"/>
      <c r="O2885"/>
      <c r="P2885"/>
      <c r="Q2885"/>
      <c r="R2885"/>
      <c r="S2885"/>
      <c r="T2885"/>
      <c r="U2885"/>
      <c r="V2885"/>
      <c r="W2885"/>
      <c r="X2885" s="42"/>
      <c r="Y2885" s="42"/>
      <c r="Z2885" s="42"/>
    </row>
    <row r="2886" s="26" customFormat="1" ht="23" customHeight="1" spans="1:26">
      <c r="A2886" s="255"/>
      <c r="B2886" s="246"/>
      <c r="C2886" s="247"/>
      <c r="D2886" s="248"/>
      <c r="E2886" s="249"/>
      <c r="F2886" s="250"/>
      <c r="G2886" s="250"/>
      <c r="H2886" s="251"/>
      <c r="I2886" s="250"/>
      <c r="J2886" s="252"/>
      <c r="K2886" s="252"/>
      <c r="L2886" s="253"/>
      <c r="M2886" s="254" t="str">
        <f t="shared" si="45"/>
        <v/>
      </c>
      <c r="N2886"/>
      <c r="O2886"/>
      <c r="P2886"/>
      <c r="Q2886"/>
      <c r="R2886"/>
      <c r="S2886"/>
      <c r="T2886"/>
      <c r="U2886"/>
      <c r="V2886"/>
      <c r="W2886"/>
      <c r="X2886" s="42"/>
      <c r="Y2886" s="42"/>
      <c r="Z2886" s="42"/>
    </row>
    <row r="2887" s="26" customFormat="1" ht="23" customHeight="1" spans="1:26">
      <c r="A2887" s="255"/>
      <c r="B2887" s="246"/>
      <c r="C2887" s="247"/>
      <c r="D2887" s="248"/>
      <c r="E2887" s="249"/>
      <c r="F2887" s="250"/>
      <c r="G2887" s="250"/>
      <c r="H2887" s="251"/>
      <c r="I2887" s="250"/>
      <c r="J2887" s="252"/>
      <c r="K2887" s="252"/>
      <c r="L2887" s="253"/>
      <c r="M2887" s="254" t="str">
        <f t="shared" si="45"/>
        <v/>
      </c>
      <c r="N2887"/>
      <c r="O2887"/>
      <c r="P2887"/>
      <c r="Q2887"/>
      <c r="R2887"/>
      <c r="S2887"/>
      <c r="T2887"/>
      <c r="U2887"/>
      <c r="V2887"/>
      <c r="W2887"/>
      <c r="X2887" s="42"/>
      <c r="Y2887" s="42"/>
      <c r="Z2887" s="42"/>
    </row>
    <row r="2888" s="26" customFormat="1" ht="23" customHeight="1" spans="1:26">
      <c r="A2888" s="255"/>
      <c r="B2888" s="246"/>
      <c r="C2888" s="247"/>
      <c r="D2888" s="248"/>
      <c r="E2888" s="249"/>
      <c r="F2888" s="250"/>
      <c r="G2888" s="250"/>
      <c r="H2888" s="251"/>
      <c r="I2888" s="250"/>
      <c r="J2888" s="252"/>
      <c r="K2888" s="252"/>
      <c r="L2888" s="253"/>
      <c r="M2888" s="254" t="str">
        <f t="shared" si="45"/>
        <v/>
      </c>
      <c r="N2888"/>
      <c r="O2888"/>
      <c r="P2888"/>
      <c r="Q2888"/>
      <c r="R2888"/>
      <c r="S2888"/>
      <c r="T2888"/>
      <c r="U2888"/>
      <c r="V2888"/>
      <c r="W2888"/>
      <c r="X2888" s="42"/>
      <c r="Y2888" s="42"/>
      <c r="Z2888" s="42"/>
    </row>
    <row r="2889" s="26" customFormat="1" ht="23" customHeight="1" spans="1:26">
      <c r="A2889" s="255"/>
      <c r="B2889" s="246"/>
      <c r="C2889" s="247"/>
      <c r="D2889" s="248"/>
      <c r="E2889" s="249"/>
      <c r="F2889" s="250"/>
      <c r="G2889" s="250"/>
      <c r="H2889" s="251"/>
      <c r="I2889" s="250"/>
      <c r="J2889" s="252"/>
      <c r="K2889" s="252"/>
      <c r="L2889" s="253"/>
      <c r="M2889" s="254" t="str">
        <f t="shared" si="45"/>
        <v/>
      </c>
      <c r="N2889"/>
      <c r="O2889"/>
      <c r="P2889"/>
      <c r="Q2889"/>
      <c r="R2889"/>
      <c r="S2889"/>
      <c r="T2889"/>
      <c r="U2889"/>
      <c r="V2889"/>
      <c r="W2889"/>
      <c r="X2889" s="42"/>
      <c r="Y2889" s="42"/>
      <c r="Z2889" s="42"/>
    </row>
    <row r="2890" s="26" customFormat="1" ht="23" customHeight="1" spans="1:26">
      <c r="A2890" s="255"/>
      <c r="B2890" s="246"/>
      <c r="C2890" s="247"/>
      <c r="D2890" s="248"/>
      <c r="E2890" s="249"/>
      <c r="F2890" s="250"/>
      <c r="G2890" s="250"/>
      <c r="H2890" s="251"/>
      <c r="I2890" s="250"/>
      <c r="J2890" s="252"/>
      <c r="K2890" s="252"/>
      <c r="L2890" s="253"/>
      <c r="M2890" s="254" t="str">
        <f t="shared" si="45"/>
        <v/>
      </c>
      <c r="N2890"/>
      <c r="O2890"/>
      <c r="P2890"/>
      <c r="Q2890"/>
      <c r="R2890"/>
      <c r="S2890"/>
      <c r="T2890"/>
      <c r="U2890"/>
      <c r="V2890"/>
      <c r="W2890"/>
      <c r="X2890" s="42"/>
      <c r="Y2890" s="42"/>
      <c r="Z2890" s="42"/>
    </row>
    <row r="2891" s="26" customFormat="1" ht="23" customHeight="1" spans="1:26">
      <c r="A2891" s="255"/>
      <c r="B2891" s="246"/>
      <c r="C2891" s="247"/>
      <c r="D2891" s="248"/>
      <c r="E2891" s="249"/>
      <c r="F2891" s="250"/>
      <c r="G2891" s="250"/>
      <c r="H2891" s="251"/>
      <c r="I2891" s="250"/>
      <c r="J2891" s="252"/>
      <c r="K2891" s="252"/>
      <c r="L2891" s="253"/>
      <c r="M2891" s="254" t="str">
        <f t="shared" si="45"/>
        <v/>
      </c>
      <c r="N2891"/>
      <c r="O2891"/>
      <c r="P2891"/>
      <c r="Q2891"/>
      <c r="R2891"/>
      <c r="S2891"/>
      <c r="T2891"/>
      <c r="U2891"/>
      <c r="V2891"/>
      <c r="W2891"/>
      <c r="X2891" s="42"/>
      <c r="Y2891" s="42"/>
      <c r="Z2891" s="42"/>
    </row>
    <row r="2892" s="26" customFormat="1" ht="23" customHeight="1" spans="1:26">
      <c r="A2892" s="255"/>
      <c r="B2892" s="246"/>
      <c r="C2892" s="247"/>
      <c r="D2892" s="248"/>
      <c r="E2892" s="249"/>
      <c r="F2892" s="250"/>
      <c r="G2892" s="250"/>
      <c r="H2892" s="251"/>
      <c r="I2892" s="250"/>
      <c r="J2892" s="252"/>
      <c r="K2892" s="252"/>
      <c r="L2892" s="253"/>
      <c r="M2892" s="254" t="str">
        <f t="shared" si="45"/>
        <v/>
      </c>
      <c r="N2892"/>
      <c r="O2892"/>
      <c r="P2892"/>
      <c r="Q2892"/>
      <c r="R2892"/>
      <c r="S2892"/>
      <c r="T2892"/>
      <c r="U2892"/>
      <c r="V2892"/>
      <c r="W2892"/>
      <c r="X2892" s="42"/>
      <c r="Y2892" s="42"/>
      <c r="Z2892" s="42"/>
    </row>
    <row r="2893" s="26" customFormat="1" ht="23" customHeight="1" spans="1:26">
      <c r="A2893" s="255"/>
      <c r="B2893" s="246"/>
      <c r="C2893" s="247"/>
      <c r="D2893" s="248"/>
      <c r="E2893" s="249"/>
      <c r="F2893" s="250"/>
      <c r="G2893" s="250"/>
      <c r="H2893" s="251"/>
      <c r="I2893" s="250"/>
      <c r="J2893" s="252"/>
      <c r="K2893" s="252"/>
      <c r="L2893" s="253"/>
      <c r="M2893" s="254" t="str">
        <f t="shared" si="45"/>
        <v/>
      </c>
      <c r="N2893"/>
      <c r="O2893"/>
      <c r="P2893"/>
      <c r="Q2893"/>
      <c r="R2893"/>
      <c r="S2893"/>
      <c r="T2893"/>
      <c r="U2893"/>
      <c r="V2893"/>
      <c r="W2893"/>
      <c r="X2893" s="42"/>
      <c r="Y2893" s="42"/>
      <c r="Z2893" s="42"/>
    </row>
    <row r="2894" s="26" customFormat="1" ht="23" customHeight="1" spans="1:26">
      <c r="A2894" s="255"/>
      <c r="B2894" s="246"/>
      <c r="C2894" s="247"/>
      <c r="D2894" s="248"/>
      <c r="E2894" s="249"/>
      <c r="F2894" s="250"/>
      <c r="G2894" s="250"/>
      <c r="H2894" s="251"/>
      <c r="I2894" s="250"/>
      <c r="J2894" s="252"/>
      <c r="K2894" s="252"/>
      <c r="L2894" s="253"/>
      <c r="M2894" s="254" t="str">
        <f t="shared" si="45"/>
        <v/>
      </c>
      <c r="N2894"/>
      <c r="O2894"/>
      <c r="P2894"/>
      <c r="Q2894"/>
      <c r="R2894"/>
      <c r="S2894"/>
      <c r="T2894"/>
      <c r="U2894"/>
      <c r="V2894"/>
      <c r="W2894"/>
      <c r="X2894" s="42"/>
      <c r="Y2894" s="42"/>
      <c r="Z2894" s="42"/>
    </row>
    <row r="2895" s="26" customFormat="1" ht="23" customHeight="1" spans="1:26">
      <c r="A2895" s="255"/>
      <c r="B2895" s="246"/>
      <c r="C2895" s="247"/>
      <c r="D2895" s="248"/>
      <c r="E2895" s="249"/>
      <c r="F2895" s="250"/>
      <c r="G2895" s="250"/>
      <c r="H2895" s="251"/>
      <c r="I2895" s="250"/>
      <c r="J2895" s="252"/>
      <c r="K2895" s="252"/>
      <c r="L2895" s="253"/>
      <c r="M2895" s="254" t="str">
        <f t="shared" si="45"/>
        <v/>
      </c>
      <c r="N2895"/>
      <c r="O2895"/>
      <c r="P2895"/>
      <c r="Q2895"/>
      <c r="R2895"/>
      <c r="S2895"/>
      <c r="T2895"/>
      <c r="U2895"/>
      <c r="V2895"/>
      <c r="W2895"/>
      <c r="X2895" s="42"/>
      <c r="Y2895" s="42"/>
      <c r="Z2895" s="42"/>
    </row>
    <row r="2896" s="26" customFormat="1" ht="23" customHeight="1" spans="1:26">
      <c r="A2896" s="255"/>
      <c r="B2896" s="246"/>
      <c r="C2896" s="247"/>
      <c r="D2896" s="248"/>
      <c r="E2896" s="249"/>
      <c r="F2896" s="250"/>
      <c r="G2896" s="250"/>
      <c r="H2896" s="251"/>
      <c r="I2896" s="250"/>
      <c r="J2896" s="252"/>
      <c r="K2896" s="252"/>
      <c r="L2896" s="253"/>
      <c r="M2896" s="254" t="str">
        <f t="shared" si="45"/>
        <v/>
      </c>
      <c r="N2896"/>
      <c r="O2896"/>
      <c r="P2896"/>
      <c r="Q2896"/>
      <c r="R2896"/>
      <c r="S2896"/>
      <c r="T2896"/>
      <c r="U2896"/>
      <c r="V2896"/>
      <c r="W2896"/>
      <c r="X2896" s="42"/>
      <c r="Y2896" s="42"/>
      <c r="Z2896" s="42"/>
    </row>
    <row r="2897" s="26" customFormat="1" ht="23" customHeight="1" spans="1:26">
      <c r="A2897" s="255"/>
      <c r="B2897" s="246"/>
      <c r="C2897" s="247"/>
      <c r="D2897" s="248"/>
      <c r="E2897" s="249"/>
      <c r="F2897" s="250"/>
      <c r="G2897" s="250"/>
      <c r="H2897" s="251"/>
      <c r="I2897" s="250"/>
      <c r="J2897" s="252"/>
      <c r="K2897" s="252"/>
      <c r="L2897" s="253"/>
      <c r="M2897" s="254" t="str">
        <f t="shared" si="45"/>
        <v/>
      </c>
      <c r="N2897"/>
      <c r="O2897"/>
      <c r="P2897"/>
      <c r="Q2897"/>
      <c r="R2897"/>
      <c r="S2897"/>
      <c r="T2897"/>
      <c r="U2897"/>
      <c r="V2897"/>
      <c r="W2897"/>
      <c r="X2897" s="42"/>
      <c r="Y2897" s="42"/>
      <c r="Z2897" s="42"/>
    </row>
    <row r="2898" s="26" customFormat="1" ht="23" customHeight="1" spans="1:26">
      <c r="A2898" s="255"/>
      <c r="B2898" s="246"/>
      <c r="C2898" s="247"/>
      <c r="D2898" s="248"/>
      <c r="E2898" s="249"/>
      <c r="F2898" s="250"/>
      <c r="G2898" s="250"/>
      <c r="H2898" s="251"/>
      <c r="I2898" s="250"/>
      <c r="J2898" s="252"/>
      <c r="K2898" s="252"/>
      <c r="L2898" s="253"/>
      <c r="M2898" s="254" t="str">
        <f t="shared" si="45"/>
        <v/>
      </c>
      <c r="N2898"/>
      <c r="O2898"/>
      <c r="P2898"/>
      <c r="Q2898"/>
      <c r="R2898"/>
      <c r="S2898"/>
      <c r="T2898"/>
      <c r="U2898"/>
      <c r="V2898"/>
      <c r="W2898"/>
      <c r="X2898" s="42"/>
      <c r="Y2898" s="42"/>
      <c r="Z2898" s="42"/>
    </row>
    <row r="2899" s="26" customFormat="1" ht="23" customHeight="1" spans="1:26">
      <c r="A2899" s="255"/>
      <c r="B2899" s="246"/>
      <c r="C2899" s="247"/>
      <c r="D2899" s="248"/>
      <c r="E2899" s="249"/>
      <c r="F2899" s="250"/>
      <c r="G2899" s="250"/>
      <c r="H2899" s="251"/>
      <c r="I2899" s="250"/>
      <c r="J2899" s="252"/>
      <c r="K2899" s="252"/>
      <c r="L2899" s="253"/>
      <c r="M2899" s="254" t="str">
        <f t="shared" si="45"/>
        <v/>
      </c>
      <c r="N2899"/>
      <c r="O2899"/>
      <c r="P2899"/>
      <c r="Q2899"/>
      <c r="R2899"/>
      <c r="S2899"/>
      <c r="T2899"/>
      <c r="U2899"/>
      <c r="V2899"/>
      <c r="W2899"/>
      <c r="X2899" s="42"/>
      <c r="Y2899" s="42"/>
      <c r="Z2899" s="42"/>
    </row>
    <row r="2900" s="26" customFormat="1" ht="23" customHeight="1" spans="1:26">
      <c r="A2900" s="255"/>
      <c r="B2900" s="246"/>
      <c r="C2900" s="247"/>
      <c r="D2900" s="248"/>
      <c r="E2900" s="249"/>
      <c r="F2900" s="250"/>
      <c r="G2900" s="250"/>
      <c r="H2900" s="251"/>
      <c r="I2900" s="250"/>
      <c r="J2900" s="252"/>
      <c r="K2900" s="252"/>
      <c r="L2900" s="253"/>
      <c r="M2900" s="254" t="str">
        <f t="shared" si="45"/>
        <v/>
      </c>
      <c r="N2900"/>
      <c r="O2900"/>
      <c r="P2900"/>
      <c r="Q2900"/>
      <c r="R2900"/>
      <c r="S2900"/>
      <c r="T2900"/>
      <c r="U2900"/>
      <c r="V2900"/>
      <c r="W2900"/>
      <c r="X2900" s="42"/>
      <c r="Y2900" s="42"/>
      <c r="Z2900" s="42"/>
    </row>
    <row r="2901" s="26" customFormat="1" ht="23" customHeight="1" spans="1:26">
      <c r="A2901" s="255"/>
      <c r="B2901" s="246"/>
      <c r="C2901" s="247"/>
      <c r="D2901" s="248"/>
      <c r="E2901" s="249"/>
      <c r="F2901" s="250"/>
      <c r="G2901" s="250"/>
      <c r="H2901" s="251"/>
      <c r="I2901" s="250"/>
      <c r="J2901" s="252"/>
      <c r="K2901" s="252"/>
      <c r="L2901" s="253"/>
      <c r="M2901" s="254" t="str">
        <f t="shared" si="45"/>
        <v/>
      </c>
      <c r="N2901"/>
      <c r="O2901"/>
      <c r="P2901"/>
      <c r="Q2901"/>
      <c r="R2901"/>
      <c r="S2901"/>
      <c r="T2901"/>
      <c r="U2901"/>
      <c r="V2901"/>
      <c r="W2901"/>
      <c r="X2901" s="42"/>
      <c r="Y2901" s="42"/>
      <c r="Z2901" s="42"/>
    </row>
    <row r="2902" s="26" customFormat="1" ht="23" customHeight="1" spans="1:26">
      <c r="A2902" s="255"/>
      <c r="B2902" s="246"/>
      <c r="C2902" s="247"/>
      <c r="D2902" s="248"/>
      <c r="E2902" s="249"/>
      <c r="F2902" s="250"/>
      <c r="G2902" s="250"/>
      <c r="H2902" s="251"/>
      <c r="I2902" s="250"/>
      <c r="J2902" s="252"/>
      <c r="K2902" s="252"/>
      <c r="L2902" s="253"/>
      <c r="M2902" s="254" t="str">
        <f t="shared" si="45"/>
        <v/>
      </c>
      <c r="N2902"/>
      <c r="O2902"/>
      <c r="P2902"/>
      <c r="Q2902"/>
      <c r="R2902"/>
      <c r="S2902"/>
      <c r="T2902"/>
      <c r="U2902"/>
      <c r="V2902"/>
      <c r="W2902"/>
      <c r="X2902" s="42"/>
      <c r="Y2902" s="42"/>
      <c r="Z2902" s="42"/>
    </row>
    <row r="2903" s="26" customFormat="1" ht="23" customHeight="1" spans="1:26">
      <c r="A2903" s="255"/>
      <c r="B2903" s="246"/>
      <c r="C2903" s="247"/>
      <c r="D2903" s="248"/>
      <c r="E2903" s="249"/>
      <c r="F2903" s="250"/>
      <c r="G2903" s="250"/>
      <c r="H2903" s="251"/>
      <c r="I2903" s="250"/>
      <c r="J2903" s="252"/>
      <c r="K2903" s="252"/>
      <c r="L2903" s="253"/>
      <c r="M2903" s="254" t="str">
        <f t="shared" si="45"/>
        <v/>
      </c>
      <c r="N2903"/>
      <c r="O2903"/>
      <c r="P2903"/>
      <c r="Q2903"/>
      <c r="R2903"/>
      <c r="S2903"/>
      <c r="T2903"/>
      <c r="U2903"/>
      <c r="V2903"/>
      <c r="W2903"/>
      <c r="X2903" s="42"/>
      <c r="Y2903" s="42"/>
      <c r="Z2903" s="42"/>
    </row>
    <row r="2904" s="26" customFormat="1" ht="23" customHeight="1" spans="1:26">
      <c r="A2904" s="255"/>
      <c r="B2904" s="246"/>
      <c r="C2904" s="247"/>
      <c r="D2904" s="248"/>
      <c r="E2904" s="249"/>
      <c r="F2904" s="250"/>
      <c r="G2904" s="250"/>
      <c r="H2904" s="251"/>
      <c r="I2904" s="250"/>
      <c r="J2904" s="252"/>
      <c r="K2904" s="252"/>
      <c r="L2904" s="253"/>
      <c r="M2904" s="254" t="str">
        <f t="shared" si="45"/>
        <v/>
      </c>
      <c r="N2904"/>
      <c r="O2904"/>
      <c r="P2904"/>
      <c r="Q2904"/>
      <c r="R2904"/>
      <c r="S2904"/>
      <c r="T2904"/>
      <c r="U2904"/>
      <c r="V2904"/>
      <c r="W2904"/>
      <c r="X2904" s="42"/>
      <c r="Y2904" s="42"/>
      <c r="Z2904" s="42"/>
    </row>
    <row r="2905" s="26" customFormat="1" ht="23" customHeight="1" spans="1:26">
      <c r="A2905" s="255"/>
      <c r="B2905" s="246"/>
      <c r="C2905" s="247"/>
      <c r="D2905" s="248"/>
      <c r="E2905" s="249"/>
      <c r="F2905" s="250"/>
      <c r="G2905" s="250"/>
      <c r="H2905" s="251"/>
      <c r="I2905" s="250"/>
      <c r="J2905" s="252"/>
      <c r="K2905" s="252"/>
      <c r="L2905" s="253"/>
      <c r="M2905" s="254" t="str">
        <f t="shared" si="45"/>
        <v/>
      </c>
      <c r="N2905"/>
      <c r="O2905"/>
      <c r="P2905"/>
      <c r="Q2905"/>
      <c r="R2905"/>
      <c r="S2905"/>
      <c r="T2905"/>
      <c r="U2905"/>
      <c r="V2905"/>
      <c r="W2905"/>
      <c r="X2905" s="42"/>
      <c r="Y2905" s="42"/>
      <c r="Z2905" s="42"/>
    </row>
    <row r="2906" s="26" customFormat="1" ht="23" customHeight="1" spans="1:26">
      <c r="A2906" s="255"/>
      <c r="B2906" s="246"/>
      <c r="C2906" s="247"/>
      <c r="D2906" s="248"/>
      <c r="E2906" s="249"/>
      <c r="F2906" s="250"/>
      <c r="G2906" s="250"/>
      <c r="H2906" s="251"/>
      <c r="I2906" s="250"/>
      <c r="J2906" s="252"/>
      <c r="K2906" s="252"/>
      <c r="L2906" s="253"/>
      <c r="M2906" s="254" t="str">
        <f t="shared" si="45"/>
        <v/>
      </c>
      <c r="N2906"/>
      <c r="O2906"/>
      <c r="P2906"/>
      <c r="Q2906"/>
      <c r="R2906"/>
      <c r="S2906"/>
      <c r="T2906"/>
      <c r="U2906"/>
      <c r="V2906"/>
      <c r="W2906"/>
      <c r="X2906" s="42"/>
      <c r="Y2906" s="42"/>
      <c r="Z2906" s="42"/>
    </row>
    <row r="2907" s="26" customFormat="1" ht="23" customHeight="1" spans="1:26">
      <c r="A2907" s="255"/>
      <c r="B2907" s="246"/>
      <c r="C2907" s="247"/>
      <c r="D2907" s="248"/>
      <c r="E2907" s="249"/>
      <c r="F2907" s="250"/>
      <c r="G2907" s="250"/>
      <c r="H2907" s="251"/>
      <c r="I2907" s="250"/>
      <c r="J2907" s="252"/>
      <c r="K2907" s="252"/>
      <c r="L2907" s="253"/>
      <c r="M2907" s="254" t="str">
        <f t="shared" si="45"/>
        <v/>
      </c>
      <c r="N2907"/>
      <c r="O2907"/>
      <c r="P2907"/>
      <c r="Q2907"/>
      <c r="R2907"/>
      <c r="S2907"/>
      <c r="T2907"/>
      <c r="U2907"/>
      <c r="V2907"/>
      <c r="W2907"/>
      <c r="X2907" s="42"/>
      <c r="Y2907" s="42"/>
      <c r="Z2907" s="42"/>
    </row>
    <row r="2908" s="26" customFormat="1" ht="23" customHeight="1" spans="1:26">
      <c r="A2908" s="255"/>
      <c r="B2908" s="246"/>
      <c r="C2908" s="247"/>
      <c r="D2908" s="248"/>
      <c r="E2908" s="249"/>
      <c r="F2908" s="250"/>
      <c r="G2908" s="250"/>
      <c r="H2908" s="251"/>
      <c r="I2908" s="250"/>
      <c r="J2908" s="252"/>
      <c r="K2908" s="252"/>
      <c r="L2908" s="253"/>
      <c r="M2908" s="254" t="str">
        <f t="shared" si="45"/>
        <v/>
      </c>
      <c r="N2908"/>
      <c r="O2908"/>
      <c r="P2908"/>
      <c r="Q2908"/>
      <c r="R2908"/>
      <c r="S2908"/>
      <c r="T2908"/>
      <c r="U2908"/>
      <c r="V2908"/>
      <c r="W2908"/>
      <c r="X2908" s="42"/>
      <c r="Y2908" s="42"/>
      <c r="Z2908" s="42"/>
    </row>
    <row r="2909" s="26" customFormat="1" ht="23" customHeight="1" spans="1:26">
      <c r="A2909" s="255"/>
      <c r="B2909" s="246"/>
      <c r="C2909" s="247"/>
      <c r="D2909" s="248"/>
      <c r="E2909" s="249"/>
      <c r="F2909" s="250"/>
      <c r="G2909" s="250"/>
      <c r="H2909" s="251"/>
      <c r="I2909" s="250"/>
      <c r="J2909" s="252"/>
      <c r="K2909" s="252"/>
      <c r="L2909" s="253"/>
      <c r="M2909" s="254" t="str">
        <f t="shared" si="45"/>
        <v/>
      </c>
      <c r="N2909"/>
      <c r="O2909"/>
      <c r="P2909"/>
      <c r="Q2909"/>
      <c r="R2909"/>
      <c r="S2909"/>
      <c r="T2909"/>
      <c r="U2909"/>
      <c r="V2909"/>
      <c r="W2909"/>
      <c r="X2909" s="42"/>
      <c r="Y2909" s="42"/>
      <c r="Z2909" s="42"/>
    </row>
    <row r="2910" s="26" customFormat="1" ht="23" customHeight="1" spans="1:26">
      <c r="A2910" s="255"/>
      <c r="B2910" s="246"/>
      <c r="C2910" s="247"/>
      <c r="D2910" s="248"/>
      <c r="E2910" s="249"/>
      <c r="F2910" s="250"/>
      <c r="G2910" s="250"/>
      <c r="H2910" s="251"/>
      <c r="I2910" s="250"/>
      <c r="J2910" s="252"/>
      <c r="K2910" s="252"/>
      <c r="L2910" s="253"/>
      <c r="M2910" s="254" t="str">
        <f t="shared" si="45"/>
        <v/>
      </c>
      <c r="N2910"/>
      <c r="O2910"/>
      <c r="P2910"/>
      <c r="Q2910"/>
      <c r="R2910"/>
      <c r="S2910"/>
      <c r="T2910"/>
      <c r="U2910"/>
      <c r="V2910"/>
      <c r="W2910"/>
      <c r="X2910" s="42"/>
      <c r="Y2910" s="42"/>
      <c r="Z2910" s="42"/>
    </row>
    <row r="2911" s="26" customFormat="1" ht="23" customHeight="1" spans="1:26">
      <c r="A2911" s="255"/>
      <c r="B2911" s="246"/>
      <c r="C2911" s="247"/>
      <c r="D2911" s="248"/>
      <c r="E2911" s="249"/>
      <c r="F2911" s="250"/>
      <c r="G2911" s="250"/>
      <c r="H2911" s="251"/>
      <c r="I2911" s="250"/>
      <c r="J2911" s="252"/>
      <c r="K2911" s="252"/>
      <c r="L2911" s="253"/>
      <c r="M2911" s="254" t="str">
        <f t="shared" si="45"/>
        <v/>
      </c>
      <c r="N2911"/>
      <c r="O2911"/>
      <c r="P2911"/>
      <c r="Q2911"/>
      <c r="R2911"/>
      <c r="S2911"/>
      <c r="T2911"/>
      <c r="U2911"/>
      <c r="V2911"/>
      <c r="W2911"/>
      <c r="X2911" s="42"/>
      <c r="Y2911" s="42"/>
      <c r="Z2911" s="42"/>
    </row>
    <row r="2912" s="26" customFormat="1" ht="23" customHeight="1" spans="1:26">
      <c r="A2912" s="255"/>
      <c r="B2912" s="246"/>
      <c r="C2912" s="247"/>
      <c r="D2912" s="248"/>
      <c r="E2912" s="249"/>
      <c r="F2912" s="250"/>
      <c r="G2912" s="250"/>
      <c r="H2912" s="251"/>
      <c r="I2912" s="250"/>
      <c r="J2912" s="252"/>
      <c r="K2912" s="252"/>
      <c r="L2912" s="253"/>
      <c r="M2912" s="254" t="str">
        <f t="shared" si="45"/>
        <v/>
      </c>
      <c r="N2912"/>
      <c r="O2912"/>
      <c r="P2912"/>
      <c r="Q2912"/>
      <c r="R2912"/>
      <c r="S2912"/>
      <c r="T2912"/>
      <c r="U2912"/>
      <c r="V2912"/>
      <c r="W2912"/>
      <c r="X2912" s="42"/>
      <c r="Y2912" s="42"/>
      <c r="Z2912" s="42"/>
    </row>
    <row r="2913" s="26" customFormat="1" ht="23" customHeight="1" spans="1:26">
      <c r="A2913" s="255"/>
      <c r="B2913" s="246"/>
      <c r="C2913" s="247"/>
      <c r="D2913" s="248"/>
      <c r="E2913" s="249"/>
      <c r="F2913" s="250"/>
      <c r="G2913" s="250"/>
      <c r="H2913" s="251"/>
      <c r="I2913" s="250"/>
      <c r="J2913" s="252"/>
      <c r="K2913" s="252"/>
      <c r="L2913" s="253"/>
      <c r="M2913" s="254" t="str">
        <f t="shared" si="45"/>
        <v/>
      </c>
      <c r="N2913"/>
      <c r="O2913"/>
      <c r="P2913"/>
      <c r="Q2913"/>
      <c r="R2913"/>
      <c r="S2913"/>
      <c r="T2913"/>
      <c r="U2913"/>
      <c r="V2913"/>
      <c r="W2913"/>
      <c r="X2913" s="42"/>
      <c r="Y2913" s="42"/>
      <c r="Z2913" s="42"/>
    </row>
    <row r="2914" s="26" customFormat="1" ht="23" customHeight="1" spans="1:26">
      <c r="A2914" s="255"/>
      <c r="B2914" s="246"/>
      <c r="C2914" s="247"/>
      <c r="D2914" s="248"/>
      <c r="E2914" s="249"/>
      <c r="F2914" s="250"/>
      <c r="G2914" s="250"/>
      <c r="H2914" s="251"/>
      <c r="I2914" s="250"/>
      <c r="J2914" s="252"/>
      <c r="K2914" s="252"/>
      <c r="L2914" s="253"/>
      <c r="M2914" s="254" t="str">
        <f t="shared" si="45"/>
        <v/>
      </c>
      <c r="N2914"/>
      <c r="O2914"/>
      <c r="P2914"/>
      <c r="Q2914"/>
      <c r="R2914"/>
      <c r="S2914"/>
      <c r="T2914"/>
      <c r="U2914"/>
      <c r="V2914"/>
      <c r="W2914"/>
      <c r="X2914" s="42"/>
      <c r="Y2914" s="42"/>
      <c r="Z2914" s="42"/>
    </row>
    <row r="2915" s="26" customFormat="1" ht="23" customHeight="1" spans="1:26">
      <c r="A2915" s="255"/>
      <c r="B2915" s="246"/>
      <c r="C2915" s="247"/>
      <c r="D2915" s="248"/>
      <c r="E2915" s="249"/>
      <c r="F2915" s="250"/>
      <c r="G2915" s="250"/>
      <c r="H2915" s="251"/>
      <c r="I2915" s="250"/>
      <c r="J2915" s="252"/>
      <c r="K2915" s="252"/>
      <c r="L2915" s="253"/>
      <c r="M2915" s="254" t="str">
        <f t="shared" si="45"/>
        <v/>
      </c>
      <c r="N2915"/>
      <c r="O2915"/>
      <c r="P2915"/>
      <c r="Q2915"/>
      <c r="R2915"/>
      <c r="S2915"/>
      <c r="T2915"/>
      <c r="U2915"/>
      <c r="V2915"/>
      <c r="W2915"/>
      <c r="X2915" s="42"/>
      <c r="Y2915" s="42"/>
      <c r="Z2915" s="42"/>
    </row>
    <row r="2916" s="26" customFormat="1" ht="23" customHeight="1" spans="1:26">
      <c r="A2916" s="255"/>
      <c r="B2916" s="246"/>
      <c r="C2916" s="247"/>
      <c r="D2916" s="248"/>
      <c r="E2916" s="249"/>
      <c r="F2916" s="250"/>
      <c r="G2916" s="250"/>
      <c r="H2916" s="251"/>
      <c r="I2916" s="250"/>
      <c r="J2916" s="252"/>
      <c r="K2916" s="252"/>
      <c r="L2916" s="253"/>
      <c r="M2916" s="254" t="str">
        <f t="shared" si="45"/>
        <v/>
      </c>
      <c r="N2916"/>
      <c r="O2916"/>
      <c r="P2916"/>
      <c r="Q2916"/>
      <c r="R2916"/>
      <c r="S2916"/>
      <c r="T2916"/>
      <c r="U2916"/>
      <c r="V2916"/>
      <c r="W2916"/>
      <c r="X2916" s="42"/>
      <c r="Y2916" s="42"/>
      <c r="Z2916" s="42"/>
    </row>
    <row r="2917" s="26" customFormat="1" ht="23" customHeight="1" spans="1:26">
      <c r="A2917" s="255"/>
      <c r="B2917" s="246"/>
      <c r="C2917" s="247"/>
      <c r="D2917" s="248"/>
      <c r="E2917" s="249"/>
      <c r="F2917" s="250"/>
      <c r="G2917" s="250"/>
      <c r="H2917" s="251"/>
      <c r="I2917" s="250"/>
      <c r="J2917" s="252"/>
      <c r="K2917" s="252"/>
      <c r="L2917" s="253"/>
      <c r="M2917" s="254" t="str">
        <f t="shared" si="45"/>
        <v/>
      </c>
      <c r="N2917"/>
      <c r="O2917"/>
      <c r="P2917"/>
      <c r="Q2917"/>
      <c r="R2917"/>
      <c r="S2917"/>
      <c r="T2917"/>
      <c r="U2917"/>
      <c r="V2917"/>
      <c r="W2917"/>
      <c r="X2917" s="42"/>
      <c r="Y2917" s="42"/>
      <c r="Z2917" s="42"/>
    </row>
    <row r="2918" s="26" customFormat="1" ht="23" customHeight="1" spans="1:26">
      <c r="A2918" s="255"/>
      <c r="B2918" s="246"/>
      <c r="C2918" s="247"/>
      <c r="D2918" s="248"/>
      <c r="E2918" s="249"/>
      <c r="F2918" s="250"/>
      <c r="G2918" s="250"/>
      <c r="H2918" s="251"/>
      <c r="I2918" s="250"/>
      <c r="J2918" s="252"/>
      <c r="K2918" s="252"/>
      <c r="L2918" s="253"/>
      <c r="M2918" s="254" t="str">
        <f t="shared" si="45"/>
        <v/>
      </c>
      <c r="N2918"/>
      <c r="O2918"/>
      <c r="P2918"/>
      <c r="Q2918"/>
      <c r="R2918"/>
      <c r="S2918"/>
      <c r="T2918"/>
      <c r="U2918"/>
      <c r="V2918"/>
      <c r="W2918"/>
      <c r="X2918" s="42"/>
      <c r="Y2918" s="42"/>
      <c r="Z2918" s="42"/>
    </row>
    <row r="2919" s="26" customFormat="1" ht="23" customHeight="1" spans="1:26">
      <c r="A2919" s="255"/>
      <c r="B2919" s="246"/>
      <c r="C2919" s="247"/>
      <c r="D2919" s="248"/>
      <c r="E2919" s="249"/>
      <c r="F2919" s="250"/>
      <c r="G2919" s="250"/>
      <c r="H2919" s="251"/>
      <c r="I2919" s="250"/>
      <c r="J2919" s="252"/>
      <c r="K2919" s="252"/>
      <c r="L2919" s="253"/>
      <c r="M2919" s="254" t="str">
        <f t="shared" si="45"/>
        <v/>
      </c>
      <c r="N2919"/>
      <c r="O2919"/>
      <c r="P2919"/>
      <c r="Q2919"/>
      <c r="R2919"/>
      <c r="S2919"/>
      <c r="T2919"/>
      <c r="U2919"/>
      <c r="V2919"/>
      <c r="W2919"/>
      <c r="X2919" s="42"/>
      <c r="Y2919" s="42"/>
      <c r="Z2919" s="42"/>
    </row>
    <row r="2920" s="26" customFormat="1" ht="23" customHeight="1" spans="1:26">
      <c r="A2920" s="255"/>
      <c r="B2920" s="246"/>
      <c r="C2920" s="247"/>
      <c r="D2920" s="248"/>
      <c r="E2920" s="249"/>
      <c r="F2920" s="250"/>
      <c r="G2920" s="250"/>
      <c r="H2920" s="251"/>
      <c r="I2920" s="250"/>
      <c r="J2920" s="252"/>
      <c r="K2920" s="252"/>
      <c r="L2920" s="253"/>
      <c r="M2920" s="254" t="str">
        <f t="shared" si="45"/>
        <v/>
      </c>
      <c r="N2920"/>
      <c r="O2920"/>
      <c r="P2920"/>
      <c r="Q2920"/>
      <c r="R2920"/>
      <c r="S2920"/>
      <c r="T2920"/>
      <c r="U2920"/>
      <c r="V2920"/>
      <c r="W2920"/>
      <c r="X2920" s="42"/>
      <c r="Y2920" s="42"/>
      <c r="Z2920" s="42"/>
    </row>
    <row r="2921" s="26" customFormat="1" ht="23" customHeight="1" spans="1:26">
      <c r="A2921" s="255"/>
      <c r="B2921" s="246"/>
      <c r="C2921" s="247"/>
      <c r="D2921" s="248"/>
      <c r="E2921" s="249"/>
      <c r="F2921" s="250"/>
      <c r="G2921" s="250"/>
      <c r="H2921" s="251"/>
      <c r="I2921" s="250"/>
      <c r="J2921" s="252"/>
      <c r="K2921" s="252"/>
      <c r="L2921" s="253"/>
      <c r="M2921" s="254" t="str">
        <f t="shared" si="45"/>
        <v/>
      </c>
      <c r="N2921"/>
      <c r="O2921"/>
      <c r="P2921"/>
      <c r="Q2921"/>
      <c r="R2921"/>
      <c r="S2921"/>
      <c r="T2921"/>
      <c r="U2921"/>
      <c r="V2921"/>
      <c r="W2921"/>
      <c r="X2921" s="42"/>
      <c r="Y2921" s="42"/>
      <c r="Z2921" s="42"/>
    </row>
    <row r="2922" s="26" customFormat="1" ht="23" customHeight="1" spans="1:26">
      <c r="A2922" s="255"/>
      <c r="B2922" s="246"/>
      <c r="C2922" s="247"/>
      <c r="D2922" s="248"/>
      <c r="E2922" s="249"/>
      <c r="F2922" s="250"/>
      <c r="G2922" s="250"/>
      <c r="H2922" s="251"/>
      <c r="I2922" s="250"/>
      <c r="J2922" s="252"/>
      <c r="K2922" s="252"/>
      <c r="L2922" s="253"/>
      <c r="M2922" s="254" t="str">
        <f t="shared" si="45"/>
        <v/>
      </c>
      <c r="N2922"/>
      <c r="O2922"/>
      <c r="P2922"/>
      <c r="Q2922"/>
      <c r="R2922"/>
      <c r="S2922"/>
      <c r="T2922"/>
      <c r="U2922"/>
      <c r="V2922"/>
      <c r="W2922"/>
      <c r="X2922" s="42"/>
      <c r="Y2922" s="42"/>
      <c r="Z2922" s="42"/>
    </row>
    <row r="2923" s="26" customFormat="1" ht="23" customHeight="1" spans="1:26">
      <c r="A2923" s="255"/>
      <c r="B2923" s="246"/>
      <c r="C2923" s="247"/>
      <c r="D2923" s="248"/>
      <c r="E2923" s="249"/>
      <c r="F2923" s="250"/>
      <c r="G2923" s="250"/>
      <c r="H2923" s="251"/>
      <c r="I2923" s="250"/>
      <c r="J2923" s="252"/>
      <c r="K2923" s="252"/>
      <c r="L2923" s="253"/>
      <c r="M2923" s="254" t="str">
        <f t="shared" si="45"/>
        <v/>
      </c>
      <c r="N2923"/>
      <c r="O2923"/>
      <c r="P2923"/>
      <c r="Q2923"/>
      <c r="R2923"/>
      <c r="S2923"/>
      <c r="T2923"/>
      <c r="U2923"/>
      <c r="V2923"/>
      <c r="W2923"/>
      <c r="X2923" s="42"/>
      <c r="Y2923" s="42"/>
      <c r="Z2923" s="42"/>
    </row>
    <row r="2924" s="26" customFormat="1" ht="23" customHeight="1" spans="1:26">
      <c r="A2924" s="255"/>
      <c r="B2924" s="246"/>
      <c r="C2924" s="247"/>
      <c r="D2924" s="248"/>
      <c r="E2924" s="249"/>
      <c r="F2924" s="250"/>
      <c r="G2924" s="250"/>
      <c r="H2924" s="251"/>
      <c r="I2924" s="250"/>
      <c r="J2924" s="252"/>
      <c r="K2924" s="252"/>
      <c r="L2924" s="253"/>
      <c r="M2924" s="254" t="str">
        <f t="shared" si="45"/>
        <v/>
      </c>
      <c r="N2924"/>
      <c r="O2924"/>
      <c r="P2924"/>
      <c r="Q2924"/>
      <c r="R2924"/>
      <c r="S2924"/>
      <c r="T2924"/>
      <c r="U2924"/>
      <c r="V2924"/>
      <c r="W2924"/>
      <c r="X2924" s="42"/>
      <c r="Y2924" s="42"/>
      <c r="Z2924" s="42"/>
    </row>
    <row r="2925" s="26" customFormat="1" ht="23" customHeight="1" spans="1:26">
      <c r="A2925" s="255"/>
      <c r="B2925" s="246"/>
      <c r="C2925" s="247"/>
      <c r="D2925" s="248"/>
      <c r="E2925" s="249"/>
      <c r="F2925" s="250"/>
      <c r="G2925" s="250"/>
      <c r="H2925" s="251"/>
      <c r="I2925" s="250"/>
      <c r="J2925" s="252"/>
      <c r="K2925" s="252"/>
      <c r="L2925" s="253"/>
      <c r="M2925" s="254" t="str">
        <f t="shared" si="45"/>
        <v/>
      </c>
      <c r="N2925"/>
      <c r="O2925"/>
      <c r="P2925"/>
      <c r="Q2925"/>
      <c r="R2925"/>
      <c r="S2925"/>
      <c r="T2925"/>
      <c r="U2925"/>
      <c r="V2925"/>
      <c r="W2925"/>
      <c r="X2925" s="42"/>
      <c r="Y2925" s="42"/>
      <c r="Z2925" s="42"/>
    </row>
    <row r="2926" s="26" customFormat="1" ht="23" customHeight="1" spans="1:26">
      <c r="A2926" s="255"/>
      <c r="B2926" s="246"/>
      <c r="C2926" s="247"/>
      <c r="D2926" s="248"/>
      <c r="E2926" s="249"/>
      <c r="F2926" s="250"/>
      <c r="G2926" s="250"/>
      <c r="H2926" s="251"/>
      <c r="I2926" s="250"/>
      <c r="J2926" s="252"/>
      <c r="K2926" s="252"/>
      <c r="L2926" s="253"/>
      <c r="M2926" s="254" t="str">
        <f t="shared" si="45"/>
        <v/>
      </c>
      <c r="N2926"/>
      <c r="O2926"/>
      <c r="P2926"/>
      <c r="Q2926"/>
      <c r="R2926"/>
      <c r="S2926"/>
      <c r="T2926"/>
      <c r="U2926"/>
      <c r="V2926"/>
      <c r="W2926"/>
      <c r="X2926" s="42"/>
      <c r="Y2926" s="42"/>
      <c r="Z2926" s="42"/>
    </row>
    <row r="2927" s="26" customFormat="1" ht="23" customHeight="1" spans="1:26">
      <c r="A2927" s="255"/>
      <c r="B2927" s="246"/>
      <c r="C2927" s="247"/>
      <c r="D2927" s="248"/>
      <c r="E2927" s="249"/>
      <c r="F2927" s="250"/>
      <c r="G2927" s="250"/>
      <c r="H2927" s="251"/>
      <c r="I2927" s="250"/>
      <c r="J2927" s="252"/>
      <c r="K2927" s="252"/>
      <c r="L2927" s="253"/>
      <c r="M2927" s="254" t="str">
        <f t="shared" si="45"/>
        <v/>
      </c>
      <c r="N2927"/>
      <c r="O2927"/>
      <c r="P2927"/>
      <c r="Q2927"/>
      <c r="R2927"/>
      <c r="S2927"/>
      <c r="T2927"/>
      <c r="U2927"/>
      <c r="V2927"/>
      <c r="W2927"/>
      <c r="X2927" s="42"/>
      <c r="Y2927" s="42"/>
      <c r="Z2927" s="42"/>
    </row>
    <row r="2928" s="26" customFormat="1" ht="23" customHeight="1" spans="1:26">
      <c r="A2928" s="255"/>
      <c r="B2928" s="246"/>
      <c r="C2928" s="247"/>
      <c r="D2928" s="248"/>
      <c r="E2928" s="249"/>
      <c r="F2928" s="250"/>
      <c r="G2928" s="250"/>
      <c r="H2928" s="251"/>
      <c r="I2928" s="250"/>
      <c r="J2928" s="252"/>
      <c r="K2928" s="252"/>
      <c r="L2928" s="253"/>
      <c r="M2928" s="254" t="str">
        <f t="shared" si="45"/>
        <v/>
      </c>
      <c r="N2928"/>
      <c r="O2928"/>
      <c r="P2928"/>
      <c r="Q2928"/>
      <c r="R2928"/>
      <c r="S2928"/>
      <c r="T2928"/>
      <c r="U2928"/>
      <c r="V2928"/>
      <c r="W2928"/>
      <c r="X2928" s="42"/>
      <c r="Y2928" s="42"/>
      <c r="Z2928" s="42"/>
    </row>
    <row r="2929" s="26" customFormat="1" ht="23" customHeight="1" spans="1:26">
      <c r="A2929" s="255"/>
      <c r="B2929" s="246"/>
      <c r="C2929" s="247"/>
      <c r="D2929" s="248"/>
      <c r="E2929" s="249"/>
      <c r="F2929" s="250"/>
      <c r="G2929" s="250"/>
      <c r="H2929" s="251"/>
      <c r="I2929" s="250"/>
      <c r="J2929" s="252"/>
      <c r="K2929" s="252"/>
      <c r="L2929" s="253"/>
      <c r="M2929" s="254" t="str">
        <f t="shared" si="45"/>
        <v/>
      </c>
      <c r="N2929"/>
      <c r="O2929"/>
      <c r="P2929"/>
      <c r="Q2929"/>
      <c r="R2929"/>
      <c r="S2929"/>
      <c r="T2929"/>
      <c r="U2929"/>
      <c r="V2929"/>
      <c r="W2929"/>
      <c r="X2929" s="42"/>
      <c r="Y2929" s="42"/>
      <c r="Z2929" s="42"/>
    </row>
    <row r="2930" s="26" customFormat="1" ht="23" customHeight="1" spans="1:26">
      <c r="A2930" s="255"/>
      <c r="B2930" s="246"/>
      <c r="C2930" s="247"/>
      <c r="D2930" s="248"/>
      <c r="E2930" s="249"/>
      <c r="F2930" s="250"/>
      <c r="G2930" s="250"/>
      <c r="H2930" s="251"/>
      <c r="I2930" s="250"/>
      <c r="J2930" s="252"/>
      <c r="K2930" s="252"/>
      <c r="L2930" s="253"/>
      <c r="M2930" s="254" t="str">
        <f t="shared" si="45"/>
        <v/>
      </c>
      <c r="N2930"/>
      <c r="O2930"/>
      <c r="P2930"/>
      <c r="Q2930"/>
      <c r="R2930"/>
      <c r="S2930"/>
      <c r="T2930"/>
      <c r="U2930"/>
      <c r="V2930"/>
      <c r="W2930"/>
      <c r="X2930" s="42"/>
      <c r="Y2930" s="42"/>
      <c r="Z2930" s="42"/>
    </row>
    <row r="2931" s="26" customFormat="1" ht="23" customHeight="1" spans="1:26">
      <c r="A2931" s="255"/>
      <c r="B2931" s="246"/>
      <c r="C2931" s="247"/>
      <c r="D2931" s="248"/>
      <c r="E2931" s="249"/>
      <c r="F2931" s="250"/>
      <c r="G2931" s="250"/>
      <c r="H2931" s="251"/>
      <c r="I2931" s="250"/>
      <c r="J2931" s="252"/>
      <c r="K2931" s="252"/>
      <c r="L2931" s="253"/>
      <c r="M2931" s="254" t="str">
        <f t="shared" si="45"/>
        <v/>
      </c>
      <c r="N2931"/>
      <c r="O2931"/>
      <c r="P2931"/>
      <c r="Q2931"/>
      <c r="R2931"/>
      <c r="S2931"/>
      <c r="T2931"/>
      <c r="U2931"/>
      <c r="V2931"/>
      <c r="W2931"/>
      <c r="X2931" s="42"/>
      <c r="Y2931" s="42"/>
      <c r="Z2931" s="42"/>
    </row>
    <row r="2932" s="26" customFormat="1" ht="23" customHeight="1" spans="1:26">
      <c r="A2932" s="255"/>
      <c r="B2932" s="246"/>
      <c r="C2932" s="247"/>
      <c r="D2932" s="248"/>
      <c r="E2932" s="249"/>
      <c r="F2932" s="250"/>
      <c r="G2932" s="250"/>
      <c r="H2932" s="251"/>
      <c r="I2932" s="250"/>
      <c r="J2932" s="252"/>
      <c r="K2932" s="252"/>
      <c r="L2932" s="253"/>
      <c r="M2932" s="254" t="str">
        <f t="shared" si="45"/>
        <v/>
      </c>
      <c r="N2932"/>
      <c r="O2932"/>
      <c r="P2932"/>
      <c r="Q2932"/>
      <c r="R2932"/>
      <c r="S2932"/>
      <c r="T2932"/>
      <c r="U2932"/>
      <c r="V2932"/>
      <c r="W2932"/>
      <c r="X2932" s="42"/>
      <c r="Y2932" s="42"/>
      <c r="Z2932" s="42"/>
    </row>
    <row r="2933" s="26" customFormat="1" ht="23" customHeight="1" spans="1:26">
      <c r="A2933" s="255"/>
      <c r="B2933" s="246"/>
      <c r="C2933" s="247"/>
      <c r="D2933" s="248"/>
      <c r="E2933" s="249"/>
      <c r="F2933" s="250"/>
      <c r="G2933" s="250"/>
      <c r="H2933" s="251"/>
      <c r="I2933" s="250"/>
      <c r="J2933" s="252"/>
      <c r="K2933" s="252"/>
      <c r="L2933" s="253"/>
      <c r="M2933" s="254" t="str">
        <f t="shared" si="45"/>
        <v/>
      </c>
      <c r="N2933"/>
      <c r="O2933"/>
      <c r="P2933"/>
      <c r="Q2933"/>
      <c r="R2933"/>
      <c r="S2933"/>
      <c r="T2933"/>
      <c r="U2933"/>
      <c r="V2933"/>
      <c r="W2933"/>
      <c r="X2933" s="42"/>
      <c r="Y2933" s="42"/>
      <c r="Z2933" s="42"/>
    </row>
    <row r="2934" s="26" customFormat="1" ht="23" customHeight="1" spans="1:26">
      <c r="A2934" s="255"/>
      <c r="B2934" s="246"/>
      <c r="C2934" s="247"/>
      <c r="D2934" s="248"/>
      <c r="E2934" s="249"/>
      <c r="F2934" s="250"/>
      <c r="G2934" s="250"/>
      <c r="H2934" s="251"/>
      <c r="I2934" s="250"/>
      <c r="J2934" s="252"/>
      <c r="K2934" s="252"/>
      <c r="L2934" s="253"/>
      <c r="M2934" s="254" t="str">
        <f t="shared" si="45"/>
        <v/>
      </c>
      <c r="N2934"/>
      <c r="O2934"/>
      <c r="P2934"/>
      <c r="Q2934"/>
      <c r="R2934"/>
      <c r="S2934"/>
      <c r="T2934"/>
      <c r="U2934"/>
      <c r="V2934"/>
      <c r="W2934"/>
      <c r="X2934" s="42"/>
      <c r="Y2934" s="42"/>
      <c r="Z2934" s="42"/>
    </row>
    <row r="2935" s="26" customFormat="1" ht="23" customHeight="1" spans="1:26">
      <c r="A2935" s="255"/>
      <c r="B2935" s="246"/>
      <c r="C2935" s="247"/>
      <c r="D2935" s="248"/>
      <c r="E2935" s="249"/>
      <c r="F2935" s="250"/>
      <c r="G2935" s="250"/>
      <c r="H2935" s="251"/>
      <c r="I2935" s="250"/>
      <c r="J2935" s="252"/>
      <c r="K2935" s="252"/>
      <c r="L2935" s="253"/>
      <c r="M2935" s="254" t="str">
        <f t="shared" si="45"/>
        <v/>
      </c>
      <c r="N2935"/>
      <c r="O2935"/>
      <c r="P2935"/>
      <c r="Q2935"/>
      <c r="R2935"/>
      <c r="S2935"/>
      <c r="T2935"/>
      <c r="U2935"/>
      <c r="V2935"/>
      <c r="W2935"/>
      <c r="X2935" s="42"/>
      <c r="Y2935" s="42"/>
      <c r="Z2935" s="42"/>
    </row>
    <row r="2936" s="26" customFormat="1" ht="23" customHeight="1" spans="1:26">
      <c r="A2936" s="255"/>
      <c r="B2936" s="246"/>
      <c r="C2936" s="247"/>
      <c r="D2936" s="248"/>
      <c r="E2936" s="249"/>
      <c r="F2936" s="250"/>
      <c r="G2936" s="250"/>
      <c r="H2936" s="251"/>
      <c r="I2936" s="250"/>
      <c r="J2936" s="252"/>
      <c r="K2936" s="252"/>
      <c r="L2936" s="253"/>
      <c r="M2936" s="254" t="str">
        <f t="shared" si="45"/>
        <v/>
      </c>
      <c r="N2936"/>
      <c r="O2936"/>
      <c r="P2936"/>
      <c r="Q2936"/>
      <c r="R2936"/>
      <c r="S2936"/>
      <c r="T2936"/>
      <c r="U2936"/>
      <c r="V2936"/>
      <c r="W2936"/>
      <c r="X2936" s="42"/>
      <c r="Y2936" s="42"/>
      <c r="Z2936" s="42"/>
    </row>
    <row r="2937" s="26" customFormat="1" ht="23" customHeight="1" spans="1:26">
      <c r="A2937" s="255"/>
      <c r="B2937" s="246"/>
      <c r="C2937" s="247"/>
      <c r="D2937" s="248"/>
      <c r="E2937" s="249"/>
      <c r="F2937" s="250"/>
      <c r="G2937" s="250"/>
      <c r="H2937" s="251"/>
      <c r="I2937" s="250"/>
      <c r="J2937" s="252"/>
      <c r="K2937" s="252"/>
      <c r="L2937" s="253"/>
      <c r="M2937" s="254" t="str">
        <f t="shared" si="45"/>
        <v/>
      </c>
      <c r="N2937"/>
      <c r="O2937"/>
      <c r="P2937"/>
      <c r="Q2937"/>
      <c r="R2937"/>
      <c r="S2937"/>
      <c r="T2937"/>
      <c r="U2937"/>
      <c r="V2937"/>
      <c r="W2937"/>
      <c r="X2937" s="42"/>
      <c r="Y2937" s="42"/>
      <c r="Z2937" s="42"/>
    </row>
    <row r="2938" s="26" customFormat="1" ht="23" customHeight="1" spans="1:26">
      <c r="A2938" s="255"/>
      <c r="B2938" s="246"/>
      <c r="C2938" s="247"/>
      <c r="D2938" s="248"/>
      <c r="E2938" s="249"/>
      <c r="F2938" s="250"/>
      <c r="G2938" s="250"/>
      <c r="H2938" s="251"/>
      <c r="I2938" s="250"/>
      <c r="J2938" s="252"/>
      <c r="K2938" s="252"/>
      <c r="L2938" s="253"/>
      <c r="M2938" s="254" t="str">
        <f t="shared" si="45"/>
        <v/>
      </c>
      <c r="N2938"/>
      <c r="O2938"/>
      <c r="P2938"/>
      <c r="Q2938"/>
      <c r="R2938"/>
      <c r="S2938"/>
      <c r="T2938"/>
      <c r="U2938"/>
      <c r="V2938"/>
      <c r="W2938"/>
      <c r="X2938" s="42"/>
      <c r="Y2938" s="42"/>
      <c r="Z2938" s="42"/>
    </row>
    <row r="2939" s="26" customFormat="1" ht="23" customHeight="1" spans="1:26">
      <c r="A2939" s="255"/>
      <c r="B2939" s="246"/>
      <c r="C2939" s="247"/>
      <c r="D2939" s="248"/>
      <c r="E2939" s="249"/>
      <c r="F2939" s="250"/>
      <c r="G2939" s="250"/>
      <c r="H2939" s="251"/>
      <c r="I2939" s="250"/>
      <c r="J2939" s="252"/>
      <c r="K2939" s="252"/>
      <c r="L2939" s="253"/>
      <c r="M2939" s="254" t="str">
        <f t="shared" si="45"/>
        <v/>
      </c>
      <c r="N2939"/>
      <c r="O2939"/>
      <c r="P2939"/>
      <c r="Q2939"/>
      <c r="R2939"/>
      <c r="S2939"/>
      <c r="T2939"/>
      <c r="U2939"/>
      <c r="V2939"/>
      <c r="W2939"/>
      <c r="X2939" s="42"/>
      <c r="Y2939" s="42"/>
      <c r="Z2939" s="42"/>
    </row>
    <row r="2940" s="26" customFormat="1" ht="23" customHeight="1" spans="1:26">
      <c r="A2940" s="255"/>
      <c r="B2940" s="246"/>
      <c r="C2940" s="247"/>
      <c r="D2940" s="248"/>
      <c r="E2940" s="249"/>
      <c r="F2940" s="250"/>
      <c r="G2940" s="250"/>
      <c r="H2940" s="251"/>
      <c r="I2940" s="250"/>
      <c r="J2940" s="252"/>
      <c r="K2940" s="252"/>
      <c r="L2940" s="253"/>
      <c r="M2940" s="254" t="str">
        <f t="shared" si="45"/>
        <v/>
      </c>
      <c r="N2940"/>
      <c r="O2940"/>
      <c r="P2940"/>
      <c r="Q2940"/>
      <c r="R2940"/>
      <c r="S2940"/>
      <c r="T2940"/>
      <c r="U2940"/>
      <c r="V2940"/>
      <c r="W2940"/>
      <c r="X2940" s="42"/>
      <c r="Y2940" s="42"/>
      <c r="Z2940" s="42"/>
    </row>
    <row r="2941" s="26" customFormat="1" ht="23" customHeight="1" spans="1:26">
      <c r="A2941" s="255"/>
      <c r="B2941" s="246"/>
      <c r="C2941" s="247"/>
      <c r="D2941" s="248"/>
      <c r="E2941" s="249"/>
      <c r="F2941" s="250"/>
      <c r="G2941" s="250"/>
      <c r="H2941" s="251"/>
      <c r="I2941" s="250"/>
      <c r="J2941" s="252"/>
      <c r="K2941" s="252"/>
      <c r="L2941" s="253"/>
      <c r="M2941" s="254" t="str">
        <f t="shared" si="45"/>
        <v/>
      </c>
      <c r="N2941"/>
      <c r="O2941"/>
      <c r="P2941"/>
      <c r="Q2941"/>
      <c r="R2941"/>
      <c r="S2941"/>
      <c r="T2941"/>
      <c r="U2941"/>
      <c r="V2941"/>
      <c r="W2941"/>
      <c r="X2941" s="42"/>
      <c r="Y2941" s="42"/>
      <c r="Z2941" s="42"/>
    </row>
    <row r="2942" s="26" customFormat="1" ht="23" customHeight="1" spans="1:26">
      <c r="A2942" s="255"/>
      <c r="B2942" s="246"/>
      <c r="C2942" s="247"/>
      <c r="D2942" s="248"/>
      <c r="E2942" s="249"/>
      <c r="F2942" s="250"/>
      <c r="G2942" s="250"/>
      <c r="H2942" s="251"/>
      <c r="I2942" s="250"/>
      <c r="J2942" s="252"/>
      <c r="K2942" s="252"/>
      <c r="L2942" s="253"/>
      <c r="M2942" s="254" t="str">
        <f t="shared" si="45"/>
        <v/>
      </c>
      <c r="N2942"/>
      <c r="O2942"/>
      <c r="P2942"/>
      <c r="Q2942"/>
      <c r="R2942"/>
      <c r="S2942"/>
      <c r="T2942"/>
      <c r="U2942"/>
      <c r="V2942"/>
      <c r="W2942"/>
      <c r="X2942" s="42"/>
      <c r="Y2942" s="42"/>
      <c r="Z2942" s="42"/>
    </row>
    <row r="2943" s="26" customFormat="1" ht="23" customHeight="1" spans="1:26">
      <c r="A2943" s="255"/>
      <c r="B2943" s="246"/>
      <c r="C2943" s="247"/>
      <c r="D2943" s="248"/>
      <c r="E2943" s="249"/>
      <c r="F2943" s="250"/>
      <c r="G2943" s="250"/>
      <c r="H2943" s="251"/>
      <c r="I2943" s="250"/>
      <c r="J2943" s="252"/>
      <c r="K2943" s="252"/>
      <c r="L2943" s="253"/>
      <c r="M2943" s="254" t="str">
        <f t="shared" si="45"/>
        <v/>
      </c>
      <c r="N2943"/>
      <c r="O2943"/>
      <c r="P2943"/>
      <c r="Q2943"/>
      <c r="R2943"/>
      <c r="S2943"/>
      <c r="T2943"/>
      <c r="U2943"/>
      <c r="V2943"/>
      <c r="W2943"/>
      <c r="X2943" s="42"/>
      <c r="Y2943" s="42"/>
      <c r="Z2943" s="42"/>
    </row>
    <row r="2944" s="26" customFormat="1" ht="23" customHeight="1" spans="1:26">
      <c r="A2944" s="255"/>
      <c r="B2944" s="246"/>
      <c r="C2944" s="247"/>
      <c r="D2944" s="248"/>
      <c r="E2944" s="249"/>
      <c r="F2944" s="250"/>
      <c r="G2944" s="250"/>
      <c r="H2944" s="251"/>
      <c r="I2944" s="250"/>
      <c r="J2944" s="252"/>
      <c r="K2944" s="252"/>
      <c r="L2944" s="253"/>
      <c r="M2944" s="254" t="str">
        <f t="shared" si="45"/>
        <v/>
      </c>
      <c r="N2944"/>
      <c r="O2944"/>
      <c r="P2944"/>
      <c r="Q2944"/>
      <c r="R2944"/>
      <c r="S2944"/>
      <c r="T2944"/>
      <c r="U2944"/>
      <c r="V2944"/>
      <c r="W2944"/>
      <c r="X2944" s="42"/>
      <c r="Y2944" s="42"/>
      <c r="Z2944" s="42"/>
    </row>
    <row r="2945" s="26" customFormat="1" ht="23" customHeight="1" spans="1:26">
      <c r="A2945" s="255"/>
      <c r="B2945" s="246"/>
      <c r="C2945" s="247"/>
      <c r="D2945" s="248"/>
      <c r="E2945" s="249"/>
      <c r="F2945" s="250"/>
      <c r="G2945" s="250"/>
      <c r="H2945" s="251"/>
      <c r="I2945" s="250"/>
      <c r="J2945" s="252"/>
      <c r="K2945" s="252"/>
      <c r="L2945" s="253"/>
      <c r="M2945" s="254" t="str">
        <f t="shared" si="45"/>
        <v/>
      </c>
      <c r="N2945"/>
      <c r="O2945"/>
      <c r="P2945"/>
      <c r="Q2945"/>
      <c r="R2945"/>
      <c r="S2945"/>
      <c r="T2945"/>
      <c r="U2945"/>
      <c r="V2945"/>
      <c r="W2945"/>
      <c r="X2945" s="42"/>
      <c r="Y2945" s="42"/>
      <c r="Z2945" s="42"/>
    </row>
    <row r="2946" s="26" customFormat="1" ht="23" customHeight="1" spans="1:26">
      <c r="A2946" s="255"/>
      <c r="B2946" s="246"/>
      <c r="C2946" s="247"/>
      <c r="D2946" s="248"/>
      <c r="E2946" s="249"/>
      <c r="F2946" s="250"/>
      <c r="G2946" s="250"/>
      <c r="H2946" s="251"/>
      <c r="I2946" s="250"/>
      <c r="J2946" s="252"/>
      <c r="K2946" s="252"/>
      <c r="L2946" s="253"/>
      <c r="M2946" s="254" t="str">
        <f t="shared" si="45"/>
        <v/>
      </c>
      <c r="N2946"/>
      <c r="O2946"/>
      <c r="P2946"/>
      <c r="Q2946"/>
      <c r="R2946"/>
      <c r="S2946"/>
      <c r="T2946"/>
      <c r="U2946"/>
      <c r="V2946"/>
      <c r="W2946"/>
      <c r="X2946" s="42"/>
      <c r="Y2946" s="42"/>
      <c r="Z2946" s="42"/>
    </row>
    <row r="2947" s="26" customFormat="1" ht="23" customHeight="1" spans="1:26">
      <c r="A2947" s="255"/>
      <c r="B2947" s="246"/>
      <c r="C2947" s="247"/>
      <c r="D2947" s="248"/>
      <c r="E2947" s="249"/>
      <c r="F2947" s="250"/>
      <c r="G2947" s="250"/>
      <c r="H2947" s="251"/>
      <c r="I2947" s="250"/>
      <c r="J2947" s="252"/>
      <c r="K2947" s="252"/>
      <c r="L2947" s="253"/>
      <c r="M2947" s="254" t="str">
        <f t="shared" si="45"/>
        <v/>
      </c>
      <c r="N2947"/>
      <c r="O2947"/>
      <c r="P2947"/>
      <c r="Q2947"/>
      <c r="R2947"/>
      <c r="S2947"/>
      <c r="T2947"/>
      <c r="U2947"/>
      <c r="V2947"/>
      <c r="W2947"/>
      <c r="X2947" s="42"/>
      <c r="Y2947" s="42"/>
      <c r="Z2947" s="42"/>
    </row>
    <row r="2948" s="26" customFormat="1" ht="23" customHeight="1" spans="1:26">
      <c r="A2948" s="255"/>
      <c r="B2948" s="246"/>
      <c r="C2948" s="247"/>
      <c r="D2948" s="248"/>
      <c r="E2948" s="249"/>
      <c r="F2948" s="250"/>
      <c r="G2948" s="250"/>
      <c r="H2948" s="251"/>
      <c r="I2948" s="250"/>
      <c r="J2948" s="252"/>
      <c r="K2948" s="252"/>
      <c r="L2948" s="253"/>
      <c r="M2948" s="254" t="str">
        <f t="shared" si="45"/>
        <v/>
      </c>
      <c r="N2948"/>
      <c r="O2948"/>
      <c r="P2948"/>
      <c r="Q2948"/>
      <c r="R2948"/>
      <c r="S2948"/>
      <c r="T2948"/>
      <c r="U2948"/>
      <c r="V2948"/>
      <c r="W2948"/>
      <c r="X2948" s="42"/>
      <c r="Y2948" s="42"/>
      <c r="Z2948" s="42"/>
    </row>
    <row r="2949" s="26" customFormat="1" ht="23" customHeight="1" spans="1:26">
      <c r="A2949" s="255"/>
      <c r="B2949" s="246"/>
      <c r="C2949" s="247"/>
      <c r="D2949" s="248"/>
      <c r="E2949" s="249"/>
      <c r="F2949" s="250"/>
      <c r="G2949" s="250"/>
      <c r="H2949" s="251"/>
      <c r="I2949" s="250"/>
      <c r="J2949" s="252"/>
      <c r="K2949" s="252"/>
      <c r="L2949" s="253"/>
      <c r="M2949" s="254" t="str">
        <f t="shared" ref="M2949:M3012" si="46">IF($B2949="","",--TEXT($B2949,"yyyymm"))</f>
        <v/>
      </c>
      <c r="N2949"/>
      <c r="O2949"/>
      <c r="P2949"/>
      <c r="Q2949"/>
      <c r="R2949"/>
      <c r="S2949"/>
      <c r="T2949"/>
      <c r="U2949"/>
      <c r="V2949"/>
      <c r="W2949"/>
      <c r="X2949" s="42"/>
      <c r="Y2949" s="42"/>
      <c r="Z2949" s="42"/>
    </row>
    <row r="2950" s="26" customFormat="1" ht="23" customHeight="1" spans="1:26">
      <c r="A2950" s="255"/>
      <c r="B2950" s="246"/>
      <c r="C2950" s="247"/>
      <c r="D2950" s="248"/>
      <c r="E2950" s="249"/>
      <c r="F2950" s="250"/>
      <c r="G2950" s="250"/>
      <c r="H2950" s="251"/>
      <c r="I2950" s="250"/>
      <c r="J2950" s="252"/>
      <c r="K2950" s="252"/>
      <c r="L2950" s="253"/>
      <c r="M2950" s="254" t="str">
        <f t="shared" si="46"/>
        <v/>
      </c>
      <c r="N2950"/>
      <c r="O2950"/>
      <c r="P2950"/>
      <c r="Q2950"/>
      <c r="R2950"/>
      <c r="S2950"/>
      <c r="T2950"/>
      <c r="U2950"/>
      <c r="V2950"/>
      <c r="W2950"/>
      <c r="X2950" s="42"/>
      <c r="Y2950" s="42"/>
      <c r="Z2950" s="42"/>
    </row>
    <row r="2951" s="26" customFormat="1" ht="23" customHeight="1" spans="1:26">
      <c r="A2951" s="255"/>
      <c r="B2951" s="246"/>
      <c r="C2951" s="247"/>
      <c r="D2951" s="248"/>
      <c r="E2951" s="249"/>
      <c r="F2951" s="250"/>
      <c r="G2951" s="250"/>
      <c r="H2951" s="251"/>
      <c r="I2951" s="250"/>
      <c r="J2951" s="252"/>
      <c r="K2951" s="252"/>
      <c r="L2951" s="253"/>
      <c r="M2951" s="254" t="str">
        <f t="shared" si="46"/>
        <v/>
      </c>
      <c r="N2951"/>
      <c r="O2951"/>
      <c r="P2951"/>
      <c r="Q2951"/>
      <c r="R2951"/>
      <c r="S2951"/>
      <c r="T2951"/>
      <c r="U2951"/>
      <c r="V2951"/>
      <c r="W2951"/>
      <c r="X2951" s="42"/>
      <c r="Y2951" s="42"/>
      <c r="Z2951" s="42"/>
    </row>
    <row r="2952" s="26" customFormat="1" ht="23" customHeight="1" spans="1:26">
      <c r="A2952" s="255"/>
      <c r="B2952" s="246"/>
      <c r="C2952" s="247"/>
      <c r="D2952" s="248"/>
      <c r="E2952" s="249"/>
      <c r="F2952" s="250"/>
      <c r="G2952" s="250"/>
      <c r="H2952" s="251"/>
      <c r="I2952" s="250"/>
      <c r="J2952" s="252"/>
      <c r="K2952" s="252"/>
      <c r="L2952" s="253"/>
      <c r="M2952" s="254" t="str">
        <f t="shared" si="46"/>
        <v/>
      </c>
      <c r="N2952"/>
      <c r="O2952"/>
      <c r="P2952"/>
      <c r="Q2952"/>
      <c r="R2952"/>
      <c r="S2952"/>
      <c r="T2952"/>
      <c r="U2952"/>
      <c r="V2952"/>
      <c r="W2952"/>
      <c r="X2952" s="42"/>
      <c r="Y2952" s="42"/>
      <c r="Z2952" s="42"/>
    </row>
    <row r="2953" s="26" customFormat="1" ht="23" customHeight="1" spans="1:26">
      <c r="A2953" s="255"/>
      <c r="B2953" s="246"/>
      <c r="C2953" s="247"/>
      <c r="D2953" s="248"/>
      <c r="E2953" s="249"/>
      <c r="F2953" s="250"/>
      <c r="G2953" s="250"/>
      <c r="H2953" s="251"/>
      <c r="I2953" s="250"/>
      <c r="J2953" s="252"/>
      <c r="K2953" s="252"/>
      <c r="L2953" s="253"/>
      <c r="M2953" s="254" t="str">
        <f t="shared" si="46"/>
        <v/>
      </c>
      <c r="N2953"/>
      <c r="O2953"/>
      <c r="P2953"/>
      <c r="Q2953"/>
      <c r="R2953"/>
      <c r="S2953"/>
      <c r="T2953"/>
      <c r="U2953"/>
      <c r="V2953"/>
      <c r="W2953"/>
      <c r="X2953" s="42"/>
      <c r="Y2953" s="42"/>
      <c r="Z2953" s="42"/>
    </row>
    <row r="2954" s="26" customFormat="1" ht="23" customHeight="1" spans="1:26">
      <c r="A2954" s="255"/>
      <c r="B2954" s="246"/>
      <c r="C2954" s="247"/>
      <c r="D2954" s="248"/>
      <c r="E2954" s="249"/>
      <c r="F2954" s="250"/>
      <c r="G2954" s="250"/>
      <c r="H2954" s="251"/>
      <c r="I2954" s="250"/>
      <c r="J2954" s="252"/>
      <c r="K2954" s="252"/>
      <c r="L2954" s="253"/>
      <c r="M2954" s="254" t="str">
        <f t="shared" si="46"/>
        <v/>
      </c>
      <c r="N2954"/>
      <c r="O2954"/>
      <c r="P2954"/>
      <c r="Q2954"/>
      <c r="R2954"/>
      <c r="S2954"/>
      <c r="T2954"/>
      <c r="U2954"/>
      <c r="V2954"/>
      <c r="W2954"/>
      <c r="X2954" s="42"/>
      <c r="Y2954" s="42"/>
      <c r="Z2954" s="42"/>
    </row>
    <row r="2955" s="26" customFormat="1" ht="23" customHeight="1" spans="1:26">
      <c r="A2955" s="255"/>
      <c r="B2955" s="246"/>
      <c r="C2955" s="247"/>
      <c r="D2955" s="248"/>
      <c r="E2955" s="249"/>
      <c r="F2955" s="250"/>
      <c r="G2955" s="250"/>
      <c r="H2955" s="251"/>
      <c r="I2955" s="250"/>
      <c r="J2955" s="252"/>
      <c r="K2955" s="252"/>
      <c r="L2955" s="253"/>
      <c r="M2955" s="254" t="str">
        <f t="shared" si="46"/>
        <v/>
      </c>
      <c r="N2955"/>
      <c r="O2955"/>
      <c r="P2955"/>
      <c r="Q2955"/>
      <c r="R2955"/>
      <c r="S2955"/>
      <c r="T2955"/>
      <c r="U2955"/>
      <c r="V2955"/>
      <c r="W2955"/>
      <c r="X2955" s="42"/>
      <c r="Y2955" s="42"/>
      <c r="Z2955" s="42"/>
    </row>
    <row r="2956" s="26" customFormat="1" ht="23" customHeight="1" spans="1:26">
      <c r="A2956" s="255"/>
      <c r="B2956" s="246"/>
      <c r="C2956" s="247"/>
      <c r="D2956" s="248"/>
      <c r="E2956" s="249"/>
      <c r="F2956" s="250"/>
      <c r="G2956" s="250"/>
      <c r="H2956" s="251"/>
      <c r="I2956" s="250"/>
      <c r="J2956" s="252"/>
      <c r="K2956" s="252"/>
      <c r="L2956" s="253"/>
      <c r="M2956" s="254" t="str">
        <f t="shared" si="46"/>
        <v/>
      </c>
      <c r="N2956"/>
      <c r="O2956"/>
      <c r="P2956"/>
      <c r="Q2956"/>
      <c r="R2956"/>
      <c r="S2956"/>
      <c r="T2956"/>
      <c r="U2956"/>
      <c r="V2956"/>
      <c r="W2956"/>
      <c r="X2956" s="42"/>
      <c r="Y2956" s="42"/>
      <c r="Z2956" s="42"/>
    </row>
    <row r="2957" s="26" customFormat="1" ht="23" customHeight="1" spans="1:26">
      <c r="A2957" s="255"/>
      <c r="B2957" s="246"/>
      <c r="C2957" s="247"/>
      <c r="D2957" s="248"/>
      <c r="E2957" s="249"/>
      <c r="F2957" s="250"/>
      <c r="G2957" s="250"/>
      <c r="H2957" s="251"/>
      <c r="I2957" s="250"/>
      <c r="J2957" s="252"/>
      <c r="K2957" s="252"/>
      <c r="L2957" s="253"/>
      <c r="M2957" s="254" t="str">
        <f t="shared" si="46"/>
        <v/>
      </c>
      <c r="N2957"/>
      <c r="O2957"/>
      <c r="P2957"/>
      <c r="Q2957"/>
      <c r="R2957"/>
      <c r="S2957"/>
      <c r="T2957"/>
      <c r="U2957"/>
      <c r="V2957"/>
      <c r="W2957"/>
      <c r="X2957" s="42"/>
      <c r="Y2957" s="42"/>
      <c r="Z2957" s="42"/>
    </row>
    <row r="2958" s="26" customFormat="1" ht="23" customHeight="1" spans="1:26">
      <c r="A2958" s="255"/>
      <c r="B2958" s="246"/>
      <c r="C2958" s="247"/>
      <c r="D2958" s="248"/>
      <c r="E2958" s="249"/>
      <c r="F2958" s="250"/>
      <c r="G2958" s="250"/>
      <c r="H2958" s="251"/>
      <c r="I2958" s="250"/>
      <c r="J2958" s="252"/>
      <c r="K2958" s="252"/>
      <c r="L2958" s="253"/>
      <c r="M2958" s="254" t="str">
        <f t="shared" si="46"/>
        <v/>
      </c>
      <c r="N2958"/>
      <c r="O2958"/>
      <c r="P2958"/>
      <c r="Q2958"/>
      <c r="R2958"/>
      <c r="S2958"/>
      <c r="T2958"/>
      <c r="U2958"/>
      <c r="V2958"/>
      <c r="W2958"/>
      <c r="X2958" s="42"/>
      <c r="Y2958" s="42"/>
      <c r="Z2958" s="42"/>
    </row>
    <row r="2959" s="26" customFormat="1" ht="23" customHeight="1" spans="1:26">
      <c r="A2959" s="255"/>
      <c r="B2959" s="246"/>
      <c r="C2959" s="247"/>
      <c r="D2959" s="248"/>
      <c r="E2959" s="249"/>
      <c r="F2959" s="250"/>
      <c r="G2959" s="250"/>
      <c r="H2959" s="251"/>
      <c r="I2959" s="250"/>
      <c r="J2959" s="252"/>
      <c r="K2959" s="252"/>
      <c r="L2959" s="253"/>
      <c r="M2959" s="254" t="str">
        <f t="shared" si="46"/>
        <v/>
      </c>
      <c r="N2959"/>
      <c r="O2959"/>
      <c r="P2959"/>
      <c r="Q2959"/>
      <c r="R2959"/>
      <c r="S2959"/>
      <c r="T2959"/>
      <c r="U2959"/>
      <c r="V2959"/>
      <c r="W2959"/>
      <c r="X2959" s="42"/>
      <c r="Y2959" s="42"/>
      <c r="Z2959" s="42"/>
    </row>
    <row r="2960" s="26" customFormat="1" ht="23" customHeight="1" spans="1:26">
      <c r="A2960" s="255"/>
      <c r="B2960" s="246"/>
      <c r="C2960" s="247"/>
      <c r="D2960" s="248"/>
      <c r="E2960" s="249"/>
      <c r="F2960" s="250"/>
      <c r="G2960" s="250"/>
      <c r="H2960" s="251"/>
      <c r="I2960" s="250"/>
      <c r="J2960" s="252"/>
      <c r="K2960" s="252"/>
      <c r="L2960" s="253"/>
      <c r="M2960" s="254" t="str">
        <f t="shared" si="46"/>
        <v/>
      </c>
      <c r="N2960"/>
      <c r="O2960"/>
      <c r="P2960"/>
      <c r="Q2960"/>
      <c r="R2960"/>
      <c r="S2960"/>
      <c r="T2960"/>
      <c r="U2960"/>
      <c r="V2960"/>
      <c r="W2960"/>
      <c r="X2960" s="42"/>
      <c r="Y2960" s="42"/>
      <c r="Z2960" s="42"/>
    </row>
    <row r="2961" s="26" customFormat="1" ht="23" customHeight="1" spans="1:26">
      <c r="A2961" s="255"/>
      <c r="B2961" s="246"/>
      <c r="C2961" s="247"/>
      <c r="D2961" s="248"/>
      <c r="E2961" s="249"/>
      <c r="F2961" s="250"/>
      <c r="G2961" s="250"/>
      <c r="H2961" s="251"/>
      <c r="I2961" s="250"/>
      <c r="J2961" s="252"/>
      <c r="K2961" s="252"/>
      <c r="L2961" s="253"/>
      <c r="M2961" s="254" t="str">
        <f t="shared" si="46"/>
        <v/>
      </c>
      <c r="N2961"/>
      <c r="O2961"/>
      <c r="P2961"/>
      <c r="Q2961"/>
      <c r="R2961"/>
      <c r="S2961"/>
      <c r="T2961"/>
      <c r="U2961"/>
      <c r="V2961"/>
      <c r="W2961"/>
      <c r="X2961" s="42"/>
      <c r="Y2961" s="42"/>
      <c r="Z2961" s="42"/>
    </row>
    <row r="2962" s="26" customFormat="1" ht="23" customHeight="1" spans="1:26">
      <c r="A2962" s="255"/>
      <c r="B2962" s="246"/>
      <c r="C2962" s="247"/>
      <c r="D2962" s="248"/>
      <c r="E2962" s="249"/>
      <c r="F2962" s="250"/>
      <c r="G2962" s="250"/>
      <c r="H2962" s="251"/>
      <c r="I2962" s="250"/>
      <c r="J2962" s="252"/>
      <c r="K2962" s="252"/>
      <c r="L2962" s="253"/>
      <c r="M2962" s="254" t="str">
        <f t="shared" si="46"/>
        <v/>
      </c>
      <c r="N2962"/>
      <c r="O2962"/>
      <c r="P2962"/>
      <c r="Q2962"/>
      <c r="R2962"/>
      <c r="S2962"/>
      <c r="T2962"/>
      <c r="U2962"/>
      <c r="V2962"/>
      <c r="W2962"/>
      <c r="X2962" s="42"/>
      <c r="Y2962" s="42"/>
      <c r="Z2962" s="42"/>
    </row>
    <row r="2963" s="26" customFormat="1" ht="23" customHeight="1" spans="1:26">
      <c r="A2963" s="255"/>
      <c r="B2963" s="246"/>
      <c r="C2963" s="247"/>
      <c r="D2963" s="248"/>
      <c r="E2963" s="249"/>
      <c r="F2963" s="250"/>
      <c r="G2963" s="250"/>
      <c r="H2963" s="251"/>
      <c r="I2963" s="250"/>
      <c r="J2963" s="252"/>
      <c r="K2963" s="252"/>
      <c r="L2963" s="253"/>
      <c r="M2963" s="254" t="str">
        <f t="shared" si="46"/>
        <v/>
      </c>
      <c r="N2963"/>
      <c r="O2963"/>
      <c r="P2963"/>
      <c r="Q2963"/>
      <c r="R2963"/>
      <c r="S2963"/>
      <c r="T2963"/>
      <c r="U2963"/>
      <c r="V2963"/>
      <c r="W2963"/>
      <c r="X2963" s="42"/>
      <c r="Y2963" s="42"/>
      <c r="Z2963" s="42"/>
    </row>
    <row r="2964" s="26" customFormat="1" ht="23" customHeight="1" spans="1:26">
      <c r="A2964" s="255"/>
      <c r="B2964" s="246"/>
      <c r="C2964" s="247"/>
      <c r="D2964" s="248"/>
      <c r="E2964" s="249"/>
      <c r="F2964" s="250"/>
      <c r="G2964" s="250"/>
      <c r="H2964" s="251"/>
      <c r="I2964" s="250"/>
      <c r="J2964" s="252"/>
      <c r="K2964" s="252"/>
      <c r="L2964" s="253"/>
      <c r="M2964" s="254" t="str">
        <f t="shared" si="46"/>
        <v/>
      </c>
      <c r="N2964"/>
      <c r="O2964"/>
      <c r="P2964"/>
      <c r="Q2964"/>
      <c r="R2964"/>
      <c r="S2964"/>
      <c r="T2964"/>
      <c r="U2964"/>
      <c r="V2964"/>
      <c r="W2964"/>
      <c r="X2964" s="42"/>
      <c r="Y2964" s="42"/>
      <c r="Z2964" s="42"/>
    </row>
    <row r="2965" s="26" customFormat="1" ht="23" customHeight="1" spans="1:26">
      <c r="A2965" s="255"/>
      <c r="B2965" s="246"/>
      <c r="C2965" s="247"/>
      <c r="D2965" s="248"/>
      <c r="E2965" s="249"/>
      <c r="F2965" s="250"/>
      <c r="G2965" s="250"/>
      <c r="H2965" s="251"/>
      <c r="I2965" s="250"/>
      <c r="J2965" s="252"/>
      <c r="K2965" s="252"/>
      <c r="L2965" s="253"/>
      <c r="M2965" s="254" t="str">
        <f t="shared" si="46"/>
        <v/>
      </c>
      <c r="N2965"/>
      <c r="O2965"/>
      <c r="P2965"/>
      <c r="Q2965"/>
      <c r="R2965"/>
      <c r="S2965"/>
      <c r="T2965"/>
      <c r="U2965"/>
      <c r="V2965"/>
      <c r="W2965"/>
      <c r="X2965" s="42"/>
      <c r="Y2965" s="42"/>
      <c r="Z2965" s="42"/>
    </row>
    <row r="2966" s="26" customFormat="1" ht="23" customHeight="1" spans="1:26">
      <c r="A2966" s="255"/>
      <c r="B2966" s="246"/>
      <c r="C2966" s="247"/>
      <c r="D2966" s="248"/>
      <c r="E2966" s="249"/>
      <c r="F2966" s="250"/>
      <c r="G2966" s="250"/>
      <c r="H2966" s="251"/>
      <c r="I2966" s="250"/>
      <c r="J2966" s="252"/>
      <c r="K2966" s="252"/>
      <c r="L2966" s="253"/>
      <c r="M2966" s="254" t="str">
        <f t="shared" si="46"/>
        <v/>
      </c>
      <c r="N2966"/>
      <c r="O2966"/>
      <c r="P2966"/>
      <c r="Q2966"/>
      <c r="R2966"/>
      <c r="S2966"/>
      <c r="T2966"/>
      <c r="U2966"/>
      <c r="V2966"/>
      <c r="W2966"/>
      <c r="X2966" s="42"/>
      <c r="Y2966" s="42"/>
      <c r="Z2966" s="42"/>
    </row>
    <row r="2967" s="26" customFormat="1" ht="23" customHeight="1" spans="1:26">
      <c r="A2967" s="255"/>
      <c r="B2967" s="246"/>
      <c r="C2967" s="247"/>
      <c r="D2967" s="248"/>
      <c r="E2967" s="249"/>
      <c r="F2967" s="250"/>
      <c r="G2967" s="250"/>
      <c r="H2967" s="251"/>
      <c r="I2967" s="250"/>
      <c r="J2967" s="252"/>
      <c r="K2967" s="252"/>
      <c r="L2967" s="253"/>
      <c r="M2967" s="254" t="str">
        <f t="shared" si="46"/>
        <v/>
      </c>
      <c r="N2967"/>
      <c r="O2967"/>
      <c r="P2967"/>
      <c r="Q2967"/>
      <c r="R2967"/>
      <c r="S2967"/>
      <c r="T2967"/>
      <c r="U2967"/>
      <c r="V2967"/>
      <c r="W2967"/>
      <c r="X2967" s="42"/>
      <c r="Y2967" s="42"/>
      <c r="Z2967" s="42"/>
    </row>
    <row r="2968" s="26" customFormat="1" ht="23" customHeight="1" spans="1:26">
      <c r="A2968" s="255"/>
      <c r="B2968" s="246"/>
      <c r="C2968" s="247"/>
      <c r="D2968" s="248"/>
      <c r="E2968" s="249"/>
      <c r="F2968" s="250"/>
      <c r="G2968" s="250"/>
      <c r="H2968" s="256"/>
      <c r="I2968" s="250"/>
      <c r="J2968" s="252"/>
      <c r="K2968" s="252"/>
      <c r="L2968" s="253"/>
      <c r="M2968" s="254" t="str">
        <f t="shared" si="46"/>
        <v/>
      </c>
      <c r="N2968"/>
      <c r="O2968"/>
      <c r="P2968"/>
      <c r="Q2968"/>
      <c r="R2968"/>
      <c r="S2968"/>
      <c r="T2968"/>
      <c r="U2968"/>
      <c r="V2968"/>
      <c r="W2968"/>
      <c r="X2968" s="42"/>
      <c r="Y2968" s="42"/>
      <c r="Z2968" s="42"/>
    </row>
    <row r="2969" s="26" customFormat="1" ht="23" customHeight="1" spans="1:26">
      <c r="A2969" s="255"/>
      <c r="B2969" s="246"/>
      <c r="C2969" s="247"/>
      <c r="D2969" s="248"/>
      <c r="E2969" s="249"/>
      <c r="F2969" s="250"/>
      <c r="G2969" s="250"/>
      <c r="H2969" s="256"/>
      <c r="I2969" s="250"/>
      <c r="J2969" s="252"/>
      <c r="K2969" s="252"/>
      <c r="L2969" s="253"/>
      <c r="M2969" s="254" t="str">
        <f t="shared" si="46"/>
        <v/>
      </c>
      <c r="N2969"/>
      <c r="O2969"/>
      <c r="P2969"/>
      <c r="Q2969"/>
      <c r="R2969"/>
      <c r="S2969"/>
      <c r="T2969"/>
      <c r="U2969"/>
      <c r="V2969"/>
      <c r="W2969"/>
      <c r="X2969" s="42"/>
      <c r="Y2969" s="42"/>
      <c r="Z2969" s="42"/>
    </row>
    <row r="2970" s="26" customFormat="1" ht="23" customHeight="1" spans="1:26">
      <c r="A2970" s="255"/>
      <c r="B2970" s="246"/>
      <c r="C2970" s="247"/>
      <c r="D2970" s="248"/>
      <c r="E2970" s="249"/>
      <c r="F2970" s="250"/>
      <c r="G2970" s="250"/>
      <c r="H2970" s="256"/>
      <c r="I2970" s="250"/>
      <c r="J2970" s="252"/>
      <c r="K2970" s="252"/>
      <c r="L2970" s="253"/>
      <c r="M2970" s="254" t="str">
        <f t="shared" si="46"/>
        <v/>
      </c>
      <c r="N2970"/>
      <c r="O2970"/>
      <c r="P2970"/>
      <c r="Q2970"/>
      <c r="R2970"/>
      <c r="S2970"/>
      <c r="T2970"/>
      <c r="U2970"/>
      <c r="V2970"/>
      <c r="W2970"/>
      <c r="X2970" s="42"/>
      <c r="Y2970" s="42"/>
      <c r="Z2970" s="42"/>
    </row>
    <row r="2971" s="26" customFormat="1" ht="23" customHeight="1" spans="1:26">
      <c r="A2971" s="255"/>
      <c r="B2971" s="246"/>
      <c r="C2971" s="247"/>
      <c r="D2971" s="248"/>
      <c r="E2971" s="249"/>
      <c r="F2971" s="250"/>
      <c r="G2971" s="250"/>
      <c r="H2971" s="256"/>
      <c r="I2971" s="250"/>
      <c r="J2971" s="252"/>
      <c r="K2971" s="252"/>
      <c r="L2971" s="253"/>
      <c r="M2971" s="254" t="str">
        <f t="shared" si="46"/>
        <v/>
      </c>
      <c r="N2971"/>
      <c r="O2971"/>
      <c r="P2971"/>
      <c r="Q2971"/>
      <c r="R2971"/>
      <c r="S2971"/>
      <c r="T2971"/>
      <c r="U2971"/>
      <c r="V2971"/>
      <c r="W2971"/>
      <c r="X2971" s="42"/>
      <c r="Y2971" s="42"/>
      <c r="Z2971" s="42"/>
    </row>
    <row r="2972" s="26" customFormat="1" ht="23" customHeight="1" spans="1:26">
      <c r="A2972" s="255"/>
      <c r="B2972" s="246"/>
      <c r="C2972" s="247"/>
      <c r="D2972" s="248"/>
      <c r="E2972" s="249"/>
      <c r="F2972" s="250"/>
      <c r="G2972" s="250"/>
      <c r="H2972" s="256"/>
      <c r="I2972" s="250"/>
      <c r="J2972" s="252"/>
      <c r="K2972" s="252"/>
      <c r="L2972" s="253"/>
      <c r="M2972" s="254" t="str">
        <f t="shared" si="46"/>
        <v/>
      </c>
      <c r="N2972"/>
      <c r="O2972"/>
      <c r="P2972"/>
      <c r="Q2972"/>
      <c r="R2972"/>
      <c r="S2972"/>
      <c r="T2972"/>
      <c r="U2972"/>
      <c r="V2972"/>
      <c r="W2972"/>
      <c r="X2972" s="42"/>
      <c r="Y2972" s="42"/>
      <c r="Z2972" s="42"/>
    </row>
    <row r="2973" s="26" customFormat="1" ht="23" customHeight="1" spans="1:26">
      <c r="A2973" s="255"/>
      <c r="B2973" s="246"/>
      <c r="C2973" s="247"/>
      <c r="D2973" s="248"/>
      <c r="E2973" s="249"/>
      <c r="F2973" s="250"/>
      <c r="G2973" s="250"/>
      <c r="H2973" s="256"/>
      <c r="I2973" s="250"/>
      <c r="J2973" s="252"/>
      <c r="K2973" s="252"/>
      <c r="L2973" s="253"/>
      <c r="M2973" s="254" t="str">
        <f t="shared" si="46"/>
        <v/>
      </c>
      <c r="N2973"/>
      <c r="O2973"/>
      <c r="P2973"/>
      <c r="Q2973"/>
      <c r="R2973"/>
      <c r="S2973"/>
      <c r="T2973"/>
      <c r="U2973"/>
      <c r="V2973"/>
      <c r="W2973"/>
      <c r="X2973" s="42"/>
      <c r="Y2973" s="42"/>
      <c r="Z2973" s="42"/>
    </row>
    <row r="2974" s="26" customFormat="1" ht="23" customHeight="1" spans="1:26">
      <c r="A2974" s="255"/>
      <c r="B2974" s="246"/>
      <c r="C2974" s="247"/>
      <c r="D2974" s="248"/>
      <c r="E2974" s="249"/>
      <c r="F2974" s="250"/>
      <c r="G2974" s="250"/>
      <c r="H2974" s="256"/>
      <c r="I2974" s="250"/>
      <c r="J2974" s="252"/>
      <c r="K2974" s="252"/>
      <c r="L2974" s="253"/>
      <c r="M2974" s="254" t="str">
        <f t="shared" si="46"/>
        <v/>
      </c>
      <c r="N2974"/>
      <c r="O2974"/>
      <c r="P2974"/>
      <c r="Q2974"/>
      <c r="R2974"/>
      <c r="S2974"/>
      <c r="T2974"/>
      <c r="U2974"/>
      <c r="V2974"/>
      <c r="W2974"/>
      <c r="X2974" s="42"/>
      <c r="Y2974" s="42"/>
      <c r="Z2974" s="42"/>
    </row>
    <row r="2975" s="26" customFormat="1" ht="23" customHeight="1" spans="1:26">
      <c r="A2975" s="255"/>
      <c r="B2975" s="246"/>
      <c r="C2975" s="247"/>
      <c r="D2975" s="248"/>
      <c r="E2975" s="249"/>
      <c r="F2975" s="250"/>
      <c r="G2975" s="250"/>
      <c r="H2975" s="256"/>
      <c r="I2975" s="250"/>
      <c r="J2975" s="252"/>
      <c r="K2975" s="252"/>
      <c r="L2975" s="253"/>
      <c r="M2975" s="254" t="str">
        <f t="shared" si="46"/>
        <v/>
      </c>
      <c r="N2975"/>
      <c r="O2975"/>
      <c r="P2975"/>
      <c r="Q2975"/>
      <c r="R2975"/>
      <c r="S2975"/>
      <c r="T2975"/>
      <c r="U2975"/>
      <c r="V2975"/>
      <c r="W2975"/>
      <c r="X2975" s="42"/>
      <c r="Y2975" s="42"/>
      <c r="Z2975" s="42"/>
    </row>
    <row r="2976" s="26" customFormat="1" ht="23" customHeight="1" spans="1:26">
      <c r="A2976" s="255"/>
      <c r="B2976" s="246"/>
      <c r="C2976" s="247"/>
      <c r="D2976" s="248"/>
      <c r="E2976" s="249"/>
      <c r="F2976" s="250"/>
      <c r="G2976" s="250"/>
      <c r="H2976" s="256"/>
      <c r="I2976" s="250"/>
      <c r="J2976" s="252"/>
      <c r="K2976" s="252"/>
      <c r="L2976" s="253"/>
      <c r="M2976" s="254" t="str">
        <f t="shared" si="46"/>
        <v/>
      </c>
      <c r="N2976"/>
      <c r="O2976"/>
      <c r="P2976"/>
      <c r="Q2976"/>
      <c r="R2976"/>
      <c r="S2976"/>
      <c r="T2976"/>
      <c r="U2976"/>
      <c r="V2976"/>
      <c r="W2976"/>
      <c r="X2976" s="42"/>
      <c r="Y2976" s="42"/>
      <c r="Z2976" s="42"/>
    </row>
    <row r="2977" s="26" customFormat="1" ht="23" customHeight="1" spans="1:26">
      <c r="A2977" s="255"/>
      <c r="B2977" s="246"/>
      <c r="C2977" s="247"/>
      <c r="D2977" s="248"/>
      <c r="E2977" s="249"/>
      <c r="F2977" s="250"/>
      <c r="G2977" s="250"/>
      <c r="H2977" s="256"/>
      <c r="I2977" s="250"/>
      <c r="J2977" s="252"/>
      <c r="K2977" s="252"/>
      <c r="L2977" s="253"/>
      <c r="M2977" s="254" t="str">
        <f t="shared" si="46"/>
        <v/>
      </c>
      <c r="N2977"/>
      <c r="O2977"/>
      <c r="P2977"/>
      <c r="Q2977"/>
      <c r="R2977"/>
      <c r="S2977"/>
      <c r="T2977"/>
      <c r="U2977"/>
      <c r="V2977"/>
      <c r="W2977"/>
      <c r="X2977" s="42"/>
      <c r="Y2977" s="42"/>
      <c r="Z2977" s="42"/>
    </row>
    <row r="2978" s="26" customFormat="1" ht="23" customHeight="1" spans="1:26">
      <c r="A2978" s="255"/>
      <c r="B2978" s="246"/>
      <c r="C2978" s="247"/>
      <c r="D2978" s="248"/>
      <c r="E2978" s="249"/>
      <c r="F2978" s="250"/>
      <c r="G2978" s="250"/>
      <c r="H2978" s="256"/>
      <c r="I2978" s="250"/>
      <c r="J2978" s="252"/>
      <c r="K2978" s="252"/>
      <c r="L2978" s="253"/>
      <c r="M2978" s="254" t="str">
        <f t="shared" si="46"/>
        <v/>
      </c>
      <c r="N2978"/>
      <c r="O2978"/>
      <c r="P2978"/>
      <c r="Q2978"/>
      <c r="R2978"/>
      <c r="S2978"/>
      <c r="T2978"/>
      <c r="U2978"/>
      <c r="V2978"/>
      <c r="W2978"/>
      <c r="X2978" s="42"/>
      <c r="Y2978" s="42"/>
      <c r="Z2978" s="42"/>
    </row>
    <row r="2979" s="26" customFormat="1" ht="23" customHeight="1" spans="1:26">
      <c r="A2979" s="255"/>
      <c r="B2979" s="246"/>
      <c r="C2979" s="247"/>
      <c r="D2979" s="248"/>
      <c r="E2979" s="249"/>
      <c r="F2979" s="250"/>
      <c r="G2979" s="250"/>
      <c r="H2979" s="256"/>
      <c r="I2979" s="250"/>
      <c r="J2979" s="252"/>
      <c r="K2979" s="252"/>
      <c r="L2979" s="253"/>
      <c r="M2979" s="254" t="str">
        <f t="shared" si="46"/>
        <v/>
      </c>
      <c r="N2979"/>
      <c r="O2979"/>
      <c r="P2979"/>
      <c r="Q2979"/>
      <c r="R2979"/>
      <c r="S2979"/>
      <c r="T2979"/>
      <c r="U2979"/>
      <c r="V2979"/>
      <c r="W2979"/>
      <c r="X2979" s="42"/>
      <c r="Y2979" s="42"/>
      <c r="Z2979" s="42"/>
    </row>
    <row r="2980" s="26" customFormat="1" ht="23" customHeight="1" spans="1:26">
      <c r="A2980" s="255"/>
      <c r="B2980" s="246"/>
      <c r="C2980" s="247"/>
      <c r="D2980" s="248"/>
      <c r="E2980" s="249"/>
      <c r="F2980" s="250"/>
      <c r="G2980" s="250"/>
      <c r="H2980" s="256"/>
      <c r="I2980" s="250"/>
      <c r="J2980" s="252"/>
      <c r="K2980" s="252"/>
      <c r="L2980" s="253"/>
      <c r="M2980" s="254" t="str">
        <f t="shared" si="46"/>
        <v/>
      </c>
      <c r="N2980"/>
      <c r="O2980"/>
      <c r="P2980"/>
      <c r="Q2980"/>
      <c r="R2980"/>
      <c r="S2980"/>
      <c r="T2980"/>
      <c r="U2980"/>
      <c r="V2980"/>
      <c r="W2980"/>
      <c r="X2980" s="42"/>
      <c r="Y2980" s="42"/>
      <c r="Z2980" s="42"/>
    </row>
    <row r="2981" s="26" customFormat="1" ht="23" customHeight="1" spans="1:26">
      <c r="A2981" s="255"/>
      <c r="B2981" s="246"/>
      <c r="C2981" s="247"/>
      <c r="D2981" s="248"/>
      <c r="E2981" s="249"/>
      <c r="F2981" s="250"/>
      <c r="G2981" s="250"/>
      <c r="H2981" s="256"/>
      <c r="I2981" s="250"/>
      <c r="J2981" s="252"/>
      <c r="K2981" s="252"/>
      <c r="L2981" s="253"/>
      <c r="M2981" s="254" t="str">
        <f t="shared" si="46"/>
        <v/>
      </c>
      <c r="N2981"/>
      <c r="O2981"/>
      <c r="P2981"/>
      <c r="Q2981"/>
      <c r="R2981"/>
      <c r="S2981"/>
      <c r="T2981"/>
      <c r="U2981"/>
      <c r="V2981"/>
      <c r="W2981"/>
      <c r="X2981" s="42"/>
      <c r="Y2981" s="42"/>
      <c r="Z2981" s="42"/>
    </row>
    <row r="2982" s="26" customFormat="1" ht="23" customHeight="1" spans="1:26">
      <c r="A2982" s="255"/>
      <c r="B2982" s="246"/>
      <c r="C2982" s="247"/>
      <c r="D2982" s="248"/>
      <c r="E2982" s="249"/>
      <c r="F2982" s="250"/>
      <c r="G2982" s="250"/>
      <c r="H2982" s="256"/>
      <c r="I2982" s="250"/>
      <c r="J2982" s="252"/>
      <c r="K2982" s="252"/>
      <c r="L2982" s="253"/>
      <c r="M2982" s="254" t="str">
        <f t="shared" si="46"/>
        <v/>
      </c>
      <c r="N2982"/>
      <c r="O2982"/>
      <c r="P2982"/>
      <c r="Q2982"/>
      <c r="R2982"/>
      <c r="S2982"/>
      <c r="T2982"/>
      <c r="U2982"/>
      <c r="V2982"/>
      <c r="W2982"/>
      <c r="X2982" s="42"/>
      <c r="Y2982" s="42"/>
      <c r="Z2982" s="42"/>
    </row>
    <row r="2983" s="26" customFormat="1" ht="23" customHeight="1" spans="1:26">
      <c r="A2983" s="255"/>
      <c r="B2983" s="246"/>
      <c r="C2983" s="247"/>
      <c r="D2983" s="248"/>
      <c r="E2983" s="249"/>
      <c r="F2983" s="250"/>
      <c r="G2983" s="250"/>
      <c r="H2983" s="256"/>
      <c r="I2983" s="250"/>
      <c r="J2983" s="252"/>
      <c r="K2983" s="252"/>
      <c r="L2983" s="253"/>
      <c r="M2983" s="254" t="str">
        <f t="shared" si="46"/>
        <v/>
      </c>
      <c r="N2983"/>
      <c r="O2983"/>
      <c r="P2983"/>
      <c r="Q2983"/>
      <c r="R2983"/>
      <c r="S2983"/>
      <c r="T2983"/>
      <c r="U2983"/>
      <c r="V2983"/>
      <c r="W2983"/>
      <c r="X2983" s="42"/>
      <c r="Y2983" s="42"/>
      <c r="Z2983" s="42"/>
    </row>
    <row r="2984" s="26" customFormat="1" ht="23" customHeight="1" spans="1:26">
      <c r="A2984" s="255"/>
      <c r="B2984" s="246"/>
      <c r="C2984" s="247"/>
      <c r="D2984" s="248"/>
      <c r="E2984" s="249"/>
      <c r="F2984" s="250"/>
      <c r="G2984" s="250"/>
      <c r="H2984" s="256"/>
      <c r="I2984" s="250"/>
      <c r="J2984" s="252"/>
      <c r="K2984" s="252"/>
      <c r="L2984" s="253"/>
      <c r="M2984" s="254" t="str">
        <f t="shared" si="46"/>
        <v/>
      </c>
      <c r="N2984"/>
      <c r="O2984"/>
      <c r="P2984"/>
      <c r="Q2984"/>
      <c r="R2984"/>
      <c r="S2984"/>
      <c r="T2984"/>
      <c r="U2984"/>
      <c r="V2984"/>
      <c r="W2984"/>
      <c r="X2984" s="42"/>
      <c r="Y2984" s="42"/>
      <c r="Z2984" s="42"/>
    </row>
    <row r="2985" s="26" customFormat="1" ht="23" customHeight="1" spans="1:26">
      <c r="A2985" s="255"/>
      <c r="B2985" s="246"/>
      <c r="C2985" s="247"/>
      <c r="D2985" s="248"/>
      <c r="E2985" s="249"/>
      <c r="F2985" s="250"/>
      <c r="G2985" s="250"/>
      <c r="H2985" s="256"/>
      <c r="I2985" s="250"/>
      <c r="J2985" s="252"/>
      <c r="K2985" s="252"/>
      <c r="L2985" s="253"/>
      <c r="M2985" s="254" t="str">
        <f t="shared" si="46"/>
        <v/>
      </c>
      <c r="N2985"/>
      <c r="O2985"/>
      <c r="P2985"/>
      <c r="Q2985"/>
      <c r="R2985"/>
      <c r="S2985"/>
      <c r="T2985"/>
      <c r="U2985"/>
      <c r="V2985"/>
      <c r="W2985"/>
      <c r="X2985" s="42"/>
      <c r="Y2985" s="42"/>
      <c r="Z2985" s="42"/>
    </row>
    <row r="2986" s="26" customFormat="1" ht="23" customHeight="1" spans="1:26">
      <c r="A2986" s="255"/>
      <c r="B2986" s="246"/>
      <c r="C2986" s="247"/>
      <c r="D2986" s="248"/>
      <c r="E2986" s="249"/>
      <c r="F2986" s="250"/>
      <c r="G2986" s="250"/>
      <c r="H2986" s="256"/>
      <c r="I2986" s="250"/>
      <c r="J2986" s="252"/>
      <c r="K2986" s="252"/>
      <c r="L2986" s="253"/>
      <c r="M2986" s="254" t="str">
        <f t="shared" si="46"/>
        <v/>
      </c>
      <c r="N2986"/>
      <c r="O2986"/>
      <c r="P2986"/>
      <c r="Q2986"/>
      <c r="R2986"/>
      <c r="S2986"/>
      <c r="T2986"/>
      <c r="U2986"/>
      <c r="V2986"/>
      <c r="W2986"/>
      <c r="X2986" s="42"/>
      <c r="Y2986" s="42"/>
      <c r="Z2986" s="42"/>
    </row>
    <row r="2987" s="26" customFormat="1" ht="23" customHeight="1" spans="1:26">
      <c r="A2987" s="255"/>
      <c r="B2987" s="246"/>
      <c r="C2987" s="247"/>
      <c r="D2987" s="248"/>
      <c r="E2987" s="249"/>
      <c r="F2987" s="250"/>
      <c r="G2987" s="250"/>
      <c r="H2987" s="256"/>
      <c r="I2987" s="250"/>
      <c r="J2987" s="252"/>
      <c r="K2987" s="252"/>
      <c r="L2987" s="253"/>
      <c r="M2987" s="254" t="str">
        <f t="shared" si="46"/>
        <v/>
      </c>
      <c r="N2987"/>
      <c r="O2987"/>
      <c r="P2987"/>
      <c r="Q2987"/>
      <c r="R2987"/>
      <c r="S2987"/>
      <c r="T2987"/>
      <c r="U2987"/>
      <c r="V2987"/>
      <c r="W2987"/>
      <c r="X2987" s="42"/>
      <c r="Y2987" s="42"/>
      <c r="Z2987" s="42"/>
    </row>
    <row r="2988" s="26" customFormat="1" ht="23" customHeight="1" spans="1:26">
      <c r="A2988" s="255"/>
      <c r="B2988" s="246"/>
      <c r="C2988" s="247"/>
      <c r="D2988" s="248"/>
      <c r="E2988" s="249"/>
      <c r="F2988" s="250"/>
      <c r="G2988" s="250"/>
      <c r="H2988" s="256"/>
      <c r="I2988" s="250"/>
      <c r="J2988" s="252"/>
      <c r="K2988" s="252"/>
      <c r="L2988" s="253"/>
      <c r="M2988" s="254" t="str">
        <f t="shared" si="46"/>
        <v/>
      </c>
      <c r="N2988"/>
      <c r="O2988"/>
      <c r="P2988"/>
      <c r="Q2988"/>
      <c r="R2988"/>
      <c r="S2988"/>
      <c r="T2988"/>
      <c r="U2988"/>
      <c r="V2988"/>
      <c r="W2988"/>
      <c r="X2988" s="42"/>
      <c r="Y2988" s="42"/>
      <c r="Z2988" s="42"/>
    </row>
    <row r="2989" s="26" customFormat="1" ht="23" customHeight="1" spans="1:26">
      <c r="A2989" s="255"/>
      <c r="B2989" s="246"/>
      <c r="C2989" s="247"/>
      <c r="D2989" s="248"/>
      <c r="E2989" s="249"/>
      <c r="F2989" s="250"/>
      <c r="G2989" s="250"/>
      <c r="H2989" s="256"/>
      <c r="I2989" s="250"/>
      <c r="J2989" s="252"/>
      <c r="K2989" s="252"/>
      <c r="L2989" s="253"/>
      <c r="M2989" s="254" t="str">
        <f t="shared" si="46"/>
        <v/>
      </c>
      <c r="N2989"/>
      <c r="O2989"/>
      <c r="P2989"/>
      <c r="Q2989"/>
      <c r="R2989"/>
      <c r="S2989"/>
      <c r="T2989"/>
      <c r="U2989"/>
      <c r="V2989"/>
      <c r="W2989"/>
      <c r="X2989" s="42"/>
      <c r="Y2989" s="42"/>
      <c r="Z2989" s="42"/>
    </row>
    <row r="2990" s="26" customFormat="1" ht="23" customHeight="1" spans="1:26">
      <c r="A2990" s="255"/>
      <c r="B2990" s="246"/>
      <c r="C2990" s="247"/>
      <c r="D2990" s="248"/>
      <c r="E2990" s="249"/>
      <c r="F2990" s="250"/>
      <c r="G2990" s="250"/>
      <c r="H2990" s="256"/>
      <c r="I2990" s="250"/>
      <c r="J2990" s="252"/>
      <c r="K2990" s="252"/>
      <c r="L2990" s="253"/>
      <c r="M2990" s="254" t="str">
        <f t="shared" si="46"/>
        <v/>
      </c>
      <c r="N2990"/>
      <c r="O2990"/>
      <c r="P2990"/>
      <c r="Q2990"/>
      <c r="R2990"/>
      <c r="S2990"/>
      <c r="T2990"/>
      <c r="U2990"/>
      <c r="V2990"/>
      <c r="W2990"/>
      <c r="X2990" s="42"/>
      <c r="Y2990" s="42"/>
      <c r="Z2990" s="42"/>
    </row>
    <row r="2991" s="26" customFormat="1" ht="23" customHeight="1" spans="1:26">
      <c r="A2991" s="255"/>
      <c r="B2991" s="246"/>
      <c r="C2991" s="247"/>
      <c r="D2991" s="248"/>
      <c r="E2991" s="249"/>
      <c r="F2991" s="250"/>
      <c r="G2991" s="250"/>
      <c r="H2991" s="256"/>
      <c r="I2991" s="250"/>
      <c r="J2991" s="252"/>
      <c r="K2991" s="252"/>
      <c r="L2991" s="253"/>
      <c r="M2991" s="254" t="str">
        <f t="shared" si="46"/>
        <v/>
      </c>
      <c r="N2991"/>
      <c r="O2991"/>
      <c r="P2991"/>
      <c r="Q2991"/>
      <c r="R2991"/>
      <c r="S2991"/>
      <c r="T2991"/>
      <c r="U2991"/>
      <c r="V2991"/>
      <c r="W2991"/>
      <c r="X2991" s="42"/>
      <c r="Y2991" s="42"/>
      <c r="Z2991" s="42"/>
    </row>
    <row r="2992" s="26" customFormat="1" ht="23" customHeight="1" spans="1:26">
      <c r="A2992" s="255"/>
      <c r="B2992" s="246"/>
      <c r="C2992" s="247"/>
      <c r="D2992" s="248"/>
      <c r="E2992" s="249"/>
      <c r="F2992" s="250"/>
      <c r="G2992" s="250"/>
      <c r="H2992" s="256"/>
      <c r="I2992" s="250"/>
      <c r="J2992" s="252"/>
      <c r="K2992" s="252"/>
      <c r="L2992" s="253"/>
      <c r="M2992" s="254" t="str">
        <f t="shared" si="46"/>
        <v/>
      </c>
      <c r="N2992"/>
      <c r="O2992"/>
      <c r="P2992"/>
      <c r="Q2992"/>
      <c r="R2992"/>
      <c r="S2992"/>
      <c r="T2992"/>
      <c r="U2992"/>
      <c r="V2992"/>
      <c r="W2992"/>
      <c r="X2992" s="42"/>
      <c r="Y2992" s="42"/>
      <c r="Z2992" s="42"/>
    </row>
    <row r="2993" s="26" customFormat="1" ht="23" customHeight="1" spans="1:26">
      <c r="A2993" s="255"/>
      <c r="B2993" s="246"/>
      <c r="C2993" s="247"/>
      <c r="D2993" s="248"/>
      <c r="E2993" s="249"/>
      <c r="F2993" s="250"/>
      <c r="G2993" s="250"/>
      <c r="H2993" s="256"/>
      <c r="I2993" s="250"/>
      <c r="J2993" s="252"/>
      <c r="K2993" s="252"/>
      <c r="L2993" s="253"/>
      <c r="M2993" s="254" t="str">
        <f t="shared" si="46"/>
        <v/>
      </c>
      <c r="N2993"/>
      <c r="O2993"/>
      <c r="P2993"/>
      <c r="Q2993"/>
      <c r="R2993"/>
      <c r="S2993"/>
      <c r="T2993"/>
      <c r="U2993"/>
      <c r="V2993"/>
      <c r="W2993"/>
      <c r="X2993" s="42"/>
      <c r="Y2993" s="42"/>
      <c r="Z2993" s="42"/>
    </row>
    <row r="2994" s="26" customFormat="1" ht="23" customHeight="1" spans="1:26">
      <c r="A2994" s="255"/>
      <c r="B2994" s="246"/>
      <c r="C2994" s="247"/>
      <c r="D2994" s="248"/>
      <c r="E2994" s="249"/>
      <c r="F2994" s="250"/>
      <c r="G2994" s="250"/>
      <c r="H2994" s="256"/>
      <c r="I2994" s="250"/>
      <c r="J2994" s="252"/>
      <c r="K2994" s="252"/>
      <c r="L2994" s="253"/>
      <c r="M2994" s="254" t="str">
        <f t="shared" si="46"/>
        <v/>
      </c>
      <c r="N2994"/>
      <c r="O2994"/>
      <c r="P2994"/>
      <c r="Q2994"/>
      <c r="R2994"/>
      <c r="S2994"/>
      <c r="T2994"/>
      <c r="U2994"/>
      <c r="V2994"/>
      <c r="W2994"/>
      <c r="X2994" s="42"/>
      <c r="Y2994" s="42"/>
      <c r="Z2994" s="42"/>
    </row>
    <row r="2995" s="26" customFormat="1" ht="23" customHeight="1" spans="1:26">
      <c r="A2995" s="255"/>
      <c r="B2995" s="246"/>
      <c r="C2995" s="247"/>
      <c r="D2995" s="248"/>
      <c r="E2995" s="249"/>
      <c r="F2995" s="250"/>
      <c r="G2995" s="250"/>
      <c r="H2995" s="256"/>
      <c r="I2995" s="250"/>
      <c r="J2995" s="252"/>
      <c r="K2995" s="252"/>
      <c r="L2995" s="253"/>
      <c r="M2995" s="254" t="str">
        <f t="shared" si="46"/>
        <v/>
      </c>
      <c r="N2995"/>
      <c r="O2995"/>
      <c r="P2995"/>
      <c r="Q2995"/>
      <c r="R2995"/>
      <c r="S2995"/>
      <c r="T2995"/>
      <c r="U2995"/>
      <c r="V2995"/>
      <c r="W2995"/>
      <c r="X2995" s="42"/>
      <c r="Y2995" s="42"/>
      <c r="Z2995" s="42"/>
    </row>
    <row r="2996" s="26" customFormat="1" ht="23" customHeight="1" spans="1:26">
      <c r="A2996" s="255"/>
      <c r="B2996" s="246"/>
      <c r="C2996" s="247"/>
      <c r="D2996" s="248"/>
      <c r="E2996" s="249"/>
      <c r="F2996" s="250"/>
      <c r="G2996" s="250"/>
      <c r="H2996" s="256"/>
      <c r="I2996" s="250"/>
      <c r="J2996" s="252"/>
      <c r="K2996" s="252"/>
      <c r="L2996" s="253"/>
      <c r="M2996" s="254" t="str">
        <f t="shared" si="46"/>
        <v/>
      </c>
      <c r="N2996"/>
      <c r="O2996"/>
      <c r="P2996"/>
      <c r="Q2996"/>
      <c r="R2996"/>
      <c r="S2996"/>
      <c r="T2996"/>
      <c r="U2996"/>
      <c r="V2996"/>
      <c r="W2996"/>
      <c r="X2996" s="42"/>
      <c r="Y2996" s="42"/>
      <c r="Z2996" s="42"/>
    </row>
    <row r="2997" s="26" customFormat="1" ht="23" customHeight="1" spans="1:26">
      <c r="A2997" s="255"/>
      <c r="B2997" s="246"/>
      <c r="C2997" s="247"/>
      <c r="D2997" s="248"/>
      <c r="E2997" s="249"/>
      <c r="F2997" s="250"/>
      <c r="G2997" s="250"/>
      <c r="H2997" s="256"/>
      <c r="I2997" s="250"/>
      <c r="J2997" s="252"/>
      <c r="K2997" s="252"/>
      <c r="L2997" s="253"/>
      <c r="M2997" s="254" t="str">
        <f t="shared" si="46"/>
        <v/>
      </c>
      <c r="N2997"/>
      <c r="O2997"/>
      <c r="P2997"/>
      <c r="Q2997"/>
      <c r="R2997"/>
      <c r="S2997"/>
      <c r="T2997"/>
      <c r="U2997"/>
      <c r="V2997"/>
      <c r="W2997"/>
      <c r="X2997" s="42"/>
      <c r="Y2997" s="42"/>
      <c r="Z2997" s="42"/>
    </row>
    <row r="2998" s="26" customFormat="1" ht="23" customHeight="1" spans="1:26">
      <c r="A2998" s="255"/>
      <c r="B2998" s="246"/>
      <c r="C2998" s="247"/>
      <c r="D2998" s="248"/>
      <c r="E2998" s="249"/>
      <c r="F2998" s="250"/>
      <c r="G2998" s="250"/>
      <c r="H2998" s="256"/>
      <c r="I2998" s="250"/>
      <c r="J2998" s="252"/>
      <c r="K2998" s="252"/>
      <c r="L2998" s="253"/>
      <c r="M2998" s="254" t="str">
        <f t="shared" si="46"/>
        <v/>
      </c>
      <c r="N2998"/>
      <c r="O2998"/>
      <c r="P2998"/>
      <c r="Q2998"/>
      <c r="R2998"/>
      <c r="S2998"/>
      <c r="T2998"/>
      <c r="U2998"/>
      <c r="V2998"/>
      <c r="W2998"/>
      <c r="X2998" s="42"/>
      <c r="Y2998" s="42"/>
      <c r="Z2998" s="42"/>
    </row>
    <row r="2999" s="26" customFormat="1" ht="23" customHeight="1" spans="1:26">
      <c r="A2999" s="255"/>
      <c r="B2999" s="246"/>
      <c r="C2999" s="247"/>
      <c r="D2999" s="248"/>
      <c r="E2999" s="249"/>
      <c r="F2999" s="250"/>
      <c r="G2999" s="250"/>
      <c r="H2999" s="256"/>
      <c r="I2999" s="250"/>
      <c r="J2999" s="252"/>
      <c r="K2999" s="252"/>
      <c r="L2999" s="253"/>
      <c r="M2999" s="254" t="str">
        <f t="shared" si="46"/>
        <v/>
      </c>
      <c r="N2999"/>
      <c r="O2999"/>
      <c r="P2999"/>
      <c r="Q2999"/>
      <c r="R2999"/>
      <c r="S2999"/>
      <c r="T2999"/>
      <c r="U2999"/>
      <c r="V2999"/>
      <c r="W2999"/>
      <c r="X2999" s="42"/>
      <c r="Y2999" s="42"/>
      <c r="Z2999" s="42"/>
    </row>
    <row r="3000" s="26" customFormat="1" ht="23" customHeight="1" spans="1:26">
      <c r="A3000" s="255"/>
      <c r="B3000" s="246"/>
      <c r="C3000" s="247"/>
      <c r="D3000" s="248"/>
      <c r="E3000" s="249"/>
      <c r="F3000" s="250"/>
      <c r="G3000" s="250"/>
      <c r="H3000" s="256"/>
      <c r="I3000" s="250"/>
      <c r="J3000" s="252"/>
      <c r="K3000" s="252"/>
      <c r="L3000" s="253"/>
      <c r="M3000" s="254" t="str">
        <f t="shared" si="46"/>
        <v/>
      </c>
      <c r="N3000"/>
      <c r="O3000"/>
      <c r="P3000"/>
      <c r="Q3000"/>
      <c r="R3000"/>
      <c r="S3000"/>
      <c r="T3000"/>
      <c r="U3000"/>
      <c r="V3000"/>
      <c r="W3000"/>
      <c r="X3000" s="42"/>
      <c r="Y3000" s="42"/>
      <c r="Z3000" s="42"/>
    </row>
    <row r="3001" s="26" customFormat="1" ht="23" customHeight="1" spans="1:26">
      <c r="A3001" s="255"/>
      <c r="B3001" s="246"/>
      <c r="C3001" s="247"/>
      <c r="D3001" s="248"/>
      <c r="E3001" s="249"/>
      <c r="F3001" s="250"/>
      <c r="G3001" s="250"/>
      <c r="H3001" s="256"/>
      <c r="I3001" s="250"/>
      <c r="J3001" s="252"/>
      <c r="K3001" s="252"/>
      <c r="L3001" s="253"/>
      <c r="M3001" s="254" t="str">
        <f t="shared" si="46"/>
        <v/>
      </c>
      <c r="N3001"/>
      <c r="O3001"/>
      <c r="P3001"/>
      <c r="Q3001"/>
      <c r="R3001"/>
      <c r="S3001"/>
      <c r="T3001"/>
      <c r="U3001"/>
      <c r="V3001"/>
      <c r="W3001"/>
      <c r="X3001" s="42"/>
      <c r="Y3001" s="42"/>
      <c r="Z3001" s="42"/>
    </row>
    <row r="3002" s="26" customFormat="1" ht="23" customHeight="1" spans="1:26">
      <c r="A3002" s="255"/>
      <c r="B3002" s="246"/>
      <c r="C3002" s="247"/>
      <c r="D3002" s="248"/>
      <c r="E3002" s="249"/>
      <c r="F3002" s="250"/>
      <c r="G3002" s="250"/>
      <c r="H3002" s="256"/>
      <c r="I3002" s="250"/>
      <c r="J3002" s="252"/>
      <c r="K3002" s="252"/>
      <c r="L3002" s="253"/>
      <c r="M3002" s="254" t="str">
        <f t="shared" si="46"/>
        <v/>
      </c>
      <c r="N3002"/>
      <c r="O3002"/>
      <c r="P3002"/>
      <c r="Q3002"/>
      <c r="R3002"/>
      <c r="S3002"/>
      <c r="T3002"/>
      <c r="U3002"/>
      <c r="V3002"/>
      <c r="W3002"/>
      <c r="X3002" s="42"/>
      <c r="Y3002" s="42"/>
      <c r="Z3002" s="42"/>
    </row>
    <row r="3003" s="26" customFormat="1" ht="23" customHeight="1" spans="1:26">
      <c r="A3003" s="255"/>
      <c r="B3003" s="246"/>
      <c r="C3003" s="247"/>
      <c r="D3003" s="248"/>
      <c r="E3003" s="249"/>
      <c r="F3003" s="250"/>
      <c r="G3003" s="250"/>
      <c r="H3003" s="256"/>
      <c r="I3003" s="250"/>
      <c r="J3003" s="252"/>
      <c r="K3003" s="252"/>
      <c r="L3003" s="253"/>
      <c r="M3003" s="254" t="str">
        <f t="shared" si="46"/>
        <v/>
      </c>
      <c r="N3003"/>
      <c r="O3003"/>
      <c r="P3003"/>
      <c r="Q3003"/>
      <c r="R3003"/>
      <c r="S3003"/>
      <c r="T3003"/>
      <c r="U3003"/>
      <c r="V3003"/>
      <c r="W3003"/>
      <c r="X3003" s="42"/>
      <c r="Y3003" s="42"/>
      <c r="Z3003" s="42"/>
    </row>
    <row r="3004" s="26" customFormat="1" ht="23" customHeight="1" spans="1:26">
      <c r="A3004" s="255"/>
      <c r="B3004" s="246"/>
      <c r="C3004" s="247"/>
      <c r="D3004" s="248"/>
      <c r="E3004" s="249"/>
      <c r="F3004" s="250"/>
      <c r="G3004" s="250"/>
      <c r="H3004" s="256"/>
      <c r="I3004" s="250"/>
      <c r="J3004" s="252"/>
      <c r="K3004" s="252"/>
      <c r="L3004" s="253"/>
      <c r="M3004" s="254" t="str">
        <f t="shared" si="46"/>
        <v/>
      </c>
      <c r="N3004"/>
      <c r="O3004"/>
      <c r="P3004"/>
      <c r="Q3004"/>
      <c r="R3004"/>
      <c r="S3004"/>
      <c r="T3004"/>
      <c r="U3004"/>
      <c r="V3004"/>
      <c r="W3004"/>
      <c r="X3004" s="42"/>
      <c r="Y3004" s="42"/>
      <c r="Z3004" s="42"/>
    </row>
    <row r="3005" s="26" customFormat="1" ht="23" customHeight="1" spans="1:26">
      <c r="A3005" s="255"/>
      <c r="B3005" s="246"/>
      <c r="C3005" s="247"/>
      <c r="D3005" s="248"/>
      <c r="E3005" s="249"/>
      <c r="F3005" s="250"/>
      <c r="G3005" s="250"/>
      <c r="H3005" s="256"/>
      <c r="I3005" s="250"/>
      <c r="J3005" s="252"/>
      <c r="K3005" s="252"/>
      <c r="L3005" s="253"/>
      <c r="M3005" s="254" t="str">
        <f t="shared" si="46"/>
        <v/>
      </c>
      <c r="N3005"/>
      <c r="O3005"/>
      <c r="P3005"/>
      <c r="Q3005"/>
      <c r="R3005"/>
      <c r="S3005"/>
      <c r="T3005"/>
      <c r="U3005"/>
      <c r="V3005"/>
      <c r="W3005"/>
      <c r="X3005" s="42"/>
      <c r="Y3005" s="42"/>
      <c r="Z3005" s="42"/>
    </row>
    <row r="3006" s="26" customFormat="1" ht="23" customHeight="1" spans="1:26">
      <c r="A3006" s="255"/>
      <c r="B3006" s="246"/>
      <c r="C3006" s="247"/>
      <c r="D3006" s="248"/>
      <c r="E3006" s="249"/>
      <c r="F3006" s="250"/>
      <c r="G3006" s="250"/>
      <c r="H3006" s="256"/>
      <c r="I3006" s="250"/>
      <c r="J3006" s="252"/>
      <c r="K3006" s="252"/>
      <c r="L3006" s="253"/>
      <c r="M3006" s="254" t="str">
        <f t="shared" si="46"/>
        <v/>
      </c>
      <c r="N3006"/>
      <c r="O3006"/>
      <c r="P3006"/>
      <c r="Q3006"/>
      <c r="R3006"/>
      <c r="S3006"/>
      <c r="T3006"/>
      <c r="U3006"/>
      <c r="V3006"/>
      <c r="W3006"/>
      <c r="X3006" s="42"/>
      <c r="Y3006" s="42"/>
      <c r="Z3006" s="42"/>
    </row>
    <row r="3007" s="26" customFormat="1" ht="23" customHeight="1" spans="1:26">
      <c r="A3007" s="255"/>
      <c r="B3007" s="246"/>
      <c r="C3007" s="247"/>
      <c r="D3007" s="248"/>
      <c r="E3007" s="249"/>
      <c r="F3007" s="250"/>
      <c r="G3007" s="250"/>
      <c r="H3007" s="256"/>
      <c r="I3007" s="250"/>
      <c r="J3007" s="252"/>
      <c r="K3007" s="252"/>
      <c r="L3007" s="253"/>
      <c r="M3007" s="254" t="str">
        <f t="shared" si="46"/>
        <v/>
      </c>
      <c r="N3007"/>
      <c r="O3007"/>
      <c r="P3007"/>
      <c r="Q3007"/>
      <c r="R3007"/>
      <c r="S3007"/>
      <c r="T3007"/>
      <c r="U3007"/>
      <c r="V3007"/>
      <c r="W3007"/>
      <c r="X3007" s="42"/>
      <c r="Y3007" s="42"/>
      <c r="Z3007" s="42"/>
    </row>
    <row r="3008" s="26" customFormat="1" ht="23" customHeight="1" spans="1:26">
      <c r="A3008" s="255"/>
      <c r="B3008" s="246"/>
      <c r="C3008" s="247"/>
      <c r="D3008" s="248"/>
      <c r="E3008" s="249"/>
      <c r="F3008" s="250"/>
      <c r="G3008" s="250"/>
      <c r="H3008" s="256"/>
      <c r="I3008" s="250"/>
      <c r="J3008" s="252"/>
      <c r="K3008" s="252"/>
      <c r="L3008" s="253"/>
      <c r="M3008" s="254" t="str">
        <f t="shared" si="46"/>
        <v/>
      </c>
      <c r="N3008"/>
      <c r="O3008"/>
      <c r="P3008"/>
      <c r="Q3008"/>
      <c r="R3008"/>
      <c r="S3008"/>
      <c r="T3008"/>
      <c r="U3008"/>
      <c r="V3008"/>
      <c r="W3008"/>
      <c r="X3008" s="42"/>
      <c r="Y3008" s="42"/>
      <c r="Z3008" s="42"/>
    </row>
    <row r="3009" s="26" customFormat="1" ht="23" customHeight="1" spans="1:26">
      <c r="A3009" s="255"/>
      <c r="B3009" s="246"/>
      <c r="C3009" s="247"/>
      <c r="D3009" s="248"/>
      <c r="E3009" s="249"/>
      <c r="F3009" s="250"/>
      <c r="G3009" s="250"/>
      <c r="H3009" s="256"/>
      <c r="I3009" s="250"/>
      <c r="J3009" s="252"/>
      <c r="K3009" s="252"/>
      <c r="L3009" s="253"/>
      <c r="M3009" s="254" t="str">
        <f t="shared" si="46"/>
        <v/>
      </c>
      <c r="N3009"/>
      <c r="O3009"/>
      <c r="P3009"/>
      <c r="Q3009"/>
      <c r="R3009"/>
      <c r="S3009"/>
      <c r="T3009"/>
      <c r="U3009"/>
      <c r="V3009"/>
      <c r="W3009"/>
      <c r="X3009" s="42"/>
      <c r="Y3009" s="42"/>
      <c r="Z3009" s="42"/>
    </row>
    <row r="3010" s="26" customFormat="1" ht="23" customHeight="1" spans="1:26">
      <c r="A3010" s="255"/>
      <c r="B3010" s="246"/>
      <c r="C3010" s="247"/>
      <c r="D3010" s="248"/>
      <c r="E3010" s="249"/>
      <c r="F3010" s="250"/>
      <c r="G3010" s="250"/>
      <c r="H3010" s="256"/>
      <c r="I3010" s="250"/>
      <c r="J3010" s="252"/>
      <c r="K3010" s="252"/>
      <c r="L3010" s="253"/>
      <c r="M3010" s="254" t="str">
        <f t="shared" si="46"/>
        <v/>
      </c>
      <c r="N3010"/>
      <c r="O3010"/>
      <c r="P3010"/>
      <c r="Q3010"/>
      <c r="R3010"/>
      <c r="S3010"/>
      <c r="T3010"/>
      <c r="U3010"/>
      <c r="V3010"/>
      <c r="W3010"/>
      <c r="X3010" s="42"/>
      <c r="Y3010" s="42"/>
      <c r="Z3010" s="42"/>
    </row>
    <row r="3011" s="26" customFormat="1" ht="23" customHeight="1" spans="1:26">
      <c r="A3011" s="255"/>
      <c r="B3011" s="246"/>
      <c r="C3011" s="247"/>
      <c r="D3011" s="248"/>
      <c r="E3011" s="249"/>
      <c r="F3011" s="250"/>
      <c r="G3011" s="250"/>
      <c r="H3011" s="256"/>
      <c r="I3011" s="250"/>
      <c r="J3011" s="252"/>
      <c r="K3011" s="252"/>
      <c r="L3011" s="253"/>
      <c r="M3011" s="254" t="str">
        <f t="shared" si="46"/>
        <v/>
      </c>
      <c r="N3011"/>
      <c r="O3011"/>
      <c r="P3011"/>
      <c r="Q3011"/>
      <c r="R3011"/>
      <c r="S3011"/>
      <c r="T3011"/>
      <c r="U3011"/>
      <c r="V3011"/>
      <c r="W3011"/>
      <c r="X3011" s="42"/>
      <c r="Y3011" s="42"/>
      <c r="Z3011" s="42"/>
    </row>
    <row r="3012" s="26" customFormat="1" ht="23" customHeight="1" spans="1:26">
      <c r="A3012" s="255"/>
      <c r="B3012" s="246"/>
      <c r="C3012" s="247"/>
      <c r="D3012" s="248"/>
      <c r="E3012" s="249"/>
      <c r="F3012" s="250"/>
      <c r="G3012" s="250"/>
      <c r="H3012" s="256"/>
      <c r="I3012" s="250"/>
      <c r="J3012" s="252"/>
      <c r="K3012" s="252"/>
      <c r="L3012" s="253"/>
      <c r="M3012" s="254" t="str">
        <f t="shared" si="46"/>
        <v/>
      </c>
      <c r="N3012"/>
      <c r="O3012"/>
      <c r="P3012"/>
      <c r="Q3012"/>
      <c r="R3012"/>
      <c r="S3012"/>
      <c r="T3012"/>
      <c r="U3012"/>
      <c r="V3012"/>
      <c r="W3012"/>
      <c r="X3012" s="42"/>
      <c r="Y3012" s="42"/>
      <c r="Z3012" s="42"/>
    </row>
    <row r="3013" s="26" customFormat="1" ht="23" customHeight="1" spans="1:26">
      <c r="A3013" s="255"/>
      <c r="B3013" s="246"/>
      <c r="C3013" s="247"/>
      <c r="D3013" s="248"/>
      <c r="E3013" s="249"/>
      <c r="F3013" s="250"/>
      <c r="G3013" s="250"/>
      <c r="H3013" s="256"/>
      <c r="I3013" s="250"/>
      <c r="J3013" s="252"/>
      <c r="K3013" s="252"/>
      <c r="L3013" s="253"/>
      <c r="M3013" s="254" t="str">
        <f t="shared" ref="M3013:M3076" si="47">IF($B3013="","",--TEXT($B3013,"yyyymm"))</f>
        <v/>
      </c>
      <c r="N3013"/>
      <c r="O3013"/>
      <c r="P3013"/>
      <c r="Q3013"/>
      <c r="R3013"/>
      <c r="S3013"/>
      <c r="T3013"/>
      <c r="U3013"/>
      <c r="V3013"/>
      <c r="W3013"/>
      <c r="X3013" s="42"/>
      <c r="Y3013" s="42"/>
      <c r="Z3013" s="42"/>
    </row>
    <row r="3014" s="26" customFormat="1" ht="23" customHeight="1" spans="1:26">
      <c r="A3014" s="255"/>
      <c r="B3014" s="246"/>
      <c r="C3014" s="247"/>
      <c r="D3014" s="248"/>
      <c r="E3014" s="249"/>
      <c r="F3014" s="250"/>
      <c r="G3014" s="250"/>
      <c r="H3014" s="256"/>
      <c r="I3014" s="250"/>
      <c r="J3014" s="252"/>
      <c r="K3014" s="252"/>
      <c r="L3014" s="253"/>
      <c r="M3014" s="254" t="str">
        <f t="shared" si="47"/>
        <v/>
      </c>
      <c r="N3014"/>
      <c r="O3014"/>
      <c r="P3014"/>
      <c r="Q3014"/>
      <c r="R3014"/>
      <c r="S3014"/>
      <c r="T3014"/>
      <c r="U3014"/>
      <c r="V3014"/>
      <c r="W3014"/>
      <c r="X3014" s="42"/>
      <c r="Y3014" s="42"/>
      <c r="Z3014" s="42"/>
    </row>
    <row r="3015" s="26" customFormat="1" ht="23" customHeight="1" spans="1:26">
      <c r="A3015" s="255"/>
      <c r="B3015" s="246"/>
      <c r="C3015" s="247"/>
      <c r="D3015" s="248"/>
      <c r="E3015" s="249"/>
      <c r="F3015" s="250"/>
      <c r="G3015" s="250"/>
      <c r="H3015" s="256"/>
      <c r="I3015" s="250"/>
      <c r="J3015" s="252"/>
      <c r="K3015" s="252"/>
      <c r="L3015" s="253"/>
      <c r="M3015" s="254" t="str">
        <f t="shared" si="47"/>
        <v/>
      </c>
      <c r="N3015"/>
      <c r="O3015"/>
      <c r="P3015"/>
      <c r="Q3015"/>
      <c r="R3015"/>
      <c r="S3015"/>
      <c r="T3015"/>
      <c r="U3015"/>
      <c r="V3015"/>
      <c r="W3015"/>
      <c r="X3015" s="42"/>
      <c r="Y3015" s="42"/>
      <c r="Z3015" s="42"/>
    </row>
    <row r="3016" s="26" customFormat="1" ht="23" customHeight="1" spans="1:26">
      <c r="A3016" s="255"/>
      <c r="B3016" s="246"/>
      <c r="C3016" s="247"/>
      <c r="D3016" s="248"/>
      <c r="E3016" s="249"/>
      <c r="F3016" s="250"/>
      <c r="G3016" s="250"/>
      <c r="H3016" s="256"/>
      <c r="I3016" s="250"/>
      <c r="J3016" s="252"/>
      <c r="K3016" s="252"/>
      <c r="L3016" s="253"/>
      <c r="M3016" s="254" t="str">
        <f t="shared" si="47"/>
        <v/>
      </c>
      <c r="N3016"/>
      <c r="O3016"/>
      <c r="P3016"/>
      <c r="Q3016"/>
      <c r="R3016"/>
      <c r="S3016"/>
      <c r="T3016"/>
      <c r="U3016"/>
      <c r="V3016"/>
      <c r="W3016"/>
      <c r="X3016" s="42"/>
      <c r="Y3016" s="42"/>
      <c r="Z3016" s="42"/>
    </row>
    <row r="3017" s="26" customFormat="1" ht="23" customHeight="1" spans="1:26">
      <c r="A3017" s="255"/>
      <c r="B3017" s="246"/>
      <c r="C3017" s="247"/>
      <c r="D3017" s="248"/>
      <c r="E3017" s="249"/>
      <c r="F3017" s="250"/>
      <c r="G3017" s="250"/>
      <c r="H3017" s="256"/>
      <c r="I3017" s="250"/>
      <c r="J3017" s="252"/>
      <c r="K3017" s="252"/>
      <c r="L3017" s="253"/>
      <c r="M3017" s="254" t="str">
        <f t="shared" si="47"/>
        <v/>
      </c>
      <c r="N3017"/>
      <c r="O3017"/>
      <c r="P3017"/>
      <c r="Q3017"/>
      <c r="R3017"/>
      <c r="S3017"/>
      <c r="T3017"/>
      <c r="U3017"/>
      <c r="V3017"/>
      <c r="W3017"/>
      <c r="X3017" s="42"/>
      <c r="Y3017" s="42"/>
      <c r="Z3017" s="42"/>
    </row>
    <row r="3018" s="26" customFormat="1" ht="23" customHeight="1" spans="1:26">
      <c r="A3018" s="255"/>
      <c r="B3018" s="246"/>
      <c r="C3018" s="247"/>
      <c r="D3018" s="248"/>
      <c r="E3018" s="249"/>
      <c r="F3018" s="250"/>
      <c r="G3018" s="250"/>
      <c r="H3018" s="256"/>
      <c r="I3018" s="250"/>
      <c r="J3018" s="252"/>
      <c r="K3018" s="252"/>
      <c r="L3018" s="253"/>
      <c r="M3018" s="254" t="str">
        <f t="shared" si="47"/>
        <v/>
      </c>
      <c r="N3018"/>
      <c r="O3018"/>
      <c r="P3018"/>
      <c r="Q3018"/>
      <c r="R3018"/>
      <c r="S3018"/>
      <c r="T3018"/>
      <c r="U3018"/>
      <c r="V3018"/>
      <c r="W3018"/>
      <c r="X3018" s="42"/>
      <c r="Y3018" s="42"/>
      <c r="Z3018" s="42"/>
    </row>
    <row r="3019" s="26" customFormat="1" ht="23" customHeight="1" spans="1:26">
      <c r="A3019" s="255"/>
      <c r="B3019" s="246"/>
      <c r="C3019" s="247"/>
      <c r="D3019" s="248"/>
      <c r="E3019" s="249"/>
      <c r="F3019" s="250"/>
      <c r="G3019" s="250"/>
      <c r="H3019" s="256"/>
      <c r="I3019" s="250"/>
      <c r="J3019" s="252"/>
      <c r="K3019" s="252"/>
      <c r="L3019" s="253"/>
      <c r="M3019" s="254" t="str">
        <f t="shared" si="47"/>
        <v/>
      </c>
      <c r="N3019"/>
      <c r="O3019"/>
      <c r="P3019"/>
      <c r="Q3019"/>
      <c r="R3019"/>
      <c r="S3019"/>
      <c r="T3019"/>
      <c r="U3019"/>
      <c r="V3019"/>
      <c r="W3019"/>
      <c r="X3019" s="42"/>
      <c r="Y3019" s="42"/>
      <c r="Z3019" s="42"/>
    </row>
    <row r="3020" s="26" customFormat="1" ht="23" customHeight="1" spans="1:26">
      <c r="A3020" s="255"/>
      <c r="B3020" s="246"/>
      <c r="C3020" s="247"/>
      <c r="D3020" s="248"/>
      <c r="E3020" s="249"/>
      <c r="F3020" s="250"/>
      <c r="G3020" s="250"/>
      <c r="H3020" s="256"/>
      <c r="I3020" s="250"/>
      <c r="J3020" s="252"/>
      <c r="K3020" s="252"/>
      <c r="L3020" s="253"/>
      <c r="M3020" s="254" t="str">
        <f t="shared" si="47"/>
        <v/>
      </c>
      <c r="N3020"/>
      <c r="O3020"/>
      <c r="P3020"/>
      <c r="Q3020"/>
      <c r="R3020"/>
      <c r="S3020"/>
      <c r="T3020"/>
      <c r="U3020"/>
      <c r="V3020"/>
      <c r="W3020"/>
      <c r="X3020" s="42"/>
      <c r="Y3020" s="42"/>
      <c r="Z3020" s="42"/>
    </row>
    <row r="3021" s="26" customFormat="1" ht="23" customHeight="1" spans="1:26">
      <c r="A3021" s="255"/>
      <c r="B3021" s="246"/>
      <c r="C3021" s="247"/>
      <c r="D3021" s="248"/>
      <c r="E3021" s="249"/>
      <c r="F3021" s="250"/>
      <c r="G3021" s="250"/>
      <c r="H3021" s="256"/>
      <c r="I3021" s="250"/>
      <c r="J3021" s="252"/>
      <c r="K3021" s="252"/>
      <c r="L3021" s="253"/>
      <c r="M3021" s="254" t="str">
        <f t="shared" si="47"/>
        <v/>
      </c>
      <c r="N3021"/>
      <c r="O3021"/>
      <c r="P3021"/>
      <c r="Q3021"/>
      <c r="R3021"/>
      <c r="S3021"/>
      <c r="T3021"/>
      <c r="U3021"/>
      <c r="V3021"/>
      <c r="W3021"/>
      <c r="X3021" s="42"/>
      <c r="Y3021" s="42"/>
      <c r="Z3021" s="42"/>
    </row>
    <row r="3022" s="26" customFormat="1" ht="23" customHeight="1" spans="1:26">
      <c r="A3022" s="255"/>
      <c r="B3022" s="246"/>
      <c r="C3022" s="247"/>
      <c r="D3022" s="248"/>
      <c r="E3022" s="249"/>
      <c r="F3022" s="250"/>
      <c r="G3022" s="250"/>
      <c r="H3022" s="256"/>
      <c r="I3022" s="250"/>
      <c r="J3022" s="252"/>
      <c r="K3022" s="252"/>
      <c r="L3022" s="253"/>
      <c r="M3022" s="254" t="str">
        <f t="shared" si="47"/>
        <v/>
      </c>
      <c r="N3022"/>
      <c r="O3022"/>
      <c r="P3022"/>
      <c r="Q3022"/>
      <c r="R3022"/>
      <c r="S3022"/>
      <c r="T3022"/>
      <c r="U3022"/>
      <c r="V3022"/>
      <c r="W3022"/>
      <c r="X3022" s="42"/>
      <c r="Y3022" s="42"/>
      <c r="Z3022" s="42"/>
    </row>
    <row r="3023" s="26" customFormat="1" ht="23" customHeight="1" spans="1:26">
      <c r="A3023" s="255"/>
      <c r="B3023" s="246"/>
      <c r="C3023" s="247"/>
      <c r="D3023" s="248"/>
      <c r="E3023" s="249"/>
      <c r="F3023" s="250"/>
      <c r="G3023" s="250"/>
      <c r="H3023" s="256"/>
      <c r="I3023" s="250"/>
      <c r="J3023" s="252"/>
      <c r="K3023" s="252"/>
      <c r="L3023" s="253"/>
      <c r="M3023" s="254" t="str">
        <f t="shared" si="47"/>
        <v/>
      </c>
      <c r="N3023"/>
      <c r="O3023"/>
      <c r="P3023"/>
      <c r="Q3023"/>
      <c r="R3023"/>
      <c r="S3023"/>
      <c r="T3023"/>
      <c r="U3023"/>
      <c r="V3023"/>
      <c r="W3023"/>
      <c r="X3023" s="42"/>
      <c r="Y3023" s="42"/>
      <c r="Z3023" s="42"/>
    </row>
    <row r="3024" s="26" customFormat="1" ht="23" customHeight="1" spans="1:26">
      <c r="A3024" s="255"/>
      <c r="B3024" s="246"/>
      <c r="C3024" s="247"/>
      <c r="D3024" s="248"/>
      <c r="E3024" s="249"/>
      <c r="F3024" s="250"/>
      <c r="G3024" s="250"/>
      <c r="H3024" s="256"/>
      <c r="I3024" s="250"/>
      <c r="J3024" s="252"/>
      <c r="K3024" s="252"/>
      <c r="L3024" s="253"/>
      <c r="M3024" s="254" t="str">
        <f t="shared" si="47"/>
        <v/>
      </c>
      <c r="N3024"/>
      <c r="O3024"/>
      <c r="P3024"/>
      <c r="Q3024"/>
      <c r="R3024"/>
      <c r="S3024"/>
      <c r="T3024"/>
      <c r="U3024"/>
      <c r="V3024"/>
      <c r="W3024"/>
      <c r="X3024" s="42"/>
      <c r="Y3024" s="42"/>
      <c r="Z3024" s="42"/>
    </row>
    <row r="3025" s="26" customFormat="1" ht="23" customHeight="1" spans="1:26">
      <c r="A3025" s="255"/>
      <c r="B3025" s="246"/>
      <c r="C3025" s="247"/>
      <c r="D3025" s="248"/>
      <c r="E3025" s="249"/>
      <c r="F3025" s="250"/>
      <c r="G3025" s="250"/>
      <c r="H3025" s="256"/>
      <c r="I3025" s="250"/>
      <c r="J3025" s="252"/>
      <c r="K3025" s="252"/>
      <c r="L3025" s="253"/>
      <c r="M3025" s="254" t="str">
        <f t="shared" si="47"/>
        <v/>
      </c>
      <c r="N3025"/>
      <c r="O3025"/>
      <c r="P3025"/>
      <c r="Q3025"/>
      <c r="R3025"/>
      <c r="S3025"/>
      <c r="T3025"/>
      <c r="U3025"/>
      <c r="V3025"/>
      <c r="W3025"/>
      <c r="X3025" s="42"/>
      <c r="Y3025" s="42"/>
      <c r="Z3025" s="42"/>
    </row>
    <row r="3026" s="26" customFormat="1" ht="23" customHeight="1" spans="1:26">
      <c r="A3026" s="255"/>
      <c r="B3026" s="246"/>
      <c r="C3026" s="247"/>
      <c r="D3026" s="248"/>
      <c r="E3026" s="249"/>
      <c r="F3026" s="250"/>
      <c r="G3026" s="250"/>
      <c r="H3026" s="256"/>
      <c r="I3026" s="250"/>
      <c r="J3026" s="252"/>
      <c r="K3026" s="252"/>
      <c r="L3026" s="253"/>
      <c r="M3026" s="254" t="str">
        <f t="shared" si="47"/>
        <v/>
      </c>
      <c r="N3026"/>
      <c r="O3026"/>
      <c r="P3026"/>
      <c r="Q3026"/>
      <c r="R3026"/>
      <c r="S3026"/>
      <c r="T3026"/>
      <c r="U3026"/>
      <c r="V3026"/>
      <c r="W3026"/>
      <c r="X3026" s="42"/>
      <c r="Y3026" s="42"/>
      <c r="Z3026" s="42"/>
    </row>
    <row r="3027" s="26" customFormat="1" ht="23" customHeight="1" spans="1:26">
      <c r="A3027" s="255"/>
      <c r="B3027" s="246"/>
      <c r="C3027" s="247"/>
      <c r="D3027" s="248"/>
      <c r="E3027" s="249"/>
      <c r="F3027" s="250"/>
      <c r="G3027" s="250"/>
      <c r="H3027" s="256"/>
      <c r="I3027" s="250"/>
      <c r="J3027" s="252"/>
      <c r="K3027" s="252"/>
      <c r="L3027" s="253"/>
      <c r="M3027" s="254" t="str">
        <f t="shared" si="47"/>
        <v/>
      </c>
      <c r="N3027"/>
      <c r="O3027"/>
      <c r="P3027"/>
      <c r="Q3027"/>
      <c r="R3027"/>
      <c r="S3027"/>
      <c r="T3027"/>
      <c r="U3027"/>
      <c r="V3027"/>
      <c r="W3027"/>
      <c r="X3027" s="42"/>
      <c r="Y3027" s="42"/>
      <c r="Z3027" s="42"/>
    </row>
    <row r="3028" s="26" customFormat="1" ht="23" customHeight="1" spans="1:26">
      <c r="A3028" s="255"/>
      <c r="B3028" s="246"/>
      <c r="C3028" s="247"/>
      <c r="D3028" s="248"/>
      <c r="E3028" s="249"/>
      <c r="F3028" s="250"/>
      <c r="G3028" s="250"/>
      <c r="H3028" s="256"/>
      <c r="I3028" s="250"/>
      <c r="J3028" s="252"/>
      <c r="K3028" s="252"/>
      <c r="L3028" s="253"/>
      <c r="M3028" s="254" t="str">
        <f t="shared" si="47"/>
        <v/>
      </c>
      <c r="N3028"/>
      <c r="O3028"/>
      <c r="P3028"/>
      <c r="Q3028"/>
      <c r="R3028"/>
      <c r="S3028"/>
      <c r="T3028"/>
      <c r="U3028"/>
      <c r="V3028"/>
      <c r="W3028"/>
      <c r="X3028" s="42"/>
      <c r="Y3028" s="42"/>
      <c r="Z3028" s="42"/>
    </row>
    <row r="3029" s="26" customFormat="1" ht="23" customHeight="1" spans="1:26">
      <c r="A3029" s="255"/>
      <c r="B3029" s="246"/>
      <c r="C3029" s="247"/>
      <c r="D3029" s="248"/>
      <c r="E3029" s="249"/>
      <c r="F3029" s="250"/>
      <c r="G3029" s="250"/>
      <c r="H3029" s="256"/>
      <c r="I3029" s="250"/>
      <c r="J3029" s="252"/>
      <c r="K3029" s="252"/>
      <c r="L3029" s="253"/>
      <c r="M3029" s="254" t="str">
        <f t="shared" si="47"/>
        <v/>
      </c>
      <c r="N3029"/>
      <c r="O3029"/>
      <c r="P3029"/>
      <c r="Q3029"/>
      <c r="R3029"/>
      <c r="S3029"/>
      <c r="T3029"/>
      <c r="U3029"/>
      <c r="V3029"/>
      <c r="W3029"/>
      <c r="X3029" s="42"/>
      <c r="Y3029" s="42"/>
      <c r="Z3029" s="42"/>
    </row>
    <row r="3030" s="26" customFormat="1" ht="23" customHeight="1" spans="1:26">
      <c r="A3030" s="255"/>
      <c r="B3030" s="246"/>
      <c r="C3030" s="247"/>
      <c r="D3030" s="248"/>
      <c r="E3030" s="249"/>
      <c r="F3030" s="250"/>
      <c r="G3030" s="250"/>
      <c r="H3030" s="256"/>
      <c r="I3030" s="250"/>
      <c r="J3030" s="252"/>
      <c r="K3030" s="252"/>
      <c r="L3030" s="253"/>
      <c r="M3030" s="254" t="str">
        <f t="shared" si="47"/>
        <v/>
      </c>
      <c r="N3030"/>
      <c r="O3030"/>
      <c r="P3030"/>
      <c r="Q3030"/>
      <c r="R3030"/>
      <c r="S3030"/>
      <c r="T3030"/>
      <c r="U3030"/>
      <c r="V3030"/>
      <c r="W3030"/>
      <c r="X3030" s="42"/>
      <c r="Y3030" s="42"/>
      <c r="Z3030" s="42"/>
    </row>
    <row r="3031" s="26" customFormat="1" ht="23" customHeight="1" spans="1:26">
      <c r="A3031" s="255"/>
      <c r="B3031" s="246"/>
      <c r="C3031" s="247"/>
      <c r="D3031" s="248"/>
      <c r="E3031" s="249"/>
      <c r="F3031" s="250"/>
      <c r="G3031" s="250"/>
      <c r="H3031" s="256"/>
      <c r="I3031" s="250"/>
      <c r="J3031" s="252"/>
      <c r="K3031" s="252"/>
      <c r="L3031" s="253"/>
      <c r="M3031" s="254" t="str">
        <f t="shared" si="47"/>
        <v/>
      </c>
      <c r="N3031"/>
      <c r="O3031"/>
      <c r="P3031"/>
      <c r="Q3031"/>
      <c r="R3031"/>
      <c r="S3031"/>
      <c r="T3031"/>
      <c r="U3031"/>
      <c r="V3031"/>
      <c r="W3031"/>
      <c r="X3031" s="42"/>
      <c r="Y3031" s="42"/>
      <c r="Z3031" s="42"/>
    </row>
    <row r="3032" s="26" customFormat="1" ht="23" customHeight="1" spans="1:26">
      <c r="A3032" s="255"/>
      <c r="B3032" s="246"/>
      <c r="C3032" s="247"/>
      <c r="D3032" s="248"/>
      <c r="E3032" s="249"/>
      <c r="F3032" s="250"/>
      <c r="G3032" s="250"/>
      <c r="H3032" s="256"/>
      <c r="I3032" s="250"/>
      <c r="J3032" s="252"/>
      <c r="K3032" s="252"/>
      <c r="L3032" s="253"/>
      <c r="M3032" s="254" t="str">
        <f t="shared" si="47"/>
        <v/>
      </c>
      <c r="N3032"/>
      <c r="O3032"/>
      <c r="P3032"/>
      <c r="Q3032"/>
      <c r="R3032"/>
      <c r="S3032"/>
      <c r="T3032"/>
      <c r="U3032"/>
      <c r="V3032"/>
      <c r="W3032"/>
      <c r="X3032" s="42"/>
      <c r="Y3032" s="42"/>
      <c r="Z3032" s="42"/>
    </row>
    <row r="3033" s="26" customFormat="1" ht="23" customHeight="1" spans="1:26">
      <c r="A3033" s="255"/>
      <c r="B3033" s="246"/>
      <c r="C3033" s="247"/>
      <c r="D3033" s="248"/>
      <c r="E3033" s="249"/>
      <c r="F3033" s="250"/>
      <c r="G3033" s="250"/>
      <c r="H3033" s="256"/>
      <c r="I3033" s="250"/>
      <c r="J3033" s="252"/>
      <c r="K3033" s="252"/>
      <c r="L3033" s="253"/>
      <c r="M3033" s="254" t="str">
        <f t="shared" si="47"/>
        <v/>
      </c>
      <c r="N3033"/>
      <c r="O3033"/>
      <c r="P3033"/>
      <c r="Q3033"/>
      <c r="R3033"/>
      <c r="S3033"/>
      <c r="T3033"/>
      <c r="U3033"/>
      <c r="V3033"/>
      <c r="W3033"/>
      <c r="X3033" s="42"/>
      <c r="Y3033" s="42"/>
      <c r="Z3033" s="42"/>
    </row>
    <row r="3034" s="26" customFormat="1" ht="23" customHeight="1" spans="1:26">
      <c r="A3034" s="255"/>
      <c r="B3034" s="246"/>
      <c r="C3034" s="247"/>
      <c r="D3034" s="248"/>
      <c r="E3034" s="249"/>
      <c r="F3034" s="250"/>
      <c r="G3034" s="250"/>
      <c r="H3034" s="256"/>
      <c r="I3034" s="250"/>
      <c r="J3034" s="252"/>
      <c r="K3034" s="252"/>
      <c r="L3034" s="253"/>
      <c r="M3034" s="254" t="str">
        <f t="shared" si="47"/>
        <v/>
      </c>
      <c r="N3034"/>
      <c r="O3034"/>
      <c r="P3034"/>
      <c r="Q3034"/>
      <c r="R3034"/>
      <c r="S3034"/>
      <c r="T3034"/>
      <c r="U3034"/>
      <c r="V3034"/>
      <c r="W3034"/>
      <c r="X3034" s="42"/>
      <c r="Y3034" s="42"/>
      <c r="Z3034" s="42"/>
    </row>
    <row r="3035" s="26" customFormat="1" ht="23" customHeight="1" spans="1:26">
      <c r="A3035" s="255"/>
      <c r="B3035" s="246"/>
      <c r="C3035" s="247"/>
      <c r="D3035" s="248"/>
      <c r="E3035" s="249"/>
      <c r="F3035" s="250"/>
      <c r="G3035" s="250"/>
      <c r="H3035" s="256"/>
      <c r="I3035" s="250"/>
      <c r="J3035" s="252"/>
      <c r="K3035" s="252"/>
      <c r="L3035" s="253"/>
      <c r="M3035" s="254" t="str">
        <f t="shared" si="47"/>
        <v/>
      </c>
      <c r="N3035"/>
      <c r="O3035"/>
      <c r="P3035"/>
      <c r="Q3035"/>
      <c r="R3035"/>
      <c r="S3035"/>
      <c r="T3035"/>
      <c r="U3035"/>
      <c r="V3035"/>
      <c r="W3035"/>
      <c r="X3035" s="42"/>
      <c r="Y3035" s="42"/>
      <c r="Z3035" s="42"/>
    </row>
    <row r="3036" s="26" customFormat="1" ht="23" customHeight="1" spans="1:26">
      <c r="A3036" s="255"/>
      <c r="B3036" s="246"/>
      <c r="C3036" s="247"/>
      <c r="D3036" s="248"/>
      <c r="E3036" s="249"/>
      <c r="F3036" s="250"/>
      <c r="G3036" s="250"/>
      <c r="H3036" s="256"/>
      <c r="I3036" s="250"/>
      <c r="J3036" s="252"/>
      <c r="K3036" s="252"/>
      <c r="L3036" s="253"/>
      <c r="M3036" s="254" t="str">
        <f t="shared" si="47"/>
        <v/>
      </c>
      <c r="N3036"/>
      <c r="O3036"/>
      <c r="P3036"/>
      <c r="Q3036"/>
      <c r="R3036"/>
      <c r="S3036"/>
      <c r="T3036"/>
      <c r="U3036"/>
      <c r="V3036"/>
      <c r="W3036"/>
      <c r="X3036" s="42"/>
      <c r="Y3036" s="42"/>
      <c r="Z3036" s="42"/>
    </row>
    <row r="3037" s="26" customFormat="1" ht="23" customHeight="1" spans="1:26">
      <c r="A3037" s="255"/>
      <c r="B3037" s="246"/>
      <c r="C3037" s="247"/>
      <c r="D3037" s="248"/>
      <c r="E3037" s="249"/>
      <c r="F3037" s="250"/>
      <c r="G3037" s="250"/>
      <c r="H3037" s="256"/>
      <c r="I3037" s="250"/>
      <c r="J3037" s="252"/>
      <c r="K3037" s="252"/>
      <c r="L3037" s="253"/>
      <c r="M3037" s="254" t="str">
        <f t="shared" si="47"/>
        <v/>
      </c>
      <c r="N3037"/>
      <c r="O3037"/>
      <c r="P3037"/>
      <c r="Q3037"/>
      <c r="R3037"/>
      <c r="S3037"/>
      <c r="T3037"/>
      <c r="U3037"/>
      <c r="V3037"/>
      <c r="W3037"/>
      <c r="X3037" s="42"/>
      <c r="Y3037" s="42"/>
      <c r="Z3037" s="42"/>
    </row>
    <row r="3038" s="26" customFormat="1" ht="23" customHeight="1" spans="1:26">
      <c r="A3038" s="255"/>
      <c r="B3038" s="246"/>
      <c r="C3038" s="247"/>
      <c r="D3038" s="248"/>
      <c r="E3038" s="249"/>
      <c r="F3038" s="250"/>
      <c r="G3038" s="250"/>
      <c r="H3038" s="256"/>
      <c r="I3038" s="250"/>
      <c r="J3038" s="252"/>
      <c r="K3038" s="252"/>
      <c r="L3038" s="253"/>
      <c r="M3038" s="254" t="str">
        <f t="shared" si="47"/>
        <v/>
      </c>
      <c r="N3038"/>
      <c r="O3038"/>
      <c r="P3038"/>
      <c r="Q3038"/>
      <c r="R3038"/>
      <c r="S3038"/>
      <c r="T3038"/>
      <c r="U3038"/>
      <c r="V3038"/>
      <c r="W3038"/>
      <c r="X3038" s="42"/>
      <c r="Y3038" s="42"/>
      <c r="Z3038" s="42"/>
    </row>
    <row r="3039" s="26" customFormat="1" ht="23" customHeight="1" spans="1:26">
      <c r="A3039" s="255"/>
      <c r="B3039" s="246"/>
      <c r="C3039" s="247"/>
      <c r="D3039" s="248"/>
      <c r="E3039" s="249"/>
      <c r="F3039" s="250"/>
      <c r="G3039" s="250"/>
      <c r="H3039" s="256"/>
      <c r="I3039" s="250"/>
      <c r="J3039" s="252"/>
      <c r="K3039" s="252"/>
      <c r="L3039" s="253"/>
      <c r="M3039" s="254" t="str">
        <f t="shared" si="47"/>
        <v/>
      </c>
      <c r="N3039"/>
      <c r="O3039"/>
      <c r="P3039"/>
      <c r="Q3039"/>
      <c r="R3039"/>
      <c r="S3039"/>
      <c r="T3039"/>
      <c r="U3039"/>
      <c r="V3039"/>
      <c r="W3039"/>
      <c r="X3039" s="42"/>
      <c r="Y3039" s="42"/>
      <c r="Z3039" s="42"/>
    </row>
    <row r="3040" s="26" customFormat="1" ht="23" customHeight="1" spans="1:26">
      <c r="A3040" s="255"/>
      <c r="B3040" s="246"/>
      <c r="C3040" s="247"/>
      <c r="D3040" s="248"/>
      <c r="E3040" s="249"/>
      <c r="F3040" s="250"/>
      <c r="G3040" s="250"/>
      <c r="H3040" s="256"/>
      <c r="I3040" s="250"/>
      <c r="J3040" s="252"/>
      <c r="K3040" s="252"/>
      <c r="L3040" s="253"/>
      <c r="M3040" s="254" t="str">
        <f t="shared" si="47"/>
        <v/>
      </c>
      <c r="N3040"/>
      <c r="O3040"/>
      <c r="P3040"/>
      <c r="Q3040"/>
      <c r="R3040"/>
      <c r="S3040"/>
      <c r="T3040"/>
      <c r="U3040"/>
      <c r="V3040"/>
      <c r="W3040"/>
      <c r="X3040" s="42"/>
      <c r="Y3040" s="42"/>
      <c r="Z3040" s="42"/>
    </row>
    <row r="3041" s="26" customFormat="1" ht="23" customHeight="1" spans="1:26">
      <c r="A3041" s="255"/>
      <c r="B3041" s="246"/>
      <c r="C3041" s="247"/>
      <c r="D3041" s="248"/>
      <c r="E3041" s="249"/>
      <c r="F3041" s="250"/>
      <c r="G3041" s="250"/>
      <c r="H3041" s="256"/>
      <c r="I3041" s="250"/>
      <c r="J3041" s="252"/>
      <c r="K3041" s="252"/>
      <c r="L3041" s="253"/>
      <c r="M3041" s="254" t="str">
        <f t="shared" si="47"/>
        <v/>
      </c>
      <c r="N3041"/>
      <c r="O3041"/>
      <c r="P3041"/>
      <c r="Q3041"/>
      <c r="R3041"/>
      <c r="S3041"/>
      <c r="T3041"/>
      <c r="U3041"/>
      <c r="V3041"/>
      <c r="W3041"/>
      <c r="X3041" s="42"/>
      <c r="Y3041" s="42"/>
      <c r="Z3041" s="42"/>
    </row>
    <row r="3042" s="26" customFormat="1" ht="23" customHeight="1" spans="1:26">
      <c r="A3042" s="255"/>
      <c r="B3042" s="246"/>
      <c r="C3042" s="247"/>
      <c r="D3042" s="248"/>
      <c r="E3042" s="249"/>
      <c r="F3042" s="250"/>
      <c r="G3042" s="250"/>
      <c r="H3042" s="256"/>
      <c r="I3042" s="250"/>
      <c r="J3042" s="252"/>
      <c r="K3042" s="252"/>
      <c r="L3042" s="253"/>
      <c r="M3042" s="254" t="str">
        <f t="shared" si="47"/>
        <v/>
      </c>
      <c r="N3042"/>
      <c r="O3042"/>
      <c r="P3042"/>
      <c r="Q3042"/>
      <c r="R3042"/>
      <c r="S3042"/>
      <c r="T3042"/>
      <c r="U3042"/>
      <c r="V3042"/>
      <c r="W3042"/>
      <c r="X3042" s="42"/>
      <c r="Y3042" s="42"/>
      <c r="Z3042" s="42"/>
    </row>
    <row r="3043" s="26" customFormat="1" ht="23" customHeight="1" spans="1:26">
      <c r="A3043" s="255"/>
      <c r="B3043" s="246"/>
      <c r="C3043" s="247"/>
      <c r="D3043" s="248"/>
      <c r="E3043" s="249"/>
      <c r="F3043" s="250"/>
      <c r="G3043" s="250"/>
      <c r="H3043" s="256"/>
      <c r="I3043" s="250"/>
      <c r="J3043" s="252"/>
      <c r="K3043" s="252"/>
      <c r="L3043" s="253"/>
      <c r="M3043" s="254" t="str">
        <f t="shared" si="47"/>
        <v/>
      </c>
      <c r="N3043"/>
      <c r="O3043"/>
      <c r="P3043"/>
      <c r="Q3043"/>
      <c r="R3043"/>
      <c r="S3043"/>
      <c r="T3043"/>
      <c r="U3043"/>
      <c r="V3043"/>
      <c r="W3043"/>
      <c r="X3043" s="42"/>
      <c r="Y3043" s="42"/>
      <c r="Z3043" s="42"/>
    </row>
    <row r="3044" s="26" customFormat="1" ht="23" customHeight="1" spans="1:26">
      <c r="A3044" s="255"/>
      <c r="B3044" s="246"/>
      <c r="C3044" s="247"/>
      <c r="D3044" s="248"/>
      <c r="E3044" s="249"/>
      <c r="F3044" s="250"/>
      <c r="G3044" s="250"/>
      <c r="H3044" s="256"/>
      <c r="I3044" s="250"/>
      <c r="J3044" s="252"/>
      <c r="K3044" s="252"/>
      <c r="L3044" s="253"/>
      <c r="M3044" s="254" t="str">
        <f t="shared" si="47"/>
        <v/>
      </c>
      <c r="N3044"/>
      <c r="O3044"/>
      <c r="P3044"/>
      <c r="Q3044"/>
      <c r="R3044"/>
      <c r="S3044"/>
      <c r="T3044"/>
      <c r="U3044"/>
      <c r="V3044"/>
      <c r="W3044"/>
      <c r="X3044" s="42"/>
      <c r="Y3044" s="42"/>
      <c r="Z3044" s="42"/>
    </row>
    <row r="3045" s="26" customFormat="1" ht="23" customHeight="1" spans="1:26">
      <c r="A3045" s="255"/>
      <c r="B3045" s="246"/>
      <c r="C3045" s="247"/>
      <c r="D3045" s="248"/>
      <c r="E3045" s="249"/>
      <c r="F3045" s="250"/>
      <c r="G3045" s="250"/>
      <c r="H3045" s="256"/>
      <c r="I3045" s="250"/>
      <c r="J3045" s="252"/>
      <c r="K3045" s="252"/>
      <c r="L3045" s="253"/>
      <c r="M3045" s="254" t="str">
        <f t="shared" si="47"/>
        <v/>
      </c>
      <c r="N3045"/>
      <c r="O3045"/>
      <c r="P3045"/>
      <c r="Q3045"/>
      <c r="R3045"/>
      <c r="S3045"/>
      <c r="T3045"/>
      <c r="U3045"/>
      <c r="V3045"/>
      <c r="W3045"/>
      <c r="X3045" s="42"/>
      <c r="Y3045" s="42"/>
      <c r="Z3045" s="42"/>
    </row>
    <row r="3046" s="26" customFormat="1" ht="23" customHeight="1" spans="1:26">
      <c r="A3046" s="255"/>
      <c r="B3046" s="246"/>
      <c r="C3046" s="247"/>
      <c r="D3046" s="248"/>
      <c r="E3046" s="249"/>
      <c r="F3046" s="250"/>
      <c r="G3046" s="250"/>
      <c r="H3046" s="256"/>
      <c r="I3046" s="250"/>
      <c r="J3046" s="252"/>
      <c r="K3046" s="252"/>
      <c r="L3046" s="253"/>
      <c r="M3046" s="254" t="str">
        <f t="shared" si="47"/>
        <v/>
      </c>
      <c r="N3046"/>
      <c r="O3046"/>
      <c r="P3046"/>
      <c r="Q3046"/>
      <c r="R3046"/>
      <c r="S3046"/>
      <c r="T3046"/>
      <c r="U3046"/>
      <c r="V3046"/>
      <c r="W3046"/>
      <c r="X3046" s="42"/>
      <c r="Y3046" s="42"/>
      <c r="Z3046" s="42"/>
    </row>
    <row r="3047" s="26" customFormat="1" ht="23" customHeight="1" spans="1:26">
      <c r="A3047" s="255"/>
      <c r="B3047" s="246"/>
      <c r="C3047" s="247"/>
      <c r="D3047" s="248"/>
      <c r="E3047" s="249"/>
      <c r="F3047" s="250"/>
      <c r="G3047" s="250"/>
      <c r="H3047" s="256"/>
      <c r="I3047" s="250"/>
      <c r="J3047" s="252"/>
      <c r="K3047" s="252"/>
      <c r="L3047" s="253"/>
      <c r="M3047" s="254" t="str">
        <f t="shared" si="47"/>
        <v/>
      </c>
      <c r="N3047"/>
      <c r="O3047"/>
      <c r="P3047"/>
      <c r="Q3047"/>
      <c r="R3047"/>
      <c r="S3047"/>
      <c r="T3047"/>
      <c r="U3047"/>
      <c r="V3047"/>
      <c r="W3047"/>
      <c r="X3047" s="42"/>
      <c r="Y3047" s="42"/>
      <c r="Z3047" s="42"/>
    </row>
    <row r="3048" s="26" customFormat="1" ht="23" customHeight="1" spans="1:26">
      <c r="A3048" s="255"/>
      <c r="B3048" s="246"/>
      <c r="C3048" s="247"/>
      <c r="D3048" s="248"/>
      <c r="E3048" s="249"/>
      <c r="F3048" s="250"/>
      <c r="G3048" s="250"/>
      <c r="H3048" s="256"/>
      <c r="I3048" s="250"/>
      <c r="J3048" s="252"/>
      <c r="K3048" s="252"/>
      <c r="L3048" s="253"/>
      <c r="M3048" s="254" t="str">
        <f t="shared" si="47"/>
        <v/>
      </c>
      <c r="N3048"/>
      <c r="O3048"/>
      <c r="P3048"/>
      <c r="Q3048"/>
      <c r="R3048"/>
      <c r="S3048"/>
      <c r="T3048"/>
      <c r="U3048"/>
      <c r="V3048"/>
      <c r="W3048"/>
      <c r="X3048" s="42"/>
      <c r="Y3048" s="42"/>
      <c r="Z3048" s="42"/>
    </row>
    <row r="3049" s="26" customFormat="1" ht="23" customHeight="1" spans="1:26">
      <c r="A3049" s="255"/>
      <c r="B3049" s="246"/>
      <c r="C3049" s="247"/>
      <c r="D3049" s="248"/>
      <c r="E3049" s="249"/>
      <c r="F3049" s="250"/>
      <c r="G3049" s="250"/>
      <c r="H3049" s="256"/>
      <c r="I3049" s="250"/>
      <c r="J3049" s="252"/>
      <c r="K3049" s="252"/>
      <c r="L3049" s="253"/>
      <c r="M3049" s="254" t="str">
        <f t="shared" si="47"/>
        <v/>
      </c>
      <c r="N3049"/>
      <c r="O3049"/>
      <c r="P3049"/>
      <c r="Q3049"/>
      <c r="R3049"/>
      <c r="S3049"/>
      <c r="T3049"/>
      <c r="U3049"/>
      <c r="V3049"/>
      <c r="W3049"/>
      <c r="X3049" s="42"/>
      <c r="Y3049" s="42"/>
      <c r="Z3049" s="42"/>
    </row>
    <row r="3050" s="26" customFormat="1" ht="23" customHeight="1" spans="1:26">
      <c r="A3050" s="255"/>
      <c r="B3050" s="246"/>
      <c r="C3050" s="247"/>
      <c r="D3050" s="248"/>
      <c r="E3050" s="249"/>
      <c r="F3050" s="250"/>
      <c r="G3050" s="250"/>
      <c r="H3050" s="256"/>
      <c r="I3050" s="250"/>
      <c r="J3050" s="252"/>
      <c r="K3050" s="252"/>
      <c r="L3050" s="253"/>
      <c r="M3050" s="254" t="str">
        <f t="shared" si="47"/>
        <v/>
      </c>
      <c r="N3050"/>
      <c r="O3050"/>
      <c r="P3050"/>
      <c r="Q3050"/>
      <c r="R3050"/>
      <c r="S3050"/>
      <c r="T3050"/>
      <c r="U3050"/>
      <c r="V3050"/>
      <c r="W3050"/>
      <c r="X3050" s="42"/>
      <c r="Y3050" s="42"/>
      <c r="Z3050" s="42"/>
    </row>
    <row r="3051" s="26" customFormat="1" ht="23" customHeight="1" spans="1:26">
      <c r="A3051" s="255"/>
      <c r="B3051" s="246"/>
      <c r="C3051" s="247"/>
      <c r="D3051" s="248"/>
      <c r="E3051" s="249"/>
      <c r="F3051" s="250"/>
      <c r="G3051" s="250"/>
      <c r="H3051" s="256"/>
      <c r="I3051" s="250"/>
      <c r="J3051" s="252"/>
      <c r="K3051" s="252"/>
      <c r="L3051" s="253"/>
      <c r="M3051" s="254" t="str">
        <f t="shared" si="47"/>
        <v/>
      </c>
      <c r="N3051"/>
      <c r="O3051"/>
      <c r="P3051"/>
      <c r="Q3051"/>
      <c r="R3051"/>
      <c r="S3051"/>
      <c r="T3051"/>
      <c r="U3051"/>
      <c r="V3051"/>
      <c r="W3051"/>
      <c r="X3051" s="42"/>
      <c r="Y3051" s="42"/>
      <c r="Z3051" s="42"/>
    </row>
    <row r="3052" s="26" customFormat="1" ht="23" customHeight="1" spans="1:26">
      <c r="A3052" s="255"/>
      <c r="B3052" s="246"/>
      <c r="C3052" s="247"/>
      <c r="D3052" s="248"/>
      <c r="E3052" s="249"/>
      <c r="F3052" s="250"/>
      <c r="G3052" s="250"/>
      <c r="H3052" s="256"/>
      <c r="I3052" s="250"/>
      <c r="J3052" s="252"/>
      <c r="K3052" s="252"/>
      <c r="L3052" s="253"/>
      <c r="M3052" s="254" t="str">
        <f t="shared" si="47"/>
        <v/>
      </c>
      <c r="N3052"/>
      <c r="O3052"/>
      <c r="P3052"/>
      <c r="Q3052"/>
      <c r="R3052"/>
      <c r="S3052"/>
      <c r="T3052"/>
      <c r="U3052"/>
      <c r="V3052"/>
      <c r="W3052"/>
      <c r="X3052" s="42"/>
      <c r="Y3052" s="42"/>
      <c r="Z3052" s="42"/>
    </row>
    <row r="3053" s="26" customFormat="1" ht="23" customHeight="1" spans="1:26">
      <c r="A3053" s="255"/>
      <c r="B3053" s="246"/>
      <c r="C3053" s="247"/>
      <c r="D3053" s="248"/>
      <c r="E3053" s="249"/>
      <c r="F3053" s="250"/>
      <c r="G3053" s="250"/>
      <c r="H3053" s="256"/>
      <c r="I3053" s="250"/>
      <c r="J3053" s="252"/>
      <c r="K3053" s="252"/>
      <c r="L3053" s="253"/>
      <c r="M3053" s="254" t="str">
        <f t="shared" si="47"/>
        <v/>
      </c>
      <c r="N3053"/>
      <c r="O3053"/>
      <c r="P3053"/>
      <c r="Q3053"/>
      <c r="R3053"/>
      <c r="S3053"/>
      <c r="T3053"/>
      <c r="U3053"/>
      <c r="V3053"/>
      <c r="W3053"/>
      <c r="X3053" s="42"/>
      <c r="Y3053" s="42"/>
      <c r="Z3053" s="42"/>
    </row>
    <row r="3054" s="26" customFormat="1" ht="23" customHeight="1" spans="1:26">
      <c r="A3054" s="255"/>
      <c r="B3054" s="246"/>
      <c r="C3054" s="247"/>
      <c r="D3054" s="248"/>
      <c r="E3054" s="249"/>
      <c r="F3054" s="250"/>
      <c r="G3054" s="250"/>
      <c r="H3054" s="256"/>
      <c r="I3054" s="250"/>
      <c r="J3054" s="252"/>
      <c r="K3054" s="252"/>
      <c r="L3054" s="253"/>
      <c r="M3054" s="254" t="str">
        <f t="shared" si="47"/>
        <v/>
      </c>
      <c r="N3054"/>
      <c r="O3054"/>
      <c r="P3054"/>
      <c r="Q3054"/>
      <c r="R3054"/>
      <c r="S3054"/>
      <c r="T3054"/>
      <c r="U3054"/>
      <c r="V3054"/>
      <c r="W3054"/>
      <c r="X3054" s="42"/>
      <c r="Y3054" s="42"/>
      <c r="Z3054" s="42"/>
    </row>
    <row r="3055" s="26" customFormat="1" ht="23" customHeight="1" spans="1:26">
      <c r="A3055" s="255"/>
      <c r="B3055" s="246"/>
      <c r="C3055" s="247"/>
      <c r="D3055" s="248"/>
      <c r="E3055" s="249"/>
      <c r="F3055" s="250"/>
      <c r="G3055" s="250"/>
      <c r="H3055" s="256"/>
      <c r="I3055" s="250"/>
      <c r="J3055" s="252"/>
      <c r="K3055" s="252"/>
      <c r="L3055" s="253"/>
      <c r="M3055" s="254" t="str">
        <f t="shared" si="47"/>
        <v/>
      </c>
      <c r="N3055"/>
      <c r="O3055"/>
      <c r="P3055"/>
      <c r="Q3055"/>
      <c r="R3055"/>
      <c r="S3055"/>
      <c r="T3055"/>
      <c r="U3055"/>
      <c r="V3055"/>
      <c r="W3055"/>
      <c r="X3055" s="42"/>
      <c r="Y3055" s="42"/>
      <c r="Z3055" s="42"/>
    </row>
    <row r="3056" s="26" customFormat="1" ht="23" customHeight="1" spans="1:26">
      <c r="A3056" s="255"/>
      <c r="B3056" s="246"/>
      <c r="C3056" s="247"/>
      <c r="D3056" s="248"/>
      <c r="E3056" s="249"/>
      <c r="F3056" s="250"/>
      <c r="G3056" s="250"/>
      <c r="H3056" s="256"/>
      <c r="I3056" s="250"/>
      <c r="J3056" s="252"/>
      <c r="K3056" s="252"/>
      <c r="L3056" s="253"/>
      <c r="M3056" s="254" t="str">
        <f t="shared" si="47"/>
        <v/>
      </c>
      <c r="N3056"/>
      <c r="O3056"/>
      <c r="P3056"/>
      <c r="Q3056"/>
      <c r="R3056"/>
      <c r="S3056"/>
      <c r="T3056"/>
      <c r="U3056"/>
      <c r="V3056"/>
      <c r="W3056"/>
      <c r="X3056" s="42"/>
      <c r="Y3056" s="42"/>
      <c r="Z3056" s="42"/>
    </row>
    <row r="3057" s="26" customFormat="1" ht="23" customHeight="1" spans="1:26">
      <c r="A3057" s="255"/>
      <c r="B3057" s="246"/>
      <c r="C3057" s="247"/>
      <c r="D3057" s="248"/>
      <c r="E3057" s="249"/>
      <c r="F3057" s="250"/>
      <c r="G3057" s="250"/>
      <c r="H3057" s="256"/>
      <c r="I3057" s="250"/>
      <c r="J3057" s="252"/>
      <c r="K3057" s="252"/>
      <c r="L3057" s="253"/>
      <c r="M3057" s="254" t="str">
        <f t="shared" si="47"/>
        <v/>
      </c>
      <c r="N3057"/>
      <c r="O3057"/>
      <c r="P3057"/>
      <c r="Q3057"/>
      <c r="R3057"/>
      <c r="S3057"/>
      <c r="T3057"/>
      <c r="U3057"/>
      <c r="V3057"/>
      <c r="W3057"/>
      <c r="X3057" s="42"/>
      <c r="Y3057" s="42"/>
      <c r="Z3057" s="42"/>
    </row>
    <row r="3058" s="26" customFormat="1" ht="23" customHeight="1" spans="1:26">
      <c r="A3058" s="255"/>
      <c r="B3058" s="246"/>
      <c r="C3058" s="247"/>
      <c r="D3058" s="248"/>
      <c r="E3058" s="249"/>
      <c r="F3058" s="250"/>
      <c r="G3058" s="250"/>
      <c r="H3058" s="256"/>
      <c r="I3058" s="250"/>
      <c r="J3058" s="252"/>
      <c r="K3058" s="252"/>
      <c r="L3058" s="253"/>
      <c r="M3058" s="254" t="str">
        <f t="shared" si="47"/>
        <v/>
      </c>
      <c r="N3058"/>
      <c r="O3058"/>
      <c r="P3058"/>
      <c r="Q3058"/>
      <c r="R3058"/>
      <c r="S3058"/>
      <c r="T3058"/>
      <c r="U3058"/>
      <c r="V3058"/>
      <c r="W3058"/>
      <c r="X3058" s="42"/>
      <c r="Y3058" s="42"/>
      <c r="Z3058" s="42"/>
    </row>
    <row r="3059" s="26" customFormat="1" ht="23" customHeight="1" spans="1:26">
      <c r="A3059" s="255"/>
      <c r="B3059" s="246"/>
      <c r="C3059" s="247"/>
      <c r="D3059" s="248"/>
      <c r="E3059" s="249"/>
      <c r="F3059" s="250"/>
      <c r="G3059" s="250"/>
      <c r="H3059" s="256"/>
      <c r="I3059" s="250"/>
      <c r="J3059" s="252"/>
      <c r="K3059" s="252"/>
      <c r="L3059" s="253"/>
      <c r="M3059" s="254" t="str">
        <f t="shared" si="47"/>
        <v/>
      </c>
      <c r="N3059"/>
      <c r="O3059"/>
      <c r="P3059"/>
      <c r="Q3059"/>
      <c r="R3059"/>
      <c r="S3059"/>
      <c r="T3059"/>
      <c r="U3059"/>
      <c r="V3059"/>
      <c r="W3059"/>
      <c r="X3059" s="42"/>
      <c r="Y3059" s="42"/>
      <c r="Z3059" s="42"/>
    </row>
    <row r="3060" s="26" customFormat="1" ht="23" customHeight="1" spans="1:26">
      <c r="A3060" s="255"/>
      <c r="B3060" s="246"/>
      <c r="C3060" s="247"/>
      <c r="D3060" s="248"/>
      <c r="E3060" s="249"/>
      <c r="F3060" s="250"/>
      <c r="G3060" s="250"/>
      <c r="H3060" s="256"/>
      <c r="I3060" s="250"/>
      <c r="J3060" s="252"/>
      <c r="K3060" s="252"/>
      <c r="L3060" s="253"/>
      <c r="M3060" s="254" t="str">
        <f t="shared" si="47"/>
        <v/>
      </c>
      <c r="N3060"/>
      <c r="O3060"/>
      <c r="P3060"/>
      <c r="Q3060"/>
      <c r="R3060"/>
      <c r="S3060"/>
      <c r="T3060"/>
      <c r="U3060"/>
      <c r="V3060"/>
      <c r="W3060"/>
      <c r="X3060" s="42"/>
      <c r="Y3060" s="42"/>
      <c r="Z3060" s="42"/>
    </row>
    <row r="3061" s="26" customFormat="1" ht="23" customHeight="1" spans="1:26">
      <c r="A3061" s="255"/>
      <c r="B3061" s="246"/>
      <c r="C3061" s="247"/>
      <c r="D3061" s="248"/>
      <c r="E3061" s="249"/>
      <c r="F3061" s="250"/>
      <c r="G3061" s="250"/>
      <c r="H3061" s="256"/>
      <c r="I3061" s="250"/>
      <c r="J3061" s="252"/>
      <c r="K3061" s="252"/>
      <c r="L3061" s="253"/>
      <c r="M3061" s="254" t="str">
        <f t="shared" si="47"/>
        <v/>
      </c>
      <c r="N3061"/>
      <c r="O3061"/>
      <c r="P3061"/>
      <c r="Q3061"/>
      <c r="R3061"/>
      <c r="S3061"/>
      <c r="T3061"/>
      <c r="U3061"/>
      <c r="V3061"/>
      <c r="W3061"/>
      <c r="X3061" s="42"/>
      <c r="Y3061" s="42"/>
      <c r="Z3061" s="42"/>
    </row>
    <row r="3062" s="26" customFormat="1" ht="23" customHeight="1" spans="1:26">
      <c r="A3062" s="255"/>
      <c r="B3062" s="246"/>
      <c r="C3062" s="247"/>
      <c r="D3062" s="248"/>
      <c r="E3062" s="249"/>
      <c r="F3062" s="250"/>
      <c r="G3062" s="250"/>
      <c r="H3062" s="256"/>
      <c r="I3062" s="250"/>
      <c r="J3062" s="252"/>
      <c r="K3062" s="252"/>
      <c r="L3062" s="253"/>
      <c r="M3062" s="254" t="str">
        <f t="shared" si="47"/>
        <v/>
      </c>
      <c r="N3062"/>
      <c r="O3062"/>
      <c r="P3062"/>
      <c r="Q3062"/>
      <c r="R3062"/>
      <c r="S3062"/>
      <c r="T3062"/>
      <c r="U3062"/>
      <c r="V3062"/>
      <c r="W3062"/>
      <c r="X3062" s="42"/>
      <c r="Y3062" s="42"/>
      <c r="Z3062" s="42"/>
    </row>
    <row r="3063" s="26" customFormat="1" ht="23" customHeight="1" spans="1:26">
      <c r="A3063" s="255"/>
      <c r="B3063" s="246"/>
      <c r="C3063" s="247"/>
      <c r="D3063" s="248"/>
      <c r="E3063" s="249"/>
      <c r="F3063" s="250"/>
      <c r="G3063" s="250"/>
      <c r="H3063" s="256"/>
      <c r="I3063" s="250"/>
      <c r="J3063" s="252"/>
      <c r="K3063" s="252"/>
      <c r="L3063" s="253"/>
      <c r="M3063" s="254" t="str">
        <f t="shared" si="47"/>
        <v/>
      </c>
      <c r="N3063"/>
      <c r="O3063"/>
      <c r="P3063"/>
      <c r="Q3063"/>
      <c r="R3063"/>
      <c r="S3063"/>
      <c r="T3063"/>
      <c r="U3063"/>
      <c r="V3063"/>
      <c r="W3063"/>
      <c r="X3063" s="42"/>
      <c r="Y3063" s="42"/>
      <c r="Z3063" s="42"/>
    </row>
    <row r="3064" s="26" customFormat="1" ht="23" customHeight="1" spans="1:26">
      <c r="A3064" s="255"/>
      <c r="B3064" s="246"/>
      <c r="C3064" s="247"/>
      <c r="D3064" s="248"/>
      <c r="E3064" s="249"/>
      <c r="F3064" s="250"/>
      <c r="G3064" s="250"/>
      <c r="H3064" s="256"/>
      <c r="I3064" s="250"/>
      <c r="J3064" s="252"/>
      <c r="K3064" s="252"/>
      <c r="L3064" s="253"/>
      <c r="M3064" s="254" t="str">
        <f t="shared" si="47"/>
        <v/>
      </c>
      <c r="N3064"/>
      <c r="O3064"/>
      <c r="P3064"/>
      <c r="Q3064"/>
      <c r="R3064"/>
      <c r="S3064"/>
      <c r="T3064"/>
      <c r="U3064"/>
      <c r="V3064"/>
      <c r="W3064"/>
      <c r="X3064" s="42"/>
      <c r="Y3064" s="42"/>
      <c r="Z3064" s="42"/>
    </row>
    <row r="3065" s="26" customFormat="1" ht="23" customHeight="1" spans="1:26">
      <c r="A3065" s="255"/>
      <c r="B3065" s="246"/>
      <c r="C3065" s="247"/>
      <c r="D3065" s="248"/>
      <c r="E3065" s="249"/>
      <c r="F3065" s="250"/>
      <c r="G3065" s="250"/>
      <c r="H3065" s="256"/>
      <c r="I3065" s="250"/>
      <c r="J3065" s="252"/>
      <c r="K3065" s="252"/>
      <c r="L3065" s="253"/>
      <c r="M3065" s="254" t="str">
        <f t="shared" si="47"/>
        <v/>
      </c>
      <c r="N3065"/>
      <c r="O3065"/>
      <c r="P3065"/>
      <c r="Q3065"/>
      <c r="R3065"/>
      <c r="S3065"/>
      <c r="T3065"/>
      <c r="U3065"/>
      <c r="V3065"/>
      <c r="W3065"/>
      <c r="X3065" s="42"/>
      <c r="Y3065" s="42"/>
      <c r="Z3065" s="42"/>
    </row>
    <row r="3066" s="26" customFormat="1" ht="23" customHeight="1" spans="1:26">
      <c r="A3066" s="255"/>
      <c r="B3066" s="246"/>
      <c r="C3066" s="247"/>
      <c r="D3066" s="248"/>
      <c r="E3066" s="249"/>
      <c r="F3066" s="250"/>
      <c r="G3066" s="250"/>
      <c r="H3066" s="256"/>
      <c r="I3066" s="250"/>
      <c r="J3066" s="252"/>
      <c r="K3066" s="252"/>
      <c r="L3066" s="253"/>
      <c r="M3066" s="254" t="str">
        <f t="shared" si="47"/>
        <v/>
      </c>
      <c r="N3066"/>
      <c r="O3066"/>
      <c r="P3066"/>
      <c r="Q3066"/>
      <c r="R3066"/>
      <c r="S3066"/>
      <c r="T3066"/>
      <c r="U3066"/>
      <c r="V3066"/>
      <c r="W3066"/>
      <c r="X3066" s="42"/>
      <c r="Y3066" s="42"/>
      <c r="Z3066" s="42"/>
    </row>
    <row r="3067" s="26" customFormat="1" ht="23" customHeight="1" spans="1:26">
      <c r="A3067" s="255"/>
      <c r="B3067" s="246"/>
      <c r="C3067" s="247"/>
      <c r="D3067" s="248"/>
      <c r="E3067" s="249"/>
      <c r="F3067" s="250"/>
      <c r="G3067" s="250"/>
      <c r="H3067" s="256"/>
      <c r="I3067" s="250"/>
      <c r="J3067" s="252"/>
      <c r="K3067" s="252"/>
      <c r="L3067" s="253"/>
      <c r="M3067" s="254" t="str">
        <f t="shared" si="47"/>
        <v/>
      </c>
      <c r="N3067"/>
      <c r="O3067"/>
      <c r="P3067"/>
      <c r="Q3067"/>
      <c r="R3067"/>
      <c r="S3067"/>
      <c r="T3067"/>
      <c r="U3067"/>
      <c r="V3067"/>
      <c r="W3067"/>
      <c r="X3067" s="42"/>
      <c r="Y3067" s="42"/>
      <c r="Z3067" s="42"/>
    </row>
    <row r="3068" s="26" customFormat="1" ht="23" customHeight="1" spans="1:26">
      <c r="A3068" s="255"/>
      <c r="B3068" s="246"/>
      <c r="C3068" s="247"/>
      <c r="D3068" s="248"/>
      <c r="E3068" s="249"/>
      <c r="F3068" s="250"/>
      <c r="G3068" s="250"/>
      <c r="H3068" s="256"/>
      <c r="I3068" s="250"/>
      <c r="J3068" s="252"/>
      <c r="K3068" s="252"/>
      <c r="L3068" s="253"/>
      <c r="M3068" s="254" t="str">
        <f t="shared" si="47"/>
        <v/>
      </c>
      <c r="N3068"/>
      <c r="O3068"/>
      <c r="P3068"/>
      <c r="Q3068"/>
      <c r="R3068"/>
      <c r="S3068"/>
      <c r="T3068"/>
      <c r="U3068"/>
      <c r="V3068"/>
      <c r="W3068"/>
      <c r="X3068" s="42"/>
      <c r="Y3068" s="42"/>
      <c r="Z3068" s="42"/>
    </row>
    <row r="3069" s="26" customFormat="1" ht="23" customHeight="1" spans="1:26">
      <c r="A3069" s="255"/>
      <c r="B3069" s="246"/>
      <c r="C3069" s="247"/>
      <c r="D3069" s="248"/>
      <c r="E3069" s="249"/>
      <c r="F3069" s="250"/>
      <c r="G3069" s="250"/>
      <c r="H3069" s="256"/>
      <c r="I3069" s="250"/>
      <c r="J3069" s="252"/>
      <c r="K3069" s="252"/>
      <c r="L3069" s="253"/>
      <c r="M3069" s="254" t="str">
        <f t="shared" si="47"/>
        <v/>
      </c>
      <c r="N3069"/>
      <c r="O3069"/>
      <c r="P3069"/>
      <c r="Q3069"/>
      <c r="R3069"/>
      <c r="S3069"/>
      <c r="T3069"/>
      <c r="U3069"/>
      <c r="V3069"/>
      <c r="W3069"/>
      <c r="X3069" s="42"/>
      <c r="Y3069" s="42"/>
      <c r="Z3069" s="42"/>
    </row>
    <row r="3070" s="26" customFormat="1" ht="23" customHeight="1" spans="1:26">
      <c r="A3070" s="255"/>
      <c r="B3070" s="246"/>
      <c r="C3070" s="247"/>
      <c r="D3070" s="248"/>
      <c r="E3070" s="249"/>
      <c r="F3070" s="250"/>
      <c r="G3070" s="250"/>
      <c r="H3070" s="256"/>
      <c r="I3070" s="250"/>
      <c r="J3070" s="252"/>
      <c r="K3070" s="252"/>
      <c r="L3070" s="253"/>
      <c r="M3070" s="254" t="str">
        <f t="shared" si="47"/>
        <v/>
      </c>
      <c r="N3070"/>
      <c r="O3070"/>
      <c r="P3070"/>
      <c r="Q3070"/>
      <c r="R3070"/>
      <c r="S3070"/>
      <c r="T3070"/>
      <c r="U3070"/>
      <c r="V3070"/>
      <c r="W3070"/>
      <c r="X3070" s="42"/>
      <c r="Y3070" s="42"/>
      <c r="Z3070" s="42"/>
    </row>
    <row r="3071" s="26" customFormat="1" ht="23" customHeight="1" spans="1:26">
      <c r="A3071" s="255"/>
      <c r="B3071" s="246"/>
      <c r="C3071" s="247"/>
      <c r="D3071" s="248"/>
      <c r="E3071" s="249"/>
      <c r="F3071" s="250"/>
      <c r="G3071" s="250"/>
      <c r="H3071" s="256"/>
      <c r="I3071" s="250"/>
      <c r="J3071" s="252"/>
      <c r="K3071" s="252"/>
      <c r="L3071" s="253"/>
      <c r="M3071" s="254" t="str">
        <f t="shared" si="47"/>
        <v/>
      </c>
      <c r="N3071"/>
      <c r="O3071"/>
      <c r="P3071"/>
      <c r="Q3071"/>
      <c r="R3071"/>
      <c r="S3071"/>
      <c r="T3071"/>
      <c r="U3071"/>
      <c r="V3071"/>
      <c r="W3071"/>
      <c r="X3071" s="42"/>
      <c r="Y3071" s="42"/>
      <c r="Z3071" s="42"/>
    </row>
    <row r="3072" s="26" customFormat="1" ht="23" customHeight="1" spans="1:26">
      <c r="A3072" s="255"/>
      <c r="B3072" s="246"/>
      <c r="C3072" s="247"/>
      <c r="D3072" s="248"/>
      <c r="E3072" s="249"/>
      <c r="F3072" s="250"/>
      <c r="G3072" s="250"/>
      <c r="H3072" s="256"/>
      <c r="I3072" s="250"/>
      <c r="J3072" s="252"/>
      <c r="K3072" s="252"/>
      <c r="L3072" s="253"/>
      <c r="M3072" s="254" t="str">
        <f t="shared" si="47"/>
        <v/>
      </c>
      <c r="N3072"/>
      <c r="O3072"/>
      <c r="P3072"/>
      <c r="Q3072"/>
      <c r="R3072"/>
      <c r="S3072"/>
      <c r="T3072"/>
      <c r="U3072"/>
      <c r="V3072"/>
      <c r="W3072"/>
      <c r="X3072" s="42"/>
      <c r="Y3072" s="42"/>
      <c r="Z3072" s="42"/>
    </row>
    <row r="3073" s="26" customFormat="1" ht="23" customHeight="1" spans="1:26">
      <c r="A3073" s="255"/>
      <c r="B3073" s="246"/>
      <c r="C3073" s="247"/>
      <c r="D3073" s="248"/>
      <c r="E3073" s="249"/>
      <c r="F3073" s="250"/>
      <c r="G3073" s="250"/>
      <c r="H3073" s="256"/>
      <c r="I3073" s="250"/>
      <c r="J3073" s="252"/>
      <c r="K3073" s="252"/>
      <c r="L3073" s="253"/>
      <c r="M3073" s="254" t="str">
        <f t="shared" si="47"/>
        <v/>
      </c>
      <c r="N3073"/>
      <c r="O3073"/>
      <c r="P3073"/>
      <c r="Q3073"/>
      <c r="R3073"/>
      <c r="S3073"/>
      <c r="T3073"/>
      <c r="U3073"/>
      <c r="V3073"/>
      <c r="W3073"/>
      <c r="X3073" s="42"/>
      <c r="Y3073" s="42"/>
      <c r="Z3073" s="42"/>
    </row>
    <row r="3074" s="26" customFormat="1" ht="23" customHeight="1" spans="1:26">
      <c r="A3074" s="255"/>
      <c r="B3074" s="246"/>
      <c r="C3074" s="247"/>
      <c r="D3074" s="248"/>
      <c r="E3074" s="249"/>
      <c r="F3074" s="250"/>
      <c r="G3074" s="250"/>
      <c r="H3074" s="256"/>
      <c r="I3074" s="250"/>
      <c r="J3074" s="252"/>
      <c r="K3074" s="252"/>
      <c r="L3074" s="253"/>
      <c r="M3074" s="254" t="str">
        <f t="shared" si="47"/>
        <v/>
      </c>
      <c r="N3074"/>
      <c r="O3074"/>
      <c r="P3074"/>
      <c r="Q3074"/>
      <c r="R3074"/>
      <c r="S3074"/>
      <c r="T3074"/>
      <c r="U3074"/>
      <c r="V3074"/>
      <c r="W3074"/>
      <c r="X3074" s="42"/>
      <c r="Y3074" s="42"/>
      <c r="Z3074" s="42"/>
    </row>
    <row r="3075" s="26" customFormat="1" ht="23" customHeight="1" spans="1:26">
      <c r="A3075" s="255"/>
      <c r="B3075" s="246"/>
      <c r="C3075" s="247"/>
      <c r="D3075" s="248"/>
      <c r="E3075" s="249"/>
      <c r="F3075" s="250"/>
      <c r="G3075" s="250"/>
      <c r="H3075" s="256"/>
      <c r="I3075" s="250"/>
      <c r="J3075" s="252"/>
      <c r="K3075" s="252"/>
      <c r="L3075" s="253"/>
      <c r="M3075" s="254" t="str">
        <f t="shared" si="47"/>
        <v/>
      </c>
      <c r="N3075"/>
      <c r="O3075"/>
      <c r="P3075"/>
      <c r="Q3075"/>
      <c r="R3075"/>
      <c r="S3075"/>
      <c r="T3075"/>
      <c r="U3075"/>
      <c r="V3075"/>
      <c r="W3075"/>
      <c r="X3075" s="42"/>
      <c r="Y3075" s="42"/>
      <c r="Z3075" s="42"/>
    </row>
    <row r="3076" s="26" customFormat="1" ht="23" customHeight="1" spans="1:26">
      <c r="A3076" s="255"/>
      <c r="B3076" s="246"/>
      <c r="C3076" s="247"/>
      <c r="D3076" s="248"/>
      <c r="E3076" s="249"/>
      <c r="F3076" s="250"/>
      <c r="G3076" s="250"/>
      <c r="H3076" s="256"/>
      <c r="I3076" s="250"/>
      <c r="J3076" s="252"/>
      <c r="K3076" s="252"/>
      <c r="L3076" s="253"/>
      <c r="M3076" s="254" t="str">
        <f t="shared" si="47"/>
        <v/>
      </c>
      <c r="N3076"/>
      <c r="O3076"/>
      <c r="P3076"/>
      <c r="Q3076"/>
      <c r="R3076"/>
      <c r="S3076"/>
      <c r="T3076"/>
      <c r="U3076"/>
      <c r="V3076"/>
      <c r="W3076"/>
      <c r="X3076" s="42"/>
      <c r="Y3076" s="42"/>
      <c r="Z3076" s="42"/>
    </row>
    <row r="3077" s="26" customFormat="1" ht="23" customHeight="1" spans="1:26">
      <c r="A3077" s="255"/>
      <c r="B3077" s="246"/>
      <c r="C3077" s="247"/>
      <c r="D3077" s="248"/>
      <c r="E3077" s="249"/>
      <c r="F3077" s="250"/>
      <c r="G3077" s="250"/>
      <c r="H3077" s="256"/>
      <c r="I3077" s="250"/>
      <c r="J3077" s="252"/>
      <c r="K3077" s="252"/>
      <c r="L3077" s="253"/>
      <c r="M3077" s="254" t="str">
        <f t="shared" ref="M3077:M3140" si="48">IF($B3077="","",--TEXT($B3077,"yyyymm"))</f>
        <v/>
      </c>
      <c r="N3077"/>
      <c r="O3077"/>
      <c r="P3077"/>
      <c r="Q3077"/>
      <c r="R3077"/>
      <c r="S3077"/>
      <c r="T3077"/>
      <c r="U3077"/>
      <c r="V3077"/>
      <c r="W3077"/>
      <c r="X3077" s="42"/>
      <c r="Y3077" s="42"/>
      <c r="Z3077" s="42"/>
    </row>
    <row r="3078" s="26" customFormat="1" ht="23" customHeight="1" spans="1:26">
      <c r="A3078" s="255"/>
      <c r="B3078" s="246"/>
      <c r="C3078" s="247"/>
      <c r="D3078" s="248"/>
      <c r="E3078" s="249"/>
      <c r="F3078" s="250"/>
      <c r="G3078" s="250"/>
      <c r="H3078" s="256"/>
      <c r="I3078" s="250"/>
      <c r="J3078" s="252"/>
      <c r="K3078" s="252"/>
      <c r="L3078" s="253"/>
      <c r="M3078" s="254" t="str">
        <f t="shared" si="48"/>
        <v/>
      </c>
      <c r="N3078"/>
      <c r="O3078"/>
      <c r="P3078"/>
      <c r="Q3078"/>
      <c r="R3078"/>
      <c r="S3078"/>
      <c r="T3078"/>
      <c r="U3078"/>
      <c r="V3078"/>
      <c r="W3078"/>
      <c r="X3078" s="42"/>
      <c r="Y3078" s="42"/>
      <c r="Z3078" s="42"/>
    </row>
    <row r="3079" s="26" customFormat="1" ht="23" customHeight="1" spans="1:26">
      <c r="A3079" s="255"/>
      <c r="B3079" s="246"/>
      <c r="C3079" s="247"/>
      <c r="D3079" s="248"/>
      <c r="E3079" s="249"/>
      <c r="F3079" s="250"/>
      <c r="G3079" s="250"/>
      <c r="H3079" s="256"/>
      <c r="I3079" s="250"/>
      <c r="J3079" s="252"/>
      <c r="K3079" s="252"/>
      <c r="L3079" s="253"/>
      <c r="M3079" s="254" t="str">
        <f t="shared" si="48"/>
        <v/>
      </c>
      <c r="N3079"/>
      <c r="O3079"/>
      <c r="P3079"/>
      <c r="Q3079"/>
      <c r="R3079"/>
      <c r="S3079"/>
      <c r="T3079"/>
      <c r="U3079"/>
      <c r="V3079"/>
      <c r="W3079"/>
      <c r="X3079" s="42"/>
      <c r="Y3079" s="42"/>
      <c r="Z3079" s="42"/>
    </row>
    <row r="3080" s="26" customFormat="1" ht="23" customHeight="1" spans="1:26">
      <c r="A3080" s="255"/>
      <c r="B3080" s="246"/>
      <c r="C3080" s="247"/>
      <c r="D3080" s="248"/>
      <c r="E3080" s="249"/>
      <c r="F3080" s="250"/>
      <c r="G3080" s="250"/>
      <c r="H3080" s="256"/>
      <c r="I3080" s="250"/>
      <c r="J3080" s="252"/>
      <c r="K3080" s="252"/>
      <c r="L3080" s="253"/>
      <c r="M3080" s="254" t="str">
        <f t="shared" si="48"/>
        <v/>
      </c>
      <c r="N3080"/>
      <c r="O3080"/>
      <c r="P3080"/>
      <c r="Q3080"/>
      <c r="R3080"/>
      <c r="S3080"/>
      <c r="T3080"/>
      <c r="U3080"/>
      <c r="V3080"/>
      <c r="W3080"/>
      <c r="X3080" s="42"/>
      <c r="Y3080" s="42"/>
      <c r="Z3080" s="42"/>
    </row>
    <row r="3081" s="26" customFormat="1" ht="23" customHeight="1" spans="1:26">
      <c r="A3081" s="255"/>
      <c r="B3081" s="246"/>
      <c r="C3081" s="247"/>
      <c r="D3081" s="248"/>
      <c r="E3081" s="249"/>
      <c r="F3081" s="250"/>
      <c r="G3081" s="250"/>
      <c r="H3081" s="256"/>
      <c r="I3081" s="250"/>
      <c r="J3081" s="252"/>
      <c r="K3081" s="252"/>
      <c r="L3081" s="253"/>
      <c r="M3081" s="254" t="str">
        <f t="shared" si="48"/>
        <v/>
      </c>
      <c r="N3081"/>
      <c r="O3081"/>
      <c r="P3081"/>
      <c r="Q3081"/>
      <c r="R3081"/>
      <c r="S3081"/>
      <c r="T3081"/>
      <c r="U3081"/>
      <c r="V3081"/>
      <c r="W3081"/>
      <c r="X3081" s="42"/>
      <c r="Y3081" s="42"/>
      <c r="Z3081" s="42"/>
    </row>
    <row r="3082" s="26" customFormat="1" ht="23" customHeight="1" spans="1:26">
      <c r="A3082" s="255"/>
      <c r="B3082" s="246"/>
      <c r="C3082" s="247"/>
      <c r="D3082" s="248"/>
      <c r="E3082" s="249"/>
      <c r="F3082" s="250"/>
      <c r="G3082" s="250"/>
      <c r="H3082" s="256"/>
      <c r="I3082" s="250"/>
      <c r="J3082" s="252"/>
      <c r="K3082" s="252"/>
      <c r="L3082" s="253"/>
      <c r="M3082" s="254" t="str">
        <f t="shared" si="48"/>
        <v/>
      </c>
      <c r="N3082"/>
      <c r="O3082"/>
      <c r="P3082"/>
      <c r="Q3082"/>
      <c r="R3082"/>
      <c r="S3082"/>
      <c r="T3082"/>
      <c r="U3082"/>
      <c r="V3082"/>
      <c r="W3082"/>
      <c r="X3082" s="42"/>
      <c r="Y3082" s="42"/>
      <c r="Z3082" s="42"/>
    </row>
    <row r="3083" s="26" customFormat="1" ht="23" customHeight="1" spans="1:26">
      <c r="A3083" s="255"/>
      <c r="B3083" s="246"/>
      <c r="C3083" s="247"/>
      <c r="D3083" s="248"/>
      <c r="E3083" s="249"/>
      <c r="F3083" s="250"/>
      <c r="G3083" s="250"/>
      <c r="H3083" s="256"/>
      <c r="I3083" s="250"/>
      <c r="J3083" s="252"/>
      <c r="K3083" s="252"/>
      <c r="L3083" s="253"/>
      <c r="M3083" s="254" t="str">
        <f t="shared" si="48"/>
        <v/>
      </c>
      <c r="N3083"/>
      <c r="O3083"/>
      <c r="P3083"/>
      <c r="Q3083"/>
      <c r="R3083"/>
      <c r="S3083"/>
      <c r="T3083"/>
      <c r="U3083"/>
      <c r="V3083"/>
      <c r="W3083"/>
      <c r="X3083" s="42"/>
      <c r="Y3083" s="42"/>
      <c r="Z3083" s="42"/>
    </row>
    <row r="3084" s="26" customFormat="1" ht="23" customHeight="1" spans="1:26">
      <c r="A3084" s="255"/>
      <c r="B3084" s="246"/>
      <c r="C3084" s="247"/>
      <c r="D3084" s="248"/>
      <c r="E3084" s="249"/>
      <c r="F3084" s="250"/>
      <c r="G3084" s="250"/>
      <c r="H3084" s="256"/>
      <c r="I3084" s="250"/>
      <c r="J3084" s="252"/>
      <c r="K3084" s="252"/>
      <c r="L3084" s="253"/>
      <c r="M3084" s="254" t="str">
        <f t="shared" si="48"/>
        <v/>
      </c>
      <c r="N3084"/>
      <c r="O3084"/>
      <c r="P3084"/>
      <c r="Q3084"/>
      <c r="R3084"/>
      <c r="S3084"/>
      <c r="T3084"/>
      <c r="U3084"/>
      <c r="V3084"/>
      <c r="W3084"/>
      <c r="X3084" s="42"/>
      <c r="Y3084" s="42"/>
      <c r="Z3084" s="42"/>
    </row>
    <row r="3085" s="26" customFormat="1" ht="23" customHeight="1" spans="1:26">
      <c r="A3085" s="255"/>
      <c r="B3085" s="246"/>
      <c r="C3085" s="247"/>
      <c r="D3085" s="248"/>
      <c r="E3085" s="249"/>
      <c r="F3085" s="250"/>
      <c r="G3085" s="250"/>
      <c r="H3085" s="256"/>
      <c r="I3085" s="250"/>
      <c r="J3085" s="252"/>
      <c r="K3085" s="252"/>
      <c r="L3085" s="253"/>
      <c r="M3085" s="254" t="str">
        <f t="shared" si="48"/>
        <v/>
      </c>
      <c r="N3085"/>
      <c r="O3085"/>
      <c r="P3085"/>
      <c r="Q3085"/>
      <c r="R3085"/>
      <c r="S3085"/>
      <c r="T3085"/>
      <c r="U3085"/>
      <c r="V3085"/>
      <c r="W3085"/>
      <c r="X3085" s="42"/>
      <c r="Y3085" s="42"/>
      <c r="Z3085" s="42"/>
    </row>
    <row r="3086" s="26" customFormat="1" ht="23" customHeight="1" spans="1:26">
      <c r="A3086" s="255"/>
      <c r="B3086" s="246"/>
      <c r="C3086" s="247"/>
      <c r="D3086" s="248"/>
      <c r="E3086" s="249"/>
      <c r="F3086" s="250"/>
      <c r="G3086" s="250"/>
      <c r="H3086" s="256"/>
      <c r="I3086" s="250"/>
      <c r="J3086" s="252"/>
      <c r="K3086" s="252"/>
      <c r="L3086" s="253"/>
      <c r="M3086" s="254" t="str">
        <f t="shared" si="48"/>
        <v/>
      </c>
      <c r="N3086"/>
      <c r="O3086"/>
      <c r="P3086"/>
      <c r="Q3086"/>
      <c r="R3086"/>
      <c r="S3086"/>
      <c r="T3086"/>
      <c r="U3086"/>
      <c r="V3086"/>
      <c r="W3086"/>
      <c r="X3086" s="42"/>
      <c r="Y3086" s="42"/>
      <c r="Z3086" s="42"/>
    </row>
    <row r="3087" s="26" customFormat="1" ht="23" customHeight="1" spans="1:26">
      <c r="A3087" s="255"/>
      <c r="B3087" s="246"/>
      <c r="C3087" s="247"/>
      <c r="D3087" s="248"/>
      <c r="E3087" s="249"/>
      <c r="F3087" s="250"/>
      <c r="G3087" s="250"/>
      <c r="H3087" s="256"/>
      <c r="I3087" s="250"/>
      <c r="J3087" s="252"/>
      <c r="K3087" s="252"/>
      <c r="L3087" s="253"/>
      <c r="M3087" s="254" t="str">
        <f t="shared" si="48"/>
        <v/>
      </c>
      <c r="N3087"/>
      <c r="O3087"/>
      <c r="P3087"/>
      <c r="Q3087"/>
      <c r="R3087"/>
      <c r="S3087"/>
      <c r="T3087"/>
      <c r="U3087"/>
      <c r="V3087"/>
      <c r="W3087"/>
      <c r="X3087" s="42"/>
      <c r="Y3087" s="42"/>
      <c r="Z3087" s="42"/>
    </row>
    <row r="3088" s="26" customFormat="1" ht="23" customHeight="1" spans="1:26">
      <c r="A3088" s="255"/>
      <c r="B3088" s="246"/>
      <c r="C3088" s="247"/>
      <c r="D3088" s="248"/>
      <c r="E3088" s="249"/>
      <c r="F3088" s="250"/>
      <c r="G3088" s="250"/>
      <c r="H3088" s="256"/>
      <c r="I3088" s="250"/>
      <c r="J3088" s="252"/>
      <c r="K3088" s="252"/>
      <c r="L3088" s="253"/>
      <c r="M3088" s="254" t="str">
        <f t="shared" si="48"/>
        <v/>
      </c>
      <c r="N3088"/>
      <c r="O3088"/>
      <c r="P3088"/>
      <c r="Q3088"/>
      <c r="R3088"/>
      <c r="S3088"/>
      <c r="T3088"/>
      <c r="U3088"/>
      <c r="V3088"/>
      <c r="W3088"/>
      <c r="X3088" s="42"/>
      <c r="Y3088" s="42"/>
      <c r="Z3088" s="42"/>
    </row>
    <row r="3089" s="26" customFormat="1" ht="23" customHeight="1" spans="1:26">
      <c r="A3089" s="255"/>
      <c r="B3089" s="246"/>
      <c r="C3089" s="247"/>
      <c r="D3089" s="248"/>
      <c r="E3089" s="249"/>
      <c r="F3089" s="250"/>
      <c r="G3089" s="250"/>
      <c r="H3089" s="256"/>
      <c r="I3089" s="250"/>
      <c r="J3089" s="252"/>
      <c r="K3089" s="252"/>
      <c r="L3089" s="253"/>
      <c r="M3089" s="254" t="str">
        <f t="shared" si="48"/>
        <v/>
      </c>
      <c r="N3089"/>
      <c r="O3089"/>
      <c r="P3089"/>
      <c r="Q3089"/>
      <c r="R3089"/>
      <c r="S3089"/>
      <c r="T3089"/>
      <c r="U3089"/>
      <c r="V3089"/>
      <c r="W3089"/>
      <c r="X3089" s="42"/>
      <c r="Y3089" s="42"/>
      <c r="Z3089" s="42"/>
    </row>
    <row r="3090" s="26" customFormat="1" ht="23" customHeight="1" spans="1:26">
      <c r="A3090" s="255"/>
      <c r="B3090" s="246"/>
      <c r="C3090" s="247"/>
      <c r="D3090" s="248"/>
      <c r="E3090" s="249"/>
      <c r="F3090" s="250"/>
      <c r="G3090" s="250"/>
      <c r="H3090" s="256"/>
      <c r="I3090" s="250"/>
      <c r="J3090" s="252"/>
      <c r="K3090" s="252"/>
      <c r="L3090" s="253"/>
      <c r="M3090" s="254" t="str">
        <f t="shared" si="48"/>
        <v/>
      </c>
      <c r="N3090"/>
      <c r="O3090"/>
      <c r="P3090"/>
      <c r="Q3090"/>
      <c r="R3090"/>
      <c r="S3090"/>
      <c r="T3090"/>
      <c r="U3090"/>
      <c r="V3090"/>
      <c r="W3090"/>
      <c r="X3090" s="42"/>
      <c r="Y3090" s="42"/>
      <c r="Z3090" s="42"/>
    </row>
    <row r="3091" s="26" customFormat="1" ht="23" customHeight="1" spans="1:26">
      <c r="A3091" s="255"/>
      <c r="B3091" s="246"/>
      <c r="C3091" s="247"/>
      <c r="D3091" s="248"/>
      <c r="E3091" s="249"/>
      <c r="F3091" s="250"/>
      <c r="G3091" s="250"/>
      <c r="H3091" s="256"/>
      <c r="I3091" s="250"/>
      <c r="J3091" s="252"/>
      <c r="K3091" s="252"/>
      <c r="L3091" s="253"/>
      <c r="M3091" s="254" t="str">
        <f t="shared" si="48"/>
        <v/>
      </c>
      <c r="N3091"/>
      <c r="O3091"/>
      <c r="P3091"/>
      <c r="Q3091"/>
      <c r="R3091"/>
      <c r="S3091"/>
      <c r="T3091"/>
      <c r="U3091"/>
      <c r="V3091"/>
      <c r="W3091"/>
      <c r="X3091" s="42"/>
      <c r="Y3091" s="42"/>
      <c r="Z3091" s="42"/>
    </row>
    <row r="3092" s="26" customFormat="1" ht="23" customHeight="1" spans="1:26">
      <c r="A3092" s="255"/>
      <c r="B3092" s="246"/>
      <c r="C3092" s="247"/>
      <c r="D3092" s="248"/>
      <c r="E3092" s="249"/>
      <c r="F3092" s="250"/>
      <c r="G3092" s="250"/>
      <c r="H3092" s="256"/>
      <c r="I3092" s="250"/>
      <c r="J3092" s="252"/>
      <c r="K3092" s="252"/>
      <c r="L3092" s="253"/>
      <c r="M3092" s="254" t="str">
        <f t="shared" si="48"/>
        <v/>
      </c>
      <c r="N3092"/>
      <c r="O3092"/>
      <c r="P3092"/>
      <c r="Q3092"/>
      <c r="R3092"/>
      <c r="S3092"/>
      <c r="T3092"/>
      <c r="U3092"/>
      <c r="V3092"/>
      <c r="W3092"/>
      <c r="X3092" s="42"/>
      <c r="Y3092" s="42"/>
      <c r="Z3092" s="42"/>
    </row>
    <row r="3093" s="26" customFormat="1" ht="23" customHeight="1" spans="1:26">
      <c r="A3093" s="255"/>
      <c r="B3093" s="246"/>
      <c r="C3093" s="247"/>
      <c r="D3093" s="248"/>
      <c r="E3093" s="249"/>
      <c r="F3093" s="250"/>
      <c r="G3093" s="250"/>
      <c r="H3093" s="256"/>
      <c r="I3093" s="250"/>
      <c r="J3093" s="252"/>
      <c r="K3093" s="252"/>
      <c r="L3093" s="253"/>
      <c r="M3093" s="254" t="str">
        <f t="shared" si="48"/>
        <v/>
      </c>
      <c r="N3093"/>
      <c r="O3093"/>
      <c r="P3093"/>
      <c r="Q3093"/>
      <c r="R3093"/>
      <c r="S3093"/>
      <c r="T3093"/>
      <c r="U3093"/>
      <c r="V3093"/>
      <c r="W3093"/>
      <c r="X3093" s="42"/>
      <c r="Y3093" s="42"/>
      <c r="Z3093" s="42"/>
    </row>
    <row r="3094" s="26" customFormat="1" ht="23" customHeight="1" spans="1:26">
      <c r="A3094" s="255"/>
      <c r="B3094" s="246"/>
      <c r="C3094" s="247"/>
      <c r="D3094" s="248"/>
      <c r="E3094" s="249"/>
      <c r="F3094" s="250"/>
      <c r="G3094" s="250"/>
      <c r="H3094" s="256"/>
      <c r="I3094" s="250"/>
      <c r="J3094" s="252"/>
      <c r="K3094" s="252"/>
      <c r="L3094" s="253"/>
      <c r="M3094" s="254" t="str">
        <f t="shared" si="48"/>
        <v/>
      </c>
      <c r="N3094"/>
      <c r="O3094"/>
      <c r="P3094"/>
      <c r="Q3094"/>
      <c r="R3094"/>
      <c r="S3094"/>
      <c r="T3094"/>
      <c r="U3094"/>
      <c r="V3094"/>
      <c r="W3094"/>
      <c r="X3094" s="42"/>
      <c r="Y3094" s="42"/>
      <c r="Z3094" s="42"/>
    </row>
    <row r="3095" s="26" customFormat="1" ht="23" customHeight="1" spans="1:26">
      <c r="A3095" s="255"/>
      <c r="B3095" s="246"/>
      <c r="C3095" s="247"/>
      <c r="D3095" s="248"/>
      <c r="E3095" s="249"/>
      <c r="F3095" s="250"/>
      <c r="G3095" s="250"/>
      <c r="H3095" s="256"/>
      <c r="I3095" s="250"/>
      <c r="J3095" s="252"/>
      <c r="K3095" s="252"/>
      <c r="L3095" s="253"/>
      <c r="M3095" s="254" t="str">
        <f t="shared" si="48"/>
        <v/>
      </c>
      <c r="N3095"/>
      <c r="O3095"/>
      <c r="P3095"/>
      <c r="Q3095"/>
      <c r="R3095"/>
      <c r="S3095"/>
      <c r="T3095"/>
      <c r="U3095"/>
      <c r="V3095"/>
      <c r="W3095"/>
      <c r="X3095" s="42"/>
      <c r="Y3095" s="42"/>
      <c r="Z3095" s="42"/>
    </row>
    <row r="3096" s="26" customFormat="1" ht="23" customHeight="1" spans="1:26">
      <c r="A3096" s="255"/>
      <c r="B3096" s="246"/>
      <c r="C3096" s="247"/>
      <c r="D3096" s="248"/>
      <c r="E3096" s="249"/>
      <c r="F3096" s="250"/>
      <c r="G3096" s="250"/>
      <c r="H3096" s="256"/>
      <c r="I3096" s="250"/>
      <c r="J3096" s="252"/>
      <c r="K3096" s="252"/>
      <c r="L3096" s="253"/>
      <c r="M3096" s="254" t="str">
        <f t="shared" si="48"/>
        <v/>
      </c>
      <c r="N3096"/>
      <c r="O3096"/>
      <c r="P3096"/>
      <c r="Q3096"/>
      <c r="R3096"/>
      <c r="S3096"/>
      <c r="T3096"/>
      <c r="U3096"/>
      <c r="V3096"/>
      <c r="W3096"/>
      <c r="X3096" s="42"/>
      <c r="Y3096" s="42"/>
      <c r="Z3096" s="42"/>
    </row>
    <row r="3097" s="26" customFormat="1" ht="23" customHeight="1" spans="1:26">
      <c r="A3097" s="255"/>
      <c r="B3097" s="246"/>
      <c r="C3097" s="247"/>
      <c r="D3097" s="248"/>
      <c r="E3097" s="249"/>
      <c r="F3097" s="250"/>
      <c r="G3097" s="250"/>
      <c r="H3097" s="256"/>
      <c r="I3097" s="250"/>
      <c r="J3097" s="252"/>
      <c r="K3097" s="252"/>
      <c r="L3097" s="253"/>
      <c r="M3097" s="254" t="str">
        <f t="shared" si="48"/>
        <v/>
      </c>
      <c r="N3097"/>
      <c r="O3097"/>
      <c r="P3097"/>
      <c r="Q3097"/>
      <c r="R3097"/>
      <c r="S3097"/>
      <c r="T3097"/>
      <c r="U3097"/>
      <c r="V3097"/>
      <c r="W3097"/>
      <c r="X3097" s="42"/>
      <c r="Y3097" s="42"/>
      <c r="Z3097" s="42"/>
    </row>
    <row r="3098" s="26" customFormat="1" ht="23" customHeight="1" spans="1:26">
      <c r="A3098" s="255"/>
      <c r="B3098" s="246"/>
      <c r="C3098" s="247"/>
      <c r="D3098" s="248"/>
      <c r="E3098" s="249"/>
      <c r="F3098" s="250"/>
      <c r="G3098" s="250"/>
      <c r="H3098" s="256"/>
      <c r="I3098" s="250"/>
      <c r="J3098" s="252"/>
      <c r="K3098" s="252"/>
      <c r="L3098" s="253"/>
      <c r="M3098" s="254" t="str">
        <f t="shared" si="48"/>
        <v/>
      </c>
      <c r="N3098"/>
      <c r="O3098"/>
      <c r="P3098"/>
      <c r="Q3098"/>
      <c r="R3098"/>
      <c r="S3098"/>
      <c r="T3098"/>
      <c r="U3098"/>
      <c r="V3098"/>
      <c r="W3098"/>
      <c r="X3098" s="42"/>
      <c r="Y3098" s="42"/>
      <c r="Z3098" s="42"/>
    </row>
    <row r="3099" s="26" customFormat="1" ht="23" customHeight="1" spans="1:26">
      <c r="A3099" s="255"/>
      <c r="B3099" s="246"/>
      <c r="C3099" s="247"/>
      <c r="D3099" s="248"/>
      <c r="E3099" s="249"/>
      <c r="F3099" s="250"/>
      <c r="G3099" s="250"/>
      <c r="H3099" s="256"/>
      <c r="I3099" s="250"/>
      <c r="J3099" s="252"/>
      <c r="K3099" s="252"/>
      <c r="L3099" s="253"/>
      <c r="M3099" s="254" t="str">
        <f t="shared" si="48"/>
        <v/>
      </c>
      <c r="N3099"/>
      <c r="O3099"/>
      <c r="P3099"/>
      <c r="Q3099"/>
      <c r="R3099"/>
      <c r="S3099"/>
      <c r="T3099"/>
      <c r="U3099"/>
      <c r="V3099"/>
      <c r="W3099"/>
      <c r="X3099" s="42"/>
      <c r="Y3099" s="42"/>
      <c r="Z3099" s="42"/>
    </row>
    <row r="3100" s="26" customFormat="1" ht="23" customHeight="1" spans="1:26">
      <c r="A3100" s="255"/>
      <c r="B3100" s="246"/>
      <c r="C3100" s="247"/>
      <c r="D3100" s="248"/>
      <c r="E3100" s="249"/>
      <c r="F3100" s="250"/>
      <c r="G3100" s="250"/>
      <c r="H3100" s="256"/>
      <c r="I3100" s="250"/>
      <c r="J3100" s="252"/>
      <c r="K3100" s="252"/>
      <c r="L3100" s="253"/>
      <c r="M3100" s="254" t="str">
        <f t="shared" si="48"/>
        <v/>
      </c>
      <c r="N3100"/>
      <c r="O3100"/>
      <c r="P3100"/>
      <c r="Q3100"/>
      <c r="R3100"/>
      <c r="S3100"/>
      <c r="T3100"/>
      <c r="U3100"/>
      <c r="V3100"/>
      <c r="W3100"/>
      <c r="X3100" s="42"/>
      <c r="Y3100" s="42"/>
      <c r="Z3100" s="42"/>
    </row>
    <row r="3101" s="26" customFormat="1" ht="23" customHeight="1" spans="1:26">
      <c r="A3101" s="255"/>
      <c r="B3101" s="246"/>
      <c r="C3101" s="247"/>
      <c r="D3101" s="248"/>
      <c r="E3101" s="249"/>
      <c r="F3101" s="250"/>
      <c r="G3101" s="250"/>
      <c r="H3101" s="256"/>
      <c r="I3101" s="250"/>
      <c r="J3101" s="252"/>
      <c r="K3101" s="252"/>
      <c r="L3101" s="253"/>
      <c r="M3101" s="254" t="str">
        <f t="shared" si="48"/>
        <v/>
      </c>
      <c r="N3101"/>
      <c r="O3101"/>
      <c r="P3101"/>
      <c r="Q3101"/>
      <c r="R3101"/>
      <c r="S3101"/>
      <c r="T3101"/>
      <c r="U3101"/>
      <c r="V3101"/>
      <c r="W3101"/>
      <c r="X3101" s="42"/>
      <c r="Y3101" s="42"/>
      <c r="Z3101" s="42"/>
    </row>
    <row r="3102" s="26" customFormat="1" ht="23" customHeight="1" spans="1:26">
      <c r="A3102" s="255"/>
      <c r="B3102" s="246"/>
      <c r="C3102" s="247"/>
      <c r="D3102" s="248"/>
      <c r="E3102" s="249"/>
      <c r="F3102" s="250"/>
      <c r="G3102" s="250"/>
      <c r="H3102" s="256"/>
      <c r="I3102" s="250"/>
      <c r="J3102" s="252"/>
      <c r="K3102" s="252"/>
      <c r="L3102" s="253"/>
      <c r="M3102" s="254" t="str">
        <f t="shared" si="48"/>
        <v/>
      </c>
      <c r="N3102"/>
      <c r="O3102"/>
      <c r="P3102"/>
      <c r="Q3102"/>
      <c r="R3102"/>
      <c r="S3102"/>
      <c r="T3102"/>
      <c r="U3102"/>
      <c r="V3102"/>
      <c r="W3102"/>
      <c r="X3102" s="42"/>
      <c r="Y3102" s="42"/>
      <c r="Z3102" s="42"/>
    </row>
    <row r="3103" s="26" customFormat="1" ht="23" customHeight="1" spans="1:26">
      <c r="A3103" s="255"/>
      <c r="B3103" s="246"/>
      <c r="C3103" s="247"/>
      <c r="D3103" s="248"/>
      <c r="E3103" s="249"/>
      <c r="F3103" s="250"/>
      <c r="G3103" s="250"/>
      <c r="H3103" s="256"/>
      <c r="I3103" s="250"/>
      <c r="J3103" s="252"/>
      <c r="K3103" s="252"/>
      <c r="L3103" s="253"/>
      <c r="M3103" s="254" t="str">
        <f t="shared" si="48"/>
        <v/>
      </c>
      <c r="N3103"/>
      <c r="O3103"/>
      <c r="P3103"/>
      <c r="Q3103"/>
      <c r="R3103"/>
      <c r="S3103"/>
      <c r="T3103"/>
      <c r="U3103"/>
      <c r="V3103"/>
      <c r="W3103"/>
      <c r="X3103" s="42"/>
      <c r="Y3103" s="42"/>
      <c r="Z3103" s="42"/>
    </row>
    <row r="3104" s="26" customFormat="1" ht="23" customHeight="1" spans="1:26">
      <c r="A3104" s="255"/>
      <c r="B3104" s="246"/>
      <c r="C3104" s="247"/>
      <c r="D3104" s="248"/>
      <c r="E3104" s="249"/>
      <c r="F3104" s="250"/>
      <c r="G3104" s="250"/>
      <c r="H3104" s="256"/>
      <c r="I3104" s="250"/>
      <c r="J3104" s="252"/>
      <c r="K3104" s="252"/>
      <c r="L3104" s="253"/>
      <c r="M3104" s="254" t="str">
        <f t="shared" si="48"/>
        <v/>
      </c>
      <c r="N3104"/>
      <c r="O3104"/>
      <c r="P3104"/>
      <c r="Q3104"/>
      <c r="R3104"/>
      <c r="S3104"/>
      <c r="T3104"/>
      <c r="U3104"/>
      <c r="V3104"/>
      <c r="W3104"/>
      <c r="X3104" s="42"/>
      <c r="Y3104" s="42"/>
      <c r="Z3104" s="42"/>
    </row>
    <row r="3105" s="26" customFormat="1" ht="23" customHeight="1" spans="1:26">
      <c r="A3105" s="255"/>
      <c r="B3105" s="246"/>
      <c r="C3105" s="247"/>
      <c r="D3105" s="248"/>
      <c r="E3105" s="249"/>
      <c r="F3105" s="250"/>
      <c r="G3105" s="250"/>
      <c r="H3105" s="256"/>
      <c r="I3105" s="250"/>
      <c r="J3105" s="252"/>
      <c r="K3105" s="252"/>
      <c r="L3105" s="253"/>
      <c r="M3105" s="254" t="str">
        <f t="shared" si="48"/>
        <v/>
      </c>
      <c r="N3105"/>
      <c r="O3105"/>
      <c r="P3105"/>
      <c r="Q3105"/>
      <c r="R3105"/>
      <c r="S3105"/>
      <c r="T3105"/>
      <c r="U3105"/>
      <c r="V3105"/>
      <c r="W3105"/>
      <c r="X3105" s="42"/>
      <c r="Y3105" s="42"/>
      <c r="Z3105" s="42"/>
    </row>
    <row r="3106" s="26" customFormat="1" ht="23" customHeight="1" spans="1:26">
      <c r="A3106" s="255"/>
      <c r="B3106" s="246"/>
      <c r="C3106" s="247"/>
      <c r="D3106" s="248"/>
      <c r="E3106" s="249"/>
      <c r="F3106" s="250"/>
      <c r="G3106" s="250"/>
      <c r="H3106" s="256"/>
      <c r="I3106" s="250"/>
      <c r="J3106" s="252"/>
      <c r="K3106" s="252"/>
      <c r="L3106" s="253"/>
      <c r="M3106" s="254" t="str">
        <f t="shared" si="48"/>
        <v/>
      </c>
      <c r="N3106"/>
      <c r="O3106"/>
      <c r="P3106"/>
      <c r="Q3106"/>
      <c r="R3106"/>
      <c r="S3106"/>
      <c r="T3106"/>
      <c r="U3106"/>
      <c r="V3106"/>
      <c r="W3106"/>
      <c r="X3106" s="42"/>
      <c r="Y3106" s="42"/>
      <c r="Z3106" s="42"/>
    </row>
    <row r="3107" s="26" customFormat="1" ht="23" customHeight="1" spans="1:26">
      <c r="A3107" s="255"/>
      <c r="B3107" s="246"/>
      <c r="C3107" s="247"/>
      <c r="D3107" s="248"/>
      <c r="E3107" s="249"/>
      <c r="F3107" s="250"/>
      <c r="G3107" s="250"/>
      <c r="H3107" s="256"/>
      <c r="I3107" s="250"/>
      <c r="J3107" s="252"/>
      <c r="K3107" s="252"/>
      <c r="L3107" s="253"/>
      <c r="M3107" s="254" t="str">
        <f t="shared" si="48"/>
        <v/>
      </c>
      <c r="N3107"/>
      <c r="O3107"/>
      <c r="P3107"/>
      <c r="Q3107"/>
      <c r="R3107"/>
      <c r="S3107"/>
      <c r="T3107"/>
      <c r="U3107"/>
      <c r="V3107"/>
      <c r="W3107"/>
      <c r="X3107" s="42"/>
      <c r="Y3107" s="42"/>
      <c r="Z3107" s="42"/>
    </row>
    <row r="3108" s="26" customFormat="1" ht="23" customHeight="1" spans="1:26">
      <c r="A3108" s="255"/>
      <c r="B3108" s="246"/>
      <c r="C3108" s="247"/>
      <c r="D3108" s="248"/>
      <c r="E3108" s="249"/>
      <c r="F3108" s="250"/>
      <c r="G3108" s="250"/>
      <c r="H3108" s="256"/>
      <c r="I3108" s="250"/>
      <c r="J3108" s="252"/>
      <c r="K3108" s="252"/>
      <c r="L3108" s="253"/>
      <c r="M3108" s="254" t="str">
        <f t="shared" si="48"/>
        <v/>
      </c>
      <c r="N3108"/>
      <c r="O3108"/>
      <c r="P3108"/>
      <c r="Q3108"/>
      <c r="R3108"/>
      <c r="S3108"/>
      <c r="T3108"/>
      <c r="U3108"/>
      <c r="V3108"/>
      <c r="W3108"/>
      <c r="X3108" s="42"/>
      <c r="Y3108" s="42"/>
      <c r="Z3108" s="42"/>
    </row>
    <row r="3109" s="26" customFormat="1" ht="23" customHeight="1" spans="1:26">
      <c r="A3109" s="255"/>
      <c r="B3109" s="246"/>
      <c r="C3109" s="247"/>
      <c r="D3109" s="248"/>
      <c r="E3109" s="249"/>
      <c r="F3109" s="250"/>
      <c r="G3109" s="250"/>
      <c r="H3109" s="256"/>
      <c r="I3109" s="250"/>
      <c r="J3109" s="252"/>
      <c r="K3109" s="252"/>
      <c r="L3109" s="253"/>
      <c r="M3109" s="254" t="str">
        <f t="shared" si="48"/>
        <v/>
      </c>
      <c r="N3109"/>
      <c r="O3109"/>
      <c r="P3109"/>
      <c r="Q3109"/>
      <c r="R3109"/>
      <c r="S3109"/>
      <c r="T3109"/>
      <c r="U3109"/>
      <c r="V3109"/>
      <c r="W3109"/>
      <c r="X3109" s="42"/>
      <c r="Y3109" s="42"/>
      <c r="Z3109" s="42"/>
    </row>
    <row r="3110" s="26" customFormat="1" ht="23" customHeight="1" spans="1:26">
      <c r="A3110" s="255"/>
      <c r="B3110" s="246"/>
      <c r="C3110" s="247"/>
      <c r="D3110" s="248"/>
      <c r="E3110" s="249"/>
      <c r="F3110" s="250"/>
      <c r="G3110" s="250"/>
      <c r="H3110" s="256"/>
      <c r="I3110" s="250"/>
      <c r="J3110" s="252"/>
      <c r="K3110" s="252"/>
      <c r="L3110" s="253"/>
      <c r="M3110" s="254" t="str">
        <f t="shared" si="48"/>
        <v/>
      </c>
      <c r="N3110"/>
      <c r="O3110"/>
      <c r="P3110"/>
      <c r="Q3110"/>
      <c r="R3110"/>
      <c r="S3110"/>
      <c r="T3110"/>
      <c r="U3110"/>
      <c r="V3110"/>
      <c r="W3110"/>
      <c r="X3110" s="42"/>
      <c r="Y3110" s="42"/>
      <c r="Z3110" s="42"/>
    </row>
    <row r="3111" s="26" customFormat="1" ht="23" customHeight="1" spans="1:26">
      <c r="A3111" s="255"/>
      <c r="B3111" s="246"/>
      <c r="C3111" s="247"/>
      <c r="D3111" s="248"/>
      <c r="E3111" s="249"/>
      <c r="F3111" s="250"/>
      <c r="G3111" s="250"/>
      <c r="H3111" s="256"/>
      <c r="I3111" s="250"/>
      <c r="J3111" s="252"/>
      <c r="K3111" s="252"/>
      <c r="L3111" s="253"/>
      <c r="M3111" s="254" t="str">
        <f t="shared" si="48"/>
        <v/>
      </c>
      <c r="N3111"/>
      <c r="O3111"/>
      <c r="P3111"/>
      <c r="Q3111"/>
      <c r="R3111"/>
      <c r="S3111"/>
      <c r="T3111"/>
      <c r="U3111"/>
      <c r="V3111"/>
      <c r="W3111"/>
      <c r="X3111" s="42"/>
      <c r="Y3111" s="42"/>
      <c r="Z3111" s="42"/>
    </row>
    <row r="3112" s="26" customFormat="1" ht="23" customHeight="1" spans="1:26">
      <c r="A3112" s="255"/>
      <c r="B3112" s="246"/>
      <c r="C3112" s="247"/>
      <c r="D3112" s="248"/>
      <c r="E3112" s="249"/>
      <c r="F3112" s="250"/>
      <c r="G3112" s="250"/>
      <c r="H3112" s="256"/>
      <c r="I3112" s="250"/>
      <c r="J3112" s="252"/>
      <c r="K3112" s="252"/>
      <c r="L3112" s="253"/>
      <c r="M3112" s="254" t="str">
        <f t="shared" si="48"/>
        <v/>
      </c>
      <c r="N3112"/>
      <c r="O3112"/>
      <c r="P3112"/>
      <c r="Q3112"/>
      <c r="R3112"/>
      <c r="S3112"/>
      <c r="T3112"/>
      <c r="U3112"/>
      <c r="V3112"/>
      <c r="W3112"/>
      <c r="X3112" s="42"/>
      <c r="Y3112" s="42"/>
      <c r="Z3112" s="42"/>
    </row>
    <row r="3113" s="26" customFormat="1" ht="23" customHeight="1" spans="1:26">
      <c r="A3113" s="255"/>
      <c r="B3113" s="246"/>
      <c r="C3113" s="247"/>
      <c r="D3113" s="248"/>
      <c r="E3113" s="249"/>
      <c r="F3113" s="250"/>
      <c r="G3113" s="250"/>
      <c r="H3113" s="256"/>
      <c r="I3113" s="250"/>
      <c r="J3113" s="252"/>
      <c r="K3113" s="252"/>
      <c r="L3113" s="253"/>
      <c r="M3113" s="254" t="str">
        <f t="shared" si="48"/>
        <v/>
      </c>
      <c r="N3113"/>
      <c r="O3113"/>
      <c r="P3113"/>
      <c r="Q3113"/>
      <c r="R3113"/>
      <c r="S3113"/>
      <c r="T3113"/>
      <c r="U3113"/>
      <c r="V3113"/>
      <c r="W3113"/>
      <c r="X3113" s="42"/>
      <c r="Y3113" s="42"/>
      <c r="Z3113" s="42"/>
    </row>
    <row r="3114" s="26" customFormat="1" ht="23" customHeight="1" spans="1:26">
      <c r="A3114" s="255"/>
      <c r="B3114" s="246"/>
      <c r="C3114" s="247"/>
      <c r="D3114" s="248"/>
      <c r="E3114" s="249"/>
      <c r="F3114" s="250"/>
      <c r="G3114" s="250"/>
      <c r="H3114" s="256"/>
      <c r="I3114" s="250"/>
      <c r="J3114" s="252"/>
      <c r="K3114" s="252"/>
      <c r="L3114" s="253"/>
      <c r="M3114" s="254" t="str">
        <f t="shared" si="48"/>
        <v/>
      </c>
      <c r="N3114"/>
      <c r="O3114"/>
      <c r="P3114"/>
      <c r="Q3114"/>
      <c r="R3114"/>
      <c r="S3114"/>
      <c r="T3114"/>
      <c r="U3114"/>
      <c r="V3114"/>
      <c r="W3114"/>
      <c r="X3114" s="42"/>
      <c r="Y3114" s="42"/>
      <c r="Z3114" s="42"/>
    </row>
    <row r="3115" s="26" customFormat="1" ht="23" customHeight="1" spans="1:26">
      <c r="A3115" s="255"/>
      <c r="B3115" s="246"/>
      <c r="C3115" s="247"/>
      <c r="D3115" s="248"/>
      <c r="E3115" s="249"/>
      <c r="F3115" s="250"/>
      <c r="G3115" s="250"/>
      <c r="H3115" s="256"/>
      <c r="I3115" s="250"/>
      <c r="J3115" s="252"/>
      <c r="K3115" s="252"/>
      <c r="L3115" s="253"/>
      <c r="M3115" s="254" t="str">
        <f t="shared" si="48"/>
        <v/>
      </c>
      <c r="N3115"/>
      <c r="O3115"/>
      <c r="P3115"/>
      <c r="Q3115"/>
      <c r="R3115"/>
      <c r="S3115"/>
      <c r="T3115"/>
      <c r="U3115"/>
      <c r="V3115"/>
      <c r="W3115"/>
      <c r="X3115" s="42"/>
      <c r="Y3115" s="42"/>
      <c r="Z3115" s="42"/>
    </row>
    <row r="3116" s="26" customFormat="1" ht="23" customHeight="1" spans="1:26">
      <c r="A3116" s="255"/>
      <c r="B3116" s="246"/>
      <c r="C3116" s="247"/>
      <c r="D3116" s="248"/>
      <c r="E3116" s="249"/>
      <c r="F3116" s="250"/>
      <c r="G3116" s="250"/>
      <c r="H3116" s="256"/>
      <c r="I3116" s="250"/>
      <c r="J3116" s="252"/>
      <c r="K3116" s="252"/>
      <c r="L3116" s="253"/>
      <c r="M3116" s="254" t="str">
        <f t="shared" si="48"/>
        <v/>
      </c>
      <c r="N3116"/>
      <c r="O3116"/>
      <c r="P3116"/>
      <c r="Q3116"/>
      <c r="R3116"/>
      <c r="S3116"/>
      <c r="T3116"/>
      <c r="U3116"/>
      <c r="V3116"/>
      <c r="W3116"/>
      <c r="X3116" s="42"/>
      <c r="Y3116" s="42"/>
      <c r="Z3116" s="42"/>
    </row>
    <row r="3117" s="26" customFormat="1" ht="23" customHeight="1" spans="1:26">
      <c r="A3117" s="255"/>
      <c r="B3117" s="246"/>
      <c r="C3117" s="247"/>
      <c r="D3117" s="248"/>
      <c r="E3117" s="249"/>
      <c r="F3117" s="250"/>
      <c r="G3117" s="250"/>
      <c r="H3117" s="256"/>
      <c r="I3117" s="250"/>
      <c r="J3117" s="252"/>
      <c r="K3117" s="252"/>
      <c r="L3117" s="253"/>
      <c r="M3117" s="254" t="str">
        <f t="shared" si="48"/>
        <v/>
      </c>
      <c r="N3117"/>
      <c r="O3117"/>
      <c r="P3117"/>
      <c r="Q3117"/>
      <c r="R3117"/>
      <c r="S3117"/>
      <c r="T3117"/>
      <c r="U3117"/>
      <c r="V3117"/>
      <c r="W3117"/>
      <c r="X3117" s="42"/>
      <c r="Y3117" s="42"/>
      <c r="Z3117" s="42"/>
    </row>
    <row r="3118" s="26" customFormat="1" ht="23" customHeight="1" spans="1:26">
      <c r="A3118" s="255"/>
      <c r="B3118" s="246"/>
      <c r="C3118" s="247"/>
      <c r="D3118" s="248"/>
      <c r="E3118" s="249"/>
      <c r="F3118" s="250"/>
      <c r="G3118" s="250"/>
      <c r="H3118" s="256"/>
      <c r="I3118" s="250"/>
      <c r="J3118" s="252"/>
      <c r="K3118" s="252"/>
      <c r="L3118" s="253"/>
      <c r="M3118" s="254" t="str">
        <f t="shared" si="48"/>
        <v/>
      </c>
      <c r="N3118"/>
      <c r="O3118"/>
      <c r="P3118"/>
      <c r="Q3118"/>
      <c r="R3118"/>
      <c r="S3118"/>
      <c r="T3118"/>
      <c r="U3118"/>
      <c r="V3118"/>
      <c r="W3118"/>
      <c r="X3118" s="42"/>
      <c r="Y3118" s="42"/>
      <c r="Z3118" s="42"/>
    </row>
    <row r="3119" s="26" customFormat="1" ht="23" customHeight="1" spans="1:26">
      <c r="A3119" s="255"/>
      <c r="B3119" s="246"/>
      <c r="C3119" s="247"/>
      <c r="D3119" s="248"/>
      <c r="E3119" s="249"/>
      <c r="F3119" s="250"/>
      <c r="G3119" s="250"/>
      <c r="H3119" s="256"/>
      <c r="I3119" s="250"/>
      <c r="J3119" s="252"/>
      <c r="K3119" s="252"/>
      <c r="L3119" s="253"/>
      <c r="M3119" s="254" t="str">
        <f t="shared" si="48"/>
        <v/>
      </c>
      <c r="N3119"/>
      <c r="O3119"/>
      <c r="P3119"/>
      <c r="Q3119"/>
      <c r="R3119"/>
      <c r="S3119"/>
      <c r="T3119"/>
      <c r="U3119"/>
      <c r="V3119"/>
      <c r="W3119"/>
      <c r="X3119" s="42"/>
      <c r="Y3119" s="42"/>
      <c r="Z3119" s="42"/>
    </row>
    <row r="3120" s="26" customFormat="1" ht="23" customHeight="1" spans="1:26">
      <c r="A3120" s="255"/>
      <c r="B3120" s="246"/>
      <c r="C3120" s="247"/>
      <c r="D3120" s="248"/>
      <c r="E3120" s="249"/>
      <c r="F3120" s="250"/>
      <c r="G3120" s="250"/>
      <c r="H3120" s="256"/>
      <c r="I3120" s="250"/>
      <c r="J3120" s="252"/>
      <c r="K3120" s="252"/>
      <c r="L3120" s="253"/>
      <c r="M3120" s="254" t="str">
        <f t="shared" si="48"/>
        <v/>
      </c>
      <c r="N3120"/>
      <c r="O3120"/>
      <c r="P3120"/>
      <c r="Q3120"/>
      <c r="R3120"/>
      <c r="S3120"/>
      <c r="T3120"/>
      <c r="U3120"/>
      <c r="V3120"/>
      <c r="W3120"/>
      <c r="X3120" s="42"/>
      <c r="Y3120" s="42"/>
      <c r="Z3120" s="42"/>
    </row>
    <row r="3121" s="26" customFormat="1" ht="23" customHeight="1" spans="1:26">
      <c r="A3121" s="255"/>
      <c r="B3121" s="246"/>
      <c r="C3121" s="247"/>
      <c r="D3121" s="248"/>
      <c r="E3121" s="249"/>
      <c r="F3121" s="250"/>
      <c r="G3121" s="250"/>
      <c r="H3121" s="256"/>
      <c r="I3121" s="250"/>
      <c r="J3121" s="252"/>
      <c r="K3121" s="252"/>
      <c r="L3121" s="253"/>
      <c r="M3121" s="254" t="str">
        <f t="shared" si="48"/>
        <v/>
      </c>
      <c r="N3121"/>
      <c r="O3121"/>
      <c r="P3121"/>
      <c r="Q3121"/>
      <c r="R3121"/>
      <c r="S3121"/>
      <c r="T3121"/>
      <c r="U3121"/>
      <c r="V3121"/>
      <c r="W3121"/>
      <c r="X3121" s="42"/>
      <c r="Y3121" s="42"/>
      <c r="Z3121" s="42"/>
    </row>
    <row r="3122" s="26" customFormat="1" ht="23" customHeight="1" spans="1:26">
      <c r="A3122" s="255"/>
      <c r="B3122" s="246"/>
      <c r="C3122" s="247"/>
      <c r="D3122" s="248"/>
      <c r="E3122" s="249"/>
      <c r="F3122" s="250"/>
      <c r="G3122" s="250"/>
      <c r="H3122" s="256"/>
      <c r="I3122" s="250"/>
      <c r="J3122" s="252"/>
      <c r="K3122" s="252"/>
      <c r="L3122" s="253"/>
      <c r="M3122" s="254" t="str">
        <f t="shared" si="48"/>
        <v/>
      </c>
      <c r="N3122"/>
      <c r="O3122"/>
      <c r="P3122"/>
      <c r="Q3122"/>
      <c r="R3122"/>
      <c r="S3122"/>
      <c r="T3122"/>
      <c r="U3122"/>
      <c r="V3122"/>
      <c r="W3122"/>
      <c r="X3122" s="42"/>
      <c r="Y3122" s="42"/>
      <c r="Z3122" s="42"/>
    </row>
    <row r="3123" s="26" customFormat="1" ht="23" customHeight="1" spans="1:26">
      <c r="A3123" s="255"/>
      <c r="B3123" s="246"/>
      <c r="C3123" s="247"/>
      <c r="D3123" s="248"/>
      <c r="E3123" s="249"/>
      <c r="F3123" s="250"/>
      <c r="G3123" s="250"/>
      <c r="H3123" s="256"/>
      <c r="I3123" s="250"/>
      <c r="J3123" s="252"/>
      <c r="K3123" s="252"/>
      <c r="L3123" s="253"/>
      <c r="M3123" s="254" t="str">
        <f t="shared" si="48"/>
        <v/>
      </c>
      <c r="N3123"/>
      <c r="O3123"/>
      <c r="P3123"/>
      <c r="Q3123"/>
      <c r="R3123"/>
      <c r="S3123"/>
      <c r="T3123"/>
      <c r="U3123"/>
      <c r="V3123"/>
      <c r="W3123"/>
      <c r="X3123" s="42"/>
      <c r="Y3123" s="42"/>
      <c r="Z3123" s="42"/>
    </row>
    <row r="3124" s="26" customFormat="1" ht="23" customHeight="1" spans="1:26">
      <c r="A3124" s="255"/>
      <c r="B3124" s="246"/>
      <c r="C3124" s="247"/>
      <c r="D3124" s="248"/>
      <c r="E3124" s="249"/>
      <c r="F3124" s="250"/>
      <c r="G3124" s="250"/>
      <c r="H3124" s="256"/>
      <c r="I3124" s="250"/>
      <c r="J3124" s="252"/>
      <c r="K3124" s="252"/>
      <c r="L3124" s="253"/>
      <c r="M3124" s="254" t="str">
        <f t="shared" si="48"/>
        <v/>
      </c>
      <c r="N3124"/>
      <c r="O3124"/>
      <c r="P3124"/>
      <c r="Q3124"/>
      <c r="R3124"/>
      <c r="S3124"/>
      <c r="T3124"/>
      <c r="U3124"/>
      <c r="V3124"/>
      <c r="W3124"/>
      <c r="X3124" s="42"/>
      <c r="Y3124" s="42"/>
      <c r="Z3124" s="42"/>
    </row>
    <row r="3125" s="26" customFormat="1" ht="23" customHeight="1" spans="1:26">
      <c r="A3125" s="255"/>
      <c r="B3125" s="246"/>
      <c r="C3125" s="247"/>
      <c r="D3125" s="248"/>
      <c r="E3125" s="249"/>
      <c r="F3125" s="250"/>
      <c r="G3125" s="250"/>
      <c r="H3125" s="256"/>
      <c r="I3125" s="250"/>
      <c r="J3125" s="252"/>
      <c r="K3125" s="252"/>
      <c r="L3125" s="253"/>
      <c r="M3125" s="254" t="str">
        <f t="shared" si="48"/>
        <v/>
      </c>
      <c r="N3125"/>
      <c r="O3125"/>
      <c r="P3125"/>
      <c r="Q3125"/>
      <c r="R3125"/>
      <c r="S3125"/>
      <c r="T3125"/>
      <c r="U3125"/>
      <c r="V3125"/>
      <c r="W3125"/>
      <c r="X3125" s="42"/>
      <c r="Y3125" s="42"/>
      <c r="Z3125" s="42"/>
    </row>
    <row r="3126" s="26" customFormat="1" ht="23" customHeight="1" spans="1:26">
      <c r="A3126" s="255"/>
      <c r="B3126" s="246"/>
      <c r="C3126" s="247"/>
      <c r="D3126" s="248"/>
      <c r="E3126" s="249"/>
      <c r="F3126" s="250"/>
      <c r="G3126" s="250"/>
      <c r="H3126" s="256"/>
      <c r="I3126" s="250"/>
      <c r="J3126" s="252"/>
      <c r="K3126" s="252"/>
      <c r="L3126" s="253"/>
      <c r="M3126" s="254" t="str">
        <f t="shared" si="48"/>
        <v/>
      </c>
      <c r="N3126"/>
      <c r="O3126"/>
      <c r="P3126"/>
      <c r="Q3126"/>
      <c r="R3126"/>
      <c r="S3126"/>
      <c r="T3126"/>
      <c r="U3126"/>
      <c r="V3126"/>
      <c r="W3126"/>
      <c r="X3126" s="42"/>
      <c r="Y3126" s="42"/>
      <c r="Z3126" s="42"/>
    </row>
    <row r="3127" s="26" customFormat="1" ht="23" customHeight="1" spans="1:26">
      <c r="A3127" s="255"/>
      <c r="B3127" s="246"/>
      <c r="C3127" s="247"/>
      <c r="D3127" s="248"/>
      <c r="E3127" s="249"/>
      <c r="F3127" s="250"/>
      <c r="G3127" s="250"/>
      <c r="H3127" s="256"/>
      <c r="I3127" s="250"/>
      <c r="J3127" s="252"/>
      <c r="K3127" s="252"/>
      <c r="L3127" s="253"/>
      <c r="M3127" s="254" t="str">
        <f t="shared" si="48"/>
        <v/>
      </c>
      <c r="N3127"/>
      <c r="O3127"/>
      <c r="P3127"/>
      <c r="Q3127"/>
      <c r="R3127"/>
      <c r="S3127"/>
      <c r="T3127"/>
      <c r="U3127"/>
      <c r="V3127"/>
      <c r="W3127"/>
      <c r="X3127" s="42"/>
      <c r="Y3127" s="42"/>
      <c r="Z3127" s="42"/>
    </row>
    <row r="3128" s="26" customFormat="1" ht="23" customHeight="1" spans="1:26">
      <c r="A3128" s="255"/>
      <c r="B3128" s="246"/>
      <c r="C3128" s="247"/>
      <c r="D3128" s="248"/>
      <c r="E3128" s="249"/>
      <c r="F3128" s="250"/>
      <c r="G3128" s="250"/>
      <c r="H3128" s="256"/>
      <c r="I3128" s="250"/>
      <c r="J3128" s="252"/>
      <c r="K3128" s="252"/>
      <c r="L3128" s="253"/>
      <c r="M3128" s="254" t="str">
        <f t="shared" si="48"/>
        <v/>
      </c>
      <c r="N3128"/>
      <c r="O3128"/>
      <c r="P3128"/>
      <c r="Q3128"/>
      <c r="R3128"/>
      <c r="S3128"/>
      <c r="T3128"/>
      <c r="U3128"/>
      <c r="V3128"/>
      <c r="W3128"/>
      <c r="X3128" s="42"/>
      <c r="Y3128" s="42"/>
      <c r="Z3128" s="42"/>
    </row>
    <row r="3129" s="26" customFormat="1" ht="23" customHeight="1" spans="1:26">
      <c r="A3129" s="255"/>
      <c r="B3129" s="246"/>
      <c r="C3129" s="247"/>
      <c r="D3129" s="248"/>
      <c r="E3129" s="249"/>
      <c r="F3129" s="250"/>
      <c r="G3129" s="250"/>
      <c r="H3129" s="256"/>
      <c r="I3129" s="250"/>
      <c r="J3129" s="252"/>
      <c r="K3129" s="252"/>
      <c r="L3129" s="253"/>
      <c r="M3129" s="254" t="str">
        <f t="shared" si="48"/>
        <v/>
      </c>
      <c r="N3129"/>
      <c r="O3129"/>
      <c r="P3129"/>
      <c r="Q3129"/>
      <c r="R3129"/>
      <c r="S3129"/>
      <c r="T3129"/>
      <c r="U3129"/>
      <c r="V3129"/>
      <c r="W3129"/>
      <c r="X3129" s="42"/>
      <c r="Y3129" s="42"/>
      <c r="Z3129" s="42"/>
    </row>
    <row r="3130" s="26" customFormat="1" ht="23" customHeight="1" spans="1:26">
      <c r="A3130" s="255"/>
      <c r="B3130" s="246"/>
      <c r="C3130" s="247"/>
      <c r="D3130" s="248"/>
      <c r="E3130" s="249"/>
      <c r="F3130" s="250"/>
      <c r="G3130" s="250"/>
      <c r="H3130" s="256"/>
      <c r="I3130" s="250"/>
      <c r="J3130" s="252"/>
      <c r="K3130" s="252"/>
      <c r="L3130" s="253"/>
      <c r="M3130" s="254" t="str">
        <f t="shared" si="48"/>
        <v/>
      </c>
      <c r="N3130"/>
      <c r="O3130"/>
      <c r="P3130"/>
      <c r="Q3130"/>
      <c r="R3130"/>
      <c r="S3130"/>
      <c r="T3130"/>
      <c r="U3130"/>
      <c r="V3130"/>
      <c r="W3130"/>
      <c r="X3130" s="42"/>
      <c r="Y3130" s="42"/>
      <c r="Z3130" s="42"/>
    </row>
    <row r="3131" s="26" customFormat="1" ht="23" customHeight="1" spans="1:26">
      <c r="A3131" s="255"/>
      <c r="B3131" s="246"/>
      <c r="C3131" s="247"/>
      <c r="D3131" s="248"/>
      <c r="E3131" s="249"/>
      <c r="F3131" s="250"/>
      <c r="G3131" s="250"/>
      <c r="H3131" s="256"/>
      <c r="I3131" s="250"/>
      <c r="J3131" s="252"/>
      <c r="K3131" s="252"/>
      <c r="L3131" s="253"/>
      <c r="M3131" s="254" t="str">
        <f t="shared" si="48"/>
        <v/>
      </c>
      <c r="N3131"/>
      <c r="O3131"/>
      <c r="P3131"/>
      <c r="Q3131"/>
      <c r="R3131"/>
      <c r="S3131"/>
      <c r="T3131"/>
      <c r="U3131"/>
      <c r="V3131"/>
      <c r="W3131"/>
      <c r="X3131" s="42"/>
      <c r="Y3131" s="42"/>
      <c r="Z3131" s="42"/>
    </row>
    <row r="3132" s="26" customFormat="1" ht="23" customHeight="1" spans="1:26">
      <c r="A3132" s="255"/>
      <c r="B3132" s="246"/>
      <c r="C3132" s="247"/>
      <c r="D3132" s="248"/>
      <c r="E3132" s="249"/>
      <c r="F3132" s="250"/>
      <c r="G3132" s="250"/>
      <c r="H3132" s="256"/>
      <c r="I3132" s="250"/>
      <c r="J3132" s="252"/>
      <c r="K3132" s="252"/>
      <c r="L3132" s="253"/>
      <c r="M3132" s="254" t="str">
        <f t="shared" si="48"/>
        <v/>
      </c>
      <c r="N3132"/>
      <c r="O3132"/>
      <c r="P3132"/>
      <c r="Q3132"/>
      <c r="R3132"/>
      <c r="S3132"/>
      <c r="T3132"/>
      <c r="U3132"/>
      <c r="V3132"/>
      <c r="W3132"/>
      <c r="X3132" s="42"/>
      <c r="Y3132" s="42"/>
      <c r="Z3132" s="42"/>
    </row>
    <row r="3133" s="26" customFormat="1" ht="23" customHeight="1" spans="1:26">
      <c r="A3133" s="255"/>
      <c r="B3133" s="246"/>
      <c r="C3133" s="247"/>
      <c r="D3133" s="248"/>
      <c r="E3133" s="249"/>
      <c r="F3133" s="250"/>
      <c r="G3133" s="250"/>
      <c r="H3133" s="256"/>
      <c r="I3133" s="250"/>
      <c r="J3133" s="252"/>
      <c r="K3133" s="252"/>
      <c r="L3133" s="253"/>
      <c r="M3133" s="254" t="str">
        <f t="shared" si="48"/>
        <v/>
      </c>
      <c r="N3133"/>
      <c r="O3133"/>
      <c r="P3133"/>
      <c r="Q3133"/>
      <c r="R3133"/>
      <c r="S3133"/>
      <c r="T3133"/>
      <c r="U3133"/>
      <c r="V3133"/>
      <c r="W3133"/>
      <c r="X3133" s="42"/>
      <c r="Y3133" s="42"/>
      <c r="Z3133" s="42"/>
    </row>
    <row r="3134" s="26" customFormat="1" ht="23" customHeight="1" spans="1:26">
      <c r="A3134" s="255"/>
      <c r="B3134" s="246"/>
      <c r="C3134" s="247"/>
      <c r="D3134" s="248"/>
      <c r="E3134" s="249"/>
      <c r="F3134" s="250"/>
      <c r="G3134" s="250"/>
      <c r="H3134" s="256"/>
      <c r="I3134" s="250"/>
      <c r="J3134" s="252"/>
      <c r="K3134" s="252"/>
      <c r="L3134" s="253"/>
      <c r="M3134" s="254" t="str">
        <f t="shared" si="48"/>
        <v/>
      </c>
      <c r="N3134"/>
      <c r="O3134"/>
      <c r="P3134"/>
      <c r="Q3134"/>
      <c r="R3134"/>
      <c r="S3134"/>
      <c r="T3134"/>
      <c r="U3134"/>
      <c r="V3134"/>
      <c r="W3134"/>
      <c r="X3134" s="42"/>
      <c r="Y3134" s="42"/>
      <c r="Z3134" s="42"/>
    </row>
    <row r="3135" s="26" customFormat="1" ht="23" customHeight="1" spans="1:26">
      <c r="A3135" s="255"/>
      <c r="B3135" s="246"/>
      <c r="C3135" s="247"/>
      <c r="D3135" s="248"/>
      <c r="E3135" s="249"/>
      <c r="F3135" s="250"/>
      <c r="G3135" s="250"/>
      <c r="H3135" s="256"/>
      <c r="I3135" s="250"/>
      <c r="J3135" s="252"/>
      <c r="K3135" s="252"/>
      <c r="L3135" s="253"/>
      <c r="M3135" s="254" t="str">
        <f t="shared" si="48"/>
        <v/>
      </c>
      <c r="N3135"/>
      <c r="O3135"/>
      <c r="P3135"/>
      <c r="Q3135"/>
      <c r="R3135"/>
      <c r="S3135"/>
      <c r="T3135"/>
      <c r="U3135"/>
      <c r="V3135"/>
      <c r="W3135"/>
      <c r="X3135" s="42"/>
      <c r="Y3135" s="42"/>
      <c r="Z3135" s="42"/>
    </row>
    <row r="3136" s="26" customFormat="1" ht="23" customHeight="1" spans="1:26">
      <c r="A3136" s="255"/>
      <c r="B3136" s="246"/>
      <c r="C3136" s="247"/>
      <c r="D3136" s="248"/>
      <c r="E3136" s="249"/>
      <c r="F3136" s="250"/>
      <c r="G3136" s="250"/>
      <c r="H3136" s="256"/>
      <c r="I3136" s="250"/>
      <c r="J3136" s="252"/>
      <c r="K3136" s="252"/>
      <c r="L3136" s="253"/>
      <c r="M3136" s="254" t="str">
        <f t="shared" si="48"/>
        <v/>
      </c>
      <c r="N3136"/>
      <c r="O3136"/>
      <c r="P3136"/>
      <c r="Q3136"/>
      <c r="R3136"/>
      <c r="S3136"/>
      <c r="T3136"/>
      <c r="U3136"/>
      <c r="V3136"/>
      <c r="W3136"/>
      <c r="X3136" s="42"/>
      <c r="Y3136" s="42"/>
      <c r="Z3136" s="42"/>
    </row>
    <row r="3137" s="26" customFormat="1" ht="23" customHeight="1" spans="1:26">
      <c r="A3137" s="255"/>
      <c r="B3137" s="246"/>
      <c r="C3137" s="247"/>
      <c r="D3137" s="248"/>
      <c r="E3137" s="249"/>
      <c r="F3137" s="250"/>
      <c r="G3137" s="250"/>
      <c r="H3137" s="256"/>
      <c r="I3137" s="250"/>
      <c r="J3137" s="252"/>
      <c r="K3137" s="252"/>
      <c r="L3137" s="253"/>
      <c r="M3137" s="254" t="str">
        <f t="shared" si="48"/>
        <v/>
      </c>
      <c r="N3137"/>
      <c r="O3137"/>
      <c r="P3137"/>
      <c r="Q3137"/>
      <c r="R3137"/>
      <c r="S3137"/>
      <c r="T3137"/>
      <c r="U3137"/>
      <c r="V3137"/>
      <c r="W3137"/>
      <c r="X3137" s="42"/>
      <c r="Y3137" s="42"/>
      <c r="Z3137" s="42"/>
    </row>
    <row r="3138" s="26" customFormat="1" ht="23" customHeight="1" spans="1:26">
      <c r="A3138" s="255"/>
      <c r="B3138" s="246"/>
      <c r="C3138" s="247"/>
      <c r="D3138" s="248"/>
      <c r="E3138" s="249"/>
      <c r="F3138" s="250"/>
      <c r="G3138" s="250"/>
      <c r="H3138" s="256"/>
      <c r="I3138" s="250"/>
      <c r="J3138" s="252"/>
      <c r="K3138" s="252"/>
      <c r="L3138" s="253"/>
      <c r="M3138" s="254" t="str">
        <f t="shared" si="48"/>
        <v/>
      </c>
      <c r="N3138"/>
      <c r="O3138"/>
      <c r="P3138"/>
      <c r="Q3138"/>
      <c r="R3138"/>
      <c r="S3138"/>
      <c r="T3138"/>
      <c r="U3138"/>
      <c r="V3138"/>
      <c r="W3138"/>
      <c r="X3138" s="42"/>
      <c r="Y3138" s="42"/>
      <c r="Z3138" s="42"/>
    </row>
    <row r="3139" s="26" customFormat="1" ht="23" customHeight="1" spans="1:26">
      <c r="A3139" s="255"/>
      <c r="B3139" s="246"/>
      <c r="C3139" s="247"/>
      <c r="D3139" s="248"/>
      <c r="E3139" s="249"/>
      <c r="F3139" s="250"/>
      <c r="G3139" s="250"/>
      <c r="H3139" s="256"/>
      <c r="I3139" s="250"/>
      <c r="J3139" s="252"/>
      <c r="K3139" s="252"/>
      <c r="L3139" s="253"/>
      <c r="M3139" s="254" t="str">
        <f t="shared" si="48"/>
        <v/>
      </c>
      <c r="N3139"/>
      <c r="O3139"/>
      <c r="P3139"/>
      <c r="Q3139"/>
      <c r="R3139"/>
      <c r="S3139"/>
      <c r="T3139"/>
      <c r="U3139"/>
      <c r="V3139"/>
      <c r="W3139"/>
      <c r="X3139" s="42"/>
      <c r="Y3139" s="42"/>
      <c r="Z3139" s="42"/>
    </row>
    <row r="3140" s="26" customFormat="1" ht="23" customHeight="1" spans="1:26">
      <c r="A3140" s="255"/>
      <c r="B3140" s="246"/>
      <c r="C3140" s="247"/>
      <c r="D3140" s="248"/>
      <c r="E3140" s="249"/>
      <c r="F3140" s="250"/>
      <c r="G3140" s="250"/>
      <c r="H3140" s="256"/>
      <c r="I3140" s="250"/>
      <c r="J3140" s="252"/>
      <c r="K3140" s="252"/>
      <c r="L3140" s="253"/>
      <c r="M3140" s="254" t="str">
        <f t="shared" si="48"/>
        <v/>
      </c>
      <c r="N3140"/>
      <c r="O3140"/>
      <c r="P3140"/>
      <c r="Q3140"/>
      <c r="R3140"/>
      <c r="S3140"/>
      <c r="T3140"/>
      <c r="U3140"/>
      <c r="V3140"/>
      <c r="W3140"/>
      <c r="X3140" s="42"/>
      <c r="Y3140" s="42"/>
      <c r="Z3140" s="42"/>
    </row>
    <row r="3141" s="26" customFormat="1" ht="23" customHeight="1" spans="1:26">
      <c r="A3141" s="255"/>
      <c r="B3141" s="246"/>
      <c r="C3141" s="247"/>
      <c r="D3141" s="248"/>
      <c r="E3141" s="249"/>
      <c r="F3141" s="250"/>
      <c r="G3141" s="250"/>
      <c r="H3141" s="256"/>
      <c r="I3141" s="250"/>
      <c r="J3141" s="252"/>
      <c r="K3141" s="252"/>
      <c r="L3141" s="253"/>
      <c r="M3141" s="254" t="str">
        <f t="shared" ref="M3141:M3204" si="49">IF($B3141="","",--TEXT($B3141,"yyyymm"))</f>
        <v/>
      </c>
      <c r="N3141"/>
      <c r="O3141"/>
      <c r="P3141"/>
      <c r="Q3141"/>
      <c r="R3141"/>
      <c r="S3141"/>
      <c r="T3141"/>
      <c r="U3141"/>
      <c r="V3141"/>
      <c r="W3141"/>
      <c r="X3141" s="42"/>
      <c r="Y3141" s="42"/>
      <c r="Z3141" s="42"/>
    </row>
    <row r="3142" s="26" customFormat="1" ht="23" customHeight="1" spans="1:26">
      <c r="A3142" s="255"/>
      <c r="B3142" s="246"/>
      <c r="C3142" s="247"/>
      <c r="D3142" s="248"/>
      <c r="E3142" s="249"/>
      <c r="F3142" s="250"/>
      <c r="G3142" s="250"/>
      <c r="H3142" s="256"/>
      <c r="I3142" s="250"/>
      <c r="J3142" s="252"/>
      <c r="K3142" s="252"/>
      <c r="L3142" s="253"/>
      <c r="M3142" s="254" t="str">
        <f t="shared" si="49"/>
        <v/>
      </c>
      <c r="N3142"/>
      <c r="O3142"/>
      <c r="P3142"/>
      <c r="Q3142"/>
      <c r="R3142"/>
      <c r="S3142"/>
      <c r="T3142"/>
      <c r="U3142"/>
      <c r="V3142"/>
      <c r="W3142"/>
      <c r="X3142" s="42"/>
      <c r="Y3142" s="42"/>
      <c r="Z3142" s="42"/>
    </row>
    <row r="3143" s="26" customFormat="1" ht="23" customHeight="1" spans="1:26">
      <c r="A3143" s="255"/>
      <c r="B3143" s="246"/>
      <c r="C3143" s="247"/>
      <c r="D3143" s="248"/>
      <c r="E3143" s="249"/>
      <c r="F3143" s="250"/>
      <c r="G3143" s="250"/>
      <c r="H3143" s="256"/>
      <c r="I3143" s="250"/>
      <c r="J3143" s="252"/>
      <c r="K3143" s="252"/>
      <c r="L3143" s="253"/>
      <c r="M3143" s="254" t="str">
        <f t="shared" si="49"/>
        <v/>
      </c>
      <c r="N3143"/>
      <c r="O3143"/>
      <c r="P3143"/>
      <c r="Q3143"/>
      <c r="R3143"/>
      <c r="S3143"/>
      <c r="T3143"/>
      <c r="U3143"/>
      <c r="V3143"/>
      <c r="W3143"/>
      <c r="X3143" s="42"/>
      <c r="Y3143" s="42"/>
      <c r="Z3143" s="42"/>
    </row>
    <row r="3144" s="26" customFormat="1" ht="23" customHeight="1" spans="1:26">
      <c r="A3144" s="255"/>
      <c r="B3144" s="246"/>
      <c r="C3144" s="247"/>
      <c r="D3144" s="248"/>
      <c r="E3144" s="249"/>
      <c r="F3144" s="250"/>
      <c r="G3144" s="250"/>
      <c r="H3144" s="256"/>
      <c r="I3144" s="250"/>
      <c r="J3144" s="252"/>
      <c r="K3144" s="252"/>
      <c r="L3144" s="253"/>
      <c r="M3144" s="254" t="str">
        <f t="shared" si="49"/>
        <v/>
      </c>
      <c r="N3144"/>
      <c r="O3144"/>
      <c r="P3144"/>
      <c r="Q3144"/>
      <c r="R3144"/>
      <c r="S3144"/>
      <c r="T3144"/>
      <c r="U3144"/>
      <c r="V3144"/>
      <c r="W3144"/>
      <c r="X3144" s="42"/>
      <c r="Y3144" s="42"/>
      <c r="Z3144" s="42"/>
    </row>
    <row r="3145" s="26" customFormat="1" ht="23" customHeight="1" spans="1:26">
      <c r="A3145" s="255"/>
      <c r="B3145" s="246"/>
      <c r="C3145" s="247"/>
      <c r="D3145" s="248"/>
      <c r="E3145" s="249"/>
      <c r="F3145" s="250"/>
      <c r="G3145" s="250"/>
      <c r="H3145" s="256"/>
      <c r="I3145" s="250"/>
      <c r="J3145" s="252"/>
      <c r="K3145" s="252"/>
      <c r="L3145" s="253"/>
      <c r="M3145" s="254" t="str">
        <f t="shared" si="49"/>
        <v/>
      </c>
      <c r="N3145"/>
      <c r="O3145"/>
      <c r="P3145"/>
      <c r="Q3145"/>
      <c r="R3145"/>
      <c r="S3145"/>
      <c r="T3145"/>
      <c r="U3145"/>
      <c r="V3145"/>
      <c r="W3145"/>
      <c r="X3145" s="42"/>
      <c r="Y3145" s="42"/>
      <c r="Z3145" s="42"/>
    </row>
    <row r="3146" s="26" customFormat="1" ht="23" customHeight="1" spans="1:26">
      <c r="A3146" s="255"/>
      <c r="B3146" s="246"/>
      <c r="C3146" s="247"/>
      <c r="D3146" s="248"/>
      <c r="E3146" s="249"/>
      <c r="F3146" s="250"/>
      <c r="G3146" s="250"/>
      <c r="H3146" s="256"/>
      <c r="I3146" s="250"/>
      <c r="J3146" s="252"/>
      <c r="K3146" s="252"/>
      <c r="L3146" s="253"/>
      <c r="M3146" s="254" t="str">
        <f t="shared" si="49"/>
        <v/>
      </c>
      <c r="N3146"/>
      <c r="O3146"/>
      <c r="P3146"/>
      <c r="Q3146"/>
      <c r="R3146"/>
      <c r="S3146"/>
      <c r="T3146"/>
      <c r="U3146"/>
      <c r="V3146"/>
      <c r="W3146"/>
      <c r="X3146" s="42"/>
      <c r="Y3146" s="42"/>
      <c r="Z3146" s="42"/>
    </row>
    <row r="3147" s="26" customFormat="1" ht="23" customHeight="1" spans="1:26">
      <c r="A3147" s="255"/>
      <c r="B3147" s="246"/>
      <c r="C3147" s="247"/>
      <c r="D3147" s="248"/>
      <c r="E3147" s="249"/>
      <c r="F3147" s="250"/>
      <c r="G3147" s="250"/>
      <c r="H3147" s="256"/>
      <c r="I3147" s="250"/>
      <c r="J3147" s="252"/>
      <c r="K3147" s="252"/>
      <c r="L3147" s="253"/>
      <c r="M3147" s="254" t="str">
        <f t="shared" si="49"/>
        <v/>
      </c>
      <c r="N3147"/>
      <c r="O3147"/>
      <c r="P3147"/>
      <c r="Q3147"/>
      <c r="R3147"/>
      <c r="S3147"/>
      <c r="T3147"/>
      <c r="U3147"/>
      <c r="V3147"/>
      <c r="W3147"/>
      <c r="X3147" s="42"/>
      <c r="Y3147" s="42"/>
      <c r="Z3147" s="42"/>
    </row>
    <row r="3148" s="26" customFormat="1" ht="23" customHeight="1" spans="1:26">
      <c r="A3148" s="255"/>
      <c r="B3148" s="246"/>
      <c r="C3148" s="247"/>
      <c r="D3148" s="248"/>
      <c r="E3148" s="249"/>
      <c r="F3148" s="250"/>
      <c r="G3148" s="250"/>
      <c r="H3148" s="256"/>
      <c r="I3148" s="250"/>
      <c r="J3148" s="252"/>
      <c r="K3148" s="252"/>
      <c r="L3148" s="253"/>
      <c r="M3148" s="254" t="str">
        <f t="shared" si="49"/>
        <v/>
      </c>
      <c r="N3148"/>
      <c r="O3148"/>
      <c r="P3148"/>
      <c r="Q3148"/>
      <c r="R3148"/>
      <c r="S3148"/>
      <c r="T3148"/>
      <c r="U3148"/>
      <c r="V3148"/>
      <c r="W3148"/>
      <c r="X3148" s="42"/>
      <c r="Y3148" s="42"/>
      <c r="Z3148" s="42"/>
    </row>
    <row r="3149" s="26" customFormat="1" ht="23" customHeight="1" spans="1:26">
      <c r="A3149" s="255"/>
      <c r="B3149" s="246"/>
      <c r="C3149" s="247"/>
      <c r="D3149" s="248"/>
      <c r="E3149" s="249"/>
      <c r="F3149" s="250"/>
      <c r="G3149" s="250"/>
      <c r="H3149" s="256"/>
      <c r="I3149" s="250"/>
      <c r="J3149" s="252"/>
      <c r="K3149" s="252"/>
      <c r="L3149" s="253"/>
      <c r="M3149" s="254" t="str">
        <f t="shared" si="49"/>
        <v/>
      </c>
      <c r="N3149"/>
      <c r="O3149"/>
      <c r="P3149"/>
      <c r="Q3149"/>
      <c r="R3149"/>
      <c r="S3149"/>
      <c r="T3149"/>
      <c r="U3149"/>
      <c r="V3149"/>
      <c r="W3149"/>
      <c r="X3149" s="42"/>
      <c r="Y3149" s="42"/>
      <c r="Z3149" s="42"/>
    </row>
    <row r="3150" s="26" customFormat="1" ht="23" customHeight="1" spans="1:26">
      <c r="A3150" s="255"/>
      <c r="B3150" s="246"/>
      <c r="C3150" s="247"/>
      <c r="D3150" s="248"/>
      <c r="E3150" s="249"/>
      <c r="F3150" s="250"/>
      <c r="G3150" s="250"/>
      <c r="H3150" s="256"/>
      <c r="I3150" s="250"/>
      <c r="J3150" s="252"/>
      <c r="K3150" s="252"/>
      <c r="L3150" s="253"/>
      <c r="M3150" s="254" t="str">
        <f t="shared" si="49"/>
        <v/>
      </c>
      <c r="N3150"/>
      <c r="O3150"/>
      <c r="P3150"/>
      <c r="Q3150"/>
      <c r="R3150"/>
      <c r="S3150"/>
      <c r="T3150"/>
      <c r="U3150"/>
      <c r="V3150"/>
      <c r="W3150"/>
      <c r="X3150" s="42"/>
      <c r="Y3150" s="42"/>
      <c r="Z3150" s="42"/>
    </row>
    <row r="3151" s="26" customFormat="1" ht="23" customHeight="1" spans="1:26">
      <c r="A3151" s="255"/>
      <c r="B3151" s="246"/>
      <c r="C3151" s="247"/>
      <c r="D3151" s="248"/>
      <c r="E3151" s="249"/>
      <c r="F3151" s="250"/>
      <c r="G3151" s="250"/>
      <c r="H3151" s="256"/>
      <c r="I3151" s="250"/>
      <c r="J3151" s="252"/>
      <c r="K3151" s="252"/>
      <c r="L3151" s="253"/>
      <c r="M3151" s="254" t="str">
        <f t="shared" si="49"/>
        <v/>
      </c>
      <c r="N3151"/>
      <c r="O3151"/>
      <c r="P3151"/>
      <c r="Q3151"/>
      <c r="R3151"/>
      <c r="S3151"/>
      <c r="T3151"/>
      <c r="U3151"/>
      <c r="V3151"/>
      <c r="W3151"/>
      <c r="X3151" s="42"/>
      <c r="Y3151" s="42"/>
      <c r="Z3151" s="42"/>
    </row>
    <row r="3152" s="26" customFormat="1" ht="23" customHeight="1" spans="1:26">
      <c r="A3152" s="255"/>
      <c r="B3152" s="246"/>
      <c r="C3152" s="247"/>
      <c r="D3152" s="248"/>
      <c r="E3152" s="249"/>
      <c r="F3152" s="250"/>
      <c r="G3152" s="250"/>
      <c r="H3152" s="256"/>
      <c r="I3152" s="250"/>
      <c r="J3152" s="252"/>
      <c r="K3152" s="252"/>
      <c r="L3152" s="253"/>
      <c r="M3152" s="254" t="str">
        <f t="shared" si="49"/>
        <v/>
      </c>
      <c r="N3152"/>
      <c r="O3152"/>
      <c r="P3152"/>
      <c r="Q3152"/>
      <c r="R3152"/>
      <c r="S3152"/>
      <c r="T3152"/>
      <c r="U3152"/>
      <c r="V3152"/>
      <c r="W3152"/>
      <c r="X3152" s="42"/>
      <c r="Y3152" s="42"/>
      <c r="Z3152" s="42"/>
    </row>
    <row r="3153" s="26" customFormat="1" ht="23" customHeight="1" spans="1:26">
      <c r="A3153" s="255"/>
      <c r="B3153" s="246"/>
      <c r="C3153" s="247"/>
      <c r="D3153" s="248"/>
      <c r="E3153" s="249"/>
      <c r="F3153" s="250"/>
      <c r="G3153" s="250"/>
      <c r="H3153" s="256"/>
      <c r="I3153" s="250"/>
      <c r="J3153" s="252"/>
      <c r="K3153" s="252"/>
      <c r="L3153" s="253"/>
      <c r="M3153" s="254" t="str">
        <f t="shared" si="49"/>
        <v/>
      </c>
      <c r="N3153"/>
      <c r="O3153"/>
      <c r="P3153"/>
      <c r="Q3153"/>
      <c r="R3153"/>
      <c r="S3153"/>
      <c r="T3153"/>
      <c r="U3153"/>
      <c r="V3153"/>
      <c r="W3153"/>
      <c r="X3153" s="42"/>
      <c r="Y3153" s="42"/>
      <c r="Z3153" s="42"/>
    </row>
    <row r="3154" s="26" customFormat="1" ht="23" customHeight="1" spans="1:26">
      <c r="A3154" s="255"/>
      <c r="B3154" s="246"/>
      <c r="C3154" s="247"/>
      <c r="D3154" s="248"/>
      <c r="E3154" s="249"/>
      <c r="F3154" s="250"/>
      <c r="G3154" s="250"/>
      <c r="H3154" s="256"/>
      <c r="I3154" s="250"/>
      <c r="J3154" s="252"/>
      <c r="K3154" s="252"/>
      <c r="L3154" s="253"/>
      <c r="M3154" s="254" t="str">
        <f t="shared" si="49"/>
        <v/>
      </c>
      <c r="N3154"/>
      <c r="O3154"/>
      <c r="P3154"/>
      <c r="Q3154"/>
      <c r="R3154"/>
      <c r="S3154"/>
      <c r="T3154"/>
      <c r="U3154"/>
      <c r="V3154"/>
      <c r="W3154"/>
      <c r="X3154" s="42"/>
      <c r="Y3154" s="42"/>
      <c r="Z3154" s="42"/>
    </row>
    <row r="3155" s="26" customFormat="1" ht="23" customHeight="1" spans="1:26">
      <c r="A3155" s="255"/>
      <c r="B3155" s="246"/>
      <c r="C3155" s="247"/>
      <c r="D3155" s="248"/>
      <c r="E3155" s="249"/>
      <c r="F3155" s="250"/>
      <c r="G3155" s="250"/>
      <c r="H3155" s="256"/>
      <c r="I3155" s="250"/>
      <c r="J3155" s="252"/>
      <c r="K3155" s="252"/>
      <c r="L3155" s="253"/>
      <c r="M3155" s="254" t="str">
        <f t="shared" si="49"/>
        <v/>
      </c>
      <c r="N3155"/>
      <c r="O3155"/>
      <c r="P3155"/>
      <c r="Q3155"/>
      <c r="R3155"/>
      <c r="S3155"/>
      <c r="T3155"/>
      <c r="U3155"/>
      <c r="V3155"/>
      <c r="W3155"/>
      <c r="X3155" s="42"/>
      <c r="Y3155" s="42"/>
      <c r="Z3155" s="42"/>
    </row>
    <row r="3156" s="26" customFormat="1" ht="23" customHeight="1" spans="1:26">
      <c r="A3156" s="255"/>
      <c r="B3156" s="246"/>
      <c r="C3156" s="247"/>
      <c r="D3156" s="248"/>
      <c r="E3156" s="249"/>
      <c r="F3156" s="250"/>
      <c r="G3156" s="250"/>
      <c r="H3156" s="256"/>
      <c r="I3156" s="250"/>
      <c r="J3156" s="252"/>
      <c r="K3156" s="252"/>
      <c r="L3156" s="253"/>
      <c r="M3156" s="254" t="str">
        <f t="shared" si="49"/>
        <v/>
      </c>
      <c r="N3156"/>
      <c r="O3156"/>
      <c r="P3156"/>
      <c r="Q3156"/>
      <c r="R3156"/>
      <c r="S3156"/>
      <c r="T3156"/>
      <c r="U3156"/>
      <c r="V3156"/>
      <c r="W3156"/>
      <c r="X3156" s="42"/>
      <c r="Y3156" s="42"/>
      <c r="Z3156" s="42"/>
    </row>
    <row r="3157" s="26" customFormat="1" ht="23" customHeight="1" spans="1:26">
      <c r="A3157" s="255"/>
      <c r="B3157" s="246"/>
      <c r="C3157" s="247"/>
      <c r="D3157" s="248"/>
      <c r="E3157" s="249"/>
      <c r="F3157" s="250"/>
      <c r="G3157" s="250"/>
      <c r="H3157" s="256"/>
      <c r="I3157" s="250"/>
      <c r="J3157" s="252"/>
      <c r="K3157" s="252"/>
      <c r="L3157" s="253"/>
      <c r="M3157" s="254" t="str">
        <f t="shared" si="49"/>
        <v/>
      </c>
      <c r="N3157"/>
      <c r="O3157"/>
      <c r="P3157"/>
      <c r="Q3157"/>
      <c r="R3157"/>
      <c r="S3157"/>
      <c r="T3157"/>
      <c r="U3157"/>
      <c r="V3157"/>
      <c r="W3157"/>
      <c r="X3157" s="42"/>
      <c r="Y3157" s="42"/>
      <c r="Z3157" s="42"/>
    </row>
    <row r="3158" s="26" customFormat="1" ht="23" customHeight="1" spans="1:26">
      <c r="A3158" s="255"/>
      <c r="B3158" s="246"/>
      <c r="C3158" s="247"/>
      <c r="D3158" s="248"/>
      <c r="E3158" s="249"/>
      <c r="F3158" s="250"/>
      <c r="G3158" s="250"/>
      <c r="H3158" s="256"/>
      <c r="I3158" s="250"/>
      <c r="J3158" s="252"/>
      <c r="K3158" s="252"/>
      <c r="L3158" s="253"/>
      <c r="M3158" s="254" t="str">
        <f t="shared" si="49"/>
        <v/>
      </c>
      <c r="N3158"/>
      <c r="O3158"/>
      <c r="P3158"/>
      <c r="Q3158"/>
      <c r="R3158"/>
      <c r="S3158"/>
      <c r="T3158"/>
      <c r="U3158"/>
      <c r="V3158"/>
      <c r="W3158"/>
      <c r="X3158" s="42"/>
      <c r="Y3158" s="42"/>
      <c r="Z3158" s="42"/>
    </row>
    <row r="3159" s="26" customFormat="1" ht="23" customHeight="1" spans="1:26">
      <c r="A3159" s="255"/>
      <c r="B3159" s="246"/>
      <c r="C3159" s="247"/>
      <c r="D3159" s="248"/>
      <c r="E3159" s="249"/>
      <c r="F3159" s="250"/>
      <c r="G3159" s="250"/>
      <c r="H3159" s="256"/>
      <c r="I3159" s="250"/>
      <c r="J3159" s="252"/>
      <c r="K3159" s="252"/>
      <c r="L3159" s="253"/>
      <c r="M3159" s="254" t="str">
        <f t="shared" si="49"/>
        <v/>
      </c>
      <c r="N3159"/>
      <c r="O3159"/>
      <c r="P3159"/>
      <c r="Q3159"/>
      <c r="R3159"/>
      <c r="S3159"/>
      <c r="T3159"/>
      <c r="U3159"/>
      <c r="V3159"/>
      <c r="W3159"/>
      <c r="X3159" s="42"/>
      <c r="Y3159" s="42"/>
      <c r="Z3159" s="42"/>
    </row>
    <row r="3160" s="26" customFormat="1" ht="23" customHeight="1" spans="1:26">
      <c r="A3160" s="255"/>
      <c r="B3160" s="246"/>
      <c r="C3160" s="247"/>
      <c r="D3160" s="248"/>
      <c r="E3160" s="249"/>
      <c r="F3160" s="250"/>
      <c r="G3160" s="250"/>
      <c r="H3160" s="256"/>
      <c r="I3160" s="250"/>
      <c r="J3160" s="252"/>
      <c r="K3160" s="252"/>
      <c r="L3160" s="253"/>
      <c r="M3160" s="254" t="str">
        <f t="shared" si="49"/>
        <v/>
      </c>
      <c r="N3160"/>
      <c r="O3160"/>
      <c r="P3160"/>
      <c r="Q3160"/>
      <c r="R3160"/>
      <c r="S3160"/>
      <c r="T3160"/>
      <c r="U3160"/>
      <c r="V3160"/>
      <c r="W3160"/>
      <c r="X3160" s="42"/>
      <c r="Y3160" s="42"/>
      <c r="Z3160" s="42"/>
    </row>
    <row r="3161" s="26" customFormat="1" ht="23" customHeight="1" spans="1:26">
      <c r="A3161" s="255"/>
      <c r="B3161" s="246"/>
      <c r="C3161" s="247"/>
      <c r="D3161" s="248"/>
      <c r="E3161" s="249"/>
      <c r="F3161" s="250"/>
      <c r="G3161" s="250"/>
      <c r="H3161" s="256"/>
      <c r="I3161" s="250"/>
      <c r="J3161" s="252"/>
      <c r="K3161" s="252"/>
      <c r="L3161" s="253"/>
      <c r="M3161" s="254" t="str">
        <f t="shared" si="49"/>
        <v/>
      </c>
      <c r="N3161"/>
      <c r="O3161"/>
      <c r="P3161"/>
      <c r="Q3161"/>
      <c r="R3161"/>
      <c r="S3161"/>
      <c r="T3161"/>
      <c r="U3161"/>
      <c r="V3161"/>
      <c r="W3161"/>
      <c r="X3161" s="42"/>
      <c r="Y3161" s="42"/>
      <c r="Z3161" s="42"/>
    </row>
    <row r="3162" s="26" customFormat="1" ht="23" customHeight="1" spans="1:26">
      <c r="A3162" s="255"/>
      <c r="B3162" s="246"/>
      <c r="C3162" s="247"/>
      <c r="D3162" s="248"/>
      <c r="E3162" s="249"/>
      <c r="F3162" s="250"/>
      <c r="G3162" s="250"/>
      <c r="H3162" s="256"/>
      <c r="I3162" s="250"/>
      <c r="J3162" s="252"/>
      <c r="K3162" s="252"/>
      <c r="L3162" s="253"/>
      <c r="M3162" s="254" t="str">
        <f t="shared" si="49"/>
        <v/>
      </c>
      <c r="N3162"/>
      <c r="O3162"/>
      <c r="P3162"/>
      <c r="Q3162"/>
      <c r="R3162"/>
      <c r="S3162"/>
      <c r="T3162"/>
      <c r="U3162"/>
      <c r="V3162"/>
      <c r="W3162"/>
      <c r="X3162" s="42"/>
      <c r="Y3162" s="42"/>
      <c r="Z3162" s="42"/>
    </row>
    <row r="3163" s="26" customFormat="1" ht="23" customHeight="1" spans="1:26">
      <c r="A3163" s="255"/>
      <c r="B3163" s="246"/>
      <c r="C3163" s="247"/>
      <c r="D3163" s="248"/>
      <c r="E3163" s="249"/>
      <c r="F3163" s="250"/>
      <c r="G3163" s="250"/>
      <c r="H3163" s="256"/>
      <c r="I3163" s="250"/>
      <c r="J3163" s="252"/>
      <c r="K3163" s="252"/>
      <c r="L3163" s="253"/>
      <c r="M3163" s="254" t="str">
        <f t="shared" si="49"/>
        <v/>
      </c>
      <c r="N3163"/>
      <c r="O3163"/>
      <c r="P3163"/>
      <c r="Q3163"/>
      <c r="R3163"/>
      <c r="S3163"/>
      <c r="T3163"/>
      <c r="U3163"/>
      <c r="V3163"/>
      <c r="W3163"/>
      <c r="X3163" s="42"/>
      <c r="Y3163" s="42"/>
      <c r="Z3163" s="42"/>
    </row>
    <row r="3164" s="26" customFormat="1" ht="23" customHeight="1" spans="1:26">
      <c r="A3164" s="255"/>
      <c r="B3164" s="246"/>
      <c r="C3164" s="247"/>
      <c r="D3164" s="248"/>
      <c r="E3164" s="249"/>
      <c r="F3164" s="250"/>
      <c r="G3164" s="250"/>
      <c r="H3164" s="256"/>
      <c r="I3164" s="250"/>
      <c r="J3164" s="252"/>
      <c r="K3164" s="252"/>
      <c r="L3164" s="253"/>
      <c r="M3164" s="254" t="str">
        <f t="shared" si="49"/>
        <v/>
      </c>
      <c r="N3164"/>
      <c r="O3164"/>
      <c r="P3164"/>
      <c r="Q3164"/>
      <c r="R3164"/>
      <c r="S3164"/>
      <c r="T3164"/>
      <c r="U3164"/>
      <c r="V3164"/>
      <c r="W3164"/>
      <c r="X3164" s="42"/>
      <c r="Y3164" s="42"/>
      <c r="Z3164" s="42"/>
    </row>
    <row r="3165" s="26" customFormat="1" ht="23" customHeight="1" spans="1:26">
      <c r="A3165" s="255"/>
      <c r="B3165" s="246"/>
      <c r="C3165" s="247"/>
      <c r="D3165" s="248"/>
      <c r="E3165" s="249"/>
      <c r="F3165" s="250"/>
      <c r="G3165" s="250"/>
      <c r="H3165" s="256"/>
      <c r="I3165" s="250"/>
      <c r="J3165" s="252"/>
      <c r="K3165" s="252"/>
      <c r="L3165" s="253"/>
      <c r="M3165" s="254" t="str">
        <f t="shared" si="49"/>
        <v/>
      </c>
      <c r="N3165"/>
      <c r="O3165"/>
      <c r="P3165"/>
      <c r="Q3165"/>
      <c r="R3165"/>
      <c r="S3165"/>
      <c r="T3165"/>
      <c r="U3165"/>
      <c r="V3165"/>
      <c r="W3165"/>
      <c r="X3165" s="42"/>
      <c r="Y3165" s="42"/>
      <c r="Z3165" s="42"/>
    </row>
    <row r="3166" s="26" customFormat="1" ht="23" customHeight="1" spans="1:26">
      <c r="A3166" s="255"/>
      <c r="B3166" s="246"/>
      <c r="C3166" s="247"/>
      <c r="D3166" s="248"/>
      <c r="E3166" s="249"/>
      <c r="F3166" s="250"/>
      <c r="G3166" s="250"/>
      <c r="H3166" s="256"/>
      <c r="I3166" s="250"/>
      <c r="J3166" s="252"/>
      <c r="K3166" s="252"/>
      <c r="L3166" s="253"/>
      <c r="M3166" s="254" t="str">
        <f t="shared" si="49"/>
        <v/>
      </c>
      <c r="N3166"/>
      <c r="O3166"/>
      <c r="P3166"/>
      <c r="Q3166"/>
      <c r="R3166"/>
      <c r="S3166"/>
      <c r="T3166"/>
      <c r="U3166"/>
      <c r="V3166"/>
      <c r="W3166"/>
      <c r="X3166" s="42"/>
      <c r="Y3166" s="42"/>
      <c r="Z3166" s="42"/>
    </row>
    <row r="3167" s="26" customFormat="1" ht="23" customHeight="1" spans="1:26">
      <c r="A3167" s="255"/>
      <c r="B3167" s="246"/>
      <c r="C3167" s="247"/>
      <c r="D3167" s="248"/>
      <c r="E3167" s="249"/>
      <c r="F3167" s="250"/>
      <c r="G3167" s="250"/>
      <c r="H3167" s="256"/>
      <c r="I3167" s="250"/>
      <c r="J3167" s="252"/>
      <c r="K3167" s="252"/>
      <c r="L3167" s="253"/>
      <c r="M3167" s="254" t="str">
        <f t="shared" si="49"/>
        <v/>
      </c>
      <c r="N3167"/>
      <c r="O3167"/>
      <c r="P3167"/>
      <c r="Q3167"/>
      <c r="R3167"/>
      <c r="S3167"/>
      <c r="T3167"/>
      <c r="U3167"/>
      <c r="V3167"/>
      <c r="W3167"/>
      <c r="X3167" s="42"/>
      <c r="Y3167" s="42"/>
      <c r="Z3167" s="42"/>
    </row>
    <row r="3168" s="26" customFormat="1" ht="23" customHeight="1" spans="1:26">
      <c r="A3168" s="255"/>
      <c r="B3168" s="246"/>
      <c r="C3168" s="247"/>
      <c r="D3168" s="248"/>
      <c r="E3168" s="249"/>
      <c r="F3168" s="250"/>
      <c r="G3168" s="250"/>
      <c r="H3168" s="256"/>
      <c r="I3168" s="250"/>
      <c r="J3168" s="252"/>
      <c r="K3168" s="252"/>
      <c r="L3168" s="253"/>
      <c r="M3168" s="254" t="str">
        <f t="shared" si="49"/>
        <v/>
      </c>
      <c r="N3168"/>
      <c r="O3168"/>
      <c r="P3168"/>
      <c r="Q3168"/>
      <c r="R3168"/>
      <c r="S3168"/>
      <c r="T3168"/>
      <c r="U3168"/>
      <c r="V3168"/>
      <c r="W3168"/>
      <c r="X3168" s="42"/>
      <c r="Y3168" s="42"/>
      <c r="Z3168" s="42"/>
    </row>
    <row r="3169" s="26" customFormat="1" ht="23" customHeight="1" spans="1:26">
      <c r="A3169" s="255"/>
      <c r="B3169" s="246"/>
      <c r="C3169" s="247"/>
      <c r="D3169" s="248"/>
      <c r="E3169" s="249"/>
      <c r="F3169" s="250"/>
      <c r="G3169" s="250"/>
      <c r="H3169" s="256"/>
      <c r="I3169" s="250"/>
      <c r="J3169" s="252"/>
      <c r="K3169" s="252"/>
      <c r="L3169" s="253"/>
      <c r="M3169" s="254" t="str">
        <f t="shared" si="49"/>
        <v/>
      </c>
      <c r="N3169"/>
      <c r="O3169"/>
      <c r="P3169"/>
      <c r="Q3169"/>
      <c r="R3169"/>
      <c r="S3169"/>
      <c r="T3169"/>
      <c r="U3169"/>
      <c r="V3169"/>
      <c r="W3169"/>
      <c r="X3169" s="42"/>
      <c r="Y3169" s="42"/>
      <c r="Z3169" s="42"/>
    </row>
    <row r="3170" s="26" customFormat="1" ht="23" customHeight="1" spans="1:26">
      <c r="A3170" s="255"/>
      <c r="B3170" s="246"/>
      <c r="C3170" s="247"/>
      <c r="D3170" s="248"/>
      <c r="E3170" s="249"/>
      <c r="F3170" s="250"/>
      <c r="G3170" s="250"/>
      <c r="H3170" s="256"/>
      <c r="I3170" s="250"/>
      <c r="J3170" s="252"/>
      <c r="K3170" s="252"/>
      <c r="L3170" s="253"/>
      <c r="M3170" s="254" t="str">
        <f t="shared" si="49"/>
        <v/>
      </c>
      <c r="N3170"/>
      <c r="O3170"/>
      <c r="P3170"/>
      <c r="Q3170"/>
      <c r="R3170"/>
      <c r="S3170"/>
      <c r="T3170"/>
      <c r="U3170"/>
      <c r="V3170"/>
      <c r="W3170"/>
      <c r="X3170" s="42"/>
      <c r="Y3170" s="42"/>
      <c r="Z3170" s="42"/>
    </row>
    <row r="3171" s="26" customFormat="1" ht="23" customHeight="1" spans="1:26">
      <c r="A3171" s="255"/>
      <c r="B3171" s="246"/>
      <c r="C3171" s="247"/>
      <c r="D3171" s="248"/>
      <c r="E3171" s="249"/>
      <c r="F3171" s="250"/>
      <c r="G3171" s="250"/>
      <c r="H3171" s="256"/>
      <c r="I3171" s="250"/>
      <c r="J3171" s="252"/>
      <c r="K3171" s="252"/>
      <c r="L3171" s="253"/>
      <c r="M3171" s="254" t="str">
        <f t="shared" si="49"/>
        <v/>
      </c>
      <c r="N3171"/>
      <c r="O3171"/>
      <c r="P3171"/>
      <c r="Q3171"/>
      <c r="R3171"/>
      <c r="S3171"/>
      <c r="T3171"/>
      <c r="U3171"/>
      <c r="V3171"/>
      <c r="W3171"/>
      <c r="X3171" s="42"/>
      <c r="Y3171" s="42"/>
      <c r="Z3171" s="42"/>
    </row>
    <row r="3172" s="26" customFormat="1" ht="23" customHeight="1" spans="1:26">
      <c r="A3172" s="255"/>
      <c r="B3172" s="246"/>
      <c r="C3172" s="247"/>
      <c r="D3172" s="248"/>
      <c r="E3172" s="249"/>
      <c r="F3172" s="250"/>
      <c r="G3172" s="250"/>
      <c r="H3172" s="256"/>
      <c r="I3172" s="250"/>
      <c r="J3172" s="252"/>
      <c r="K3172" s="252"/>
      <c r="L3172" s="253"/>
      <c r="M3172" s="254" t="str">
        <f t="shared" si="49"/>
        <v/>
      </c>
      <c r="N3172"/>
      <c r="O3172"/>
      <c r="P3172"/>
      <c r="Q3172"/>
      <c r="R3172"/>
      <c r="S3172"/>
      <c r="T3172"/>
      <c r="U3172"/>
      <c r="V3172"/>
      <c r="W3172"/>
      <c r="X3172" s="42"/>
      <c r="Y3172" s="42"/>
      <c r="Z3172" s="42"/>
    </row>
    <row r="3173" s="26" customFormat="1" ht="23" customHeight="1" spans="1:26">
      <c r="A3173" s="255"/>
      <c r="B3173" s="246"/>
      <c r="C3173" s="247"/>
      <c r="D3173" s="248"/>
      <c r="E3173" s="249"/>
      <c r="F3173" s="250"/>
      <c r="G3173" s="250"/>
      <c r="H3173" s="256"/>
      <c r="I3173" s="250"/>
      <c r="J3173" s="252"/>
      <c r="K3173" s="252"/>
      <c r="L3173" s="253"/>
      <c r="M3173" s="254" t="str">
        <f t="shared" si="49"/>
        <v/>
      </c>
      <c r="N3173"/>
      <c r="O3173"/>
      <c r="P3173"/>
      <c r="Q3173"/>
      <c r="R3173"/>
      <c r="S3173"/>
      <c r="T3173"/>
      <c r="U3173"/>
      <c r="V3173"/>
      <c r="W3173"/>
      <c r="X3173" s="42"/>
      <c r="Y3173" s="42"/>
      <c r="Z3173" s="42"/>
    </row>
    <row r="3174" s="26" customFormat="1" ht="23" customHeight="1" spans="1:26">
      <c r="A3174" s="255"/>
      <c r="B3174" s="246"/>
      <c r="C3174" s="247"/>
      <c r="D3174" s="248"/>
      <c r="E3174" s="249"/>
      <c r="F3174" s="250"/>
      <c r="G3174" s="250"/>
      <c r="H3174" s="256"/>
      <c r="I3174" s="250"/>
      <c r="J3174" s="252"/>
      <c r="K3174" s="252"/>
      <c r="L3174" s="253"/>
      <c r="M3174" s="254" t="str">
        <f t="shared" si="49"/>
        <v/>
      </c>
      <c r="N3174"/>
      <c r="O3174"/>
      <c r="P3174"/>
      <c r="Q3174"/>
      <c r="R3174"/>
      <c r="S3174"/>
      <c r="T3174"/>
      <c r="U3174"/>
      <c r="V3174"/>
      <c r="W3174"/>
      <c r="X3174" s="42"/>
      <c r="Y3174" s="42"/>
      <c r="Z3174" s="42"/>
    </row>
    <row r="3175" s="26" customFormat="1" ht="23" customHeight="1" spans="1:26">
      <c r="A3175" s="255"/>
      <c r="B3175" s="246"/>
      <c r="C3175" s="247"/>
      <c r="D3175" s="248"/>
      <c r="E3175" s="249"/>
      <c r="F3175" s="250"/>
      <c r="G3175" s="250"/>
      <c r="H3175" s="256"/>
      <c r="I3175" s="250"/>
      <c r="J3175" s="252"/>
      <c r="K3175" s="252"/>
      <c r="L3175" s="253"/>
      <c r="M3175" s="254" t="str">
        <f t="shared" si="49"/>
        <v/>
      </c>
      <c r="N3175"/>
      <c r="O3175"/>
      <c r="P3175"/>
      <c r="Q3175"/>
      <c r="R3175"/>
      <c r="S3175"/>
      <c r="T3175"/>
      <c r="U3175"/>
      <c r="V3175"/>
      <c r="W3175"/>
      <c r="X3175" s="42"/>
      <c r="Y3175" s="42"/>
      <c r="Z3175" s="42"/>
    </row>
    <row r="3176" s="26" customFormat="1" ht="23" customHeight="1" spans="1:26">
      <c r="A3176" s="255"/>
      <c r="B3176" s="246"/>
      <c r="C3176" s="247"/>
      <c r="D3176" s="248"/>
      <c r="E3176" s="249"/>
      <c r="F3176" s="250"/>
      <c r="G3176" s="250"/>
      <c r="H3176" s="256"/>
      <c r="I3176" s="250"/>
      <c r="J3176" s="252"/>
      <c r="K3176" s="252"/>
      <c r="L3176" s="253"/>
      <c r="M3176" s="254" t="str">
        <f t="shared" si="49"/>
        <v/>
      </c>
      <c r="N3176"/>
      <c r="O3176"/>
      <c r="P3176"/>
      <c r="Q3176"/>
      <c r="R3176"/>
      <c r="S3176"/>
      <c r="T3176"/>
      <c r="U3176"/>
      <c r="V3176"/>
      <c r="W3176"/>
      <c r="X3176" s="42"/>
      <c r="Y3176" s="42"/>
      <c r="Z3176" s="42"/>
    </row>
    <row r="3177" s="26" customFormat="1" ht="23" customHeight="1" spans="1:26">
      <c r="A3177" s="255"/>
      <c r="B3177" s="246"/>
      <c r="C3177" s="247"/>
      <c r="D3177" s="248"/>
      <c r="E3177" s="249"/>
      <c r="F3177" s="250"/>
      <c r="G3177" s="250"/>
      <c r="H3177" s="256"/>
      <c r="I3177" s="250"/>
      <c r="J3177" s="252"/>
      <c r="K3177" s="252"/>
      <c r="L3177" s="253"/>
      <c r="M3177" s="254" t="str">
        <f t="shared" si="49"/>
        <v/>
      </c>
      <c r="N3177"/>
      <c r="O3177"/>
      <c r="P3177"/>
      <c r="Q3177"/>
      <c r="R3177"/>
      <c r="S3177"/>
      <c r="T3177"/>
      <c r="U3177"/>
      <c r="V3177"/>
      <c r="W3177"/>
      <c r="X3177" s="42"/>
      <c r="Y3177" s="42"/>
      <c r="Z3177" s="42"/>
    </row>
    <row r="3178" s="26" customFormat="1" ht="23" customHeight="1" spans="1:26">
      <c r="A3178" s="255"/>
      <c r="B3178" s="246"/>
      <c r="C3178" s="247"/>
      <c r="D3178" s="248"/>
      <c r="E3178" s="249"/>
      <c r="F3178" s="250"/>
      <c r="G3178" s="250"/>
      <c r="H3178" s="256"/>
      <c r="I3178" s="250"/>
      <c r="J3178" s="252"/>
      <c r="K3178" s="252"/>
      <c r="L3178" s="253"/>
      <c r="M3178" s="254" t="str">
        <f t="shared" si="49"/>
        <v/>
      </c>
      <c r="N3178"/>
      <c r="O3178"/>
      <c r="P3178"/>
      <c r="Q3178"/>
      <c r="R3178"/>
      <c r="S3178"/>
      <c r="T3178"/>
      <c r="U3178"/>
      <c r="V3178"/>
      <c r="W3178"/>
      <c r="X3178" s="42"/>
      <c r="Y3178" s="42"/>
      <c r="Z3178" s="42"/>
    </row>
    <row r="3179" s="26" customFormat="1" ht="23" customHeight="1" spans="1:26">
      <c r="A3179" s="255"/>
      <c r="B3179" s="246"/>
      <c r="C3179" s="247"/>
      <c r="D3179" s="248"/>
      <c r="E3179" s="249"/>
      <c r="F3179" s="250"/>
      <c r="G3179" s="250"/>
      <c r="H3179" s="256"/>
      <c r="I3179" s="250"/>
      <c r="J3179" s="252"/>
      <c r="K3179" s="252"/>
      <c r="L3179" s="253"/>
      <c r="M3179" s="254" t="str">
        <f t="shared" si="49"/>
        <v/>
      </c>
      <c r="N3179"/>
      <c r="O3179"/>
      <c r="P3179"/>
      <c r="Q3179"/>
      <c r="R3179"/>
      <c r="S3179"/>
      <c r="T3179"/>
      <c r="U3179"/>
      <c r="V3179"/>
      <c r="W3179"/>
      <c r="X3179" s="42"/>
      <c r="Y3179" s="42"/>
      <c r="Z3179" s="42"/>
    </row>
    <row r="3180" s="26" customFormat="1" ht="23" customHeight="1" spans="1:26">
      <c r="A3180" s="255"/>
      <c r="B3180" s="246"/>
      <c r="C3180" s="247"/>
      <c r="D3180" s="248"/>
      <c r="E3180" s="249"/>
      <c r="F3180" s="250"/>
      <c r="G3180" s="250"/>
      <c r="H3180" s="256"/>
      <c r="I3180" s="250"/>
      <c r="J3180" s="252"/>
      <c r="K3180" s="252"/>
      <c r="L3180" s="253"/>
      <c r="M3180" s="254" t="str">
        <f t="shared" si="49"/>
        <v/>
      </c>
      <c r="N3180"/>
      <c r="O3180"/>
      <c r="P3180"/>
      <c r="Q3180"/>
      <c r="R3180"/>
      <c r="S3180"/>
      <c r="T3180"/>
      <c r="U3180"/>
      <c r="V3180"/>
      <c r="W3180"/>
      <c r="X3180" s="42"/>
      <c r="Y3180" s="42"/>
      <c r="Z3180" s="42"/>
    </row>
    <row r="3181" s="26" customFormat="1" ht="23" customHeight="1" spans="1:26">
      <c r="A3181" s="255"/>
      <c r="B3181" s="246"/>
      <c r="C3181" s="247"/>
      <c r="D3181" s="248"/>
      <c r="E3181" s="249"/>
      <c r="F3181" s="250"/>
      <c r="G3181" s="250"/>
      <c r="H3181" s="256"/>
      <c r="I3181" s="250"/>
      <c r="J3181" s="252"/>
      <c r="K3181" s="252"/>
      <c r="L3181" s="253"/>
      <c r="M3181" s="254" t="str">
        <f t="shared" si="49"/>
        <v/>
      </c>
      <c r="N3181"/>
      <c r="O3181"/>
      <c r="P3181"/>
      <c r="Q3181"/>
      <c r="R3181"/>
      <c r="S3181"/>
      <c r="T3181"/>
      <c r="U3181"/>
      <c r="V3181"/>
      <c r="W3181"/>
      <c r="X3181" s="42"/>
      <c r="Y3181" s="42"/>
      <c r="Z3181" s="42"/>
    </row>
    <row r="3182" s="26" customFormat="1" ht="23" customHeight="1" spans="1:26">
      <c r="A3182" s="255"/>
      <c r="B3182" s="246"/>
      <c r="C3182" s="247"/>
      <c r="D3182" s="248"/>
      <c r="E3182" s="249"/>
      <c r="F3182" s="250"/>
      <c r="G3182" s="250"/>
      <c r="H3182" s="256"/>
      <c r="I3182" s="250"/>
      <c r="J3182" s="252"/>
      <c r="K3182" s="252"/>
      <c r="L3182" s="253"/>
      <c r="M3182" s="254" t="str">
        <f t="shared" si="49"/>
        <v/>
      </c>
      <c r="N3182"/>
      <c r="O3182"/>
      <c r="P3182"/>
      <c r="Q3182"/>
      <c r="R3182"/>
      <c r="S3182"/>
      <c r="T3182"/>
      <c r="U3182"/>
      <c r="V3182"/>
      <c r="W3182"/>
      <c r="X3182" s="42"/>
      <c r="Y3182" s="42"/>
      <c r="Z3182" s="42"/>
    </row>
    <row r="3183" s="26" customFormat="1" ht="23" customHeight="1" spans="1:26">
      <c r="A3183" s="255"/>
      <c r="B3183" s="246"/>
      <c r="C3183" s="247"/>
      <c r="D3183" s="248"/>
      <c r="E3183" s="249"/>
      <c r="F3183" s="250"/>
      <c r="G3183" s="250"/>
      <c r="H3183" s="256"/>
      <c r="I3183" s="250"/>
      <c r="J3183" s="252"/>
      <c r="K3183" s="252"/>
      <c r="L3183" s="253"/>
      <c r="M3183" s="254" t="str">
        <f t="shared" si="49"/>
        <v/>
      </c>
      <c r="N3183"/>
      <c r="O3183"/>
      <c r="P3183"/>
      <c r="Q3183"/>
      <c r="R3183"/>
      <c r="S3183"/>
      <c r="T3183"/>
      <c r="U3183"/>
      <c r="V3183"/>
      <c r="W3183"/>
      <c r="X3183" s="42"/>
      <c r="Y3183" s="42"/>
      <c r="Z3183" s="42"/>
    </row>
    <row r="3184" s="26" customFormat="1" ht="23" customHeight="1" spans="1:26">
      <c r="A3184" s="255"/>
      <c r="B3184" s="246"/>
      <c r="C3184" s="247"/>
      <c r="D3184" s="248"/>
      <c r="E3184" s="249"/>
      <c r="F3184" s="250"/>
      <c r="G3184" s="250"/>
      <c r="H3184" s="256"/>
      <c r="I3184" s="250"/>
      <c r="J3184" s="252"/>
      <c r="K3184" s="252"/>
      <c r="L3184" s="253"/>
      <c r="M3184" s="254" t="str">
        <f t="shared" si="49"/>
        <v/>
      </c>
      <c r="N3184"/>
      <c r="O3184"/>
      <c r="P3184"/>
      <c r="Q3184"/>
      <c r="R3184"/>
      <c r="S3184"/>
      <c r="T3184"/>
      <c r="U3184"/>
      <c r="V3184"/>
      <c r="W3184"/>
      <c r="X3184" s="42"/>
      <c r="Y3184" s="42"/>
      <c r="Z3184" s="42"/>
    </row>
    <row r="3185" s="26" customFormat="1" ht="23" customHeight="1" spans="1:26">
      <c r="A3185" s="255"/>
      <c r="B3185" s="246"/>
      <c r="C3185" s="247"/>
      <c r="D3185" s="248"/>
      <c r="E3185" s="249"/>
      <c r="F3185" s="250"/>
      <c r="G3185" s="250"/>
      <c r="H3185" s="256"/>
      <c r="I3185" s="250"/>
      <c r="J3185" s="252"/>
      <c r="K3185" s="252"/>
      <c r="L3185" s="253"/>
      <c r="M3185" s="254" t="str">
        <f t="shared" si="49"/>
        <v/>
      </c>
      <c r="N3185"/>
      <c r="O3185"/>
      <c r="P3185"/>
      <c r="Q3185"/>
      <c r="R3185"/>
      <c r="S3185"/>
      <c r="T3185"/>
      <c r="U3185"/>
      <c r="V3185"/>
      <c r="W3185"/>
      <c r="X3185" s="42"/>
      <c r="Y3185" s="42"/>
      <c r="Z3185" s="42"/>
    </row>
    <row r="3186" s="26" customFormat="1" ht="23" customHeight="1" spans="1:26">
      <c r="A3186" s="255"/>
      <c r="B3186" s="246"/>
      <c r="C3186" s="247"/>
      <c r="D3186" s="248"/>
      <c r="E3186" s="249"/>
      <c r="F3186" s="250"/>
      <c r="G3186" s="250"/>
      <c r="H3186" s="256"/>
      <c r="I3186" s="250"/>
      <c r="J3186" s="252"/>
      <c r="K3186" s="252"/>
      <c r="L3186" s="253"/>
      <c r="M3186" s="254" t="str">
        <f t="shared" si="49"/>
        <v/>
      </c>
      <c r="N3186"/>
      <c r="O3186"/>
      <c r="P3186"/>
      <c r="Q3186"/>
      <c r="R3186"/>
      <c r="S3186"/>
      <c r="T3186"/>
      <c r="U3186"/>
      <c r="V3186"/>
      <c r="W3186"/>
      <c r="X3186" s="42"/>
      <c r="Y3186" s="42"/>
      <c r="Z3186" s="42"/>
    </row>
    <row r="3187" s="26" customFormat="1" ht="23" customHeight="1" spans="1:26">
      <c r="A3187" s="255"/>
      <c r="B3187" s="246"/>
      <c r="C3187" s="247"/>
      <c r="D3187" s="248"/>
      <c r="E3187" s="249"/>
      <c r="F3187" s="250"/>
      <c r="G3187" s="250"/>
      <c r="H3187" s="256"/>
      <c r="I3187" s="250"/>
      <c r="J3187" s="252"/>
      <c r="K3187" s="252"/>
      <c r="L3187" s="253"/>
      <c r="M3187" s="254" t="str">
        <f t="shared" si="49"/>
        <v/>
      </c>
      <c r="N3187"/>
      <c r="O3187"/>
      <c r="P3187"/>
      <c r="Q3187"/>
      <c r="R3187"/>
      <c r="S3187"/>
      <c r="T3187"/>
      <c r="U3187"/>
      <c r="V3187"/>
      <c r="W3187"/>
      <c r="X3187" s="42"/>
      <c r="Y3187" s="42"/>
      <c r="Z3187" s="42"/>
    </row>
    <row r="3188" s="26" customFormat="1" ht="23" customHeight="1" spans="1:26">
      <c r="A3188" s="255"/>
      <c r="B3188" s="246"/>
      <c r="C3188" s="247"/>
      <c r="D3188" s="248"/>
      <c r="E3188" s="249"/>
      <c r="F3188" s="250"/>
      <c r="G3188" s="250"/>
      <c r="H3188" s="256"/>
      <c r="I3188" s="250"/>
      <c r="J3188" s="252"/>
      <c r="K3188" s="252"/>
      <c r="L3188" s="253"/>
      <c r="M3188" s="254" t="str">
        <f t="shared" si="49"/>
        <v/>
      </c>
      <c r="N3188"/>
      <c r="O3188"/>
      <c r="P3188"/>
      <c r="Q3188"/>
      <c r="R3188"/>
      <c r="S3188"/>
      <c r="T3188"/>
      <c r="U3188"/>
      <c r="V3188"/>
      <c r="W3188"/>
      <c r="X3188" s="42"/>
      <c r="Y3188" s="42"/>
      <c r="Z3188" s="42"/>
    </row>
    <row r="3189" s="26" customFormat="1" ht="23" customHeight="1" spans="1:26">
      <c r="A3189" s="255"/>
      <c r="B3189" s="246"/>
      <c r="C3189" s="247"/>
      <c r="D3189" s="248"/>
      <c r="E3189" s="249"/>
      <c r="F3189" s="250"/>
      <c r="G3189" s="250"/>
      <c r="H3189" s="256"/>
      <c r="I3189" s="250"/>
      <c r="J3189" s="252"/>
      <c r="K3189" s="252"/>
      <c r="L3189" s="253"/>
      <c r="M3189" s="254" t="str">
        <f t="shared" si="49"/>
        <v/>
      </c>
      <c r="N3189"/>
      <c r="O3189"/>
      <c r="P3189"/>
      <c r="Q3189"/>
      <c r="R3189"/>
      <c r="S3189"/>
      <c r="T3189"/>
      <c r="U3189"/>
      <c r="V3189"/>
      <c r="W3189"/>
      <c r="X3189" s="42"/>
      <c r="Y3189" s="42"/>
      <c r="Z3189" s="42"/>
    </row>
    <row r="3190" s="26" customFormat="1" ht="23" customHeight="1" spans="1:26">
      <c r="A3190" s="255"/>
      <c r="B3190" s="246"/>
      <c r="C3190" s="247"/>
      <c r="D3190" s="248"/>
      <c r="E3190" s="249"/>
      <c r="F3190" s="250"/>
      <c r="G3190" s="250"/>
      <c r="H3190" s="256"/>
      <c r="I3190" s="250"/>
      <c r="J3190" s="252"/>
      <c r="K3190" s="252"/>
      <c r="L3190" s="253"/>
      <c r="M3190" s="254" t="str">
        <f t="shared" si="49"/>
        <v/>
      </c>
      <c r="N3190"/>
      <c r="O3190"/>
      <c r="P3190"/>
      <c r="Q3190"/>
      <c r="R3190"/>
      <c r="S3190"/>
      <c r="T3190"/>
      <c r="U3190"/>
      <c r="V3190"/>
      <c r="W3190"/>
      <c r="X3190" s="42"/>
      <c r="Y3190" s="42"/>
      <c r="Z3190" s="42"/>
    </row>
    <row r="3191" s="26" customFormat="1" ht="23" customHeight="1" spans="1:26">
      <c r="A3191" s="255"/>
      <c r="B3191" s="246"/>
      <c r="C3191" s="247"/>
      <c r="D3191" s="248"/>
      <c r="E3191" s="249"/>
      <c r="F3191" s="250"/>
      <c r="G3191" s="250"/>
      <c r="H3191" s="256"/>
      <c r="I3191" s="250"/>
      <c r="J3191" s="252"/>
      <c r="K3191" s="252"/>
      <c r="L3191" s="253"/>
      <c r="M3191" s="254" t="str">
        <f t="shared" si="49"/>
        <v/>
      </c>
      <c r="N3191"/>
      <c r="O3191"/>
      <c r="P3191"/>
      <c r="Q3191"/>
      <c r="R3191"/>
      <c r="S3191"/>
      <c r="T3191"/>
      <c r="U3191"/>
      <c r="V3191"/>
      <c r="W3191"/>
      <c r="X3191" s="42"/>
      <c r="Y3191" s="42"/>
      <c r="Z3191" s="42"/>
    </row>
    <row r="3192" s="26" customFormat="1" ht="23" customHeight="1" spans="1:26">
      <c r="A3192" s="255"/>
      <c r="B3192" s="246"/>
      <c r="C3192" s="247"/>
      <c r="D3192" s="248"/>
      <c r="E3192" s="249"/>
      <c r="F3192" s="250"/>
      <c r="G3192" s="250"/>
      <c r="H3192" s="256"/>
      <c r="I3192" s="250"/>
      <c r="J3192" s="252"/>
      <c r="K3192" s="252"/>
      <c r="L3192" s="253"/>
      <c r="M3192" s="254" t="str">
        <f t="shared" si="49"/>
        <v/>
      </c>
      <c r="N3192"/>
      <c r="O3192"/>
      <c r="P3192"/>
      <c r="Q3192"/>
      <c r="R3192"/>
      <c r="S3192"/>
      <c r="T3192"/>
      <c r="U3192"/>
      <c r="V3192"/>
      <c r="W3192"/>
      <c r="X3192" s="42"/>
      <c r="Y3192" s="42"/>
      <c r="Z3192" s="42"/>
    </row>
    <row r="3193" s="26" customFormat="1" ht="23" customHeight="1" spans="1:26">
      <c r="A3193" s="255"/>
      <c r="B3193" s="246"/>
      <c r="C3193" s="247"/>
      <c r="D3193" s="248"/>
      <c r="E3193" s="249"/>
      <c r="F3193" s="250"/>
      <c r="G3193" s="250"/>
      <c r="H3193" s="256"/>
      <c r="I3193" s="250"/>
      <c r="J3193" s="252"/>
      <c r="K3193" s="252"/>
      <c r="L3193" s="253"/>
      <c r="M3193" s="254" t="str">
        <f t="shared" si="49"/>
        <v/>
      </c>
      <c r="N3193"/>
      <c r="O3193"/>
      <c r="P3193"/>
      <c r="Q3193"/>
      <c r="R3193"/>
      <c r="S3193"/>
      <c r="T3193"/>
      <c r="U3193"/>
      <c r="V3193"/>
      <c r="W3193"/>
      <c r="X3193" s="42"/>
      <c r="Y3193" s="42"/>
      <c r="Z3193" s="42"/>
    </row>
    <row r="3194" s="26" customFormat="1" ht="23" customHeight="1" spans="1:26">
      <c r="A3194" s="255"/>
      <c r="B3194" s="246"/>
      <c r="C3194" s="247"/>
      <c r="D3194" s="248"/>
      <c r="E3194" s="249"/>
      <c r="F3194" s="250"/>
      <c r="G3194" s="250"/>
      <c r="H3194" s="256"/>
      <c r="I3194" s="250"/>
      <c r="J3194" s="252"/>
      <c r="K3194" s="252"/>
      <c r="L3194" s="253"/>
      <c r="M3194" s="254" t="str">
        <f t="shared" si="49"/>
        <v/>
      </c>
      <c r="N3194"/>
      <c r="O3194"/>
      <c r="P3194"/>
      <c r="Q3194"/>
      <c r="R3194"/>
      <c r="S3194"/>
      <c r="T3194"/>
      <c r="U3194"/>
      <c r="V3194"/>
      <c r="W3194"/>
      <c r="X3194" s="42"/>
      <c r="Y3194" s="42"/>
      <c r="Z3194" s="42"/>
    </row>
    <row r="3195" s="26" customFormat="1" ht="23" customHeight="1" spans="1:26">
      <c r="A3195" s="255"/>
      <c r="B3195" s="246"/>
      <c r="C3195" s="247"/>
      <c r="D3195" s="248"/>
      <c r="E3195" s="249"/>
      <c r="F3195" s="250"/>
      <c r="G3195" s="250"/>
      <c r="H3195" s="256"/>
      <c r="I3195" s="250"/>
      <c r="J3195" s="252"/>
      <c r="K3195" s="252"/>
      <c r="L3195" s="253"/>
      <c r="M3195" s="254" t="str">
        <f t="shared" si="49"/>
        <v/>
      </c>
      <c r="N3195"/>
      <c r="O3195"/>
      <c r="P3195"/>
      <c r="Q3195"/>
      <c r="R3195"/>
      <c r="S3195"/>
      <c r="T3195"/>
      <c r="U3195"/>
      <c r="V3195"/>
      <c r="W3195"/>
      <c r="X3195" s="42"/>
      <c r="Y3195" s="42"/>
      <c r="Z3195" s="42"/>
    </row>
    <row r="3196" s="26" customFormat="1" ht="23" customHeight="1" spans="1:26">
      <c r="A3196" s="255"/>
      <c r="B3196" s="246"/>
      <c r="C3196" s="247"/>
      <c r="D3196" s="248"/>
      <c r="E3196" s="249"/>
      <c r="F3196" s="250"/>
      <c r="G3196" s="250"/>
      <c r="H3196" s="256"/>
      <c r="I3196" s="250"/>
      <c r="J3196" s="252"/>
      <c r="K3196" s="252"/>
      <c r="L3196" s="253"/>
      <c r="M3196" s="254" t="str">
        <f t="shared" si="49"/>
        <v/>
      </c>
      <c r="N3196"/>
      <c r="O3196"/>
      <c r="P3196"/>
      <c r="Q3196"/>
      <c r="R3196"/>
      <c r="S3196"/>
      <c r="T3196"/>
      <c r="U3196"/>
      <c r="V3196"/>
      <c r="W3196"/>
      <c r="X3196" s="42"/>
      <c r="Y3196" s="42"/>
      <c r="Z3196" s="42"/>
    </row>
    <row r="3197" s="26" customFormat="1" ht="23" customHeight="1" spans="1:26">
      <c r="A3197" s="255"/>
      <c r="B3197" s="246"/>
      <c r="C3197" s="247"/>
      <c r="D3197" s="248"/>
      <c r="E3197" s="249"/>
      <c r="F3197" s="250"/>
      <c r="G3197" s="250"/>
      <c r="H3197" s="256"/>
      <c r="I3197" s="250"/>
      <c r="J3197" s="252"/>
      <c r="K3197" s="252"/>
      <c r="L3197" s="253"/>
      <c r="M3197" s="254" t="str">
        <f t="shared" si="49"/>
        <v/>
      </c>
      <c r="N3197"/>
      <c r="O3197"/>
      <c r="P3197"/>
      <c r="Q3197"/>
      <c r="R3197"/>
      <c r="S3197"/>
      <c r="T3197"/>
      <c r="U3197"/>
      <c r="V3197"/>
      <c r="W3197"/>
      <c r="X3197" s="42"/>
      <c r="Y3197" s="42"/>
      <c r="Z3197" s="42"/>
    </row>
    <row r="3198" s="26" customFormat="1" ht="23" customHeight="1" spans="1:26">
      <c r="A3198" s="255"/>
      <c r="B3198" s="246"/>
      <c r="C3198" s="247"/>
      <c r="D3198" s="248"/>
      <c r="E3198" s="249"/>
      <c r="F3198" s="250"/>
      <c r="G3198" s="250"/>
      <c r="H3198" s="256"/>
      <c r="I3198" s="250"/>
      <c r="J3198" s="252"/>
      <c r="K3198" s="252"/>
      <c r="L3198" s="253"/>
      <c r="M3198" s="254" t="str">
        <f t="shared" si="49"/>
        <v/>
      </c>
      <c r="N3198"/>
      <c r="O3198"/>
      <c r="P3198"/>
      <c r="Q3198"/>
      <c r="R3198"/>
      <c r="S3198"/>
      <c r="T3198"/>
      <c r="U3198"/>
      <c r="V3198"/>
      <c r="W3198"/>
      <c r="X3198" s="42"/>
      <c r="Y3198" s="42"/>
      <c r="Z3198" s="42"/>
    </row>
    <row r="3199" s="26" customFormat="1" ht="23" customHeight="1" spans="1:26">
      <c r="A3199" s="255"/>
      <c r="B3199" s="246"/>
      <c r="C3199" s="247"/>
      <c r="D3199" s="248"/>
      <c r="E3199" s="249"/>
      <c r="F3199" s="250"/>
      <c r="G3199" s="250"/>
      <c r="H3199" s="256"/>
      <c r="I3199" s="250"/>
      <c r="J3199" s="252"/>
      <c r="K3199" s="252"/>
      <c r="L3199" s="253"/>
      <c r="M3199" s="254" t="str">
        <f t="shared" si="49"/>
        <v/>
      </c>
      <c r="N3199"/>
      <c r="O3199"/>
      <c r="P3199"/>
      <c r="Q3199"/>
      <c r="R3199"/>
      <c r="S3199"/>
      <c r="T3199"/>
      <c r="U3199"/>
      <c r="V3199"/>
      <c r="W3199"/>
      <c r="X3199" s="42"/>
      <c r="Y3199" s="42"/>
      <c r="Z3199" s="42"/>
    </row>
    <row r="3200" s="26" customFormat="1" ht="23" customHeight="1" spans="1:26">
      <c r="A3200" s="255"/>
      <c r="B3200" s="246"/>
      <c r="C3200" s="247"/>
      <c r="D3200" s="248"/>
      <c r="E3200" s="249"/>
      <c r="F3200" s="250"/>
      <c r="G3200" s="250"/>
      <c r="H3200" s="256"/>
      <c r="I3200" s="250"/>
      <c r="J3200" s="252"/>
      <c r="K3200" s="252"/>
      <c r="L3200" s="253"/>
      <c r="M3200" s="254" t="str">
        <f t="shared" si="49"/>
        <v/>
      </c>
      <c r="N3200"/>
      <c r="O3200"/>
      <c r="P3200"/>
      <c r="Q3200"/>
      <c r="R3200"/>
      <c r="S3200"/>
      <c r="T3200"/>
      <c r="U3200"/>
      <c r="V3200"/>
      <c r="W3200"/>
      <c r="X3200" s="42"/>
      <c r="Y3200" s="42"/>
      <c r="Z3200" s="42"/>
    </row>
    <row r="3201" s="26" customFormat="1" ht="23" customHeight="1" spans="1:26">
      <c r="A3201" s="255"/>
      <c r="B3201" s="246"/>
      <c r="C3201" s="247"/>
      <c r="D3201" s="248"/>
      <c r="E3201" s="249"/>
      <c r="F3201" s="250"/>
      <c r="G3201" s="250"/>
      <c r="H3201" s="256"/>
      <c r="I3201" s="250"/>
      <c r="J3201" s="252"/>
      <c r="K3201" s="252"/>
      <c r="L3201" s="253"/>
      <c r="M3201" s="254" t="str">
        <f t="shared" si="49"/>
        <v/>
      </c>
      <c r="N3201"/>
      <c r="O3201"/>
      <c r="P3201"/>
      <c r="Q3201"/>
      <c r="R3201"/>
      <c r="S3201"/>
      <c r="T3201"/>
      <c r="U3201"/>
      <c r="V3201"/>
      <c r="W3201"/>
      <c r="X3201" s="42"/>
      <c r="Y3201" s="42"/>
      <c r="Z3201" s="42"/>
    </row>
    <row r="3202" s="26" customFormat="1" ht="23" customHeight="1" spans="1:26">
      <c r="A3202" s="255"/>
      <c r="B3202" s="246"/>
      <c r="C3202" s="247"/>
      <c r="D3202" s="248"/>
      <c r="E3202" s="249"/>
      <c r="F3202" s="250"/>
      <c r="G3202" s="250"/>
      <c r="H3202" s="256"/>
      <c r="I3202" s="250"/>
      <c r="J3202" s="252"/>
      <c r="K3202" s="252"/>
      <c r="L3202" s="253"/>
      <c r="M3202" s="254" t="str">
        <f t="shared" si="49"/>
        <v/>
      </c>
      <c r="N3202"/>
      <c r="O3202"/>
      <c r="P3202"/>
      <c r="Q3202"/>
      <c r="R3202"/>
      <c r="S3202"/>
      <c r="T3202"/>
      <c r="U3202"/>
      <c r="V3202"/>
      <c r="W3202"/>
      <c r="X3202" s="42"/>
      <c r="Y3202" s="42"/>
      <c r="Z3202" s="42"/>
    </row>
    <row r="3203" s="26" customFormat="1" ht="23" customHeight="1" spans="1:26">
      <c r="A3203" s="255"/>
      <c r="B3203" s="246"/>
      <c r="C3203" s="247"/>
      <c r="D3203" s="248"/>
      <c r="E3203" s="249"/>
      <c r="F3203" s="250"/>
      <c r="G3203" s="250"/>
      <c r="H3203" s="256"/>
      <c r="I3203" s="250"/>
      <c r="J3203" s="252"/>
      <c r="K3203" s="252"/>
      <c r="L3203" s="253"/>
      <c r="M3203" s="254" t="str">
        <f t="shared" si="49"/>
        <v/>
      </c>
      <c r="N3203"/>
      <c r="O3203"/>
      <c r="P3203"/>
      <c r="Q3203"/>
      <c r="R3203"/>
      <c r="S3203"/>
      <c r="T3203"/>
      <c r="U3203"/>
      <c r="V3203"/>
      <c r="W3203"/>
      <c r="X3203" s="42"/>
      <c r="Y3203" s="42"/>
      <c r="Z3203" s="42"/>
    </row>
    <row r="3204" s="26" customFormat="1" ht="23" customHeight="1" spans="1:26">
      <c r="A3204" s="255"/>
      <c r="B3204" s="246"/>
      <c r="C3204" s="247"/>
      <c r="D3204" s="248"/>
      <c r="E3204" s="249"/>
      <c r="F3204" s="250"/>
      <c r="G3204" s="250"/>
      <c r="H3204" s="256"/>
      <c r="I3204" s="250"/>
      <c r="J3204" s="252"/>
      <c r="K3204" s="252"/>
      <c r="L3204" s="253"/>
      <c r="M3204" s="254" t="str">
        <f t="shared" si="49"/>
        <v/>
      </c>
      <c r="N3204"/>
      <c r="O3204"/>
      <c r="P3204"/>
      <c r="Q3204"/>
      <c r="R3204"/>
      <c r="S3204"/>
      <c r="T3204"/>
      <c r="U3204"/>
      <c r="V3204"/>
      <c r="W3204"/>
      <c r="X3204" s="42"/>
      <c r="Y3204" s="42"/>
      <c r="Z3204" s="42"/>
    </row>
    <row r="3205" s="26" customFormat="1" ht="23" customHeight="1" spans="1:26">
      <c r="A3205" s="255"/>
      <c r="B3205" s="246"/>
      <c r="C3205" s="247"/>
      <c r="D3205" s="248"/>
      <c r="E3205" s="249"/>
      <c r="F3205" s="250"/>
      <c r="G3205" s="250"/>
      <c r="H3205" s="256"/>
      <c r="I3205" s="250"/>
      <c r="J3205" s="252"/>
      <c r="K3205" s="252"/>
      <c r="L3205" s="253"/>
      <c r="M3205" s="254" t="str">
        <f t="shared" ref="M3205:M3268" si="50">IF($B3205="","",--TEXT($B3205,"yyyymm"))</f>
        <v/>
      </c>
      <c r="N3205"/>
      <c r="O3205"/>
      <c r="P3205"/>
      <c r="Q3205"/>
      <c r="R3205"/>
      <c r="S3205"/>
      <c r="T3205"/>
      <c r="U3205"/>
      <c r="V3205"/>
      <c r="W3205"/>
      <c r="X3205" s="42"/>
      <c r="Y3205" s="42"/>
      <c r="Z3205" s="42"/>
    </row>
    <row r="3206" s="26" customFormat="1" ht="23" customHeight="1" spans="1:26">
      <c r="A3206" s="255"/>
      <c r="B3206" s="246"/>
      <c r="C3206" s="247"/>
      <c r="D3206" s="248"/>
      <c r="E3206" s="249"/>
      <c r="F3206" s="250"/>
      <c r="G3206" s="250"/>
      <c r="H3206" s="256"/>
      <c r="I3206" s="250"/>
      <c r="J3206" s="252"/>
      <c r="K3206" s="252"/>
      <c r="L3206" s="253"/>
      <c r="M3206" s="254" t="str">
        <f t="shared" si="50"/>
        <v/>
      </c>
      <c r="N3206"/>
      <c r="O3206"/>
      <c r="P3206"/>
      <c r="Q3206"/>
      <c r="R3206"/>
      <c r="S3206"/>
      <c r="T3206"/>
      <c r="U3206"/>
      <c r="V3206"/>
      <c r="W3206"/>
      <c r="X3206" s="42"/>
      <c r="Y3206" s="42"/>
      <c r="Z3206" s="42"/>
    </row>
    <row r="3207" s="26" customFormat="1" ht="23" customHeight="1" spans="1:26">
      <c r="A3207" s="255"/>
      <c r="B3207" s="246"/>
      <c r="C3207" s="247"/>
      <c r="D3207" s="248"/>
      <c r="E3207" s="249"/>
      <c r="F3207" s="250"/>
      <c r="G3207" s="250"/>
      <c r="H3207" s="256"/>
      <c r="I3207" s="250"/>
      <c r="J3207" s="252"/>
      <c r="K3207" s="252"/>
      <c r="L3207" s="253"/>
      <c r="M3207" s="254" t="str">
        <f t="shared" si="50"/>
        <v/>
      </c>
      <c r="N3207"/>
      <c r="O3207"/>
      <c r="P3207"/>
      <c r="Q3207"/>
      <c r="R3207"/>
      <c r="S3207"/>
      <c r="T3207"/>
      <c r="U3207"/>
      <c r="V3207"/>
      <c r="W3207"/>
      <c r="X3207" s="42"/>
      <c r="Y3207" s="42"/>
      <c r="Z3207" s="42"/>
    </row>
    <row r="3208" s="26" customFormat="1" ht="23" customHeight="1" spans="1:26">
      <c r="A3208" s="255"/>
      <c r="B3208" s="246"/>
      <c r="C3208" s="247"/>
      <c r="D3208" s="248"/>
      <c r="E3208" s="249"/>
      <c r="F3208" s="250"/>
      <c r="G3208" s="250"/>
      <c r="H3208" s="256"/>
      <c r="I3208" s="250"/>
      <c r="J3208" s="252"/>
      <c r="K3208" s="252"/>
      <c r="L3208" s="253"/>
      <c r="M3208" s="254" t="str">
        <f t="shared" si="50"/>
        <v/>
      </c>
      <c r="N3208"/>
      <c r="O3208"/>
      <c r="P3208"/>
      <c r="Q3208"/>
      <c r="R3208"/>
      <c r="S3208"/>
      <c r="T3208"/>
      <c r="U3208"/>
      <c r="V3208"/>
      <c r="W3208"/>
      <c r="X3208" s="42"/>
      <c r="Y3208" s="42"/>
      <c r="Z3208" s="42"/>
    </row>
    <row r="3209" s="26" customFormat="1" ht="23" customHeight="1" spans="1:26">
      <c r="A3209" s="255"/>
      <c r="B3209" s="246"/>
      <c r="C3209" s="247"/>
      <c r="D3209" s="248"/>
      <c r="E3209" s="249"/>
      <c r="F3209" s="250"/>
      <c r="G3209" s="250"/>
      <c r="H3209" s="256"/>
      <c r="I3209" s="250"/>
      <c r="J3209" s="252"/>
      <c r="K3209" s="252"/>
      <c r="L3209" s="253"/>
      <c r="M3209" s="254" t="str">
        <f t="shared" si="50"/>
        <v/>
      </c>
      <c r="N3209"/>
      <c r="O3209"/>
      <c r="P3209"/>
      <c r="Q3209"/>
      <c r="R3209"/>
      <c r="S3209"/>
      <c r="T3209"/>
      <c r="U3209"/>
      <c r="V3209"/>
      <c r="W3209"/>
      <c r="X3209" s="42"/>
      <c r="Y3209" s="42"/>
      <c r="Z3209" s="42"/>
    </row>
    <row r="3210" s="26" customFormat="1" ht="23" customHeight="1" spans="1:26">
      <c r="A3210" s="255"/>
      <c r="B3210" s="246"/>
      <c r="C3210" s="247"/>
      <c r="D3210" s="248"/>
      <c r="E3210" s="249"/>
      <c r="F3210" s="250"/>
      <c r="G3210" s="250"/>
      <c r="H3210" s="256"/>
      <c r="I3210" s="250"/>
      <c r="J3210" s="252"/>
      <c r="K3210" s="252"/>
      <c r="L3210" s="253"/>
      <c r="M3210" s="254" t="str">
        <f t="shared" si="50"/>
        <v/>
      </c>
      <c r="N3210"/>
      <c r="O3210"/>
      <c r="P3210"/>
      <c r="Q3210"/>
      <c r="R3210"/>
      <c r="S3210"/>
      <c r="T3210"/>
      <c r="U3210"/>
      <c r="V3210"/>
      <c r="W3210"/>
      <c r="X3210" s="42"/>
      <c r="Y3210" s="42"/>
      <c r="Z3210" s="42"/>
    </row>
    <row r="3211" s="26" customFormat="1" ht="23" customHeight="1" spans="1:26">
      <c r="A3211" s="255"/>
      <c r="B3211" s="246"/>
      <c r="C3211" s="247"/>
      <c r="D3211" s="248"/>
      <c r="E3211" s="249"/>
      <c r="F3211" s="250"/>
      <c r="G3211" s="250"/>
      <c r="H3211" s="256"/>
      <c r="I3211" s="250"/>
      <c r="J3211" s="252"/>
      <c r="K3211" s="252"/>
      <c r="L3211" s="253"/>
      <c r="M3211" s="254" t="str">
        <f t="shared" si="50"/>
        <v/>
      </c>
      <c r="N3211"/>
      <c r="O3211"/>
      <c r="P3211"/>
      <c r="Q3211"/>
      <c r="R3211"/>
      <c r="S3211"/>
      <c r="T3211"/>
      <c r="U3211"/>
      <c r="V3211"/>
      <c r="W3211"/>
      <c r="X3211" s="42"/>
      <c r="Y3211" s="42"/>
      <c r="Z3211" s="42"/>
    </row>
    <row r="3212" s="26" customFormat="1" ht="23" customHeight="1" spans="1:26">
      <c r="A3212" s="255"/>
      <c r="B3212" s="246"/>
      <c r="C3212" s="247"/>
      <c r="D3212" s="248"/>
      <c r="E3212" s="249"/>
      <c r="F3212" s="250"/>
      <c r="G3212" s="250"/>
      <c r="H3212" s="256"/>
      <c r="I3212" s="250"/>
      <c r="J3212" s="252"/>
      <c r="K3212" s="252"/>
      <c r="L3212" s="253"/>
      <c r="M3212" s="254" t="str">
        <f t="shared" si="50"/>
        <v/>
      </c>
      <c r="N3212"/>
      <c r="O3212"/>
      <c r="P3212"/>
      <c r="Q3212"/>
      <c r="R3212"/>
      <c r="S3212"/>
      <c r="T3212"/>
      <c r="U3212"/>
      <c r="V3212"/>
      <c r="W3212"/>
      <c r="X3212" s="42"/>
      <c r="Y3212" s="42"/>
      <c r="Z3212" s="42"/>
    </row>
    <row r="3213" s="26" customFormat="1" ht="23" customHeight="1" spans="1:26">
      <c r="A3213" s="255"/>
      <c r="B3213" s="246"/>
      <c r="C3213" s="247"/>
      <c r="D3213" s="248"/>
      <c r="E3213" s="249"/>
      <c r="F3213" s="250"/>
      <c r="G3213" s="250"/>
      <c r="H3213" s="256"/>
      <c r="I3213" s="250"/>
      <c r="J3213" s="252"/>
      <c r="K3213" s="252"/>
      <c r="L3213" s="253"/>
      <c r="M3213" s="254" t="str">
        <f t="shared" si="50"/>
        <v/>
      </c>
      <c r="N3213"/>
      <c r="O3213"/>
      <c r="P3213"/>
      <c r="Q3213"/>
      <c r="R3213"/>
      <c r="S3213"/>
      <c r="T3213"/>
      <c r="U3213"/>
      <c r="V3213"/>
      <c r="W3213"/>
      <c r="X3213" s="42"/>
      <c r="Y3213" s="42"/>
      <c r="Z3213" s="42"/>
    </row>
    <row r="3214" s="26" customFormat="1" ht="23" customHeight="1" spans="1:26">
      <c r="A3214" s="255"/>
      <c r="B3214" s="246"/>
      <c r="C3214" s="247"/>
      <c r="D3214" s="248"/>
      <c r="E3214" s="249"/>
      <c r="F3214" s="250"/>
      <c r="G3214" s="250"/>
      <c r="H3214" s="256"/>
      <c r="I3214" s="250"/>
      <c r="J3214" s="252"/>
      <c r="K3214" s="252"/>
      <c r="L3214" s="253"/>
      <c r="M3214" s="254" t="str">
        <f t="shared" si="50"/>
        <v/>
      </c>
      <c r="N3214"/>
      <c r="O3214"/>
      <c r="P3214"/>
      <c r="Q3214"/>
      <c r="R3214"/>
      <c r="S3214"/>
      <c r="T3214"/>
      <c r="U3214"/>
      <c r="V3214"/>
      <c r="W3214"/>
      <c r="X3214" s="42"/>
      <c r="Y3214" s="42"/>
      <c r="Z3214" s="42"/>
    </row>
    <row r="3215" s="26" customFormat="1" ht="23" customHeight="1" spans="1:26">
      <c r="A3215" s="255"/>
      <c r="B3215" s="246"/>
      <c r="C3215" s="247"/>
      <c r="D3215" s="248"/>
      <c r="E3215" s="249"/>
      <c r="F3215" s="250"/>
      <c r="G3215" s="250"/>
      <c r="H3215" s="256"/>
      <c r="I3215" s="250"/>
      <c r="J3215" s="252"/>
      <c r="K3215" s="252"/>
      <c r="L3215" s="253"/>
      <c r="M3215" s="254" t="str">
        <f t="shared" si="50"/>
        <v/>
      </c>
      <c r="N3215"/>
      <c r="O3215"/>
      <c r="P3215"/>
      <c r="Q3215"/>
      <c r="R3215"/>
      <c r="S3215"/>
      <c r="T3215"/>
      <c r="U3215"/>
      <c r="V3215"/>
      <c r="W3215"/>
      <c r="X3215" s="42"/>
      <c r="Y3215" s="42"/>
      <c r="Z3215" s="42"/>
    </row>
    <row r="3216" s="26" customFormat="1" ht="23" customHeight="1" spans="1:26">
      <c r="A3216" s="255"/>
      <c r="B3216" s="246"/>
      <c r="C3216" s="247"/>
      <c r="D3216" s="248"/>
      <c r="E3216" s="249"/>
      <c r="F3216" s="250"/>
      <c r="G3216" s="250"/>
      <c r="H3216" s="256"/>
      <c r="I3216" s="250"/>
      <c r="J3216" s="252"/>
      <c r="K3216" s="252"/>
      <c r="L3216" s="253"/>
      <c r="M3216" s="254" t="str">
        <f t="shared" si="50"/>
        <v/>
      </c>
      <c r="N3216"/>
      <c r="O3216"/>
      <c r="P3216"/>
      <c r="Q3216"/>
      <c r="R3216"/>
      <c r="S3216"/>
      <c r="T3216"/>
      <c r="U3216"/>
      <c r="V3216"/>
      <c r="W3216"/>
      <c r="X3216" s="42"/>
      <c r="Y3216" s="42"/>
      <c r="Z3216" s="42"/>
    </row>
    <row r="3217" s="26" customFormat="1" ht="23" customHeight="1" spans="1:26">
      <c r="A3217" s="255"/>
      <c r="B3217" s="246"/>
      <c r="C3217" s="247"/>
      <c r="D3217" s="248"/>
      <c r="E3217" s="249"/>
      <c r="F3217" s="250"/>
      <c r="G3217" s="250"/>
      <c r="H3217" s="256"/>
      <c r="I3217" s="250"/>
      <c r="J3217" s="252"/>
      <c r="K3217" s="252"/>
      <c r="L3217" s="253"/>
      <c r="M3217" s="254" t="str">
        <f t="shared" si="50"/>
        <v/>
      </c>
      <c r="N3217"/>
      <c r="O3217"/>
      <c r="P3217"/>
      <c r="Q3217"/>
      <c r="R3217"/>
      <c r="S3217"/>
      <c r="T3217"/>
      <c r="U3217"/>
      <c r="V3217"/>
      <c r="W3217"/>
      <c r="X3217" s="42"/>
      <c r="Y3217" s="42"/>
      <c r="Z3217" s="42"/>
    </row>
    <row r="3218" s="26" customFormat="1" ht="23" customHeight="1" spans="1:26">
      <c r="A3218" s="255"/>
      <c r="B3218" s="246"/>
      <c r="C3218" s="247"/>
      <c r="D3218" s="248"/>
      <c r="E3218" s="249"/>
      <c r="F3218" s="250"/>
      <c r="G3218" s="250"/>
      <c r="H3218" s="256"/>
      <c r="I3218" s="250"/>
      <c r="J3218" s="252"/>
      <c r="K3218" s="252"/>
      <c r="L3218" s="253"/>
      <c r="M3218" s="254" t="str">
        <f t="shared" si="50"/>
        <v/>
      </c>
      <c r="N3218"/>
      <c r="O3218"/>
      <c r="P3218"/>
      <c r="Q3218"/>
      <c r="R3218"/>
      <c r="S3218"/>
      <c r="T3218"/>
      <c r="U3218"/>
      <c r="V3218"/>
      <c r="W3218"/>
      <c r="X3218" s="42"/>
      <c r="Y3218" s="42"/>
      <c r="Z3218" s="42"/>
    </row>
    <row r="3219" s="26" customFormat="1" ht="23" customHeight="1" spans="1:26">
      <c r="A3219" s="255"/>
      <c r="B3219" s="246"/>
      <c r="C3219" s="247"/>
      <c r="D3219" s="248"/>
      <c r="E3219" s="249"/>
      <c r="F3219" s="250"/>
      <c r="G3219" s="250"/>
      <c r="H3219" s="256"/>
      <c r="I3219" s="250"/>
      <c r="J3219" s="252"/>
      <c r="K3219" s="252"/>
      <c r="L3219" s="253"/>
      <c r="M3219" s="254" t="str">
        <f t="shared" si="50"/>
        <v/>
      </c>
      <c r="N3219"/>
      <c r="O3219"/>
      <c r="P3219"/>
      <c r="Q3219"/>
      <c r="R3219"/>
      <c r="S3219"/>
      <c r="T3219"/>
      <c r="U3219"/>
      <c r="V3219"/>
      <c r="W3219"/>
      <c r="X3219" s="42"/>
      <c r="Y3219" s="42"/>
      <c r="Z3219" s="42"/>
    </row>
    <row r="3220" s="26" customFormat="1" ht="23" customHeight="1" spans="1:26">
      <c r="A3220" s="255"/>
      <c r="B3220" s="246"/>
      <c r="C3220" s="247"/>
      <c r="D3220" s="248"/>
      <c r="E3220" s="249"/>
      <c r="F3220" s="250"/>
      <c r="G3220" s="250"/>
      <c r="H3220" s="256"/>
      <c r="I3220" s="250"/>
      <c r="J3220" s="252"/>
      <c r="K3220" s="252"/>
      <c r="L3220" s="253"/>
      <c r="M3220" s="254" t="str">
        <f t="shared" si="50"/>
        <v/>
      </c>
      <c r="N3220"/>
      <c r="O3220"/>
      <c r="P3220"/>
      <c r="Q3220"/>
      <c r="R3220"/>
      <c r="S3220"/>
      <c r="T3220"/>
      <c r="U3220"/>
      <c r="V3220"/>
      <c r="W3220"/>
      <c r="X3220" s="42"/>
      <c r="Y3220" s="42"/>
      <c r="Z3220" s="42"/>
    </row>
    <row r="3221" s="26" customFormat="1" ht="23" customHeight="1" spans="1:26">
      <c r="A3221" s="255"/>
      <c r="B3221" s="246"/>
      <c r="C3221" s="247"/>
      <c r="D3221" s="248"/>
      <c r="E3221" s="249"/>
      <c r="F3221" s="250"/>
      <c r="G3221" s="250"/>
      <c r="H3221" s="256"/>
      <c r="I3221" s="250"/>
      <c r="J3221" s="252"/>
      <c r="K3221" s="252"/>
      <c r="L3221" s="253"/>
      <c r="M3221" s="254" t="str">
        <f t="shared" si="50"/>
        <v/>
      </c>
      <c r="N3221"/>
      <c r="O3221"/>
      <c r="P3221"/>
      <c r="Q3221"/>
      <c r="R3221"/>
      <c r="S3221"/>
      <c r="T3221"/>
      <c r="U3221"/>
      <c r="V3221"/>
      <c r="W3221"/>
      <c r="X3221" s="42"/>
      <c r="Y3221" s="42"/>
      <c r="Z3221" s="42"/>
    </row>
    <row r="3222" s="26" customFormat="1" ht="23" customHeight="1" spans="1:26">
      <c r="A3222" s="255"/>
      <c r="B3222" s="246"/>
      <c r="C3222" s="247"/>
      <c r="D3222" s="248"/>
      <c r="E3222" s="249"/>
      <c r="F3222" s="250"/>
      <c r="G3222" s="250"/>
      <c r="H3222" s="256"/>
      <c r="I3222" s="250"/>
      <c r="J3222" s="252"/>
      <c r="K3222" s="252"/>
      <c r="L3222" s="253"/>
      <c r="M3222" s="254" t="str">
        <f t="shared" si="50"/>
        <v/>
      </c>
      <c r="N3222"/>
      <c r="O3222"/>
      <c r="P3222"/>
      <c r="Q3222"/>
      <c r="R3222"/>
      <c r="S3222"/>
      <c r="T3222"/>
      <c r="U3222"/>
      <c r="V3222"/>
      <c r="W3222"/>
      <c r="X3222" s="42"/>
      <c r="Y3222" s="42"/>
      <c r="Z3222" s="42"/>
    </row>
    <row r="3223" s="26" customFormat="1" ht="23" customHeight="1" spans="1:26">
      <c r="A3223" s="255"/>
      <c r="B3223" s="246"/>
      <c r="C3223" s="247"/>
      <c r="D3223" s="248"/>
      <c r="E3223" s="249"/>
      <c r="F3223" s="250"/>
      <c r="G3223" s="250"/>
      <c r="H3223" s="256"/>
      <c r="I3223" s="250"/>
      <c r="J3223" s="252"/>
      <c r="K3223" s="252"/>
      <c r="L3223" s="253"/>
      <c r="M3223" s="254" t="str">
        <f t="shared" si="50"/>
        <v/>
      </c>
      <c r="N3223"/>
      <c r="O3223"/>
      <c r="P3223"/>
      <c r="Q3223"/>
      <c r="R3223"/>
      <c r="S3223"/>
      <c r="T3223"/>
      <c r="U3223"/>
      <c r="V3223"/>
      <c r="W3223"/>
      <c r="X3223" s="42"/>
      <c r="Y3223" s="42"/>
      <c r="Z3223" s="42"/>
    </row>
    <row r="3224" s="26" customFormat="1" ht="23" customHeight="1" spans="1:26">
      <c r="A3224" s="255"/>
      <c r="B3224" s="246"/>
      <c r="C3224" s="247"/>
      <c r="D3224" s="248"/>
      <c r="E3224" s="249"/>
      <c r="F3224" s="250"/>
      <c r="G3224" s="250"/>
      <c r="H3224" s="256"/>
      <c r="I3224" s="250"/>
      <c r="J3224" s="252"/>
      <c r="K3224" s="252"/>
      <c r="L3224" s="253"/>
      <c r="M3224" s="254" t="str">
        <f t="shared" si="50"/>
        <v/>
      </c>
      <c r="N3224"/>
      <c r="O3224"/>
      <c r="P3224"/>
      <c r="Q3224"/>
      <c r="R3224"/>
      <c r="S3224"/>
      <c r="T3224"/>
      <c r="U3224"/>
      <c r="V3224"/>
      <c r="W3224"/>
      <c r="X3224" s="42"/>
      <c r="Y3224" s="42"/>
      <c r="Z3224" s="42"/>
    </row>
    <row r="3225" s="26" customFormat="1" ht="23" customHeight="1" spans="1:26">
      <c r="A3225" s="255"/>
      <c r="B3225" s="246"/>
      <c r="C3225" s="247"/>
      <c r="D3225" s="248"/>
      <c r="E3225" s="249"/>
      <c r="F3225" s="250"/>
      <c r="G3225" s="250"/>
      <c r="H3225" s="256"/>
      <c r="I3225" s="250"/>
      <c r="J3225" s="252"/>
      <c r="K3225" s="252"/>
      <c r="L3225" s="253"/>
      <c r="M3225" s="254" t="str">
        <f t="shared" si="50"/>
        <v/>
      </c>
      <c r="N3225"/>
      <c r="O3225"/>
      <c r="P3225"/>
      <c r="Q3225"/>
      <c r="R3225"/>
      <c r="S3225"/>
      <c r="T3225"/>
      <c r="U3225"/>
      <c r="V3225"/>
      <c r="W3225"/>
      <c r="X3225" s="42"/>
      <c r="Y3225" s="42"/>
      <c r="Z3225" s="42"/>
    </row>
    <row r="3226" s="26" customFormat="1" ht="23" customHeight="1" spans="1:26">
      <c r="A3226" s="255"/>
      <c r="B3226" s="246"/>
      <c r="C3226" s="247"/>
      <c r="D3226" s="248"/>
      <c r="E3226" s="249"/>
      <c r="F3226" s="250"/>
      <c r="G3226" s="250"/>
      <c r="H3226" s="256"/>
      <c r="I3226" s="250"/>
      <c r="J3226" s="252"/>
      <c r="K3226" s="252"/>
      <c r="L3226" s="253"/>
      <c r="M3226" s="254" t="str">
        <f t="shared" si="50"/>
        <v/>
      </c>
      <c r="N3226"/>
      <c r="O3226"/>
      <c r="P3226"/>
      <c r="Q3226"/>
      <c r="R3226"/>
      <c r="S3226"/>
      <c r="T3226"/>
      <c r="U3226"/>
      <c r="V3226"/>
      <c r="W3226"/>
      <c r="X3226" s="42"/>
      <c r="Y3226" s="42"/>
      <c r="Z3226" s="42"/>
    </row>
    <row r="3227" s="26" customFormat="1" ht="23" customHeight="1" spans="1:26">
      <c r="A3227" s="255"/>
      <c r="B3227" s="246"/>
      <c r="C3227" s="247"/>
      <c r="D3227" s="248"/>
      <c r="E3227" s="249"/>
      <c r="F3227" s="250"/>
      <c r="G3227" s="250"/>
      <c r="H3227" s="256"/>
      <c r="I3227" s="250"/>
      <c r="J3227" s="252"/>
      <c r="K3227" s="252"/>
      <c r="L3227" s="253"/>
      <c r="M3227" s="254" t="str">
        <f t="shared" si="50"/>
        <v/>
      </c>
      <c r="N3227"/>
      <c r="O3227"/>
      <c r="P3227"/>
      <c r="Q3227"/>
      <c r="R3227"/>
      <c r="S3227"/>
      <c r="T3227"/>
      <c r="U3227"/>
      <c r="V3227"/>
      <c r="W3227"/>
      <c r="X3227" s="42"/>
      <c r="Y3227" s="42"/>
      <c r="Z3227" s="42"/>
    </row>
    <row r="3228" s="26" customFormat="1" ht="23" customHeight="1" spans="1:26">
      <c r="A3228" s="255"/>
      <c r="B3228" s="246"/>
      <c r="C3228" s="247"/>
      <c r="D3228" s="248"/>
      <c r="E3228" s="249"/>
      <c r="F3228" s="250"/>
      <c r="G3228" s="250"/>
      <c r="H3228" s="256"/>
      <c r="I3228" s="250"/>
      <c r="J3228" s="252"/>
      <c r="K3228" s="252"/>
      <c r="L3228" s="253"/>
      <c r="M3228" s="254" t="str">
        <f t="shared" si="50"/>
        <v/>
      </c>
      <c r="N3228"/>
      <c r="O3228"/>
      <c r="P3228"/>
      <c r="Q3228"/>
      <c r="R3228"/>
      <c r="S3228"/>
      <c r="T3228"/>
      <c r="U3228"/>
      <c r="V3228"/>
      <c r="W3228"/>
      <c r="X3228" s="42"/>
      <c r="Y3228" s="42"/>
      <c r="Z3228" s="42"/>
    </row>
    <row r="3229" s="26" customFormat="1" ht="23" customHeight="1" spans="1:26">
      <c r="A3229" s="255"/>
      <c r="B3229" s="246"/>
      <c r="C3229" s="247"/>
      <c r="D3229" s="248"/>
      <c r="E3229" s="249"/>
      <c r="F3229" s="250"/>
      <c r="G3229" s="250"/>
      <c r="H3229" s="256"/>
      <c r="I3229" s="250"/>
      <c r="J3229" s="252"/>
      <c r="K3229" s="252"/>
      <c r="L3229" s="253"/>
      <c r="M3229" s="254" t="str">
        <f t="shared" si="50"/>
        <v/>
      </c>
      <c r="N3229"/>
      <c r="O3229"/>
      <c r="P3229"/>
      <c r="Q3229"/>
      <c r="R3229"/>
      <c r="S3229"/>
      <c r="T3229"/>
      <c r="U3229"/>
      <c r="V3229"/>
      <c r="W3229"/>
      <c r="X3229" s="42"/>
      <c r="Y3229" s="42"/>
      <c r="Z3229" s="42"/>
    </row>
    <row r="3230" s="26" customFormat="1" ht="23" customHeight="1" spans="1:26">
      <c r="A3230" s="255"/>
      <c r="B3230" s="246"/>
      <c r="C3230" s="247"/>
      <c r="D3230" s="248"/>
      <c r="E3230" s="249"/>
      <c r="F3230" s="250"/>
      <c r="G3230" s="250"/>
      <c r="H3230" s="256"/>
      <c r="I3230" s="250"/>
      <c r="J3230" s="252"/>
      <c r="K3230" s="252"/>
      <c r="L3230" s="253"/>
      <c r="M3230" s="254" t="str">
        <f t="shared" si="50"/>
        <v/>
      </c>
      <c r="N3230"/>
      <c r="O3230"/>
      <c r="P3230"/>
      <c r="Q3230"/>
      <c r="R3230"/>
      <c r="S3230"/>
      <c r="T3230"/>
      <c r="U3230"/>
      <c r="V3230"/>
      <c r="W3230"/>
      <c r="X3230" s="42"/>
      <c r="Y3230" s="42"/>
      <c r="Z3230" s="42"/>
    </row>
    <row r="3231" s="26" customFormat="1" ht="23" customHeight="1" spans="1:26">
      <c r="A3231" s="255"/>
      <c r="B3231" s="246"/>
      <c r="C3231" s="247"/>
      <c r="D3231" s="248"/>
      <c r="E3231" s="249"/>
      <c r="F3231" s="250"/>
      <c r="G3231" s="250"/>
      <c r="H3231" s="256"/>
      <c r="I3231" s="250"/>
      <c r="J3231" s="252"/>
      <c r="K3231" s="252"/>
      <c r="L3231" s="253"/>
      <c r="M3231" s="254" t="str">
        <f t="shared" si="50"/>
        <v/>
      </c>
      <c r="N3231"/>
      <c r="O3231"/>
      <c r="P3231"/>
      <c r="Q3231"/>
      <c r="R3231"/>
      <c r="S3231"/>
      <c r="T3231"/>
      <c r="U3231"/>
      <c r="V3231"/>
      <c r="W3231"/>
      <c r="X3231" s="42"/>
      <c r="Y3231" s="42"/>
      <c r="Z3231" s="42"/>
    </row>
    <row r="3232" s="26" customFormat="1" ht="23" customHeight="1" spans="1:26">
      <c r="A3232" s="255"/>
      <c r="B3232" s="246"/>
      <c r="C3232" s="247"/>
      <c r="D3232" s="248"/>
      <c r="E3232" s="249"/>
      <c r="F3232" s="250"/>
      <c r="G3232" s="250"/>
      <c r="H3232" s="256"/>
      <c r="I3232" s="250"/>
      <c r="J3232" s="252"/>
      <c r="K3232" s="252"/>
      <c r="L3232" s="253"/>
      <c r="M3232" s="254" t="str">
        <f t="shared" si="50"/>
        <v/>
      </c>
      <c r="N3232"/>
      <c r="O3232"/>
      <c r="P3232"/>
      <c r="Q3232"/>
      <c r="R3232"/>
      <c r="S3232"/>
      <c r="T3232"/>
      <c r="U3232"/>
      <c r="V3232"/>
      <c r="W3232"/>
      <c r="X3232" s="42"/>
      <c r="Y3232" s="42"/>
      <c r="Z3232" s="42"/>
    </row>
    <row r="3233" s="26" customFormat="1" ht="23" customHeight="1" spans="1:26">
      <c r="A3233" s="255"/>
      <c r="B3233" s="246"/>
      <c r="C3233" s="247"/>
      <c r="D3233" s="248"/>
      <c r="E3233" s="249"/>
      <c r="F3233" s="250"/>
      <c r="G3233" s="250"/>
      <c r="H3233" s="256"/>
      <c r="I3233" s="250"/>
      <c r="J3233" s="252"/>
      <c r="K3233" s="252"/>
      <c r="L3233" s="253"/>
      <c r="M3233" s="254" t="str">
        <f t="shared" si="50"/>
        <v/>
      </c>
      <c r="N3233"/>
      <c r="O3233"/>
      <c r="P3233"/>
      <c r="Q3233"/>
      <c r="R3233"/>
      <c r="S3233"/>
      <c r="T3233"/>
      <c r="U3233"/>
      <c r="V3233"/>
      <c r="W3233"/>
      <c r="X3233" s="42"/>
      <c r="Y3233" s="42"/>
      <c r="Z3233" s="42"/>
    </row>
    <row r="3234" s="26" customFormat="1" ht="23" customHeight="1" spans="1:26">
      <c r="A3234" s="255"/>
      <c r="B3234" s="246"/>
      <c r="C3234" s="247"/>
      <c r="D3234" s="248"/>
      <c r="E3234" s="249"/>
      <c r="F3234" s="250"/>
      <c r="G3234" s="250"/>
      <c r="H3234" s="256"/>
      <c r="I3234" s="250"/>
      <c r="J3234" s="252"/>
      <c r="K3234" s="252"/>
      <c r="L3234" s="253"/>
      <c r="M3234" s="254" t="str">
        <f t="shared" si="50"/>
        <v/>
      </c>
      <c r="N3234"/>
      <c r="O3234"/>
      <c r="P3234"/>
      <c r="Q3234"/>
      <c r="R3234"/>
      <c r="S3234"/>
      <c r="T3234"/>
      <c r="U3234"/>
      <c r="V3234"/>
      <c r="W3234"/>
      <c r="X3234" s="42"/>
      <c r="Y3234" s="42"/>
      <c r="Z3234" s="42"/>
    </row>
    <row r="3235" s="26" customFormat="1" ht="23" customHeight="1" spans="1:26">
      <c r="A3235" s="255"/>
      <c r="B3235" s="246"/>
      <c r="C3235" s="247"/>
      <c r="D3235" s="248"/>
      <c r="E3235" s="249"/>
      <c r="F3235" s="250"/>
      <c r="G3235" s="250"/>
      <c r="H3235" s="256"/>
      <c r="I3235" s="250"/>
      <c r="J3235" s="252"/>
      <c r="K3235" s="252"/>
      <c r="L3235" s="253"/>
      <c r="M3235" s="254" t="str">
        <f t="shared" si="50"/>
        <v/>
      </c>
      <c r="N3235"/>
      <c r="O3235"/>
      <c r="P3235"/>
      <c r="Q3235"/>
      <c r="R3235"/>
      <c r="S3235"/>
      <c r="T3235"/>
      <c r="U3235"/>
      <c r="V3235"/>
      <c r="W3235"/>
      <c r="X3235" s="42"/>
      <c r="Y3235" s="42"/>
      <c r="Z3235" s="42"/>
    </row>
    <row r="3236" s="26" customFormat="1" ht="23" customHeight="1" spans="1:26">
      <c r="A3236" s="255"/>
      <c r="B3236" s="246"/>
      <c r="C3236" s="247"/>
      <c r="D3236" s="248"/>
      <c r="E3236" s="249"/>
      <c r="F3236" s="250"/>
      <c r="G3236" s="250"/>
      <c r="H3236" s="256"/>
      <c r="I3236" s="250"/>
      <c r="J3236" s="252"/>
      <c r="K3236" s="252"/>
      <c r="L3236" s="253"/>
      <c r="M3236" s="254" t="str">
        <f t="shared" si="50"/>
        <v/>
      </c>
      <c r="N3236"/>
      <c r="O3236"/>
      <c r="P3236"/>
      <c r="Q3236"/>
      <c r="R3236"/>
      <c r="S3236"/>
      <c r="T3236"/>
      <c r="U3236"/>
      <c r="V3236"/>
      <c r="W3236"/>
      <c r="X3236" s="42"/>
      <c r="Y3236" s="42"/>
      <c r="Z3236" s="42"/>
    </row>
    <row r="3237" s="26" customFormat="1" ht="23" customHeight="1" spans="1:26">
      <c r="A3237" s="255"/>
      <c r="B3237" s="246"/>
      <c r="C3237" s="247"/>
      <c r="D3237" s="248"/>
      <c r="E3237" s="249"/>
      <c r="F3237" s="250"/>
      <c r="G3237" s="250"/>
      <c r="H3237" s="256"/>
      <c r="I3237" s="250"/>
      <c r="J3237" s="252"/>
      <c r="K3237" s="252"/>
      <c r="L3237" s="253"/>
      <c r="M3237" s="254" t="str">
        <f t="shared" si="50"/>
        <v/>
      </c>
      <c r="N3237"/>
      <c r="O3237"/>
      <c r="P3237"/>
      <c r="Q3237"/>
      <c r="R3237"/>
      <c r="S3237"/>
      <c r="T3237"/>
      <c r="U3237"/>
      <c r="V3237"/>
      <c r="W3237"/>
      <c r="X3237" s="42"/>
      <c r="Y3237" s="42"/>
      <c r="Z3237" s="42"/>
    </row>
    <row r="3238" s="26" customFormat="1" ht="23" customHeight="1" spans="1:26">
      <c r="A3238" s="255"/>
      <c r="B3238" s="246"/>
      <c r="C3238" s="247"/>
      <c r="D3238" s="248"/>
      <c r="E3238" s="249"/>
      <c r="F3238" s="250"/>
      <c r="G3238" s="250"/>
      <c r="H3238" s="256"/>
      <c r="I3238" s="250"/>
      <c r="J3238" s="252"/>
      <c r="K3238" s="252"/>
      <c r="L3238" s="253"/>
      <c r="M3238" s="254" t="str">
        <f t="shared" si="50"/>
        <v/>
      </c>
      <c r="N3238"/>
      <c r="O3238"/>
      <c r="P3238"/>
      <c r="Q3238"/>
      <c r="R3238"/>
      <c r="S3238"/>
      <c r="T3238"/>
      <c r="U3238"/>
      <c r="V3238"/>
      <c r="W3238"/>
      <c r="X3238" s="42"/>
      <c r="Y3238" s="42"/>
      <c r="Z3238" s="42"/>
    </row>
    <row r="3239" s="26" customFormat="1" ht="23" customHeight="1" spans="1:26">
      <c r="A3239" s="255"/>
      <c r="B3239" s="246"/>
      <c r="C3239" s="247"/>
      <c r="D3239" s="248"/>
      <c r="E3239" s="249"/>
      <c r="F3239" s="250"/>
      <c r="G3239" s="250"/>
      <c r="H3239" s="256"/>
      <c r="I3239" s="250"/>
      <c r="J3239" s="252"/>
      <c r="K3239" s="252"/>
      <c r="L3239" s="253"/>
      <c r="M3239" s="254" t="str">
        <f t="shared" si="50"/>
        <v/>
      </c>
      <c r="N3239"/>
      <c r="O3239"/>
      <c r="P3239"/>
      <c r="Q3239"/>
      <c r="R3239"/>
      <c r="S3239"/>
      <c r="T3239"/>
      <c r="U3239"/>
      <c r="V3239"/>
      <c r="W3239"/>
      <c r="X3239" s="42"/>
      <c r="Y3239" s="42"/>
      <c r="Z3239" s="42"/>
    </row>
    <row r="3240" s="26" customFormat="1" ht="23" customHeight="1" spans="1:26">
      <c r="A3240" s="255"/>
      <c r="B3240" s="246"/>
      <c r="C3240" s="247"/>
      <c r="D3240" s="248"/>
      <c r="E3240" s="249"/>
      <c r="F3240" s="250"/>
      <c r="G3240" s="250"/>
      <c r="H3240" s="256"/>
      <c r="I3240" s="250"/>
      <c r="J3240" s="252"/>
      <c r="K3240" s="252"/>
      <c r="L3240" s="253"/>
      <c r="M3240" s="254" t="str">
        <f t="shared" si="50"/>
        <v/>
      </c>
      <c r="N3240"/>
      <c r="O3240"/>
      <c r="P3240"/>
      <c r="Q3240"/>
      <c r="R3240"/>
      <c r="S3240"/>
      <c r="T3240"/>
      <c r="U3240"/>
      <c r="V3240"/>
      <c r="W3240"/>
      <c r="X3240" s="42"/>
      <c r="Y3240" s="42"/>
      <c r="Z3240" s="42"/>
    </row>
    <row r="3241" s="26" customFormat="1" ht="23" customHeight="1" spans="1:26">
      <c r="A3241" s="255"/>
      <c r="B3241" s="246"/>
      <c r="C3241" s="247"/>
      <c r="D3241" s="248"/>
      <c r="E3241" s="249"/>
      <c r="F3241" s="250"/>
      <c r="G3241" s="250"/>
      <c r="H3241" s="256"/>
      <c r="I3241" s="250"/>
      <c r="J3241" s="252"/>
      <c r="K3241" s="252"/>
      <c r="L3241" s="253"/>
      <c r="M3241" s="254" t="str">
        <f t="shared" si="50"/>
        <v/>
      </c>
      <c r="N3241"/>
      <c r="O3241"/>
      <c r="P3241"/>
      <c r="Q3241"/>
      <c r="R3241"/>
      <c r="S3241"/>
      <c r="T3241"/>
      <c r="U3241"/>
      <c r="V3241"/>
      <c r="W3241"/>
      <c r="X3241" s="42"/>
      <c r="Y3241" s="42"/>
      <c r="Z3241" s="42"/>
    </row>
    <row r="3242" s="26" customFormat="1" ht="23" customHeight="1" spans="1:26">
      <c r="A3242" s="255"/>
      <c r="B3242" s="246"/>
      <c r="C3242" s="247"/>
      <c r="D3242" s="248"/>
      <c r="E3242" s="249"/>
      <c r="F3242" s="250"/>
      <c r="G3242" s="250"/>
      <c r="H3242" s="256"/>
      <c r="I3242" s="250"/>
      <c r="J3242" s="252"/>
      <c r="K3242" s="252"/>
      <c r="L3242" s="253"/>
      <c r="M3242" s="254" t="str">
        <f t="shared" si="50"/>
        <v/>
      </c>
      <c r="N3242"/>
      <c r="O3242"/>
      <c r="P3242"/>
      <c r="Q3242"/>
      <c r="R3242"/>
      <c r="S3242"/>
      <c r="T3242"/>
      <c r="U3242"/>
      <c r="V3242"/>
      <c r="W3242"/>
      <c r="X3242" s="42"/>
      <c r="Y3242" s="42"/>
      <c r="Z3242" s="42"/>
    </row>
    <row r="3243" s="26" customFormat="1" ht="23" customHeight="1" spans="1:26">
      <c r="A3243" s="255"/>
      <c r="B3243" s="246"/>
      <c r="C3243" s="247"/>
      <c r="D3243" s="248"/>
      <c r="E3243" s="249"/>
      <c r="F3243" s="250"/>
      <c r="G3243" s="250"/>
      <c r="H3243" s="256"/>
      <c r="I3243" s="250"/>
      <c r="J3243" s="252"/>
      <c r="K3243" s="252"/>
      <c r="L3243" s="253"/>
      <c r="M3243" s="254" t="str">
        <f t="shared" si="50"/>
        <v/>
      </c>
      <c r="N3243"/>
      <c r="O3243"/>
      <c r="P3243"/>
      <c r="Q3243"/>
      <c r="R3243"/>
      <c r="S3243"/>
      <c r="T3243"/>
      <c r="U3243"/>
      <c r="V3243"/>
      <c r="W3243"/>
      <c r="X3243" s="42"/>
      <c r="Y3243" s="42"/>
      <c r="Z3243" s="42"/>
    </row>
    <row r="3244" s="26" customFormat="1" ht="23" customHeight="1" spans="1:26">
      <c r="A3244" s="255"/>
      <c r="B3244" s="246"/>
      <c r="C3244" s="247"/>
      <c r="D3244" s="248"/>
      <c r="E3244" s="249"/>
      <c r="F3244" s="250"/>
      <c r="G3244" s="250"/>
      <c r="H3244" s="256"/>
      <c r="I3244" s="250"/>
      <c r="J3244" s="252"/>
      <c r="K3244" s="252"/>
      <c r="L3244" s="253"/>
      <c r="M3244" s="254" t="str">
        <f t="shared" si="50"/>
        <v/>
      </c>
      <c r="N3244"/>
      <c r="O3244"/>
      <c r="P3244"/>
      <c r="Q3244"/>
      <c r="R3244"/>
      <c r="S3244"/>
      <c r="T3244"/>
      <c r="U3244"/>
      <c r="V3244"/>
      <c r="W3244"/>
      <c r="X3244" s="42"/>
      <c r="Y3244" s="42"/>
      <c r="Z3244" s="42"/>
    </row>
    <row r="3245" s="26" customFormat="1" ht="23" customHeight="1" spans="1:26">
      <c r="A3245" s="255"/>
      <c r="B3245" s="246"/>
      <c r="C3245" s="247"/>
      <c r="D3245" s="248"/>
      <c r="E3245" s="249"/>
      <c r="F3245" s="250"/>
      <c r="G3245" s="250"/>
      <c r="H3245" s="256"/>
      <c r="I3245" s="250"/>
      <c r="J3245" s="252"/>
      <c r="K3245" s="252"/>
      <c r="L3245" s="253"/>
      <c r="M3245" s="254" t="str">
        <f t="shared" si="50"/>
        <v/>
      </c>
      <c r="N3245"/>
      <c r="O3245"/>
      <c r="P3245"/>
      <c r="Q3245"/>
      <c r="R3245"/>
      <c r="S3245"/>
      <c r="T3245"/>
      <c r="U3245"/>
      <c r="V3245"/>
      <c r="W3245"/>
      <c r="X3245" s="42"/>
      <c r="Y3245" s="42"/>
      <c r="Z3245" s="42"/>
    </row>
    <row r="3246" s="26" customFormat="1" ht="23" customHeight="1" spans="1:26">
      <c r="A3246" s="255"/>
      <c r="B3246" s="246"/>
      <c r="C3246" s="247"/>
      <c r="D3246" s="248"/>
      <c r="E3246" s="249"/>
      <c r="F3246" s="250"/>
      <c r="G3246" s="250"/>
      <c r="H3246" s="256"/>
      <c r="I3246" s="250"/>
      <c r="J3246" s="252"/>
      <c r="K3246" s="252"/>
      <c r="L3246" s="253"/>
      <c r="M3246" s="254" t="str">
        <f t="shared" si="50"/>
        <v/>
      </c>
      <c r="N3246"/>
      <c r="O3246"/>
      <c r="P3246"/>
      <c r="Q3246"/>
      <c r="R3246"/>
      <c r="S3246"/>
      <c r="T3246"/>
      <c r="U3246"/>
      <c r="V3246"/>
      <c r="W3246"/>
      <c r="X3246" s="42"/>
      <c r="Y3246" s="42"/>
      <c r="Z3246" s="42"/>
    </row>
    <row r="3247" s="26" customFormat="1" ht="23" customHeight="1" spans="1:26">
      <c r="A3247" s="255"/>
      <c r="B3247" s="246"/>
      <c r="C3247" s="247"/>
      <c r="D3247" s="248"/>
      <c r="E3247" s="249"/>
      <c r="F3247" s="250"/>
      <c r="G3247" s="250"/>
      <c r="H3247" s="256"/>
      <c r="I3247" s="250"/>
      <c r="J3247" s="252"/>
      <c r="K3247" s="252"/>
      <c r="L3247" s="253"/>
      <c r="M3247" s="254" t="str">
        <f t="shared" si="50"/>
        <v/>
      </c>
      <c r="N3247"/>
      <c r="O3247"/>
      <c r="P3247"/>
      <c r="Q3247"/>
      <c r="R3247"/>
      <c r="S3247"/>
      <c r="T3247"/>
      <c r="U3247"/>
      <c r="V3247"/>
      <c r="W3247"/>
      <c r="X3247" s="42"/>
      <c r="Y3247" s="42"/>
      <c r="Z3247" s="42"/>
    </row>
    <row r="3248" s="26" customFormat="1" ht="23" customHeight="1" spans="1:26">
      <c r="A3248" s="255"/>
      <c r="B3248" s="246"/>
      <c r="C3248" s="247"/>
      <c r="D3248" s="248"/>
      <c r="E3248" s="249"/>
      <c r="F3248" s="250"/>
      <c r="G3248" s="250"/>
      <c r="H3248" s="256"/>
      <c r="I3248" s="250"/>
      <c r="J3248" s="252"/>
      <c r="K3248" s="252"/>
      <c r="L3248" s="253"/>
      <c r="M3248" s="254" t="str">
        <f t="shared" si="50"/>
        <v/>
      </c>
      <c r="N3248"/>
      <c r="O3248"/>
      <c r="P3248"/>
      <c r="Q3248"/>
      <c r="R3248"/>
      <c r="S3248"/>
      <c r="T3248"/>
      <c r="U3248"/>
      <c r="V3248"/>
      <c r="W3248"/>
      <c r="X3248" s="42"/>
      <c r="Y3248" s="42"/>
      <c r="Z3248" s="42"/>
    </row>
    <row r="3249" s="26" customFormat="1" ht="23" customHeight="1" spans="1:26">
      <c r="A3249" s="255"/>
      <c r="B3249" s="246"/>
      <c r="C3249" s="247"/>
      <c r="D3249" s="248"/>
      <c r="E3249" s="249"/>
      <c r="F3249" s="250"/>
      <c r="G3249" s="250"/>
      <c r="H3249" s="256"/>
      <c r="I3249" s="250"/>
      <c r="J3249" s="252"/>
      <c r="K3249" s="252"/>
      <c r="L3249" s="253"/>
      <c r="M3249" s="254" t="str">
        <f t="shared" si="50"/>
        <v/>
      </c>
      <c r="N3249"/>
      <c r="O3249"/>
      <c r="P3249"/>
      <c r="Q3249"/>
      <c r="R3249"/>
      <c r="S3249"/>
      <c r="T3249"/>
      <c r="U3249"/>
      <c r="V3249"/>
      <c r="W3249"/>
      <c r="X3249" s="42"/>
      <c r="Y3249" s="42"/>
      <c r="Z3249" s="42"/>
    </row>
    <row r="3250" s="26" customFormat="1" ht="23" customHeight="1" spans="1:26">
      <c r="A3250" s="255"/>
      <c r="B3250" s="246"/>
      <c r="C3250" s="247"/>
      <c r="D3250" s="248"/>
      <c r="E3250" s="249"/>
      <c r="F3250" s="250"/>
      <c r="G3250" s="250"/>
      <c r="H3250" s="256"/>
      <c r="I3250" s="250"/>
      <c r="J3250" s="252"/>
      <c r="K3250" s="252"/>
      <c r="L3250" s="253"/>
      <c r="M3250" s="254" t="str">
        <f t="shared" si="50"/>
        <v/>
      </c>
      <c r="N3250"/>
      <c r="O3250"/>
      <c r="P3250"/>
      <c r="Q3250"/>
      <c r="R3250"/>
      <c r="S3250"/>
      <c r="T3250"/>
      <c r="U3250"/>
      <c r="V3250"/>
      <c r="W3250"/>
      <c r="X3250" s="42"/>
      <c r="Y3250" s="42"/>
      <c r="Z3250" s="42"/>
    </row>
    <row r="3251" s="26" customFormat="1" ht="23" customHeight="1" spans="1:26">
      <c r="A3251" s="255"/>
      <c r="B3251" s="246"/>
      <c r="C3251" s="247"/>
      <c r="D3251" s="248"/>
      <c r="E3251" s="249"/>
      <c r="F3251" s="250"/>
      <c r="G3251" s="250"/>
      <c r="H3251" s="256"/>
      <c r="I3251" s="250"/>
      <c r="J3251" s="252"/>
      <c r="K3251" s="252"/>
      <c r="L3251" s="253"/>
      <c r="M3251" s="254" t="str">
        <f t="shared" si="50"/>
        <v/>
      </c>
      <c r="N3251"/>
      <c r="O3251"/>
      <c r="P3251"/>
      <c r="Q3251"/>
      <c r="R3251"/>
      <c r="S3251"/>
      <c r="T3251"/>
      <c r="U3251"/>
      <c r="V3251"/>
      <c r="W3251"/>
      <c r="X3251" s="42"/>
      <c r="Y3251" s="42"/>
      <c r="Z3251" s="42"/>
    </row>
    <row r="3252" s="26" customFormat="1" ht="23" customHeight="1" spans="1:26">
      <c r="A3252" s="255"/>
      <c r="B3252" s="246"/>
      <c r="C3252" s="247"/>
      <c r="D3252" s="248"/>
      <c r="E3252" s="249"/>
      <c r="F3252" s="250"/>
      <c r="G3252" s="250"/>
      <c r="H3252" s="256"/>
      <c r="I3252" s="250"/>
      <c r="J3252" s="252"/>
      <c r="K3252" s="252"/>
      <c r="L3252" s="253"/>
      <c r="M3252" s="254" t="str">
        <f t="shared" si="50"/>
        <v/>
      </c>
      <c r="N3252"/>
      <c r="O3252"/>
      <c r="P3252"/>
      <c r="Q3252"/>
      <c r="R3252"/>
      <c r="S3252"/>
      <c r="T3252"/>
      <c r="U3252"/>
      <c r="V3252"/>
      <c r="W3252"/>
      <c r="X3252" s="42"/>
      <c r="Y3252" s="42"/>
      <c r="Z3252" s="42"/>
    </row>
    <row r="3253" s="26" customFormat="1" ht="23" customHeight="1" spans="1:26">
      <c r="A3253" s="255"/>
      <c r="B3253" s="246"/>
      <c r="C3253" s="247"/>
      <c r="D3253" s="248"/>
      <c r="E3253" s="249"/>
      <c r="F3253" s="250"/>
      <c r="G3253" s="250"/>
      <c r="H3253" s="256"/>
      <c r="I3253" s="250"/>
      <c r="J3253" s="252"/>
      <c r="K3253" s="252"/>
      <c r="L3253" s="253"/>
      <c r="M3253" s="254" t="str">
        <f t="shared" si="50"/>
        <v/>
      </c>
      <c r="N3253"/>
      <c r="O3253"/>
      <c r="P3253"/>
      <c r="Q3253"/>
      <c r="R3253"/>
      <c r="S3253"/>
      <c r="T3253"/>
      <c r="U3253"/>
      <c r="V3253"/>
      <c r="W3253"/>
      <c r="X3253" s="42"/>
      <c r="Y3253" s="42"/>
      <c r="Z3253" s="42"/>
    </row>
    <row r="3254" s="26" customFormat="1" ht="23" customHeight="1" spans="1:26">
      <c r="A3254" s="255"/>
      <c r="B3254" s="246"/>
      <c r="C3254" s="247"/>
      <c r="D3254" s="248"/>
      <c r="E3254" s="249"/>
      <c r="F3254" s="250"/>
      <c r="G3254" s="250"/>
      <c r="H3254" s="256"/>
      <c r="I3254" s="250"/>
      <c r="J3254" s="252"/>
      <c r="K3254" s="252"/>
      <c r="L3254" s="253"/>
      <c r="M3254" s="254" t="str">
        <f t="shared" si="50"/>
        <v/>
      </c>
      <c r="N3254"/>
      <c r="O3254"/>
      <c r="P3254"/>
      <c r="Q3254"/>
      <c r="R3254"/>
      <c r="S3254"/>
      <c r="T3254"/>
      <c r="U3254"/>
      <c r="V3254"/>
      <c r="W3254"/>
      <c r="X3254" s="42"/>
      <c r="Y3254" s="42"/>
      <c r="Z3254" s="42"/>
    </row>
    <row r="3255" s="26" customFormat="1" ht="23" customHeight="1" spans="1:26">
      <c r="A3255" s="255"/>
      <c r="B3255" s="246"/>
      <c r="C3255" s="247"/>
      <c r="D3255" s="248"/>
      <c r="E3255" s="249"/>
      <c r="F3255" s="250"/>
      <c r="G3255" s="250"/>
      <c r="H3255" s="256"/>
      <c r="I3255" s="250"/>
      <c r="J3255" s="252"/>
      <c r="K3255" s="252"/>
      <c r="L3255" s="253"/>
      <c r="M3255" s="254" t="str">
        <f t="shared" si="50"/>
        <v/>
      </c>
      <c r="N3255"/>
      <c r="O3255"/>
      <c r="P3255"/>
      <c r="Q3255"/>
      <c r="R3255"/>
      <c r="S3255"/>
      <c r="T3255"/>
      <c r="U3255"/>
      <c r="V3255"/>
      <c r="W3255"/>
      <c r="X3255" s="42"/>
      <c r="Y3255" s="42"/>
      <c r="Z3255" s="42"/>
    </row>
    <row r="3256" s="26" customFormat="1" ht="23" customHeight="1" spans="1:26">
      <c r="A3256" s="255"/>
      <c r="B3256" s="246"/>
      <c r="C3256" s="247"/>
      <c r="D3256" s="248"/>
      <c r="E3256" s="249"/>
      <c r="F3256" s="250"/>
      <c r="G3256" s="250"/>
      <c r="H3256" s="256"/>
      <c r="I3256" s="250"/>
      <c r="J3256" s="252"/>
      <c r="K3256" s="252"/>
      <c r="L3256" s="253"/>
      <c r="M3256" s="254" t="str">
        <f t="shared" si="50"/>
        <v/>
      </c>
      <c r="N3256"/>
      <c r="O3256"/>
      <c r="P3256"/>
      <c r="Q3256"/>
      <c r="R3256"/>
      <c r="S3256"/>
      <c r="T3256"/>
      <c r="U3256"/>
      <c r="V3256"/>
      <c r="W3256"/>
      <c r="X3256" s="42"/>
      <c r="Y3256" s="42"/>
      <c r="Z3256" s="42"/>
    </row>
    <row r="3257" s="26" customFormat="1" ht="23" customHeight="1" spans="1:26">
      <c r="A3257" s="255"/>
      <c r="B3257" s="246"/>
      <c r="C3257" s="247"/>
      <c r="D3257" s="248"/>
      <c r="E3257" s="249"/>
      <c r="F3257" s="250"/>
      <c r="G3257" s="250"/>
      <c r="H3257" s="256"/>
      <c r="I3257" s="250"/>
      <c r="J3257" s="252"/>
      <c r="K3257" s="252"/>
      <c r="L3257" s="253"/>
      <c r="M3257" s="254" t="str">
        <f t="shared" si="50"/>
        <v/>
      </c>
      <c r="N3257"/>
      <c r="O3257"/>
      <c r="P3257"/>
      <c r="Q3257"/>
      <c r="R3257"/>
      <c r="S3257"/>
      <c r="T3257"/>
      <c r="U3257"/>
      <c r="V3257"/>
      <c r="W3257"/>
      <c r="X3257" s="42"/>
      <c r="Y3257" s="42"/>
      <c r="Z3257" s="42"/>
    </row>
    <row r="3258" s="26" customFormat="1" ht="23" customHeight="1" spans="1:26">
      <c r="A3258" s="255"/>
      <c r="B3258" s="246"/>
      <c r="C3258" s="247"/>
      <c r="D3258" s="248"/>
      <c r="E3258" s="249"/>
      <c r="F3258" s="250"/>
      <c r="G3258" s="250"/>
      <c r="H3258" s="256"/>
      <c r="I3258" s="250"/>
      <c r="J3258" s="252"/>
      <c r="K3258" s="252"/>
      <c r="L3258" s="253"/>
      <c r="M3258" s="254" t="str">
        <f t="shared" si="50"/>
        <v/>
      </c>
      <c r="N3258"/>
      <c r="O3258"/>
      <c r="P3258"/>
      <c r="Q3258"/>
      <c r="R3258"/>
      <c r="S3258"/>
      <c r="T3258"/>
      <c r="U3258"/>
      <c r="V3258"/>
      <c r="W3258"/>
      <c r="X3258" s="42"/>
      <c r="Y3258" s="42"/>
      <c r="Z3258" s="42"/>
    </row>
    <row r="3259" s="26" customFormat="1" ht="23" customHeight="1" spans="1:26">
      <c r="A3259" s="255"/>
      <c r="B3259" s="246"/>
      <c r="C3259" s="247"/>
      <c r="D3259" s="248"/>
      <c r="E3259" s="249"/>
      <c r="F3259" s="250"/>
      <c r="G3259" s="250"/>
      <c r="H3259" s="256"/>
      <c r="I3259" s="250"/>
      <c r="J3259" s="252"/>
      <c r="K3259" s="252"/>
      <c r="L3259" s="253"/>
      <c r="M3259" s="254" t="str">
        <f t="shared" si="50"/>
        <v/>
      </c>
      <c r="N3259"/>
      <c r="O3259"/>
      <c r="P3259"/>
      <c r="Q3259"/>
      <c r="R3259"/>
      <c r="S3259"/>
      <c r="T3259"/>
      <c r="U3259"/>
      <c r="V3259"/>
      <c r="W3259"/>
      <c r="X3259" s="42"/>
      <c r="Y3259" s="42"/>
      <c r="Z3259" s="42"/>
    </row>
    <row r="3260" s="26" customFormat="1" ht="23" customHeight="1" spans="1:26">
      <c r="A3260" s="255"/>
      <c r="B3260" s="246"/>
      <c r="C3260" s="247"/>
      <c r="D3260" s="248"/>
      <c r="E3260" s="249"/>
      <c r="F3260" s="250"/>
      <c r="G3260" s="250"/>
      <c r="H3260" s="256"/>
      <c r="I3260" s="250"/>
      <c r="J3260" s="252"/>
      <c r="K3260" s="252"/>
      <c r="L3260" s="253"/>
      <c r="M3260" s="254" t="str">
        <f t="shared" si="50"/>
        <v/>
      </c>
      <c r="N3260"/>
      <c r="O3260"/>
      <c r="P3260"/>
      <c r="Q3260"/>
      <c r="R3260"/>
      <c r="S3260"/>
      <c r="T3260"/>
      <c r="U3260"/>
      <c r="V3260"/>
      <c r="W3260"/>
      <c r="X3260" s="42"/>
      <c r="Y3260" s="42"/>
      <c r="Z3260" s="42"/>
    </row>
    <row r="3261" s="26" customFormat="1" ht="23" customHeight="1" spans="1:26">
      <c r="A3261" s="255"/>
      <c r="B3261" s="246"/>
      <c r="C3261" s="247"/>
      <c r="D3261" s="248"/>
      <c r="E3261" s="249"/>
      <c r="F3261" s="250"/>
      <c r="G3261" s="250"/>
      <c r="H3261" s="256"/>
      <c r="I3261" s="250"/>
      <c r="J3261" s="252"/>
      <c r="K3261" s="252"/>
      <c r="L3261" s="253"/>
      <c r="M3261" s="254" t="str">
        <f t="shared" si="50"/>
        <v/>
      </c>
      <c r="N3261"/>
      <c r="O3261"/>
      <c r="P3261"/>
      <c r="Q3261"/>
      <c r="R3261"/>
      <c r="S3261"/>
      <c r="T3261"/>
      <c r="U3261"/>
      <c r="V3261"/>
      <c r="W3261"/>
      <c r="X3261" s="42"/>
      <c r="Y3261" s="42"/>
      <c r="Z3261" s="42"/>
    </row>
    <row r="3262" s="26" customFormat="1" ht="23" customHeight="1" spans="1:26">
      <c r="A3262" s="255"/>
      <c r="B3262" s="246"/>
      <c r="C3262" s="247"/>
      <c r="D3262" s="248"/>
      <c r="E3262" s="249"/>
      <c r="F3262" s="250"/>
      <c r="G3262" s="250"/>
      <c r="H3262" s="256"/>
      <c r="I3262" s="250"/>
      <c r="J3262" s="252"/>
      <c r="K3262" s="252"/>
      <c r="L3262" s="253"/>
      <c r="M3262" s="254" t="str">
        <f t="shared" si="50"/>
        <v/>
      </c>
      <c r="N3262"/>
      <c r="O3262"/>
      <c r="P3262"/>
      <c r="Q3262"/>
      <c r="R3262"/>
      <c r="S3262"/>
      <c r="T3262"/>
      <c r="U3262"/>
      <c r="V3262"/>
      <c r="W3262"/>
      <c r="X3262" s="42"/>
      <c r="Y3262" s="42"/>
      <c r="Z3262" s="42"/>
    </row>
    <row r="3263" s="26" customFormat="1" ht="23" customHeight="1" spans="1:26">
      <c r="A3263" s="255"/>
      <c r="B3263" s="246"/>
      <c r="C3263" s="247"/>
      <c r="D3263" s="248"/>
      <c r="E3263" s="249"/>
      <c r="F3263" s="250"/>
      <c r="G3263" s="250"/>
      <c r="H3263" s="256"/>
      <c r="I3263" s="250"/>
      <c r="J3263" s="252"/>
      <c r="K3263" s="252"/>
      <c r="L3263" s="253"/>
      <c r="M3263" s="254" t="str">
        <f t="shared" si="50"/>
        <v/>
      </c>
      <c r="N3263"/>
      <c r="O3263"/>
      <c r="P3263"/>
      <c r="Q3263"/>
      <c r="R3263"/>
      <c r="S3263"/>
      <c r="T3263"/>
      <c r="U3263"/>
      <c r="V3263"/>
      <c r="W3263"/>
      <c r="X3263" s="42"/>
      <c r="Y3263" s="42"/>
      <c r="Z3263" s="42"/>
    </row>
    <row r="3264" s="26" customFormat="1" ht="23" customHeight="1" spans="1:26">
      <c r="A3264" s="255"/>
      <c r="B3264" s="246"/>
      <c r="C3264" s="247"/>
      <c r="D3264" s="248"/>
      <c r="E3264" s="249"/>
      <c r="F3264" s="250"/>
      <c r="G3264" s="250"/>
      <c r="H3264" s="256"/>
      <c r="I3264" s="250"/>
      <c r="J3264" s="252"/>
      <c r="K3264" s="252"/>
      <c r="L3264" s="253"/>
      <c r="M3264" s="254" t="str">
        <f t="shared" si="50"/>
        <v/>
      </c>
      <c r="N3264"/>
      <c r="O3264"/>
      <c r="P3264"/>
      <c r="Q3264"/>
      <c r="R3264"/>
      <c r="S3264"/>
      <c r="T3264"/>
      <c r="U3264"/>
      <c r="V3264"/>
      <c r="W3264"/>
      <c r="X3264" s="42"/>
      <c r="Y3264" s="42"/>
      <c r="Z3264" s="42"/>
    </row>
    <row r="3265" s="26" customFormat="1" ht="23" customHeight="1" spans="1:26">
      <c r="A3265" s="255"/>
      <c r="B3265" s="246"/>
      <c r="C3265" s="247"/>
      <c r="D3265" s="248"/>
      <c r="E3265" s="249"/>
      <c r="F3265" s="250"/>
      <c r="G3265" s="250"/>
      <c r="H3265" s="256"/>
      <c r="I3265" s="250"/>
      <c r="J3265" s="252"/>
      <c r="K3265" s="252"/>
      <c r="L3265" s="253"/>
      <c r="M3265" s="254" t="str">
        <f t="shared" si="50"/>
        <v/>
      </c>
      <c r="N3265"/>
      <c r="O3265"/>
      <c r="P3265"/>
      <c r="Q3265"/>
      <c r="R3265"/>
      <c r="S3265"/>
      <c r="T3265"/>
      <c r="U3265"/>
      <c r="V3265"/>
      <c r="W3265"/>
      <c r="X3265" s="42"/>
      <c r="Y3265" s="42"/>
      <c r="Z3265" s="42"/>
    </row>
    <row r="3266" s="26" customFormat="1" ht="23" customHeight="1" spans="1:26">
      <c r="A3266" s="255"/>
      <c r="B3266" s="246"/>
      <c r="C3266" s="247"/>
      <c r="D3266" s="248"/>
      <c r="E3266" s="249"/>
      <c r="F3266" s="250"/>
      <c r="G3266" s="250"/>
      <c r="H3266" s="256"/>
      <c r="I3266" s="250"/>
      <c r="J3266" s="252"/>
      <c r="K3266" s="252"/>
      <c r="L3266" s="253"/>
      <c r="M3266" s="254" t="str">
        <f t="shared" si="50"/>
        <v/>
      </c>
      <c r="N3266"/>
      <c r="O3266"/>
      <c r="P3266"/>
      <c r="Q3266"/>
      <c r="R3266"/>
      <c r="S3266"/>
      <c r="T3266"/>
      <c r="U3266"/>
      <c r="V3266"/>
      <c r="W3266"/>
      <c r="X3266" s="42"/>
      <c r="Y3266" s="42"/>
      <c r="Z3266" s="42"/>
    </row>
    <row r="3267" s="26" customFormat="1" ht="23" customHeight="1" spans="1:26">
      <c r="A3267" s="255"/>
      <c r="B3267" s="246"/>
      <c r="C3267" s="247"/>
      <c r="D3267" s="248"/>
      <c r="E3267" s="249"/>
      <c r="F3267" s="250"/>
      <c r="G3267" s="250"/>
      <c r="H3267" s="256"/>
      <c r="I3267" s="250"/>
      <c r="J3267" s="252"/>
      <c r="K3267" s="252"/>
      <c r="L3267" s="253"/>
      <c r="M3267" s="254" t="str">
        <f t="shared" si="50"/>
        <v/>
      </c>
      <c r="N3267"/>
      <c r="O3267"/>
      <c r="P3267"/>
      <c r="Q3267"/>
      <c r="R3267"/>
      <c r="S3267"/>
      <c r="T3267"/>
      <c r="U3267"/>
      <c r="V3267"/>
      <c r="W3267"/>
      <c r="X3267" s="42"/>
      <c r="Y3267" s="42"/>
      <c r="Z3267" s="42"/>
    </row>
    <row r="3268" s="26" customFormat="1" ht="23" customHeight="1" spans="1:26">
      <c r="A3268" s="255"/>
      <c r="B3268" s="246"/>
      <c r="C3268" s="247"/>
      <c r="D3268" s="248"/>
      <c r="E3268" s="249"/>
      <c r="F3268" s="250"/>
      <c r="G3268" s="250"/>
      <c r="H3268" s="256"/>
      <c r="I3268" s="250"/>
      <c r="J3268" s="252"/>
      <c r="K3268" s="252"/>
      <c r="L3268" s="253"/>
      <c r="M3268" s="254" t="str">
        <f t="shared" si="50"/>
        <v/>
      </c>
      <c r="N3268"/>
      <c r="O3268"/>
      <c r="P3268"/>
      <c r="Q3268"/>
      <c r="R3268"/>
      <c r="S3268"/>
      <c r="T3268"/>
      <c r="U3268"/>
      <c r="V3268"/>
      <c r="W3268"/>
      <c r="X3268" s="42"/>
      <c r="Y3268" s="42"/>
      <c r="Z3268" s="42"/>
    </row>
    <row r="3269" s="26" customFormat="1" ht="23" customHeight="1" spans="1:26">
      <c r="A3269" s="255"/>
      <c r="B3269" s="246"/>
      <c r="C3269" s="247"/>
      <c r="D3269" s="248"/>
      <c r="E3269" s="249"/>
      <c r="F3269" s="250"/>
      <c r="G3269" s="250"/>
      <c r="H3269" s="256"/>
      <c r="I3269" s="250"/>
      <c r="J3269" s="252"/>
      <c r="K3269" s="252"/>
      <c r="L3269" s="253"/>
      <c r="M3269" s="254" t="str">
        <f t="shared" ref="M3269:M3332" si="51">IF($B3269="","",--TEXT($B3269,"yyyymm"))</f>
        <v/>
      </c>
      <c r="N3269"/>
      <c r="O3269"/>
      <c r="P3269"/>
      <c r="Q3269"/>
      <c r="R3269"/>
      <c r="S3269"/>
      <c r="T3269"/>
      <c r="U3269"/>
      <c r="V3269"/>
      <c r="W3269"/>
      <c r="X3269" s="42"/>
      <c r="Y3269" s="42"/>
      <c r="Z3269" s="42"/>
    </row>
    <row r="3270" s="26" customFormat="1" ht="23" customHeight="1" spans="1:26">
      <c r="A3270" s="255"/>
      <c r="B3270" s="246"/>
      <c r="C3270" s="247"/>
      <c r="D3270" s="248"/>
      <c r="E3270" s="249"/>
      <c r="F3270" s="250"/>
      <c r="G3270" s="250"/>
      <c r="H3270" s="256"/>
      <c r="I3270" s="250"/>
      <c r="J3270" s="252"/>
      <c r="K3270" s="252"/>
      <c r="L3270" s="253"/>
      <c r="M3270" s="254" t="str">
        <f t="shared" si="51"/>
        <v/>
      </c>
      <c r="N3270"/>
      <c r="O3270"/>
      <c r="P3270"/>
      <c r="Q3270"/>
      <c r="R3270"/>
      <c r="S3270"/>
      <c r="T3270"/>
      <c r="U3270"/>
      <c r="V3270"/>
      <c r="W3270"/>
      <c r="X3270" s="42"/>
      <c r="Y3270" s="42"/>
      <c r="Z3270" s="42"/>
    </row>
    <row r="3271" s="26" customFormat="1" ht="23" customHeight="1" spans="1:26">
      <c r="A3271" s="255"/>
      <c r="B3271" s="246"/>
      <c r="C3271" s="247"/>
      <c r="D3271" s="248"/>
      <c r="E3271" s="249"/>
      <c r="F3271" s="250"/>
      <c r="G3271" s="250"/>
      <c r="H3271" s="256"/>
      <c r="I3271" s="250"/>
      <c r="J3271" s="252"/>
      <c r="K3271" s="252"/>
      <c r="L3271" s="253"/>
      <c r="M3271" s="254" t="str">
        <f t="shared" si="51"/>
        <v/>
      </c>
      <c r="N3271"/>
      <c r="O3271"/>
      <c r="P3271"/>
      <c r="Q3271"/>
      <c r="R3271"/>
      <c r="S3271"/>
      <c r="T3271"/>
      <c r="U3271"/>
      <c r="V3271"/>
      <c r="W3271"/>
      <c r="X3271" s="42"/>
      <c r="Y3271" s="42"/>
      <c r="Z3271" s="42"/>
    </row>
    <row r="3272" s="26" customFormat="1" ht="23" customHeight="1" spans="1:26">
      <c r="A3272" s="255"/>
      <c r="B3272" s="246"/>
      <c r="C3272" s="247"/>
      <c r="D3272" s="248"/>
      <c r="E3272" s="249"/>
      <c r="F3272" s="250"/>
      <c r="G3272" s="250"/>
      <c r="H3272" s="256"/>
      <c r="I3272" s="250"/>
      <c r="J3272" s="252"/>
      <c r="K3272" s="252"/>
      <c r="L3272" s="253"/>
      <c r="M3272" s="254" t="str">
        <f t="shared" si="51"/>
        <v/>
      </c>
      <c r="N3272"/>
      <c r="O3272"/>
      <c r="P3272"/>
      <c r="Q3272"/>
      <c r="R3272"/>
      <c r="S3272"/>
      <c r="T3272"/>
      <c r="U3272"/>
      <c r="V3272"/>
      <c r="W3272"/>
      <c r="X3272" s="42"/>
      <c r="Y3272" s="42"/>
      <c r="Z3272" s="42"/>
    </row>
    <row r="3273" s="26" customFormat="1" ht="23" customHeight="1" spans="1:26">
      <c r="A3273" s="255"/>
      <c r="B3273" s="246"/>
      <c r="C3273" s="247"/>
      <c r="D3273" s="248"/>
      <c r="E3273" s="249"/>
      <c r="F3273" s="250"/>
      <c r="G3273" s="250"/>
      <c r="H3273" s="256"/>
      <c r="I3273" s="250"/>
      <c r="J3273" s="252"/>
      <c r="K3273" s="252"/>
      <c r="L3273" s="253"/>
      <c r="M3273" s="254" t="str">
        <f t="shared" si="51"/>
        <v/>
      </c>
      <c r="N3273"/>
      <c r="O3273"/>
      <c r="P3273"/>
      <c r="Q3273"/>
      <c r="R3273"/>
      <c r="S3273"/>
      <c r="T3273"/>
      <c r="U3273"/>
      <c r="V3273"/>
      <c r="W3273"/>
      <c r="X3273" s="42"/>
      <c r="Y3273" s="42"/>
      <c r="Z3273" s="42"/>
    </row>
    <row r="3274" s="26" customFormat="1" ht="23" customHeight="1" spans="1:26">
      <c r="A3274" s="255"/>
      <c r="B3274" s="246"/>
      <c r="C3274" s="247"/>
      <c r="D3274" s="248"/>
      <c r="E3274" s="249"/>
      <c r="F3274" s="250"/>
      <c r="G3274" s="250"/>
      <c r="H3274" s="256"/>
      <c r="I3274" s="250"/>
      <c r="J3274" s="252"/>
      <c r="K3274" s="252"/>
      <c r="L3274" s="253"/>
      <c r="M3274" s="254" t="str">
        <f t="shared" si="51"/>
        <v/>
      </c>
      <c r="N3274"/>
      <c r="O3274"/>
      <c r="P3274"/>
      <c r="Q3274"/>
      <c r="R3274"/>
      <c r="S3274"/>
      <c r="T3274"/>
      <c r="U3274"/>
      <c r="V3274"/>
      <c r="W3274"/>
      <c r="X3274" s="42"/>
      <c r="Y3274" s="42"/>
      <c r="Z3274" s="42"/>
    </row>
    <row r="3275" s="26" customFormat="1" ht="23" customHeight="1" spans="1:26">
      <c r="A3275" s="255"/>
      <c r="B3275" s="246"/>
      <c r="C3275" s="247"/>
      <c r="D3275" s="248"/>
      <c r="E3275" s="249"/>
      <c r="F3275" s="250"/>
      <c r="G3275" s="250"/>
      <c r="H3275" s="256"/>
      <c r="I3275" s="250"/>
      <c r="J3275" s="252"/>
      <c r="K3275" s="252"/>
      <c r="L3275" s="253"/>
      <c r="M3275" s="254" t="str">
        <f t="shared" si="51"/>
        <v/>
      </c>
      <c r="N3275"/>
      <c r="O3275"/>
      <c r="P3275"/>
      <c r="Q3275"/>
      <c r="R3275"/>
      <c r="S3275"/>
      <c r="T3275"/>
      <c r="U3275"/>
      <c r="V3275"/>
      <c r="W3275"/>
      <c r="X3275" s="42"/>
      <c r="Y3275" s="42"/>
      <c r="Z3275" s="42"/>
    </row>
    <row r="3276" s="26" customFormat="1" ht="23" customHeight="1" spans="1:26">
      <c r="A3276" s="255"/>
      <c r="B3276" s="246"/>
      <c r="C3276" s="247"/>
      <c r="D3276" s="248"/>
      <c r="E3276" s="249"/>
      <c r="F3276" s="250"/>
      <c r="G3276" s="250"/>
      <c r="H3276" s="256"/>
      <c r="I3276" s="250"/>
      <c r="J3276" s="252"/>
      <c r="K3276" s="252"/>
      <c r="L3276" s="253"/>
      <c r="M3276" s="254" t="str">
        <f t="shared" si="51"/>
        <v/>
      </c>
      <c r="N3276"/>
      <c r="O3276"/>
      <c r="P3276"/>
      <c r="Q3276"/>
      <c r="R3276"/>
      <c r="S3276"/>
      <c r="T3276"/>
      <c r="U3276"/>
      <c r="V3276"/>
      <c r="W3276"/>
      <c r="X3276" s="42"/>
      <c r="Y3276" s="42"/>
      <c r="Z3276" s="42"/>
    </row>
    <row r="3277" s="26" customFormat="1" ht="23" customHeight="1" spans="1:26">
      <c r="A3277" s="255"/>
      <c r="B3277" s="246"/>
      <c r="C3277" s="247"/>
      <c r="D3277" s="248"/>
      <c r="E3277" s="249"/>
      <c r="F3277" s="250"/>
      <c r="G3277" s="250"/>
      <c r="H3277" s="256"/>
      <c r="I3277" s="250"/>
      <c r="J3277" s="252"/>
      <c r="K3277" s="252"/>
      <c r="L3277" s="253"/>
      <c r="M3277" s="254" t="str">
        <f t="shared" si="51"/>
        <v/>
      </c>
      <c r="N3277"/>
      <c r="O3277"/>
      <c r="P3277"/>
      <c r="Q3277"/>
      <c r="R3277"/>
      <c r="S3277"/>
      <c r="T3277"/>
      <c r="U3277"/>
      <c r="V3277"/>
      <c r="W3277"/>
      <c r="X3277" s="42"/>
      <c r="Y3277" s="42"/>
      <c r="Z3277" s="42"/>
    </row>
    <row r="3278" s="26" customFormat="1" ht="23" customHeight="1" spans="1:26">
      <c r="A3278" s="255"/>
      <c r="B3278" s="246"/>
      <c r="C3278" s="247"/>
      <c r="D3278" s="248"/>
      <c r="E3278" s="249"/>
      <c r="F3278" s="250"/>
      <c r="G3278" s="250"/>
      <c r="H3278" s="256"/>
      <c r="I3278" s="250"/>
      <c r="J3278" s="252"/>
      <c r="K3278" s="252"/>
      <c r="L3278" s="253"/>
      <c r="M3278" s="254" t="str">
        <f t="shared" si="51"/>
        <v/>
      </c>
      <c r="N3278"/>
      <c r="O3278"/>
      <c r="P3278"/>
      <c r="Q3278"/>
      <c r="R3278"/>
      <c r="S3278"/>
      <c r="T3278"/>
      <c r="U3278"/>
      <c r="V3278"/>
      <c r="W3278"/>
      <c r="X3278" s="42"/>
      <c r="Y3278" s="42"/>
      <c r="Z3278" s="42"/>
    </row>
    <row r="3279" s="26" customFormat="1" ht="23" customHeight="1" spans="1:26">
      <c r="A3279" s="255"/>
      <c r="B3279" s="246"/>
      <c r="C3279" s="247"/>
      <c r="D3279" s="248"/>
      <c r="E3279" s="249"/>
      <c r="F3279" s="250"/>
      <c r="G3279" s="250"/>
      <c r="H3279" s="256"/>
      <c r="I3279" s="250"/>
      <c r="J3279" s="252"/>
      <c r="K3279" s="252"/>
      <c r="L3279" s="253"/>
      <c r="M3279" s="254" t="str">
        <f t="shared" si="51"/>
        <v/>
      </c>
      <c r="N3279"/>
      <c r="O3279"/>
      <c r="P3279"/>
      <c r="Q3279"/>
      <c r="R3279"/>
      <c r="S3279"/>
      <c r="T3279"/>
      <c r="U3279"/>
      <c r="V3279"/>
      <c r="W3279"/>
      <c r="X3279" s="42"/>
      <c r="Y3279" s="42"/>
      <c r="Z3279" s="42"/>
    </row>
    <row r="3280" s="26" customFormat="1" ht="23" customHeight="1" spans="1:26">
      <c r="A3280" s="255"/>
      <c r="B3280" s="246"/>
      <c r="C3280" s="247"/>
      <c r="D3280" s="248"/>
      <c r="E3280" s="249"/>
      <c r="F3280" s="250"/>
      <c r="G3280" s="250"/>
      <c r="H3280" s="256"/>
      <c r="I3280" s="250"/>
      <c r="J3280" s="252"/>
      <c r="K3280" s="252"/>
      <c r="L3280" s="253"/>
      <c r="M3280" s="254" t="str">
        <f t="shared" si="51"/>
        <v/>
      </c>
      <c r="N3280"/>
      <c r="O3280"/>
      <c r="P3280"/>
      <c r="Q3280"/>
      <c r="R3280"/>
      <c r="S3280"/>
      <c r="T3280"/>
      <c r="U3280"/>
      <c r="V3280"/>
      <c r="W3280"/>
      <c r="X3280" s="42"/>
      <c r="Y3280" s="42"/>
      <c r="Z3280" s="42"/>
    </row>
    <row r="3281" s="26" customFormat="1" ht="23" customHeight="1" spans="1:26">
      <c r="A3281" s="255"/>
      <c r="B3281" s="246"/>
      <c r="C3281" s="247"/>
      <c r="D3281" s="248"/>
      <c r="E3281" s="249"/>
      <c r="F3281" s="250"/>
      <c r="G3281" s="250"/>
      <c r="H3281" s="256"/>
      <c r="I3281" s="250"/>
      <c r="J3281" s="252"/>
      <c r="K3281" s="252"/>
      <c r="L3281" s="253"/>
      <c r="M3281" s="254" t="str">
        <f t="shared" si="51"/>
        <v/>
      </c>
      <c r="N3281"/>
      <c r="O3281"/>
      <c r="P3281"/>
      <c r="Q3281"/>
      <c r="R3281"/>
      <c r="S3281"/>
      <c r="T3281"/>
      <c r="U3281"/>
      <c r="V3281"/>
      <c r="W3281"/>
      <c r="X3281" s="42"/>
      <c r="Y3281" s="42"/>
      <c r="Z3281" s="42"/>
    </row>
    <row r="3282" s="26" customFormat="1" ht="23" customHeight="1" spans="1:26">
      <c r="A3282" s="255"/>
      <c r="B3282" s="246"/>
      <c r="C3282" s="247"/>
      <c r="D3282" s="248"/>
      <c r="E3282" s="249"/>
      <c r="F3282" s="250"/>
      <c r="G3282" s="250"/>
      <c r="H3282" s="256"/>
      <c r="I3282" s="250"/>
      <c r="J3282" s="252"/>
      <c r="K3282" s="252"/>
      <c r="L3282" s="253"/>
      <c r="M3282" s="254" t="str">
        <f t="shared" si="51"/>
        <v/>
      </c>
      <c r="N3282"/>
      <c r="O3282"/>
      <c r="P3282"/>
      <c r="Q3282"/>
      <c r="R3282"/>
      <c r="S3282"/>
      <c r="T3282"/>
      <c r="U3282"/>
      <c r="V3282"/>
      <c r="W3282"/>
      <c r="X3282" s="42"/>
      <c r="Y3282" s="42"/>
      <c r="Z3282" s="42"/>
    </row>
    <row r="3283" s="26" customFormat="1" ht="23" customHeight="1" spans="1:26">
      <c r="A3283" s="255"/>
      <c r="B3283" s="246"/>
      <c r="C3283" s="247"/>
      <c r="D3283" s="248"/>
      <c r="E3283" s="249"/>
      <c r="F3283" s="250"/>
      <c r="G3283" s="250"/>
      <c r="H3283" s="256"/>
      <c r="I3283" s="250"/>
      <c r="J3283" s="252"/>
      <c r="K3283" s="252"/>
      <c r="L3283" s="253"/>
      <c r="M3283" s="254" t="str">
        <f t="shared" si="51"/>
        <v/>
      </c>
      <c r="N3283"/>
      <c r="O3283"/>
      <c r="P3283"/>
      <c r="Q3283"/>
      <c r="R3283"/>
      <c r="S3283"/>
      <c r="T3283"/>
      <c r="U3283"/>
      <c r="V3283"/>
      <c r="W3283"/>
      <c r="X3283" s="42"/>
      <c r="Y3283" s="42"/>
      <c r="Z3283" s="42"/>
    </row>
    <row r="3284" s="26" customFormat="1" ht="23" customHeight="1" spans="1:26">
      <c r="A3284" s="255"/>
      <c r="B3284" s="246"/>
      <c r="C3284" s="247"/>
      <c r="D3284" s="248"/>
      <c r="E3284" s="249"/>
      <c r="F3284" s="250"/>
      <c r="G3284" s="250"/>
      <c r="H3284" s="256"/>
      <c r="I3284" s="250"/>
      <c r="J3284" s="252"/>
      <c r="K3284" s="252"/>
      <c r="L3284" s="253"/>
      <c r="M3284" s="254" t="str">
        <f t="shared" si="51"/>
        <v/>
      </c>
      <c r="N3284"/>
      <c r="O3284"/>
      <c r="P3284"/>
      <c r="Q3284"/>
      <c r="R3284"/>
      <c r="S3284"/>
      <c r="T3284"/>
      <c r="U3284"/>
      <c r="V3284"/>
      <c r="W3284"/>
      <c r="X3284" s="42"/>
      <c r="Y3284" s="42"/>
      <c r="Z3284" s="42"/>
    </row>
    <row r="3285" s="26" customFormat="1" ht="23" customHeight="1" spans="1:26">
      <c r="A3285" s="255"/>
      <c r="B3285" s="246"/>
      <c r="C3285" s="247"/>
      <c r="D3285" s="248"/>
      <c r="E3285" s="249"/>
      <c r="F3285" s="250"/>
      <c r="G3285" s="250"/>
      <c r="H3285" s="256"/>
      <c r="I3285" s="250"/>
      <c r="J3285" s="252"/>
      <c r="K3285" s="252"/>
      <c r="L3285" s="253"/>
      <c r="M3285" s="254" t="str">
        <f t="shared" si="51"/>
        <v/>
      </c>
      <c r="N3285"/>
      <c r="O3285"/>
      <c r="P3285"/>
      <c r="Q3285"/>
      <c r="R3285"/>
      <c r="S3285"/>
      <c r="T3285"/>
      <c r="U3285"/>
      <c r="V3285"/>
      <c r="W3285"/>
      <c r="X3285" s="42"/>
      <c r="Y3285" s="42"/>
      <c r="Z3285" s="42"/>
    </row>
    <row r="3286" s="26" customFormat="1" ht="23" customHeight="1" spans="1:26">
      <c r="A3286" s="255"/>
      <c r="B3286" s="246"/>
      <c r="C3286" s="247"/>
      <c r="D3286" s="248"/>
      <c r="E3286" s="249"/>
      <c r="F3286" s="250"/>
      <c r="G3286" s="250"/>
      <c r="H3286" s="256"/>
      <c r="I3286" s="250"/>
      <c r="J3286" s="252"/>
      <c r="K3286" s="252"/>
      <c r="L3286" s="253"/>
      <c r="M3286" s="254" t="str">
        <f t="shared" si="51"/>
        <v/>
      </c>
      <c r="N3286"/>
      <c r="O3286"/>
      <c r="P3286"/>
      <c r="Q3286"/>
      <c r="R3286"/>
      <c r="S3286"/>
      <c r="T3286"/>
      <c r="U3286"/>
      <c r="V3286"/>
      <c r="W3286"/>
      <c r="X3286" s="42"/>
      <c r="Y3286" s="42"/>
      <c r="Z3286" s="42"/>
    </row>
    <row r="3287" s="26" customFormat="1" ht="23" customHeight="1" spans="1:26">
      <c r="A3287" s="255"/>
      <c r="B3287" s="246"/>
      <c r="C3287" s="247"/>
      <c r="D3287" s="248"/>
      <c r="E3287" s="249"/>
      <c r="F3287" s="250"/>
      <c r="G3287" s="250"/>
      <c r="H3287" s="256"/>
      <c r="I3287" s="250"/>
      <c r="J3287" s="252"/>
      <c r="K3287" s="252"/>
      <c r="L3287" s="253"/>
      <c r="M3287" s="254" t="str">
        <f t="shared" si="51"/>
        <v/>
      </c>
      <c r="N3287"/>
      <c r="O3287"/>
      <c r="P3287"/>
      <c r="Q3287"/>
      <c r="R3287"/>
      <c r="S3287"/>
      <c r="T3287"/>
      <c r="U3287"/>
      <c r="V3287"/>
      <c r="W3287"/>
      <c r="X3287" s="42"/>
      <c r="Y3287" s="42"/>
      <c r="Z3287" s="42"/>
    </row>
    <row r="3288" s="26" customFormat="1" ht="23" customHeight="1" spans="1:26">
      <c r="A3288" s="255"/>
      <c r="B3288" s="246"/>
      <c r="C3288" s="247"/>
      <c r="D3288" s="248"/>
      <c r="E3288" s="249"/>
      <c r="F3288" s="250"/>
      <c r="G3288" s="250"/>
      <c r="H3288" s="256"/>
      <c r="I3288" s="250"/>
      <c r="J3288" s="252"/>
      <c r="K3288" s="252"/>
      <c r="L3288" s="253"/>
      <c r="M3288" s="254" t="str">
        <f t="shared" si="51"/>
        <v/>
      </c>
      <c r="N3288"/>
      <c r="O3288"/>
      <c r="P3288"/>
      <c r="Q3288"/>
      <c r="R3288"/>
      <c r="S3288"/>
      <c r="T3288"/>
      <c r="U3288"/>
      <c r="V3288"/>
      <c r="W3288"/>
      <c r="X3288" s="42"/>
      <c r="Y3288" s="42"/>
      <c r="Z3288" s="42"/>
    </row>
    <row r="3289" s="26" customFormat="1" ht="23" customHeight="1" spans="1:26">
      <c r="A3289" s="255"/>
      <c r="B3289" s="246"/>
      <c r="C3289" s="247"/>
      <c r="D3289" s="248"/>
      <c r="E3289" s="249"/>
      <c r="F3289" s="250"/>
      <c r="G3289" s="250"/>
      <c r="H3289" s="256"/>
      <c r="I3289" s="250"/>
      <c r="J3289" s="252"/>
      <c r="K3289" s="252"/>
      <c r="L3289" s="253"/>
      <c r="M3289" s="254" t="str">
        <f t="shared" si="51"/>
        <v/>
      </c>
      <c r="N3289"/>
      <c r="O3289"/>
      <c r="P3289"/>
      <c r="Q3289"/>
      <c r="R3289"/>
      <c r="S3289"/>
      <c r="T3289"/>
      <c r="U3289"/>
      <c r="V3289"/>
      <c r="W3289"/>
      <c r="X3289" s="42"/>
      <c r="Y3289" s="42"/>
      <c r="Z3289" s="42"/>
    </row>
    <row r="3290" s="26" customFormat="1" ht="23" customHeight="1" spans="1:26">
      <c r="A3290" s="255"/>
      <c r="B3290" s="246"/>
      <c r="C3290" s="247"/>
      <c r="D3290" s="248"/>
      <c r="E3290" s="249"/>
      <c r="F3290" s="250"/>
      <c r="G3290" s="250"/>
      <c r="H3290" s="256"/>
      <c r="I3290" s="250"/>
      <c r="J3290" s="252"/>
      <c r="K3290" s="252"/>
      <c r="L3290" s="253"/>
      <c r="M3290" s="254" t="str">
        <f t="shared" si="51"/>
        <v/>
      </c>
      <c r="N3290"/>
      <c r="O3290"/>
      <c r="P3290"/>
      <c r="Q3290"/>
      <c r="R3290"/>
      <c r="S3290"/>
      <c r="T3290"/>
      <c r="U3290"/>
      <c r="V3290"/>
      <c r="W3290"/>
      <c r="X3290" s="42"/>
      <c r="Y3290" s="42"/>
      <c r="Z3290" s="42"/>
    </row>
    <row r="3291" s="26" customFormat="1" ht="23" customHeight="1" spans="1:26">
      <c r="A3291" s="255"/>
      <c r="B3291" s="246"/>
      <c r="C3291" s="247"/>
      <c r="D3291" s="248"/>
      <c r="E3291" s="249"/>
      <c r="F3291" s="250"/>
      <c r="G3291" s="250"/>
      <c r="H3291" s="256"/>
      <c r="I3291" s="250"/>
      <c r="J3291" s="252"/>
      <c r="K3291" s="252"/>
      <c r="L3291" s="253"/>
      <c r="M3291" s="254" t="str">
        <f t="shared" si="51"/>
        <v/>
      </c>
      <c r="N3291"/>
      <c r="O3291"/>
      <c r="P3291"/>
      <c r="Q3291"/>
      <c r="R3291"/>
      <c r="S3291"/>
      <c r="T3291"/>
      <c r="U3291"/>
      <c r="V3291"/>
      <c r="W3291"/>
      <c r="X3291" s="42"/>
      <c r="Y3291" s="42"/>
      <c r="Z3291" s="42"/>
    </row>
    <row r="3292" s="26" customFormat="1" ht="23" customHeight="1" spans="1:26">
      <c r="A3292" s="255"/>
      <c r="B3292" s="246"/>
      <c r="C3292" s="247"/>
      <c r="D3292" s="248"/>
      <c r="E3292" s="249"/>
      <c r="F3292" s="250"/>
      <c r="G3292" s="250"/>
      <c r="H3292" s="256"/>
      <c r="I3292" s="250"/>
      <c r="J3292" s="252"/>
      <c r="K3292" s="252"/>
      <c r="L3292" s="253"/>
      <c r="M3292" s="254" t="str">
        <f t="shared" si="51"/>
        <v/>
      </c>
      <c r="N3292"/>
      <c r="O3292"/>
      <c r="P3292"/>
      <c r="Q3292"/>
      <c r="R3292"/>
      <c r="S3292"/>
      <c r="T3292"/>
      <c r="U3292"/>
      <c r="V3292"/>
      <c r="W3292"/>
      <c r="X3292" s="42"/>
      <c r="Y3292" s="42"/>
      <c r="Z3292" s="42"/>
    </row>
    <row r="3293" s="26" customFormat="1" ht="23" customHeight="1" spans="1:26">
      <c r="A3293" s="255"/>
      <c r="B3293" s="246"/>
      <c r="C3293" s="247"/>
      <c r="D3293" s="248"/>
      <c r="E3293" s="249"/>
      <c r="F3293" s="250"/>
      <c r="G3293" s="250"/>
      <c r="H3293" s="256"/>
      <c r="I3293" s="250"/>
      <c r="J3293" s="252"/>
      <c r="K3293" s="252"/>
      <c r="L3293" s="253"/>
      <c r="M3293" s="254" t="str">
        <f t="shared" si="51"/>
        <v/>
      </c>
      <c r="N3293"/>
      <c r="O3293"/>
      <c r="P3293"/>
      <c r="Q3293"/>
      <c r="R3293"/>
      <c r="S3293"/>
      <c r="T3293"/>
      <c r="U3293"/>
      <c r="V3293"/>
      <c r="W3293"/>
      <c r="X3293" s="42"/>
      <c r="Y3293" s="42"/>
      <c r="Z3293" s="42"/>
    </row>
    <row r="3294" s="26" customFormat="1" ht="23" customHeight="1" spans="1:26">
      <c r="A3294" s="255"/>
      <c r="B3294" s="246"/>
      <c r="C3294" s="247"/>
      <c r="D3294" s="248"/>
      <c r="E3294" s="249"/>
      <c r="F3294" s="250"/>
      <c r="G3294" s="250"/>
      <c r="H3294" s="256"/>
      <c r="I3294" s="250"/>
      <c r="J3294" s="252"/>
      <c r="K3294" s="252"/>
      <c r="L3294" s="253"/>
      <c r="M3294" s="254" t="str">
        <f t="shared" si="51"/>
        <v/>
      </c>
      <c r="N3294"/>
      <c r="O3294"/>
      <c r="P3294"/>
      <c r="Q3294"/>
      <c r="R3294"/>
      <c r="S3294"/>
      <c r="T3294"/>
      <c r="U3294"/>
      <c r="V3294"/>
      <c r="W3294"/>
      <c r="X3294" s="42"/>
      <c r="Y3294" s="42"/>
      <c r="Z3294" s="42"/>
    </row>
    <row r="3295" s="26" customFormat="1" ht="23" customHeight="1" spans="1:26">
      <c r="A3295" s="255"/>
      <c r="B3295" s="246"/>
      <c r="C3295" s="247"/>
      <c r="D3295" s="248"/>
      <c r="E3295" s="249"/>
      <c r="F3295" s="250"/>
      <c r="G3295" s="250"/>
      <c r="H3295" s="256"/>
      <c r="I3295" s="250"/>
      <c r="J3295" s="252"/>
      <c r="K3295" s="252"/>
      <c r="L3295" s="253"/>
      <c r="M3295" s="254" t="str">
        <f t="shared" si="51"/>
        <v/>
      </c>
      <c r="N3295"/>
      <c r="O3295"/>
      <c r="P3295"/>
      <c r="Q3295"/>
      <c r="R3295"/>
      <c r="S3295"/>
      <c r="T3295"/>
      <c r="U3295"/>
      <c r="V3295"/>
      <c r="W3295"/>
      <c r="X3295" s="42"/>
      <c r="Y3295" s="42"/>
      <c r="Z3295" s="42"/>
    </row>
    <row r="3296" s="26" customFormat="1" ht="23" customHeight="1" spans="1:26">
      <c r="A3296" s="255"/>
      <c r="B3296" s="246"/>
      <c r="C3296" s="247"/>
      <c r="D3296" s="248"/>
      <c r="E3296" s="249"/>
      <c r="F3296" s="250"/>
      <c r="G3296" s="250"/>
      <c r="H3296" s="256"/>
      <c r="I3296" s="250"/>
      <c r="J3296" s="252"/>
      <c r="K3296" s="252"/>
      <c r="L3296" s="253"/>
      <c r="M3296" s="254" t="str">
        <f t="shared" si="51"/>
        <v/>
      </c>
      <c r="N3296"/>
      <c r="O3296"/>
      <c r="P3296"/>
      <c r="Q3296"/>
      <c r="R3296"/>
      <c r="S3296"/>
      <c r="T3296"/>
      <c r="U3296"/>
      <c r="V3296"/>
      <c r="W3296"/>
      <c r="X3296" s="42"/>
      <c r="Y3296" s="42"/>
      <c r="Z3296" s="42"/>
    </row>
    <row r="3297" s="26" customFormat="1" ht="23" customHeight="1" spans="1:26">
      <c r="A3297" s="255"/>
      <c r="B3297" s="246"/>
      <c r="C3297" s="247"/>
      <c r="D3297" s="248"/>
      <c r="E3297" s="249"/>
      <c r="F3297" s="250"/>
      <c r="G3297" s="250"/>
      <c r="H3297" s="256"/>
      <c r="I3297" s="250"/>
      <c r="J3297" s="252"/>
      <c r="K3297" s="252"/>
      <c r="L3297" s="253"/>
      <c r="M3297" s="254" t="str">
        <f t="shared" si="51"/>
        <v/>
      </c>
      <c r="N3297"/>
      <c r="O3297"/>
      <c r="P3297"/>
      <c r="Q3297"/>
      <c r="R3297"/>
      <c r="S3297"/>
      <c r="T3297"/>
      <c r="U3297"/>
      <c r="V3297"/>
      <c r="W3297"/>
      <c r="X3297" s="42"/>
      <c r="Y3297" s="42"/>
      <c r="Z3297" s="42"/>
    </row>
    <row r="3298" s="26" customFormat="1" ht="23" customHeight="1" spans="1:26">
      <c r="A3298" s="255"/>
      <c r="B3298" s="246"/>
      <c r="C3298" s="247"/>
      <c r="D3298" s="248"/>
      <c r="E3298" s="249"/>
      <c r="F3298" s="250"/>
      <c r="G3298" s="250"/>
      <c r="H3298" s="256"/>
      <c r="I3298" s="250"/>
      <c r="J3298" s="252"/>
      <c r="K3298" s="252"/>
      <c r="L3298" s="253"/>
      <c r="M3298" s="254" t="str">
        <f t="shared" si="51"/>
        <v/>
      </c>
      <c r="N3298"/>
      <c r="O3298"/>
      <c r="P3298"/>
      <c r="Q3298"/>
      <c r="R3298"/>
      <c r="S3298"/>
      <c r="T3298"/>
      <c r="U3298"/>
      <c r="V3298"/>
      <c r="W3298"/>
      <c r="X3298" s="42"/>
      <c r="Y3298" s="42"/>
      <c r="Z3298" s="42"/>
    </row>
    <row r="3299" s="26" customFormat="1" ht="23" customHeight="1" spans="1:26">
      <c r="A3299" s="255"/>
      <c r="B3299" s="246"/>
      <c r="C3299" s="247"/>
      <c r="D3299" s="248"/>
      <c r="E3299" s="249"/>
      <c r="F3299" s="250"/>
      <c r="G3299" s="250"/>
      <c r="H3299" s="256"/>
      <c r="I3299" s="250"/>
      <c r="J3299" s="252"/>
      <c r="K3299" s="252"/>
      <c r="L3299" s="253"/>
      <c r="M3299" s="254" t="str">
        <f t="shared" si="51"/>
        <v/>
      </c>
      <c r="N3299"/>
      <c r="O3299"/>
      <c r="P3299"/>
      <c r="Q3299"/>
      <c r="R3299"/>
      <c r="S3299"/>
      <c r="T3299"/>
      <c r="U3299"/>
      <c r="V3299"/>
      <c r="W3299"/>
      <c r="X3299" s="42"/>
      <c r="Y3299" s="42"/>
      <c r="Z3299" s="42"/>
    </row>
    <row r="3300" s="26" customFormat="1" ht="23" customHeight="1" spans="1:26">
      <c r="A3300" s="255"/>
      <c r="B3300" s="246"/>
      <c r="C3300" s="247"/>
      <c r="D3300" s="248"/>
      <c r="E3300" s="249"/>
      <c r="F3300" s="250"/>
      <c r="G3300" s="250"/>
      <c r="H3300" s="256"/>
      <c r="I3300" s="250"/>
      <c r="J3300" s="252"/>
      <c r="K3300" s="252"/>
      <c r="L3300" s="253"/>
      <c r="M3300" s="254" t="str">
        <f t="shared" si="51"/>
        <v/>
      </c>
      <c r="N3300"/>
      <c r="O3300"/>
      <c r="P3300"/>
      <c r="Q3300"/>
      <c r="R3300"/>
      <c r="S3300"/>
      <c r="T3300"/>
      <c r="U3300"/>
      <c r="V3300"/>
      <c r="W3300"/>
      <c r="X3300" s="42"/>
      <c r="Y3300" s="42"/>
      <c r="Z3300" s="42"/>
    </row>
    <row r="3301" s="26" customFormat="1" ht="23" customHeight="1" spans="1:26">
      <c r="A3301" s="255"/>
      <c r="B3301" s="246"/>
      <c r="C3301" s="247"/>
      <c r="D3301" s="248"/>
      <c r="E3301" s="249"/>
      <c r="F3301" s="250"/>
      <c r="G3301" s="250"/>
      <c r="H3301" s="256"/>
      <c r="I3301" s="250"/>
      <c r="J3301" s="252"/>
      <c r="K3301" s="252"/>
      <c r="L3301" s="253"/>
      <c r="M3301" s="254" t="str">
        <f t="shared" si="51"/>
        <v/>
      </c>
      <c r="N3301"/>
      <c r="O3301"/>
      <c r="P3301"/>
      <c r="Q3301"/>
      <c r="R3301"/>
      <c r="S3301"/>
      <c r="T3301"/>
      <c r="U3301"/>
      <c r="V3301"/>
      <c r="W3301"/>
      <c r="X3301" s="42"/>
      <c r="Y3301" s="42"/>
      <c r="Z3301" s="42"/>
    </row>
    <row r="3302" s="26" customFormat="1" ht="23" customHeight="1" spans="1:26">
      <c r="A3302" s="255"/>
      <c r="B3302" s="246"/>
      <c r="C3302" s="247"/>
      <c r="D3302" s="248"/>
      <c r="E3302" s="249"/>
      <c r="F3302" s="250"/>
      <c r="G3302" s="250"/>
      <c r="H3302" s="256"/>
      <c r="I3302" s="250"/>
      <c r="J3302" s="252"/>
      <c r="K3302" s="252"/>
      <c r="L3302" s="253"/>
      <c r="M3302" s="254" t="str">
        <f t="shared" si="51"/>
        <v/>
      </c>
      <c r="N3302"/>
      <c r="O3302"/>
      <c r="P3302"/>
      <c r="Q3302"/>
      <c r="R3302"/>
      <c r="S3302"/>
      <c r="T3302"/>
      <c r="U3302"/>
      <c r="V3302"/>
      <c r="W3302"/>
      <c r="X3302" s="42"/>
      <c r="Y3302" s="42"/>
      <c r="Z3302" s="42"/>
    </row>
    <row r="3303" s="26" customFormat="1" ht="23" customHeight="1" spans="1:26">
      <c r="A3303" s="255"/>
      <c r="B3303" s="246"/>
      <c r="C3303" s="247"/>
      <c r="D3303" s="248"/>
      <c r="E3303" s="249"/>
      <c r="F3303" s="250"/>
      <c r="G3303" s="250"/>
      <c r="H3303" s="256"/>
      <c r="I3303" s="250"/>
      <c r="J3303" s="252"/>
      <c r="K3303" s="252"/>
      <c r="L3303" s="253"/>
      <c r="M3303" s="254" t="str">
        <f t="shared" si="51"/>
        <v/>
      </c>
      <c r="N3303"/>
      <c r="O3303"/>
      <c r="P3303"/>
      <c r="Q3303"/>
      <c r="R3303"/>
      <c r="S3303"/>
      <c r="T3303"/>
      <c r="U3303"/>
      <c r="V3303"/>
      <c r="W3303"/>
      <c r="X3303" s="42"/>
      <c r="Y3303" s="42"/>
      <c r="Z3303" s="42"/>
    </row>
    <row r="3304" s="26" customFormat="1" ht="23" customHeight="1" spans="1:26">
      <c r="A3304" s="255"/>
      <c r="B3304" s="246"/>
      <c r="C3304" s="247"/>
      <c r="D3304" s="248"/>
      <c r="E3304" s="249"/>
      <c r="F3304" s="250"/>
      <c r="G3304" s="250"/>
      <c r="H3304" s="256"/>
      <c r="I3304" s="250"/>
      <c r="J3304" s="252"/>
      <c r="K3304" s="252"/>
      <c r="L3304" s="253"/>
      <c r="M3304" s="254" t="str">
        <f t="shared" si="51"/>
        <v/>
      </c>
      <c r="N3304"/>
      <c r="O3304"/>
      <c r="P3304"/>
      <c r="Q3304"/>
      <c r="R3304"/>
      <c r="S3304"/>
      <c r="T3304"/>
      <c r="U3304"/>
      <c r="V3304"/>
      <c r="W3304"/>
      <c r="X3304" s="42"/>
      <c r="Y3304" s="42"/>
      <c r="Z3304" s="42"/>
    </row>
    <row r="3305" s="26" customFormat="1" ht="23" customHeight="1" spans="1:26">
      <c r="A3305" s="255"/>
      <c r="B3305" s="246"/>
      <c r="C3305" s="247"/>
      <c r="D3305" s="248"/>
      <c r="E3305" s="249"/>
      <c r="F3305" s="250"/>
      <c r="G3305" s="250"/>
      <c r="H3305" s="256"/>
      <c r="I3305" s="250"/>
      <c r="J3305" s="252"/>
      <c r="K3305" s="252"/>
      <c r="L3305" s="253"/>
      <c r="M3305" s="254" t="str">
        <f t="shared" si="51"/>
        <v/>
      </c>
      <c r="N3305"/>
      <c r="O3305"/>
      <c r="P3305"/>
      <c r="Q3305"/>
      <c r="R3305"/>
      <c r="S3305"/>
      <c r="T3305"/>
      <c r="U3305"/>
      <c r="V3305"/>
      <c r="W3305"/>
      <c r="X3305" s="42"/>
      <c r="Y3305" s="42"/>
      <c r="Z3305" s="42"/>
    </row>
    <row r="3306" s="26" customFormat="1" ht="23" customHeight="1" spans="1:26">
      <c r="A3306" s="255"/>
      <c r="B3306" s="246"/>
      <c r="C3306" s="247"/>
      <c r="D3306" s="248"/>
      <c r="E3306" s="249"/>
      <c r="F3306" s="250"/>
      <c r="G3306" s="250"/>
      <c r="H3306" s="256"/>
      <c r="I3306" s="250"/>
      <c r="J3306" s="252"/>
      <c r="K3306" s="252"/>
      <c r="L3306" s="253"/>
      <c r="M3306" s="254" t="str">
        <f t="shared" si="51"/>
        <v/>
      </c>
      <c r="N3306"/>
      <c r="O3306"/>
      <c r="P3306"/>
      <c r="Q3306"/>
      <c r="R3306"/>
      <c r="S3306"/>
      <c r="T3306"/>
      <c r="U3306"/>
      <c r="V3306"/>
      <c r="W3306"/>
      <c r="X3306" s="42"/>
      <c r="Y3306" s="42"/>
      <c r="Z3306" s="42"/>
    </row>
    <row r="3307" s="26" customFormat="1" ht="23" customHeight="1" spans="1:26">
      <c r="A3307" s="255"/>
      <c r="B3307" s="246"/>
      <c r="C3307" s="247"/>
      <c r="D3307" s="248"/>
      <c r="E3307" s="249"/>
      <c r="F3307" s="250"/>
      <c r="G3307" s="250"/>
      <c r="H3307" s="256"/>
      <c r="I3307" s="250"/>
      <c r="J3307" s="252"/>
      <c r="K3307" s="252"/>
      <c r="L3307" s="253"/>
      <c r="M3307" s="254" t="str">
        <f t="shared" si="51"/>
        <v/>
      </c>
      <c r="N3307"/>
      <c r="O3307"/>
      <c r="P3307"/>
      <c r="Q3307"/>
      <c r="R3307"/>
      <c r="S3307"/>
      <c r="T3307"/>
      <c r="U3307"/>
      <c r="V3307"/>
      <c r="W3307"/>
      <c r="X3307" s="42"/>
      <c r="Y3307" s="42"/>
      <c r="Z3307" s="42"/>
    </row>
    <row r="3308" s="26" customFormat="1" ht="23" customHeight="1" spans="1:26">
      <c r="A3308" s="255"/>
      <c r="B3308" s="246"/>
      <c r="C3308" s="247"/>
      <c r="D3308" s="248"/>
      <c r="E3308" s="249"/>
      <c r="F3308" s="250"/>
      <c r="G3308" s="250"/>
      <c r="H3308" s="256"/>
      <c r="I3308" s="250"/>
      <c r="J3308" s="252"/>
      <c r="K3308" s="252"/>
      <c r="L3308" s="253"/>
      <c r="M3308" s="254" t="str">
        <f t="shared" si="51"/>
        <v/>
      </c>
      <c r="N3308"/>
      <c r="O3308"/>
      <c r="P3308"/>
      <c r="Q3308"/>
      <c r="R3308"/>
      <c r="S3308"/>
      <c r="T3308"/>
      <c r="U3308"/>
      <c r="V3308"/>
      <c r="W3308"/>
      <c r="X3308" s="42"/>
      <c r="Y3308" s="42"/>
      <c r="Z3308" s="42"/>
    </row>
    <row r="3309" s="26" customFormat="1" ht="23" customHeight="1" spans="1:26">
      <c r="A3309" s="255"/>
      <c r="B3309" s="246"/>
      <c r="C3309" s="247"/>
      <c r="D3309" s="248"/>
      <c r="E3309" s="249"/>
      <c r="F3309" s="250"/>
      <c r="G3309" s="250"/>
      <c r="H3309" s="256"/>
      <c r="I3309" s="250"/>
      <c r="J3309" s="252"/>
      <c r="K3309" s="252"/>
      <c r="L3309" s="253"/>
      <c r="M3309" s="254" t="str">
        <f t="shared" si="51"/>
        <v/>
      </c>
      <c r="N3309"/>
      <c r="O3309"/>
      <c r="P3309"/>
      <c r="Q3309"/>
      <c r="R3309"/>
      <c r="S3309"/>
      <c r="T3309"/>
      <c r="U3309"/>
      <c r="V3309"/>
      <c r="W3309"/>
      <c r="X3309" s="42"/>
      <c r="Y3309" s="42"/>
      <c r="Z3309" s="42"/>
    </row>
    <row r="3310" s="26" customFormat="1" ht="23" customHeight="1" spans="1:26">
      <c r="A3310" s="255"/>
      <c r="B3310" s="246"/>
      <c r="C3310" s="247"/>
      <c r="D3310" s="248"/>
      <c r="E3310" s="249"/>
      <c r="F3310" s="250"/>
      <c r="G3310" s="250"/>
      <c r="H3310" s="256"/>
      <c r="I3310" s="250"/>
      <c r="J3310" s="252"/>
      <c r="K3310" s="252"/>
      <c r="L3310" s="253"/>
      <c r="M3310" s="254" t="str">
        <f t="shared" si="51"/>
        <v/>
      </c>
      <c r="N3310"/>
      <c r="O3310"/>
      <c r="P3310"/>
      <c r="Q3310"/>
      <c r="R3310"/>
      <c r="S3310"/>
      <c r="T3310"/>
      <c r="U3310"/>
      <c r="V3310"/>
      <c r="W3310"/>
      <c r="X3310" s="42"/>
      <c r="Y3310" s="42"/>
      <c r="Z3310" s="42"/>
    </row>
    <row r="3311" s="26" customFormat="1" ht="23" customHeight="1" spans="1:26">
      <c r="A3311" s="255"/>
      <c r="B3311" s="246"/>
      <c r="C3311" s="247"/>
      <c r="D3311" s="248"/>
      <c r="E3311" s="249"/>
      <c r="F3311" s="250"/>
      <c r="G3311" s="250"/>
      <c r="H3311" s="256"/>
      <c r="I3311" s="250"/>
      <c r="J3311" s="252"/>
      <c r="K3311" s="252"/>
      <c r="L3311" s="253"/>
      <c r="M3311" s="254" t="str">
        <f t="shared" si="51"/>
        <v/>
      </c>
      <c r="N3311"/>
      <c r="O3311"/>
      <c r="P3311"/>
      <c r="Q3311"/>
      <c r="R3311"/>
      <c r="S3311"/>
      <c r="T3311"/>
      <c r="U3311"/>
      <c r="V3311"/>
      <c r="W3311"/>
      <c r="X3311" s="42"/>
      <c r="Y3311" s="42"/>
      <c r="Z3311" s="42"/>
    </row>
    <row r="3312" s="26" customFormat="1" ht="23" customHeight="1" spans="1:26">
      <c r="A3312" s="255"/>
      <c r="B3312" s="246"/>
      <c r="C3312" s="247"/>
      <c r="D3312" s="248"/>
      <c r="E3312" s="249"/>
      <c r="F3312" s="250"/>
      <c r="G3312" s="250"/>
      <c r="H3312" s="256"/>
      <c r="I3312" s="250"/>
      <c r="J3312" s="252"/>
      <c r="K3312" s="252"/>
      <c r="L3312" s="253"/>
      <c r="M3312" s="254" t="str">
        <f t="shared" si="51"/>
        <v/>
      </c>
      <c r="N3312"/>
      <c r="O3312"/>
      <c r="P3312"/>
      <c r="Q3312"/>
      <c r="R3312"/>
      <c r="S3312"/>
      <c r="T3312"/>
      <c r="U3312"/>
      <c r="V3312"/>
      <c r="W3312"/>
      <c r="X3312" s="42"/>
      <c r="Y3312" s="42"/>
      <c r="Z3312" s="42"/>
    </row>
    <row r="3313" s="26" customFormat="1" ht="23" customHeight="1" spans="1:26">
      <c r="A3313" s="255"/>
      <c r="B3313" s="246"/>
      <c r="C3313" s="247"/>
      <c r="D3313" s="248"/>
      <c r="E3313" s="249"/>
      <c r="F3313" s="250"/>
      <c r="G3313" s="250"/>
      <c r="H3313" s="256"/>
      <c r="I3313" s="250"/>
      <c r="J3313" s="252"/>
      <c r="K3313" s="252"/>
      <c r="L3313" s="253"/>
      <c r="M3313" s="254" t="str">
        <f t="shared" si="51"/>
        <v/>
      </c>
      <c r="N3313"/>
      <c r="O3313"/>
      <c r="P3313"/>
      <c r="Q3313"/>
      <c r="R3313"/>
      <c r="S3313"/>
      <c r="T3313"/>
      <c r="U3313"/>
      <c r="V3313"/>
      <c r="W3313"/>
      <c r="X3313" s="42"/>
      <c r="Y3313" s="42"/>
      <c r="Z3313" s="42"/>
    </row>
    <row r="3314" s="26" customFormat="1" ht="23" customHeight="1" spans="1:26">
      <c r="A3314" s="255"/>
      <c r="B3314" s="246"/>
      <c r="C3314" s="247"/>
      <c r="D3314" s="248"/>
      <c r="E3314" s="249"/>
      <c r="F3314" s="250"/>
      <c r="G3314" s="250"/>
      <c r="H3314" s="256"/>
      <c r="I3314" s="250"/>
      <c r="J3314" s="252"/>
      <c r="K3314" s="252"/>
      <c r="L3314" s="253"/>
      <c r="M3314" s="254" t="str">
        <f t="shared" si="51"/>
        <v/>
      </c>
      <c r="N3314"/>
      <c r="O3314"/>
      <c r="P3314"/>
      <c r="Q3314"/>
      <c r="R3314"/>
      <c r="S3314"/>
      <c r="T3314"/>
      <c r="U3314"/>
      <c r="V3314"/>
      <c r="W3314"/>
      <c r="X3314" s="42"/>
      <c r="Y3314" s="42"/>
      <c r="Z3314" s="42"/>
    </row>
    <row r="3315" s="26" customFormat="1" ht="23" customHeight="1" spans="1:26">
      <c r="A3315" s="255"/>
      <c r="B3315" s="246"/>
      <c r="C3315" s="247"/>
      <c r="D3315" s="248"/>
      <c r="E3315" s="249"/>
      <c r="F3315" s="250"/>
      <c r="G3315" s="250"/>
      <c r="H3315" s="256"/>
      <c r="I3315" s="250"/>
      <c r="J3315" s="252"/>
      <c r="K3315" s="252"/>
      <c r="L3315" s="253"/>
      <c r="M3315" s="254" t="str">
        <f t="shared" si="51"/>
        <v/>
      </c>
      <c r="N3315"/>
      <c r="O3315"/>
      <c r="P3315"/>
      <c r="Q3315"/>
      <c r="R3315"/>
      <c r="S3315"/>
      <c r="T3315"/>
      <c r="U3315"/>
      <c r="V3315"/>
      <c r="W3315"/>
      <c r="X3315" s="42"/>
      <c r="Y3315" s="42"/>
      <c r="Z3315" s="42"/>
    </row>
    <row r="3316" s="26" customFormat="1" ht="23" customHeight="1" spans="1:26">
      <c r="A3316" s="255"/>
      <c r="B3316" s="246"/>
      <c r="C3316" s="247"/>
      <c r="D3316" s="248"/>
      <c r="E3316" s="249"/>
      <c r="F3316" s="250"/>
      <c r="G3316" s="250"/>
      <c r="H3316" s="256"/>
      <c r="I3316" s="250"/>
      <c r="J3316" s="252"/>
      <c r="K3316" s="252"/>
      <c r="L3316" s="253"/>
      <c r="M3316" s="254" t="str">
        <f t="shared" si="51"/>
        <v/>
      </c>
      <c r="N3316"/>
      <c r="O3316"/>
      <c r="P3316"/>
      <c r="Q3316"/>
      <c r="R3316"/>
      <c r="S3316"/>
      <c r="T3316"/>
      <c r="U3316"/>
      <c r="V3316"/>
      <c r="W3316"/>
      <c r="X3316" s="42"/>
      <c r="Y3316" s="42"/>
      <c r="Z3316" s="42"/>
    </row>
    <row r="3317" s="26" customFormat="1" ht="23" customHeight="1" spans="1:26">
      <c r="A3317" s="255"/>
      <c r="B3317" s="246"/>
      <c r="C3317" s="247"/>
      <c r="D3317" s="248"/>
      <c r="E3317" s="249"/>
      <c r="F3317" s="250"/>
      <c r="G3317" s="250"/>
      <c r="H3317" s="256"/>
      <c r="I3317" s="250"/>
      <c r="J3317" s="252"/>
      <c r="K3317" s="252"/>
      <c r="L3317" s="253"/>
      <c r="M3317" s="254" t="str">
        <f t="shared" si="51"/>
        <v/>
      </c>
      <c r="N3317"/>
      <c r="O3317"/>
      <c r="P3317"/>
      <c r="Q3317"/>
      <c r="R3317"/>
      <c r="S3317"/>
      <c r="T3317"/>
      <c r="U3317"/>
      <c r="V3317"/>
      <c r="W3317"/>
      <c r="X3317" s="42"/>
      <c r="Y3317" s="42"/>
      <c r="Z3317" s="42"/>
    </row>
    <row r="3318" s="26" customFormat="1" ht="23" customHeight="1" spans="1:26">
      <c r="A3318" s="255"/>
      <c r="B3318" s="246"/>
      <c r="C3318" s="247"/>
      <c r="D3318" s="248"/>
      <c r="E3318" s="249"/>
      <c r="F3318" s="250"/>
      <c r="G3318" s="250"/>
      <c r="H3318" s="256"/>
      <c r="I3318" s="250"/>
      <c r="J3318" s="252"/>
      <c r="K3318" s="252"/>
      <c r="L3318" s="253"/>
      <c r="M3318" s="254" t="str">
        <f t="shared" si="51"/>
        <v/>
      </c>
      <c r="N3318"/>
      <c r="O3318"/>
      <c r="P3318"/>
      <c r="Q3318"/>
      <c r="R3318"/>
      <c r="S3318"/>
      <c r="T3318"/>
      <c r="U3318"/>
      <c r="V3318"/>
      <c r="W3318"/>
      <c r="X3318" s="42"/>
      <c r="Y3318" s="42"/>
      <c r="Z3318" s="42"/>
    </row>
    <row r="3319" s="26" customFormat="1" ht="23" customHeight="1" spans="1:26">
      <c r="A3319" s="255"/>
      <c r="B3319" s="246"/>
      <c r="C3319" s="247"/>
      <c r="D3319" s="248"/>
      <c r="E3319" s="249"/>
      <c r="F3319" s="250"/>
      <c r="G3319" s="250"/>
      <c r="H3319" s="256"/>
      <c r="I3319" s="250"/>
      <c r="J3319" s="252"/>
      <c r="K3319" s="252"/>
      <c r="L3319" s="253"/>
      <c r="M3319" s="254" t="str">
        <f t="shared" si="51"/>
        <v/>
      </c>
      <c r="N3319"/>
      <c r="O3319"/>
      <c r="P3319"/>
      <c r="Q3319"/>
      <c r="R3319"/>
      <c r="S3319"/>
      <c r="T3319"/>
      <c r="U3319"/>
      <c r="V3319"/>
      <c r="W3319"/>
      <c r="X3319" s="42"/>
      <c r="Y3319" s="42"/>
      <c r="Z3319" s="42"/>
    </row>
    <row r="3320" s="26" customFormat="1" ht="23" customHeight="1" spans="1:26">
      <c r="A3320" s="255"/>
      <c r="B3320" s="246"/>
      <c r="C3320" s="247"/>
      <c r="D3320" s="248"/>
      <c r="E3320" s="249"/>
      <c r="F3320" s="250"/>
      <c r="G3320" s="250"/>
      <c r="H3320" s="256"/>
      <c r="I3320" s="250"/>
      <c r="J3320" s="252"/>
      <c r="K3320" s="252"/>
      <c r="L3320" s="253"/>
      <c r="M3320" s="254" t="str">
        <f t="shared" si="51"/>
        <v/>
      </c>
      <c r="N3320"/>
      <c r="O3320"/>
      <c r="P3320"/>
      <c r="Q3320"/>
      <c r="R3320"/>
      <c r="S3320"/>
      <c r="T3320"/>
      <c r="U3320"/>
      <c r="V3320"/>
      <c r="W3320"/>
      <c r="X3320" s="42"/>
      <c r="Y3320" s="42"/>
      <c r="Z3320" s="42"/>
    </row>
    <row r="3321" s="26" customFormat="1" ht="23" customHeight="1" spans="1:26">
      <c r="A3321" s="255"/>
      <c r="B3321" s="246"/>
      <c r="C3321" s="247"/>
      <c r="D3321" s="248"/>
      <c r="E3321" s="249"/>
      <c r="F3321" s="250"/>
      <c r="G3321" s="250"/>
      <c r="H3321" s="256"/>
      <c r="I3321" s="250"/>
      <c r="J3321" s="252"/>
      <c r="K3321" s="252"/>
      <c r="L3321" s="253"/>
      <c r="M3321" s="254" t="str">
        <f t="shared" si="51"/>
        <v/>
      </c>
      <c r="N3321"/>
      <c r="O3321"/>
      <c r="P3321"/>
      <c r="Q3321"/>
      <c r="R3321"/>
      <c r="S3321"/>
      <c r="T3321"/>
      <c r="U3321"/>
      <c r="V3321"/>
      <c r="W3321"/>
      <c r="X3321" s="42"/>
      <c r="Y3321" s="42"/>
      <c r="Z3321" s="42"/>
    </row>
    <row r="3322" s="26" customFormat="1" ht="23" customHeight="1" spans="1:26">
      <c r="A3322" s="255"/>
      <c r="B3322" s="246"/>
      <c r="C3322" s="247"/>
      <c r="D3322" s="248"/>
      <c r="E3322" s="249"/>
      <c r="F3322" s="250"/>
      <c r="G3322" s="250"/>
      <c r="H3322" s="256"/>
      <c r="I3322" s="250"/>
      <c r="J3322" s="252"/>
      <c r="K3322" s="252"/>
      <c r="L3322" s="253"/>
      <c r="M3322" s="254" t="str">
        <f t="shared" si="51"/>
        <v/>
      </c>
      <c r="N3322"/>
      <c r="O3322"/>
      <c r="P3322"/>
      <c r="Q3322"/>
      <c r="R3322"/>
      <c r="S3322"/>
      <c r="T3322"/>
      <c r="U3322"/>
      <c r="V3322"/>
      <c r="W3322"/>
      <c r="X3322" s="42"/>
      <c r="Y3322" s="42"/>
      <c r="Z3322" s="42"/>
    </row>
    <row r="3323" s="26" customFormat="1" ht="23" customHeight="1" spans="1:26">
      <c r="A3323" s="255"/>
      <c r="B3323" s="246"/>
      <c r="C3323" s="247"/>
      <c r="D3323" s="248"/>
      <c r="E3323" s="249"/>
      <c r="F3323" s="250"/>
      <c r="G3323" s="250"/>
      <c r="H3323" s="256"/>
      <c r="I3323" s="250"/>
      <c r="J3323" s="252"/>
      <c r="K3323" s="252"/>
      <c r="L3323" s="253"/>
      <c r="M3323" s="254" t="str">
        <f t="shared" si="51"/>
        <v/>
      </c>
      <c r="N3323"/>
      <c r="O3323"/>
      <c r="P3323"/>
      <c r="Q3323"/>
      <c r="R3323"/>
      <c r="S3323"/>
      <c r="T3323"/>
      <c r="U3323"/>
      <c r="V3323"/>
      <c r="W3323"/>
      <c r="X3323" s="42"/>
      <c r="Y3323" s="42"/>
      <c r="Z3323" s="42"/>
    </row>
    <row r="3324" s="26" customFormat="1" ht="23" customHeight="1" spans="1:26">
      <c r="A3324" s="255"/>
      <c r="B3324" s="246"/>
      <c r="C3324" s="247"/>
      <c r="D3324" s="248"/>
      <c r="E3324" s="249"/>
      <c r="F3324" s="250"/>
      <c r="G3324" s="250"/>
      <c r="H3324" s="256"/>
      <c r="I3324" s="250"/>
      <c r="J3324" s="252"/>
      <c r="K3324" s="252"/>
      <c r="L3324" s="253"/>
      <c r="M3324" s="254" t="str">
        <f t="shared" si="51"/>
        <v/>
      </c>
      <c r="N3324"/>
      <c r="O3324"/>
      <c r="P3324"/>
      <c r="Q3324"/>
      <c r="R3324"/>
      <c r="S3324"/>
      <c r="T3324"/>
      <c r="U3324"/>
      <c r="V3324"/>
      <c r="W3324"/>
      <c r="X3324" s="42"/>
      <c r="Y3324" s="42"/>
      <c r="Z3324" s="42"/>
    </row>
    <row r="3325" s="26" customFormat="1" ht="23" customHeight="1" spans="1:26">
      <c r="A3325" s="255"/>
      <c r="B3325" s="246"/>
      <c r="C3325" s="247"/>
      <c r="D3325" s="248"/>
      <c r="E3325" s="249"/>
      <c r="F3325" s="250"/>
      <c r="G3325" s="250"/>
      <c r="H3325" s="256"/>
      <c r="I3325" s="250"/>
      <c r="J3325" s="252"/>
      <c r="K3325" s="252"/>
      <c r="L3325" s="253"/>
      <c r="M3325" s="254" t="str">
        <f t="shared" si="51"/>
        <v/>
      </c>
      <c r="N3325"/>
      <c r="O3325"/>
      <c r="P3325"/>
      <c r="Q3325"/>
      <c r="R3325"/>
      <c r="S3325"/>
      <c r="T3325"/>
      <c r="U3325"/>
      <c r="V3325"/>
      <c r="W3325"/>
      <c r="X3325" s="42"/>
      <c r="Y3325" s="42"/>
      <c r="Z3325" s="42"/>
    </row>
    <row r="3326" s="26" customFormat="1" ht="23" customHeight="1" spans="1:26">
      <c r="A3326" s="255"/>
      <c r="B3326" s="246"/>
      <c r="C3326" s="247"/>
      <c r="D3326" s="248"/>
      <c r="E3326" s="249"/>
      <c r="F3326" s="250"/>
      <c r="G3326" s="250"/>
      <c r="H3326" s="256"/>
      <c r="I3326" s="250"/>
      <c r="J3326" s="252"/>
      <c r="K3326" s="252"/>
      <c r="L3326" s="253"/>
      <c r="M3326" s="254" t="str">
        <f t="shared" si="51"/>
        <v/>
      </c>
      <c r="N3326"/>
      <c r="O3326"/>
      <c r="P3326"/>
      <c r="Q3326"/>
      <c r="R3326"/>
      <c r="S3326"/>
      <c r="T3326"/>
      <c r="U3326"/>
      <c r="V3326"/>
      <c r="W3326"/>
      <c r="X3326" s="42"/>
      <c r="Y3326" s="42"/>
      <c r="Z3326" s="42"/>
    </row>
    <row r="3327" s="26" customFormat="1" ht="23" customHeight="1" spans="1:26">
      <c r="A3327" s="255"/>
      <c r="B3327" s="246"/>
      <c r="C3327" s="247"/>
      <c r="D3327" s="248"/>
      <c r="E3327" s="249"/>
      <c r="F3327" s="250"/>
      <c r="G3327" s="250"/>
      <c r="H3327" s="256"/>
      <c r="I3327" s="250"/>
      <c r="J3327" s="252"/>
      <c r="K3327" s="252"/>
      <c r="L3327" s="253"/>
      <c r="M3327" s="254" t="str">
        <f t="shared" si="51"/>
        <v/>
      </c>
      <c r="N3327"/>
      <c r="O3327"/>
      <c r="P3327"/>
      <c r="Q3327"/>
      <c r="R3327"/>
      <c r="S3327"/>
      <c r="T3327"/>
      <c r="U3327"/>
      <c r="V3327"/>
      <c r="W3327"/>
      <c r="X3327" s="42"/>
      <c r="Y3327" s="42"/>
      <c r="Z3327" s="42"/>
    </row>
    <row r="3328" s="26" customFormat="1" ht="23" customHeight="1" spans="1:26">
      <c r="A3328" s="255"/>
      <c r="B3328" s="246"/>
      <c r="C3328" s="247"/>
      <c r="D3328" s="248"/>
      <c r="E3328" s="249"/>
      <c r="F3328" s="250"/>
      <c r="G3328" s="250"/>
      <c r="H3328" s="256"/>
      <c r="I3328" s="250"/>
      <c r="J3328" s="252"/>
      <c r="K3328" s="252"/>
      <c r="L3328" s="253"/>
      <c r="M3328" s="254" t="str">
        <f t="shared" si="51"/>
        <v/>
      </c>
      <c r="N3328"/>
      <c r="O3328"/>
      <c r="P3328"/>
      <c r="Q3328"/>
      <c r="R3328"/>
      <c r="S3328"/>
      <c r="T3328"/>
      <c r="U3328"/>
      <c r="V3328"/>
      <c r="W3328"/>
      <c r="X3328" s="42"/>
      <c r="Y3328" s="42"/>
      <c r="Z3328" s="42"/>
    </row>
    <row r="3329" s="26" customFormat="1" ht="23" customHeight="1" spans="1:26">
      <c r="A3329" s="255"/>
      <c r="B3329" s="246"/>
      <c r="C3329" s="247"/>
      <c r="D3329" s="248"/>
      <c r="E3329" s="249"/>
      <c r="F3329" s="250"/>
      <c r="G3329" s="250"/>
      <c r="H3329" s="256"/>
      <c r="I3329" s="250"/>
      <c r="J3329" s="252"/>
      <c r="K3329" s="252"/>
      <c r="L3329" s="253"/>
      <c r="M3329" s="254" t="str">
        <f t="shared" si="51"/>
        <v/>
      </c>
      <c r="N3329"/>
      <c r="O3329"/>
      <c r="P3329"/>
      <c r="Q3329"/>
      <c r="R3329"/>
      <c r="S3329"/>
      <c r="T3329"/>
      <c r="U3329"/>
      <c r="V3329"/>
      <c r="W3329"/>
      <c r="X3329" s="42"/>
      <c r="Y3329" s="42"/>
      <c r="Z3329" s="42"/>
    </row>
    <row r="3330" s="26" customFormat="1" ht="23" customHeight="1" spans="1:26">
      <c r="A3330" s="255"/>
      <c r="B3330" s="246"/>
      <c r="C3330" s="247"/>
      <c r="D3330" s="248"/>
      <c r="E3330" s="249"/>
      <c r="F3330" s="250"/>
      <c r="G3330" s="250"/>
      <c r="H3330" s="256"/>
      <c r="I3330" s="250"/>
      <c r="J3330" s="252"/>
      <c r="K3330" s="252"/>
      <c r="L3330" s="253"/>
      <c r="M3330" s="254" t="str">
        <f t="shared" si="51"/>
        <v/>
      </c>
      <c r="N3330"/>
      <c r="O3330"/>
      <c r="P3330"/>
      <c r="Q3330"/>
      <c r="R3330"/>
      <c r="S3330"/>
      <c r="T3330"/>
      <c r="U3330"/>
      <c r="V3330"/>
      <c r="W3330"/>
      <c r="X3330" s="42"/>
      <c r="Y3330" s="42"/>
      <c r="Z3330" s="42"/>
    </row>
    <row r="3331" s="26" customFormat="1" ht="23" customHeight="1" spans="1:26">
      <c r="A3331" s="255"/>
      <c r="B3331" s="246"/>
      <c r="C3331" s="247"/>
      <c r="D3331" s="248"/>
      <c r="E3331" s="249"/>
      <c r="F3331" s="250"/>
      <c r="G3331" s="250"/>
      <c r="H3331" s="256"/>
      <c r="I3331" s="250"/>
      <c r="J3331" s="252"/>
      <c r="K3331" s="252"/>
      <c r="L3331" s="253"/>
      <c r="M3331" s="254" t="str">
        <f t="shared" si="51"/>
        <v/>
      </c>
      <c r="N3331"/>
      <c r="O3331"/>
      <c r="P3331"/>
      <c r="Q3331"/>
      <c r="R3331"/>
      <c r="S3331"/>
      <c r="T3331"/>
      <c r="U3331"/>
      <c r="V3331"/>
      <c r="W3331"/>
      <c r="X3331" s="42"/>
      <c r="Y3331" s="42"/>
      <c r="Z3331" s="42"/>
    </row>
    <row r="3332" s="26" customFormat="1" ht="23" customHeight="1" spans="1:26">
      <c r="A3332" s="255"/>
      <c r="B3332" s="246"/>
      <c r="C3332" s="247"/>
      <c r="D3332" s="248"/>
      <c r="E3332" s="249"/>
      <c r="F3332" s="250"/>
      <c r="G3332" s="250"/>
      <c r="H3332" s="256"/>
      <c r="I3332" s="250"/>
      <c r="J3332" s="252"/>
      <c r="K3332" s="252"/>
      <c r="L3332" s="253"/>
      <c r="M3332" s="254" t="str">
        <f t="shared" si="51"/>
        <v/>
      </c>
      <c r="N3332"/>
      <c r="O3332"/>
      <c r="P3332"/>
      <c r="Q3332"/>
      <c r="R3332"/>
      <c r="S3332"/>
      <c r="T3332"/>
      <c r="U3332"/>
      <c r="V3332"/>
      <c r="W3332"/>
      <c r="X3332" s="42"/>
      <c r="Y3332" s="42"/>
      <c r="Z3332" s="42"/>
    </row>
    <row r="3333" s="26" customFormat="1" ht="23" customHeight="1" spans="1:26">
      <c r="A3333" s="255"/>
      <c r="B3333" s="246"/>
      <c r="C3333" s="247"/>
      <c r="D3333" s="248"/>
      <c r="E3333" s="249"/>
      <c r="F3333" s="250"/>
      <c r="G3333" s="250"/>
      <c r="H3333" s="256"/>
      <c r="I3333" s="250"/>
      <c r="J3333" s="252"/>
      <c r="K3333" s="252"/>
      <c r="L3333" s="253"/>
      <c r="M3333" s="254" t="str">
        <f t="shared" ref="M3333:M3396" si="52">IF($B3333="","",--TEXT($B3333,"yyyymm"))</f>
        <v/>
      </c>
      <c r="N3333"/>
      <c r="O3333"/>
      <c r="P3333"/>
      <c r="Q3333"/>
      <c r="R3333"/>
      <c r="S3333"/>
      <c r="T3333"/>
      <c r="U3333"/>
      <c r="V3333"/>
      <c r="W3333"/>
      <c r="X3333" s="42"/>
      <c r="Y3333" s="42"/>
      <c r="Z3333" s="42"/>
    </row>
    <row r="3334" s="26" customFormat="1" ht="23" customHeight="1" spans="1:26">
      <c r="A3334" s="255"/>
      <c r="B3334" s="246"/>
      <c r="C3334" s="247"/>
      <c r="D3334" s="248"/>
      <c r="E3334" s="249"/>
      <c r="F3334" s="250"/>
      <c r="G3334" s="250"/>
      <c r="H3334" s="256"/>
      <c r="I3334" s="250"/>
      <c r="J3334" s="252"/>
      <c r="K3334" s="252"/>
      <c r="L3334" s="253"/>
      <c r="M3334" s="254" t="str">
        <f t="shared" si="52"/>
        <v/>
      </c>
      <c r="N3334"/>
      <c r="O3334"/>
      <c r="P3334"/>
      <c r="Q3334"/>
      <c r="R3334"/>
      <c r="S3334"/>
      <c r="T3334"/>
      <c r="U3334"/>
      <c r="V3334"/>
      <c r="W3334"/>
      <c r="X3334" s="42"/>
      <c r="Y3334" s="42"/>
      <c r="Z3334" s="42"/>
    </row>
    <row r="3335" s="26" customFormat="1" ht="23" customHeight="1" spans="1:26">
      <c r="A3335" s="255"/>
      <c r="B3335" s="246"/>
      <c r="C3335" s="247"/>
      <c r="D3335" s="248"/>
      <c r="E3335" s="249"/>
      <c r="F3335" s="250"/>
      <c r="G3335" s="250"/>
      <c r="H3335" s="256"/>
      <c r="I3335" s="250"/>
      <c r="J3335" s="252"/>
      <c r="K3335" s="252"/>
      <c r="L3335" s="253"/>
      <c r="M3335" s="254" t="str">
        <f t="shared" si="52"/>
        <v/>
      </c>
      <c r="N3335"/>
      <c r="O3335"/>
      <c r="P3335"/>
      <c r="Q3335"/>
      <c r="R3335"/>
      <c r="S3335"/>
      <c r="T3335"/>
      <c r="U3335"/>
      <c r="V3335"/>
      <c r="W3335"/>
      <c r="X3335" s="42"/>
      <c r="Y3335" s="42"/>
      <c r="Z3335" s="42"/>
    </row>
    <row r="3336" s="26" customFormat="1" ht="23" customHeight="1" spans="1:26">
      <c r="A3336" s="255"/>
      <c r="B3336" s="246"/>
      <c r="C3336" s="247"/>
      <c r="D3336" s="248"/>
      <c r="E3336" s="249"/>
      <c r="F3336" s="250"/>
      <c r="G3336" s="250"/>
      <c r="H3336" s="256"/>
      <c r="I3336" s="250"/>
      <c r="J3336" s="252"/>
      <c r="K3336" s="252"/>
      <c r="L3336" s="253"/>
      <c r="M3336" s="254" t="str">
        <f t="shared" si="52"/>
        <v/>
      </c>
      <c r="N3336"/>
      <c r="O3336"/>
      <c r="P3336"/>
      <c r="Q3336"/>
      <c r="R3336"/>
      <c r="S3336"/>
      <c r="T3336"/>
      <c r="U3336"/>
      <c r="V3336"/>
      <c r="W3336"/>
      <c r="X3336" s="42"/>
      <c r="Y3336" s="42"/>
      <c r="Z3336" s="42"/>
    </row>
    <row r="3337" s="26" customFormat="1" ht="23" customHeight="1" spans="1:26">
      <c r="A3337" s="255"/>
      <c r="B3337" s="246"/>
      <c r="C3337" s="247"/>
      <c r="D3337" s="248"/>
      <c r="E3337" s="249"/>
      <c r="F3337" s="250"/>
      <c r="G3337" s="250"/>
      <c r="H3337" s="256"/>
      <c r="I3337" s="250"/>
      <c r="J3337" s="252"/>
      <c r="K3337" s="252"/>
      <c r="L3337" s="253"/>
      <c r="M3337" s="254" t="str">
        <f t="shared" si="52"/>
        <v/>
      </c>
      <c r="N3337"/>
      <c r="O3337"/>
      <c r="P3337"/>
      <c r="Q3337"/>
      <c r="R3337"/>
      <c r="S3337"/>
      <c r="T3337"/>
      <c r="U3337"/>
      <c r="V3337"/>
      <c r="W3337"/>
      <c r="X3337" s="42"/>
      <c r="Y3337" s="42"/>
      <c r="Z3337" s="42"/>
    </row>
    <row r="3338" s="26" customFormat="1" ht="23" customHeight="1" spans="1:26">
      <c r="A3338" s="255"/>
      <c r="B3338" s="246"/>
      <c r="C3338" s="247"/>
      <c r="D3338" s="248"/>
      <c r="E3338" s="249"/>
      <c r="F3338" s="250"/>
      <c r="G3338" s="250"/>
      <c r="H3338" s="256"/>
      <c r="I3338" s="250"/>
      <c r="J3338" s="252"/>
      <c r="K3338" s="252"/>
      <c r="L3338" s="253"/>
      <c r="M3338" s="254" t="str">
        <f t="shared" si="52"/>
        <v/>
      </c>
      <c r="N3338"/>
      <c r="O3338"/>
      <c r="P3338"/>
      <c r="Q3338"/>
      <c r="R3338"/>
      <c r="S3338"/>
      <c r="T3338"/>
      <c r="U3338"/>
      <c r="V3338"/>
      <c r="W3338"/>
      <c r="X3338" s="42"/>
      <c r="Y3338" s="42"/>
      <c r="Z3338" s="42"/>
    </row>
    <row r="3339" s="26" customFormat="1" ht="23" customHeight="1" spans="1:26">
      <c r="A3339" s="255"/>
      <c r="B3339" s="246"/>
      <c r="C3339" s="247"/>
      <c r="D3339" s="248"/>
      <c r="E3339" s="249"/>
      <c r="F3339" s="250"/>
      <c r="G3339" s="250"/>
      <c r="H3339" s="256"/>
      <c r="I3339" s="250"/>
      <c r="J3339" s="252"/>
      <c r="K3339" s="252"/>
      <c r="L3339" s="253"/>
      <c r="M3339" s="254" t="str">
        <f t="shared" si="52"/>
        <v/>
      </c>
      <c r="N3339"/>
      <c r="O3339"/>
      <c r="P3339"/>
      <c r="Q3339"/>
      <c r="R3339"/>
      <c r="S3339"/>
      <c r="T3339"/>
      <c r="U3339"/>
      <c r="V3339"/>
      <c r="W3339"/>
      <c r="X3339" s="42"/>
      <c r="Y3339" s="42"/>
      <c r="Z3339" s="42"/>
    </row>
    <row r="3340" s="26" customFormat="1" ht="23" customHeight="1" spans="1:26">
      <c r="A3340" s="255"/>
      <c r="B3340" s="246"/>
      <c r="C3340" s="247"/>
      <c r="D3340" s="248"/>
      <c r="E3340" s="249"/>
      <c r="F3340" s="250"/>
      <c r="G3340" s="250"/>
      <c r="H3340" s="256"/>
      <c r="I3340" s="250"/>
      <c r="J3340" s="252"/>
      <c r="K3340" s="252"/>
      <c r="L3340" s="253"/>
      <c r="M3340" s="254" t="str">
        <f t="shared" si="52"/>
        <v/>
      </c>
      <c r="N3340"/>
      <c r="O3340"/>
      <c r="P3340"/>
      <c r="Q3340"/>
      <c r="R3340"/>
      <c r="S3340"/>
      <c r="T3340"/>
      <c r="U3340"/>
      <c r="V3340"/>
      <c r="W3340"/>
      <c r="X3340" s="42"/>
      <c r="Y3340" s="42"/>
      <c r="Z3340" s="42"/>
    </row>
    <row r="3341" s="26" customFormat="1" ht="23" customHeight="1" spans="1:26">
      <c r="A3341" s="255"/>
      <c r="B3341" s="246"/>
      <c r="C3341" s="247"/>
      <c r="D3341" s="248"/>
      <c r="E3341" s="249"/>
      <c r="F3341" s="250"/>
      <c r="G3341" s="250"/>
      <c r="H3341" s="256"/>
      <c r="I3341" s="250"/>
      <c r="J3341" s="252"/>
      <c r="K3341" s="252"/>
      <c r="L3341" s="253"/>
      <c r="M3341" s="254" t="str">
        <f t="shared" si="52"/>
        <v/>
      </c>
      <c r="N3341"/>
      <c r="O3341"/>
      <c r="P3341"/>
      <c r="Q3341"/>
      <c r="R3341"/>
      <c r="S3341"/>
      <c r="T3341"/>
      <c r="U3341"/>
      <c r="V3341"/>
      <c r="W3341"/>
      <c r="X3341" s="42"/>
      <c r="Y3341" s="42"/>
      <c r="Z3341" s="42"/>
    </row>
    <row r="3342" s="26" customFormat="1" ht="23" customHeight="1" spans="1:26">
      <c r="A3342" s="255"/>
      <c r="B3342" s="246"/>
      <c r="C3342" s="247"/>
      <c r="D3342" s="248"/>
      <c r="E3342" s="249"/>
      <c r="F3342" s="250"/>
      <c r="G3342" s="250"/>
      <c r="H3342" s="256"/>
      <c r="I3342" s="250"/>
      <c r="J3342" s="252"/>
      <c r="K3342" s="252"/>
      <c r="L3342" s="253"/>
      <c r="M3342" s="254" t="str">
        <f t="shared" si="52"/>
        <v/>
      </c>
      <c r="N3342"/>
      <c r="O3342"/>
      <c r="P3342"/>
      <c r="Q3342"/>
      <c r="R3342"/>
      <c r="S3342"/>
      <c r="T3342"/>
      <c r="U3342"/>
      <c r="V3342"/>
      <c r="W3342"/>
      <c r="X3342" s="42"/>
      <c r="Y3342" s="42"/>
      <c r="Z3342" s="42"/>
    </row>
    <row r="3343" s="26" customFormat="1" ht="23" customHeight="1" spans="1:26">
      <c r="A3343" s="255"/>
      <c r="B3343" s="246"/>
      <c r="C3343" s="247"/>
      <c r="D3343" s="248"/>
      <c r="E3343" s="249"/>
      <c r="F3343" s="250"/>
      <c r="G3343" s="250"/>
      <c r="H3343" s="256"/>
      <c r="I3343" s="250"/>
      <c r="J3343" s="252"/>
      <c r="K3343" s="252"/>
      <c r="L3343" s="253"/>
      <c r="M3343" s="254" t="str">
        <f t="shared" si="52"/>
        <v/>
      </c>
      <c r="N3343"/>
      <c r="O3343"/>
      <c r="P3343"/>
      <c r="Q3343"/>
      <c r="R3343"/>
      <c r="S3343"/>
      <c r="T3343"/>
      <c r="U3343"/>
      <c r="V3343"/>
      <c r="W3343"/>
      <c r="X3343" s="42"/>
      <c r="Y3343" s="42"/>
      <c r="Z3343" s="42"/>
    </row>
    <row r="3344" s="26" customFormat="1" ht="23" customHeight="1" spans="1:26">
      <c r="A3344" s="255"/>
      <c r="B3344" s="246"/>
      <c r="C3344" s="247"/>
      <c r="D3344" s="248"/>
      <c r="E3344" s="249"/>
      <c r="F3344" s="250"/>
      <c r="G3344" s="250"/>
      <c r="H3344" s="256"/>
      <c r="I3344" s="250"/>
      <c r="J3344" s="252"/>
      <c r="K3344" s="252"/>
      <c r="L3344" s="253"/>
      <c r="M3344" s="254" t="str">
        <f t="shared" si="52"/>
        <v/>
      </c>
      <c r="N3344"/>
      <c r="O3344"/>
      <c r="P3344"/>
      <c r="Q3344"/>
      <c r="R3344"/>
      <c r="S3344"/>
      <c r="T3344"/>
      <c r="U3344"/>
      <c r="V3344"/>
      <c r="W3344"/>
      <c r="X3344" s="42"/>
      <c r="Y3344" s="42"/>
      <c r="Z3344" s="42"/>
    </row>
    <row r="3345" s="26" customFormat="1" ht="23" customHeight="1" spans="1:26">
      <c r="A3345" s="255"/>
      <c r="B3345" s="246"/>
      <c r="C3345" s="247"/>
      <c r="D3345" s="248"/>
      <c r="E3345" s="249"/>
      <c r="F3345" s="250"/>
      <c r="G3345" s="250"/>
      <c r="H3345" s="256"/>
      <c r="I3345" s="250"/>
      <c r="J3345" s="252"/>
      <c r="K3345" s="252"/>
      <c r="L3345" s="253"/>
      <c r="M3345" s="254" t="str">
        <f t="shared" si="52"/>
        <v/>
      </c>
      <c r="N3345"/>
      <c r="O3345"/>
      <c r="P3345"/>
      <c r="Q3345"/>
      <c r="R3345"/>
      <c r="S3345"/>
      <c r="T3345"/>
      <c r="U3345"/>
      <c r="V3345"/>
      <c r="W3345"/>
      <c r="X3345" s="42"/>
      <c r="Y3345" s="42"/>
      <c r="Z3345" s="42"/>
    </row>
    <row r="3346" s="26" customFormat="1" ht="23" customHeight="1" spans="1:26">
      <c r="A3346" s="255"/>
      <c r="B3346" s="246"/>
      <c r="C3346" s="247"/>
      <c r="D3346" s="248"/>
      <c r="E3346" s="249"/>
      <c r="F3346" s="250"/>
      <c r="G3346" s="250"/>
      <c r="H3346" s="256"/>
      <c r="I3346" s="250"/>
      <c r="J3346" s="252"/>
      <c r="K3346" s="252"/>
      <c r="L3346" s="253"/>
      <c r="M3346" s="254" t="str">
        <f t="shared" si="52"/>
        <v/>
      </c>
      <c r="N3346"/>
      <c r="O3346"/>
      <c r="P3346"/>
      <c r="Q3346"/>
      <c r="R3346"/>
      <c r="S3346"/>
      <c r="T3346"/>
      <c r="U3346"/>
      <c r="V3346"/>
      <c r="W3346"/>
      <c r="X3346" s="42"/>
      <c r="Y3346" s="42"/>
      <c r="Z3346" s="42"/>
    </row>
    <row r="3347" s="26" customFormat="1" ht="23" customHeight="1" spans="1:26">
      <c r="A3347" s="255"/>
      <c r="B3347" s="246"/>
      <c r="C3347" s="247"/>
      <c r="D3347" s="248"/>
      <c r="E3347" s="249"/>
      <c r="F3347" s="250"/>
      <c r="G3347" s="250"/>
      <c r="H3347" s="256"/>
      <c r="I3347" s="250"/>
      <c r="J3347" s="252"/>
      <c r="K3347" s="252"/>
      <c r="L3347" s="253"/>
      <c r="M3347" s="254" t="str">
        <f t="shared" si="52"/>
        <v/>
      </c>
      <c r="N3347"/>
      <c r="O3347"/>
      <c r="P3347"/>
      <c r="Q3347"/>
      <c r="R3347"/>
      <c r="S3347"/>
      <c r="T3347"/>
      <c r="U3347"/>
      <c r="V3347"/>
      <c r="W3347"/>
      <c r="X3347" s="42"/>
      <c r="Y3347" s="42"/>
      <c r="Z3347" s="42"/>
    </row>
    <row r="3348" s="26" customFormat="1" ht="23" customHeight="1" spans="1:26">
      <c r="A3348" s="255"/>
      <c r="B3348" s="246"/>
      <c r="C3348" s="247"/>
      <c r="D3348" s="248"/>
      <c r="E3348" s="249"/>
      <c r="F3348" s="250"/>
      <c r="G3348" s="250"/>
      <c r="H3348" s="256"/>
      <c r="I3348" s="250"/>
      <c r="J3348" s="252"/>
      <c r="K3348" s="252"/>
      <c r="L3348" s="253"/>
      <c r="M3348" s="254" t="str">
        <f t="shared" si="52"/>
        <v/>
      </c>
      <c r="N3348"/>
      <c r="O3348"/>
      <c r="P3348"/>
      <c r="Q3348"/>
      <c r="R3348"/>
      <c r="S3348"/>
      <c r="T3348"/>
      <c r="U3348"/>
      <c r="V3348"/>
      <c r="W3348"/>
      <c r="X3348" s="42"/>
      <c r="Y3348" s="42"/>
      <c r="Z3348" s="42"/>
    </row>
    <row r="3349" s="26" customFormat="1" ht="23" customHeight="1" spans="1:26">
      <c r="A3349" s="255"/>
      <c r="B3349" s="246"/>
      <c r="C3349" s="247"/>
      <c r="D3349" s="248"/>
      <c r="E3349" s="249"/>
      <c r="F3349" s="250"/>
      <c r="G3349" s="250"/>
      <c r="H3349" s="256"/>
      <c r="I3349" s="250"/>
      <c r="J3349" s="252"/>
      <c r="K3349" s="252"/>
      <c r="L3349" s="253"/>
      <c r="M3349" s="254" t="str">
        <f t="shared" si="52"/>
        <v/>
      </c>
      <c r="N3349"/>
      <c r="O3349"/>
      <c r="P3349"/>
      <c r="Q3349"/>
      <c r="R3349"/>
      <c r="S3349"/>
      <c r="T3349"/>
      <c r="U3349"/>
      <c r="V3349"/>
      <c r="W3349"/>
      <c r="X3349" s="42"/>
      <c r="Y3349" s="42"/>
      <c r="Z3349" s="42"/>
    </row>
    <row r="3350" s="26" customFormat="1" ht="23" customHeight="1" spans="1:26">
      <c r="A3350" s="255"/>
      <c r="B3350" s="246"/>
      <c r="C3350" s="247"/>
      <c r="D3350" s="248"/>
      <c r="E3350" s="249"/>
      <c r="F3350" s="250"/>
      <c r="G3350" s="250"/>
      <c r="H3350" s="256"/>
      <c r="I3350" s="250"/>
      <c r="J3350" s="252"/>
      <c r="K3350" s="252"/>
      <c r="L3350" s="253"/>
      <c r="M3350" s="254" t="str">
        <f t="shared" si="52"/>
        <v/>
      </c>
      <c r="N3350"/>
      <c r="O3350"/>
      <c r="P3350"/>
      <c r="Q3350"/>
      <c r="R3350"/>
      <c r="S3350"/>
      <c r="T3350"/>
      <c r="U3350"/>
      <c r="V3350"/>
      <c r="W3350"/>
      <c r="X3350" s="42"/>
      <c r="Y3350" s="42"/>
      <c r="Z3350" s="42"/>
    </row>
    <row r="3351" s="26" customFormat="1" ht="23" customHeight="1" spans="1:26">
      <c r="A3351" s="255"/>
      <c r="B3351" s="246"/>
      <c r="C3351" s="247"/>
      <c r="D3351" s="248"/>
      <c r="E3351" s="249"/>
      <c r="F3351" s="250"/>
      <c r="G3351" s="250"/>
      <c r="H3351" s="256"/>
      <c r="I3351" s="250"/>
      <c r="J3351" s="252"/>
      <c r="K3351" s="252"/>
      <c r="L3351" s="253"/>
      <c r="M3351" s="254" t="str">
        <f t="shared" si="52"/>
        <v/>
      </c>
      <c r="N3351"/>
      <c r="O3351"/>
      <c r="P3351"/>
      <c r="Q3351"/>
      <c r="R3351"/>
      <c r="S3351"/>
      <c r="T3351"/>
      <c r="U3351"/>
      <c r="V3351"/>
      <c r="W3351"/>
      <c r="X3351" s="42"/>
      <c r="Y3351" s="42"/>
      <c r="Z3351" s="42"/>
    </row>
    <row r="3352" s="26" customFormat="1" ht="23" customHeight="1" spans="1:26">
      <c r="A3352" s="255"/>
      <c r="B3352" s="246"/>
      <c r="C3352" s="247"/>
      <c r="D3352" s="248"/>
      <c r="E3352" s="249"/>
      <c r="F3352" s="250"/>
      <c r="G3352" s="250"/>
      <c r="H3352" s="256"/>
      <c r="I3352" s="250"/>
      <c r="J3352" s="252"/>
      <c r="K3352" s="252"/>
      <c r="L3352" s="253"/>
      <c r="M3352" s="254" t="str">
        <f t="shared" si="52"/>
        <v/>
      </c>
      <c r="N3352"/>
      <c r="O3352"/>
      <c r="P3352"/>
      <c r="Q3352"/>
      <c r="R3352"/>
      <c r="S3352"/>
      <c r="T3352"/>
      <c r="U3352"/>
      <c r="V3352"/>
      <c r="W3352"/>
      <c r="X3352" s="42"/>
      <c r="Y3352" s="42"/>
      <c r="Z3352" s="42"/>
    </row>
    <row r="3353" s="26" customFormat="1" ht="23" customHeight="1" spans="1:26">
      <c r="A3353" s="255"/>
      <c r="B3353" s="246"/>
      <c r="C3353" s="247"/>
      <c r="D3353" s="248"/>
      <c r="E3353" s="249"/>
      <c r="F3353" s="250"/>
      <c r="G3353" s="250"/>
      <c r="H3353" s="256"/>
      <c r="I3353" s="250"/>
      <c r="J3353" s="252"/>
      <c r="K3353" s="252"/>
      <c r="L3353" s="253"/>
      <c r="M3353" s="254" t="str">
        <f t="shared" si="52"/>
        <v/>
      </c>
      <c r="N3353"/>
      <c r="O3353"/>
      <c r="P3353"/>
      <c r="Q3353"/>
      <c r="R3353"/>
      <c r="S3353"/>
      <c r="T3353"/>
      <c r="U3353"/>
      <c r="V3353"/>
      <c r="W3353"/>
      <c r="X3353" s="42"/>
      <c r="Y3353" s="42"/>
      <c r="Z3353" s="42"/>
    </row>
    <row r="3354" s="26" customFormat="1" ht="23" customHeight="1" spans="1:26">
      <c r="A3354" s="255"/>
      <c r="B3354" s="246"/>
      <c r="C3354" s="247"/>
      <c r="D3354" s="248"/>
      <c r="E3354" s="249"/>
      <c r="F3354" s="250"/>
      <c r="G3354" s="250"/>
      <c r="H3354" s="256"/>
      <c r="I3354" s="250"/>
      <c r="J3354" s="252"/>
      <c r="K3354" s="252"/>
      <c r="L3354" s="253"/>
      <c r="M3354" s="254" t="str">
        <f t="shared" si="52"/>
        <v/>
      </c>
      <c r="N3354"/>
      <c r="O3354"/>
      <c r="P3354"/>
      <c r="Q3354"/>
      <c r="R3354"/>
      <c r="S3354"/>
      <c r="T3354"/>
      <c r="U3354"/>
      <c r="V3354"/>
      <c r="W3354"/>
      <c r="X3354" s="42"/>
      <c r="Y3354" s="42"/>
      <c r="Z3354" s="42"/>
    </row>
    <row r="3355" s="26" customFormat="1" ht="23" customHeight="1" spans="1:26">
      <c r="A3355" s="255"/>
      <c r="B3355" s="246"/>
      <c r="C3355" s="247"/>
      <c r="D3355" s="248"/>
      <c r="E3355" s="249"/>
      <c r="F3355" s="250"/>
      <c r="G3355" s="250"/>
      <c r="H3355" s="256"/>
      <c r="I3355" s="250"/>
      <c r="J3355" s="252"/>
      <c r="K3355" s="252"/>
      <c r="L3355" s="253"/>
      <c r="M3355" s="254" t="str">
        <f t="shared" si="52"/>
        <v/>
      </c>
      <c r="N3355"/>
      <c r="O3355"/>
      <c r="P3355"/>
      <c r="Q3355"/>
      <c r="R3355"/>
      <c r="S3355"/>
      <c r="T3355"/>
      <c r="U3355"/>
      <c r="V3355"/>
      <c r="W3355"/>
      <c r="X3355" s="42"/>
      <c r="Y3355" s="42"/>
      <c r="Z3355" s="42"/>
    </row>
    <row r="3356" s="26" customFormat="1" ht="23" customHeight="1" spans="1:26">
      <c r="A3356" s="255"/>
      <c r="B3356" s="246"/>
      <c r="C3356" s="247"/>
      <c r="D3356" s="248"/>
      <c r="E3356" s="249"/>
      <c r="F3356" s="250"/>
      <c r="G3356" s="250"/>
      <c r="H3356" s="256"/>
      <c r="I3356" s="250"/>
      <c r="J3356" s="252"/>
      <c r="K3356" s="252"/>
      <c r="L3356" s="253"/>
      <c r="M3356" s="254" t="str">
        <f t="shared" si="52"/>
        <v/>
      </c>
      <c r="N3356"/>
      <c r="O3356"/>
      <c r="P3356"/>
      <c r="Q3356"/>
      <c r="R3356"/>
      <c r="S3356"/>
      <c r="T3356"/>
      <c r="U3356"/>
      <c r="V3356"/>
      <c r="W3356"/>
      <c r="X3356" s="42"/>
      <c r="Y3356" s="42"/>
      <c r="Z3356" s="42"/>
    </row>
    <row r="3357" s="26" customFormat="1" ht="23" customHeight="1" spans="1:26">
      <c r="A3357" s="255"/>
      <c r="B3357" s="246"/>
      <c r="C3357" s="247"/>
      <c r="D3357" s="248"/>
      <c r="E3357" s="249"/>
      <c r="F3357" s="250"/>
      <c r="G3357" s="250"/>
      <c r="H3357" s="256"/>
      <c r="I3357" s="250"/>
      <c r="J3357" s="252"/>
      <c r="K3357" s="252"/>
      <c r="L3357" s="253"/>
      <c r="M3357" s="254" t="str">
        <f t="shared" si="52"/>
        <v/>
      </c>
      <c r="N3357"/>
      <c r="O3357"/>
      <c r="P3357"/>
      <c r="Q3357"/>
      <c r="R3357"/>
      <c r="S3357"/>
      <c r="T3357"/>
      <c r="U3357"/>
      <c r="V3357"/>
      <c r="W3357"/>
      <c r="X3357" s="42"/>
      <c r="Y3357" s="42"/>
      <c r="Z3357" s="42"/>
    </row>
    <row r="3358" s="26" customFormat="1" ht="23" customHeight="1" spans="1:26">
      <c r="A3358" s="255"/>
      <c r="B3358" s="246"/>
      <c r="C3358" s="247"/>
      <c r="D3358" s="248"/>
      <c r="E3358" s="249"/>
      <c r="F3358" s="250"/>
      <c r="G3358" s="250"/>
      <c r="H3358" s="256"/>
      <c r="I3358" s="250"/>
      <c r="J3358" s="252"/>
      <c r="K3358" s="252"/>
      <c r="L3358" s="253"/>
      <c r="M3358" s="254" t="str">
        <f t="shared" si="52"/>
        <v/>
      </c>
      <c r="N3358"/>
      <c r="O3358"/>
      <c r="P3358"/>
      <c r="Q3358"/>
      <c r="R3358"/>
      <c r="S3358"/>
      <c r="T3358"/>
      <c r="U3358"/>
      <c r="V3358"/>
      <c r="W3358"/>
      <c r="X3358" s="42"/>
      <c r="Y3358" s="42"/>
      <c r="Z3358" s="42"/>
    </row>
    <row r="3359" s="26" customFormat="1" ht="23" customHeight="1" spans="1:26">
      <c r="A3359" s="255"/>
      <c r="B3359" s="246"/>
      <c r="C3359" s="247"/>
      <c r="D3359" s="248"/>
      <c r="E3359" s="249"/>
      <c r="F3359" s="250"/>
      <c r="G3359" s="250"/>
      <c r="H3359" s="256"/>
      <c r="I3359" s="250"/>
      <c r="J3359" s="252"/>
      <c r="K3359" s="252"/>
      <c r="L3359" s="253"/>
      <c r="M3359" s="254" t="str">
        <f t="shared" si="52"/>
        <v/>
      </c>
      <c r="N3359"/>
      <c r="O3359"/>
      <c r="P3359"/>
      <c r="Q3359"/>
      <c r="R3359"/>
      <c r="S3359"/>
      <c r="T3359"/>
      <c r="U3359"/>
      <c r="V3359"/>
      <c r="W3359"/>
      <c r="X3359" s="42"/>
      <c r="Y3359" s="42"/>
      <c r="Z3359" s="42"/>
    </row>
    <row r="3360" s="26" customFormat="1" ht="23" customHeight="1" spans="1:26">
      <c r="A3360" s="255"/>
      <c r="B3360" s="246"/>
      <c r="C3360" s="247"/>
      <c r="D3360" s="248"/>
      <c r="E3360" s="249"/>
      <c r="F3360" s="250"/>
      <c r="G3360" s="250"/>
      <c r="H3360" s="256"/>
      <c r="I3360" s="250"/>
      <c r="J3360" s="252"/>
      <c r="K3360" s="252"/>
      <c r="L3360" s="253"/>
      <c r="M3360" s="254" t="str">
        <f t="shared" si="52"/>
        <v/>
      </c>
      <c r="N3360"/>
      <c r="O3360"/>
      <c r="P3360"/>
      <c r="Q3360"/>
      <c r="R3360"/>
      <c r="S3360"/>
      <c r="T3360"/>
      <c r="U3360"/>
      <c r="V3360"/>
      <c r="W3360"/>
      <c r="X3360" s="42"/>
      <c r="Y3360" s="42"/>
      <c r="Z3360" s="42"/>
    </row>
    <row r="3361" s="26" customFormat="1" ht="23" customHeight="1" spans="1:26">
      <c r="A3361" s="255"/>
      <c r="B3361" s="246"/>
      <c r="C3361" s="247"/>
      <c r="D3361" s="248"/>
      <c r="E3361" s="249"/>
      <c r="F3361" s="250"/>
      <c r="G3361" s="250"/>
      <c r="H3361" s="256"/>
      <c r="I3361" s="250"/>
      <c r="J3361" s="252"/>
      <c r="K3361" s="252"/>
      <c r="L3361" s="253"/>
      <c r="M3361" s="254" t="str">
        <f t="shared" si="52"/>
        <v/>
      </c>
      <c r="N3361"/>
      <c r="O3361"/>
      <c r="P3361"/>
      <c r="Q3361"/>
      <c r="R3361"/>
      <c r="S3361"/>
      <c r="T3361"/>
      <c r="U3361"/>
      <c r="V3361"/>
      <c r="W3361"/>
      <c r="X3361" s="42"/>
      <c r="Y3361" s="42"/>
      <c r="Z3361" s="42"/>
    </row>
    <row r="3362" s="26" customFormat="1" ht="23" customHeight="1" spans="1:26">
      <c r="A3362" s="255"/>
      <c r="B3362" s="246"/>
      <c r="C3362" s="247"/>
      <c r="D3362" s="248"/>
      <c r="E3362" s="249"/>
      <c r="F3362" s="250"/>
      <c r="G3362" s="250"/>
      <c r="H3362" s="256"/>
      <c r="I3362" s="250"/>
      <c r="J3362" s="252"/>
      <c r="K3362" s="252"/>
      <c r="L3362" s="253"/>
      <c r="M3362" s="254" t="str">
        <f t="shared" si="52"/>
        <v/>
      </c>
      <c r="N3362"/>
      <c r="O3362"/>
      <c r="P3362"/>
      <c r="Q3362"/>
      <c r="R3362"/>
      <c r="S3362"/>
      <c r="T3362"/>
      <c r="U3362"/>
      <c r="V3362"/>
      <c r="W3362"/>
      <c r="X3362" s="42"/>
      <c r="Y3362" s="42"/>
      <c r="Z3362" s="42"/>
    </row>
    <row r="3363" s="26" customFormat="1" ht="23" customHeight="1" spans="1:26">
      <c r="A3363" s="255"/>
      <c r="B3363" s="246"/>
      <c r="C3363" s="247"/>
      <c r="D3363" s="248"/>
      <c r="E3363" s="249"/>
      <c r="F3363" s="250"/>
      <c r="G3363" s="250"/>
      <c r="H3363" s="256"/>
      <c r="I3363" s="250"/>
      <c r="J3363" s="252"/>
      <c r="K3363" s="252"/>
      <c r="L3363" s="253"/>
      <c r="M3363" s="254" t="str">
        <f t="shared" si="52"/>
        <v/>
      </c>
      <c r="N3363"/>
      <c r="O3363"/>
      <c r="P3363"/>
      <c r="Q3363"/>
      <c r="R3363"/>
      <c r="S3363"/>
      <c r="T3363"/>
      <c r="U3363"/>
      <c r="V3363"/>
      <c r="W3363"/>
      <c r="X3363" s="42"/>
      <c r="Y3363" s="42"/>
      <c r="Z3363" s="42"/>
    </row>
    <row r="3364" s="26" customFormat="1" ht="23" customHeight="1" spans="1:26">
      <c r="A3364" s="255"/>
      <c r="B3364" s="246"/>
      <c r="C3364" s="247"/>
      <c r="D3364" s="248"/>
      <c r="E3364" s="249"/>
      <c r="F3364" s="250"/>
      <c r="G3364" s="250"/>
      <c r="H3364" s="256"/>
      <c r="I3364" s="250"/>
      <c r="J3364" s="252"/>
      <c r="K3364" s="252"/>
      <c r="L3364" s="253"/>
      <c r="M3364" s="254" t="str">
        <f t="shared" si="52"/>
        <v/>
      </c>
      <c r="N3364"/>
      <c r="O3364"/>
      <c r="P3364"/>
      <c r="Q3364"/>
      <c r="R3364"/>
      <c r="S3364"/>
      <c r="T3364"/>
      <c r="U3364"/>
      <c r="V3364"/>
      <c r="W3364"/>
      <c r="X3364" s="42"/>
      <c r="Y3364" s="42"/>
      <c r="Z3364" s="42"/>
    </row>
    <row r="3365" s="26" customFormat="1" ht="23" customHeight="1" spans="1:26">
      <c r="A3365" s="255"/>
      <c r="B3365" s="246"/>
      <c r="C3365" s="247"/>
      <c r="D3365" s="248"/>
      <c r="E3365" s="249"/>
      <c r="F3365" s="250"/>
      <c r="G3365" s="250"/>
      <c r="H3365" s="256"/>
      <c r="I3365" s="250"/>
      <c r="J3365" s="252"/>
      <c r="K3365" s="252"/>
      <c r="L3365" s="253"/>
      <c r="M3365" s="254" t="str">
        <f t="shared" si="52"/>
        <v/>
      </c>
      <c r="N3365"/>
      <c r="O3365"/>
      <c r="P3365"/>
      <c r="Q3365"/>
      <c r="R3365"/>
      <c r="S3365"/>
      <c r="T3365"/>
      <c r="U3365"/>
      <c r="V3365"/>
      <c r="W3365"/>
      <c r="X3365" s="42"/>
      <c r="Y3365" s="42"/>
      <c r="Z3365" s="42"/>
    </row>
    <row r="3366" s="26" customFormat="1" ht="23" customHeight="1" spans="1:26">
      <c r="A3366" s="255"/>
      <c r="B3366" s="246"/>
      <c r="C3366" s="247"/>
      <c r="D3366" s="248"/>
      <c r="E3366" s="249"/>
      <c r="F3366" s="250"/>
      <c r="G3366" s="250"/>
      <c r="H3366" s="256"/>
      <c r="I3366" s="250"/>
      <c r="J3366" s="252"/>
      <c r="K3366" s="252"/>
      <c r="L3366" s="253"/>
      <c r="M3366" s="254" t="str">
        <f t="shared" si="52"/>
        <v/>
      </c>
      <c r="N3366"/>
      <c r="O3366"/>
      <c r="P3366"/>
      <c r="Q3366"/>
      <c r="R3366"/>
      <c r="S3366"/>
      <c r="T3366"/>
      <c r="U3366"/>
      <c r="V3366"/>
      <c r="W3366"/>
      <c r="X3366" s="42"/>
      <c r="Y3366" s="42"/>
      <c r="Z3366" s="42"/>
    </row>
    <row r="3367" s="26" customFormat="1" ht="23" customHeight="1" spans="1:26">
      <c r="A3367" s="255"/>
      <c r="B3367" s="246"/>
      <c r="C3367" s="247"/>
      <c r="D3367" s="248"/>
      <c r="E3367" s="249"/>
      <c r="F3367" s="250"/>
      <c r="G3367" s="250"/>
      <c r="H3367" s="256"/>
      <c r="I3367" s="250"/>
      <c r="J3367" s="252"/>
      <c r="K3367" s="252"/>
      <c r="L3367" s="253"/>
      <c r="M3367" s="254" t="str">
        <f t="shared" si="52"/>
        <v/>
      </c>
      <c r="N3367"/>
      <c r="O3367"/>
      <c r="P3367"/>
      <c r="Q3367"/>
      <c r="R3367"/>
      <c r="S3367"/>
      <c r="T3367"/>
      <c r="U3367"/>
      <c r="V3367"/>
      <c r="W3367"/>
      <c r="X3367" s="42"/>
      <c r="Y3367" s="42"/>
      <c r="Z3367" s="42"/>
    </row>
    <row r="3368" s="26" customFormat="1" ht="23" customHeight="1" spans="1:26">
      <c r="A3368" s="255"/>
      <c r="B3368" s="246"/>
      <c r="C3368" s="247"/>
      <c r="D3368" s="248"/>
      <c r="E3368" s="249"/>
      <c r="F3368" s="250"/>
      <c r="G3368" s="250"/>
      <c r="H3368" s="256"/>
      <c r="I3368" s="250"/>
      <c r="J3368" s="252"/>
      <c r="K3368" s="252"/>
      <c r="L3368" s="253"/>
      <c r="M3368" s="254" t="str">
        <f t="shared" si="52"/>
        <v/>
      </c>
      <c r="N3368"/>
      <c r="O3368"/>
      <c r="P3368"/>
      <c r="Q3368"/>
      <c r="R3368"/>
      <c r="S3368"/>
      <c r="T3368"/>
      <c r="U3368"/>
      <c r="V3368"/>
      <c r="W3368"/>
      <c r="X3368" s="42"/>
      <c r="Y3368" s="42"/>
      <c r="Z3368" s="42"/>
    </row>
    <row r="3369" s="26" customFormat="1" ht="23" customHeight="1" spans="1:26">
      <c r="A3369" s="255"/>
      <c r="B3369" s="246"/>
      <c r="C3369" s="247"/>
      <c r="D3369" s="248"/>
      <c r="E3369" s="249"/>
      <c r="F3369" s="250"/>
      <c r="G3369" s="250"/>
      <c r="H3369" s="256"/>
      <c r="I3369" s="250"/>
      <c r="J3369" s="252"/>
      <c r="K3369" s="252"/>
      <c r="L3369" s="253"/>
      <c r="M3369" s="254" t="str">
        <f t="shared" si="52"/>
        <v/>
      </c>
      <c r="N3369"/>
      <c r="O3369"/>
      <c r="P3369"/>
      <c r="Q3369"/>
      <c r="R3369"/>
      <c r="S3369"/>
      <c r="T3369"/>
      <c r="U3369"/>
      <c r="V3369"/>
      <c r="W3369"/>
      <c r="X3369" s="42"/>
      <c r="Y3369" s="42"/>
      <c r="Z3369" s="42"/>
    </row>
    <row r="3370" s="26" customFormat="1" ht="23" customHeight="1" spans="1:26">
      <c r="A3370" s="255"/>
      <c r="B3370" s="246"/>
      <c r="C3370" s="247"/>
      <c r="D3370" s="248"/>
      <c r="E3370" s="249"/>
      <c r="F3370" s="250"/>
      <c r="G3370" s="250"/>
      <c r="H3370" s="256"/>
      <c r="I3370" s="250"/>
      <c r="J3370" s="252"/>
      <c r="K3370" s="252"/>
      <c r="L3370" s="253"/>
      <c r="M3370" s="254" t="str">
        <f t="shared" si="52"/>
        <v/>
      </c>
      <c r="N3370"/>
      <c r="O3370"/>
      <c r="P3370"/>
      <c r="Q3370"/>
      <c r="R3370"/>
      <c r="S3370"/>
      <c r="T3370"/>
      <c r="U3370"/>
      <c r="V3370"/>
      <c r="W3370"/>
      <c r="X3370" s="42"/>
      <c r="Y3370" s="42"/>
      <c r="Z3370" s="42"/>
    </row>
    <row r="3371" s="26" customFormat="1" ht="23" customHeight="1" spans="1:26">
      <c r="A3371" s="255"/>
      <c r="B3371" s="246"/>
      <c r="C3371" s="247"/>
      <c r="D3371" s="248"/>
      <c r="E3371" s="249"/>
      <c r="F3371" s="250"/>
      <c r="G3371" s="250"/>
      <c r="H3371" s="256"/>
      <c r="I3371" s="250"/>
      <c r="J3371" s="252"/>
      <c r="K3371" s="252"/>
      <c r="L3371" s="253"/>
      <c r="M3371" s="254" t="str">
        <f t="shared" si="52"/>
        <v/>
      </c>
      <c r="N3371"/>
      <c r="O3371"/>
      <c r="P3371"/>
      <c r="Q3371"/>
      <c r="R3371"/>
      <c r="S3371"/>
      <c r="T3371"/>
      <c r="U3371"/>
      <c r="V3371"/>
      <c r="W3371"/>
      <c r="X3371" s="42"/>
      <c r="Y3371" s="42"/>
      <c r="Z3371" s="42"/>
    </row>
    <row r="3372" s="26" customFormat="1" ht="23" customHeight="1" spans="1:26">
      <c r="A3372" s="255"/>
      <c r="B3372" s="246"/>
      <c r="C3372" s="247"/>
      <c r="D3372" s="248"/>
      <c r="E3372" s="249"/>
      <c r="F3372" s="250"/>
      <c r="G3372" s="250"/>
      <c r="H3372" s="256"/>
      <c r="I3372" s="250"/>
      <c r="J3372" s="252"/>
      <c r="K3372" s="252"/>
      <c r="L3372" s="253"/>
      <c r="M3372" s="254" t="str">
        <f t="shared" si="52"/>
        <v/>
      </c>
      <c r="N3372"/>
      <c r="O3372"/>
      <c r="P3372"/>
      <c r="Q3372"/>
      <c r="R3372"/>
      <c r="S3372"/>
      <c r="T3372"/>
      <c r="U3372"/>
      <c r="V3372"/>
      <c r="W3372"/>
      <c r="X3372" s="42"/>
      <c r="Y3372" s="42"/>
      <c r="Z3372" s="42"/>
    </row>
    <row r="3373" s="26" customFormat="1" ht="23" customHeight="1" spans="1:26">
      <c r="A3373" s="255"/>
      <c r="B3373" s="246"/>
      <c r="C3373" s="247"/>
      <c r="D3373" s="248"/>
      <c r="E3373" s="249"/>
      <c r="F3373" s="250"/>
      <c r="G3373" s="250"/>
      <c r="H3373" s="256"/>
      <c r="I3373" s="250"/>
      <c r="J3373" s="252"/>
      <c r="K3373" s="252"/>
      <c r="L3373" s="253"/>
      <c r="M3373" s="254" t="str">
        <f t="shared" si="52"/>
        <v/>
      </c>
      <c r="N3373"/>
      <c r="O3373"/>
      <c r="P3373"/>
      <c r="Q3373"/>
      <c r="R3373"/>
      <c r="S3373"/>
      <c r="T3373"/>
      <c r="U3373"/>
      <c r="V3373"/>
      <c r="W3373"/>
      <c r="X3373" s="42"/>
      <c r="Y3373" s="42"/>
      <c r="Z3373" s="42"/>
    </row>
    <row r="3374" s="26" customFormat="1" ht="23" customHeight="1" spans="1:26">
      <c r="A3374" s="255"/>
      <c r="B3374" s="246"/>
      <c r="C3374" s="247"/>
      <c r="D3374" s="248"/>
      <c r="E3374" s="249"/>
      <c r="F3374" s="250"/>
      <c r="G3374" s="250"/>
      <c r="H3374" s="256"/>
      <c r="I3374" s="250"/>
      <c r="J3374" s="252"/>
      <c r="K3374" s="252"/>
      <c r="L3374" s="253"/>
      <c r="M3374" s="254" t="str">
        <f t="shared" si="52"/>
        <v/>
      </c>
      <c r="N3374"/>
      <c r="O3374"/>
      <c r="P3374"/>
      <c r="Q3374"/>
      <c r="R3374"/>
      <c r="S3374"/>
      <c r="T3374"/>
      <c r="U3374"/>
      <c r="V3374"/>
      <c r="W3374"/>
      <c r="X3374" s="42"/>
      <c r="Y3374" s="42"/>
      <c r="Z3374" s="42"/>
    </row>
    <row r="3375" s="26" customFormat="1" ht="23" customHeight="1" spans="1:26">
      <c r="A3375" s="255"/>
      <c r="B3375" s="246"/>
      <c r="C3375" s="247"/>
      <c r="D3375" s="248"/>
      <c r="E3375" s="249"/>
      <c r="F3375" s="250"/>
      <c r="G3375" s="250"/>
      <c r="H3375" s="256"/>
      <c r="I3375" s="250"/>
      <c r="J3375" s="252"/>
      <c r="K3375" s="252"/>
      <c r="L3375" s="253"/>
      <c r="M3375" s="254" t="str">
        <f t="shared" si="52"/>
        <v/>
      </c>
      <c r="N3375"/>
      <c r="O3375"/>
      <c r="P3375"/>
      <c r="Q3375"/>
      <c r="R3375"/>
      <c r="S3375"/>
      <c r="T3375"/>
      <c r="U3375"/>
      <c r="V3375"/>
      <c r="W3375"/>
      <c r="X3375" s="42"/>
      <c r="Y3375" s="42"/>
      <c r="Z3375" s="42"/>
    </row>
    <row r="3376" s="26" customFormat="1" ht="23" customHeight="1" spans="1:26">
      <c r="A3376" s="255"/>
      <c r="B3376" s="246"/>
      <c r="C3376" s="247"/>
      <c r="D3376" s="248"/>
      <c r="E3376" s="249"/>
      <c r="F3376" s="250"/>
      <c r="G3376" s="250"/>
      <c r="H3376" s="256"/>
      <c r="I3376" s="250"/>
      <c r="J3376" s="252"/>
      <c r="K3376" s="252"/>
      <c r="L3376" s="253"/>
      <c r="M3376" s="254" t="str">
        <f t="shared" si="52"/>
        <v/>
      </c>
      <c r="N3376"/>
      <c r="O3376"/>
      <c r="P3376"/>
      <c r="Q3376"/>
      <c r="R3376"/>
      <c r="S3376"/>
      <c r="T3376"/>
      <c r="U3376"/>
      <c r="V3376"/>
      <c r="W3376"/>
      <c r="X3376" s="42"/>
      <c r="Y3376" s="42"/>
      <c r="Z3376" s="42"/>
    </row>
    <row r="3377" s="26" customFormat="1" ht="23" customHeight="1" spans="1:26">
      <c r="A3377" s="255"/>
      <c r="B3377" s="246"/>
      <c r="C3377" s="247"/>
      <c r="D3377" s="248"/>
      <c r="E3377" s="249"/>
      <c r="F3377" s="250"/>
      <c r="G3377" s="250"/>
      <c r="H3377" s="256"/>
      <c r="I3377" s="250"/>
      <c r="J3377" s="252"/>
      <c r="K3377" s="252"/>
      <c r="L3377" s="253"/>
      <c r="M3377" s="254" t="str">
        <f t="shared" si="52"/>
        <v/>
      </c>
      <c r="N3377"/>
      <c r="O3377"/>
      <c r="P3377"/>
      <c r="Q3377"/>
      <c r="R3377"/>
      <c r="S3377"/>
      <c r="T3377"/>
      <c r="U3377"/>
      <c r="V3377"/>
      <c r="W3377"/>
      <c r="X3377" s="42"/>
      <c r="Y3377" s="42"/>
      <c r="Z3377" s="42"/>
    </row>
    <row r="3378" s="26" customFormat="1" ht="23" customHeight="1" spans="1:26">
      <c r="A3378" s="255"/>
      <c r="B3378" s="246"/>
      <c r="C3378" s="247"/>
      <c r="D3378" s="248"/>
      <c r="E3378" s="249"/>
      <c r="F3378" s="250"/>
      <c r="G3378" s="250"/>
      <c r="H3378" s="256"/>
      <c r="I3378" s="250"/>
      <c r="J3378" s="252"/>
      <c r="K3378" s="252"/>
      <c r="L3378" s="253"/>
      <c r="M3378" s="254" t="str">
        <f t="shared" si="52"/>
        <v/>
      </c>
      <c r="N3378"/>
      <c r="O3378"/>
      <c r="P3378"/>
      <c r="Q3378"/>
      <c r="R3378"/>
      <c r="S3378"/>
      <c r="T3378"/>
      <c r="U3378"/>
      <c r="V3378"/>
      <c r="W3378"/>
      <c r="X3378" s="42"/>
      <c r="Y3378" s="42"/>
      <c r="Z3378" s="42"/>
    </row>
    <row r="3379" s="26" customFormat="1" ht="23" customHeight="1" spans="1:26">
      <c r="A3379" s="255"/>
      <c r="B3379" s="246"/>
      <c r="C3379" s="247"/>
      <c r="D3379" s="248"/>
      <c r="E3379" s="249"/>
      <c r="F3379" s="250"/>
      <c r="G3379" s="250"/>
      <c r="H3379" s="256"/>
      <c r="I3379" s="250"/>
      <c r="J3379" s="252"/>
      <c r="K3379" s="252"/>
      <c r="L3379" s="253"/>
      <c r="M3379" s="254" t="str">
        <f t="shared" si="52"/>
        <v/>
      </c>
      <c r="N3379"/>
      <c r="O3379"/>
      <c r="P3379"/>
      <c r="Q3379"/>
      <c r="R3379"/>
      <c r="S3379"/>
      <c r="T3379"/>
      <c r="U3379"/>
      <c r="V3379"/>
      <c r="W3379"/>
      <c r="X3379" s="42"/>
      <c r="Y3379" s="42"/>
      <c r="Z3379" s="42"/>
    </row>
    <row r="3380" s="26" customFormat="1" ht="23" customHeight="1" spans="1:26">
      <c r="A3380" s="255"/>
      <c r="B3380" s="246"/>
      <c r="C3380" s="247"/>
      <c r="D3380" s="248"/>
      <c r="E3380" s="249"/>
      <c r="F3380" s="250"/>
      <c r="G3380" s="250"/>
      <c r="H3380" s="256"/>
      <c r="I3380" s="250"/>
      <c r="J3380" s="252"/>
      <c r="K3380" s="252"/>
      <c r="L3380" s="253"/>
      <c r="M3380" s="254" t="str">
        <f t="shared" si="52"/>
        <v/>
      </c>
      <c r="N3380"/>
      <c r="O3380"/>
      <c r="P3380"/>
      <c r="Q3380"/>
      <c r="R3380"/>
      <c r="S3380"/>
      <c r="T3380"/>
      <c r="U3380"/>
      <c r="V3380"/>
      <c r="W3380"/>
      <c r="X3380" s="42"/>
      <c r="Y3380" s="42"/>
      <c r="Z3380" s="42"/>
    </row>
    <row r="3381" s="26" customFormat="1" ht="23" customHeight="1" spans="1:26">
      <c r="A3381" s="255"/>
      <c r="B3381" s="246"/>
      <c r="C3381" s="247"/>
      <c r="D3381" s="248"/>
      <c r="E3381" s="249"/>
      <c r="F3381" s="250"/>
      <c r="G3381" s="250"/>
      <c r="H3381" s="256"/>
      <c r="I3381" s="250"/>
      <c r="J3381" s="252"/>
      <c r="K3381" s="252"/>
      <c r="L3381" s="253"/>
      <c r="M3381" s="254" t="str">
        <f t="shared" si="52"/>
        <v/>
      </c>
      <c r="N3381"/>
      <c r="O3381"/>
      <c r="P3381"/>
      <c r="Q3381"/>
      <c r="R3381"/>
      <c r="S3381"/>
      <c r="T3381"/>
      <c r="U3381"/>
      <c r="V3381"/>
      <c r="W3381"/>
      <c r="X3381" s="42"/>
      <c r="Y3381" s="42"/>
      <c r="Z3381" s="42"/>
    </row>
    <row r="3382" s="26" customFormat="1" ht="23" customHeight="1" spans="1:26">
      <c r="A3382" s="255"/>
      <c r="B3382" s="246"/>
      <c r="C3382" s="247"/>
      <c r="D3382" s="248"/>
      <c r="E3382" s="249"/>
      <c r="F3382" s="250"/>
      <c r="G3382" s="250"/>
      <c r="H3382" s="256"/>
      <c r="I3382" s="250"/>
      <c r="J3382" s="252"/>
      <c r="K3382" s="252"/>
      <c r="L3382" s="253"/>
      <c r="M3382" s="254" t="str">
        <f t="shared" si="52"/>
        <v/>
      </c>
      <c r="N3382"/>
      <c r="O3382"/>
      <c r="P3382"/>
      <c r="Q3382"/>
      <c r="R3382"/>
      <c r="S3382"/>
      <c r="T3382"/>
      <c r="U3382"/>
      <c r="V3382"/>
      <c r="W3382"/>
      <c r="X3382" s="42"/>
      <c r="Y3382" s="42"/>
      <c r="Z3382" s="42"/>
    </row>
    <row r="3383" s="26" customFormat="1" ht="23" customHeight="1" spans="1:26">
      <c r="A3383" s="255"/>
      <c r="B3383" s="246"/>
      <c r="C3383" s="247"/>
      <c r="D3383" s="248"/>
      <c r="E3383" s="249"/>
      <c r="F3383" s="250"/>
      <c r="G3383" s="250"/>
      <c r="H3383" s="256"/>
      <c r="I3383" s="250"/>
      <c r="J3383" s="252"/>
      <c r="K3383" s="252"/>
      <c r="L3383" s="253"/>
      <c r="M3383" s="254" t="str">
        <f t="shared" si="52"/>
        <v/>
      </c>
      <c r="N3383"/>
      <c r="O3383"/>
      <c r="P3383"/>
      <c r="Q3383"/>
      <c r="R3383"/>
      <c r="S3383"/>
      <c r="T3383"/>
      <c r="U3383"/>
      <c r="V3383"/>
      <c r="W3383"/>
      <c r="X3383" s="42"/>
      <c r="Y3383" s="42"/>
      <c r="Z3383" s="42"/>
    </row>
    <row r="3384" s="26" customFormat="1" ht="23" customHeight="1" spans="1:26">
      <c r="A3384" s="255"/>
      <c r="B3384" s="246"/>
      <c r="C3384" s="247"/>
      <c r="D3384" s="248"/>
      <c r="E3384" s="249"/>
      <c r="F3384" s="250"/>
      <c r="G3384" s="250"/>
      <c r="H3384" s="256"/>
      <c r="I3384" s="250"/>
      <c r="J3384" s="252"/>
      <c r="K3384" s="252"/>
      <c r="L3384" s="253"/>
      <c r="M3384" s="254" t="str">
        <f t="shared" si="52"/>
        <v/>
      </c>
      <c r="N3384"/>
      <c r="O3384"/>
      <c r="P3384"/>
      <c r="Q3384"/>
      <c r="R3384"/>
      <c r="S3384"/>
      <c r="T3384"/>
      <c r="U3384"/>
      <c r="V3384"/>
      <c r="W3384"/>
      <c r="X3384" s="42"/>
      <c r="Y3384" s="42"/>
      <c r="Z3384" s="42"/>
    </row>
    <row r="3385" s="26" customFormat="1" ht="23" customHeight="1" spans="1:26">
      <c r="A3385" s="255"/>
      <c r="B3385" s="246"/>
      <c r="C3385" s="247"/>
      <c r="D3385" s="248"/>
      <c r="E3385" s="249"/>
      <c r="F3385" s="250"/>
      <c r="G3385" s="250"/>
      <c r="H3385" s="256"/>
      <c r="I3385" s="250"/>
      <c r="J3385" s="252"/>
      <c r="K3385" s="252"/>
      <c r="L3385" s="253"/>
      <c r="M3385" s="254" t="str">
        <f t="shared" si="52"/>
        <v/>
      </c>
      <c r="N3385"/>
      <c r="O3385"/>
      <c r="P3385"/>
      <c r="Q3385"/>
      <c r="R3385"/>
      <c r="S3385"/>
      <c r="T3385"/>
      <c r="U3385"/>
      <c r="V3385"/>
      <c r="W3385"/>
      <c r="X3385" s="42"/>
      <c r="Y3385" s="42"/>
      <c r="Z3385" s="42"/>
    </row>
    <row r="3386" s="26" customFormat="1" ht="23" customHeight="1" spans="1:26">
      <c r="A3386" s="255"/>
      <c r="B3386" s="246"/>
      <c r="C3386" s="247"/>
      <c r="D3386" s="248"/>
      <c r="E3386" s="249"/>
      <c r="F3386" s="250"/>
      <c r="G3386" s="250"/>
      <c r="H3386" s="256"/>
      <c r="I3386" s="250"/>
      <c r="J3386" s="252"/>
      <c r="K3386" s="252"/>
      <c r="L3386" s="253"/>
      <c r="M3386" s="254" t="str">
        <f t="shared" si="52"/>
        <v/>
      </c>
      <c r="N3386"/>
      <c r="O3386"/>
      <c r="P3386"/>
      <c r="Q3386"/>
      <c r="R3386"/>
      <c r="S3386"/>
      <c r="T3386"/>
      <c r="U3386"/>
      <c r="V3386"/>
      <c r="W3386"/>
      <c r="X3386" s="42"/>
      <c r="Y3386" s="42"/>
      <c r="Z3386" s="42"/>
    </row>
    <row r="3387" s="26" customFormat="1" ht="23" customHeight="1" spans="1:26">
      <c r="A3387" s="255"/>
      <c r="B3387" s="246"/>
      <c r="C3387" s="247"/>
      <c r="D3387" s="248"/>
      <c r="E3387" s="249"/>
      <c r="F3387" s="250"/>
      <c r="G3387" s="250"/>
      <c r="H3387" s="256"/>
      <c r="I3387" s="250"/>
      <c r="J3387" s="252"/>
      <c r="K3387" s="252"/>
      <c r="L3387" s="253"/>
      <c r="M3387" s="254" t="str">
        <f t="shared" si="52"/>
        <v/>
      </c>
      <c r="N3387"/>
      <c r="O3387"/>
      <c r="P3387"/>
      <c r="Q3387"/>
      <c r="R3387"/>
      <c r="S3387"/>
      <c r="T3387"/>
      <c r="U3387"/>
      <c r="V3387"/>
      <c r="W3387"/>
      <c r="X3387" s="42"/>
      <c r="Y3387" s="42"/>
      <c r="Z3387" s="42"/>
    </row>
    <row r="3388" s="26" customFormat="1" ht="23" customHeight="1" spans="1:26">
      <c r="A3388" s="255"/>
      <c r="B3388" s="246"/>
      <c r="C3388" s="247"/>
      <c r="D3388" s="248"/>
      <c r="E3388" s="249"/>
      <c r="F3388" s="250"/>
      <c r="G3388" s="250"/>
      <c r="H3388" s="256"/>
      <c r="I3388" s="250"/>
      <c r="J3388" s="252"/>
      <c r="K3388" s="252"/>
      <c r="L3388" s="253"/>
      <c r="M3388" s="254" t="str">
        <f t="shared" si="52"/>
        <v/>
      </c>
      <c r="N3388"/>
      <c r="O3388"/>
      <c r="P3388"/>
      <c r="Q3388"/>
      <c r="R3388"/>
      <c r="S3388"/>
      <c r="T3388"/>
      <c r="U3388"/>
      <c r="V3388"/>
      <c r="W3388"/>
      <c r="X3388" s="42"/>
      <c r="Y3388" s="42"/>
      <c r="Z3388" s="42"/>
    </row>
    <row r="3389" s="26" customFormat="1" ht="23" customHeight="1" spans="1:26">
      <c r="A3389" s="255"/>
      <c r="B3389" s="246"/>
      <c r="C3389" s="247"/>
      <c r="D3389" s="248"/>
      <c r="E3389" s="249"/>
      <c r="F3389" s="250"/>
      <c r="G3389" s="250"/>
      <c r="H3389" s="256"/>
      <c r="I3389" s="250"/>
      <c r="J3389" s="252"/>
      <c r="K3389" s="252"/>
      <c r="L3389" s="253"/>
      <c r="M3389" s="254" t="str">
        <f t="shared" si="52"/>
        <v/>
      </c>
      <c r="N3389"/>
      <c r="O3389"/>
      <c r="P3389"/>
      <c r="Q3389"/>
      <c r="R3389"/>
      <c r="S3389"/>
      <c r="T3389"/>
      <c r="U3389"/>
      <c r="V3389"/>
      <c r="W3389"/>
      <c r="X3389" s="42"/>
      <c r="Y3389" s="42"/>
      <c r="Z3389" s="42"/>
    </row>
    <row r="3390" s="26" customFormat="1" ht="23" customHeight="1" spans="1:26">
      <c r="A3390" s="255"/>
      <c r="B3390" s="246"/>
      <c r="C3390" s="247"/>
      <c r="D3390" s="248"/>
      <c r="E3390" s="249"/>
      <c r="F3390" s="250"/>
      <c r="G3390" s="250"/>
      <c r="H3390" s="256"/>
      <c r="I3390" s="250"/>
      <c r="J3390" s="252"/>
      <c r="K3390" s="252"/>
      <c r="L3390" s="253"/>
      <c r="M3390" s="254" t="str">
        <f t="shared" si="52"/>
        <v/>
      </c>
      <c r="N3390"/>
      <c r="O3390"/>
      <c r="P3390"/>
      <c r="Q3390"/>
      <c r="R3390"/>
      <c r="S3390"/>
      <c r="T3390"/>
      <c r="U3390"/>
      <c r="V3390"/>
      <c r="W3390"/>
      <c r="X3390" s="42"/>
      <c r="Y3390" s="42"/>
      <c r="Z3390" s="42"/>
    </row>
    <row r="3391" s="26" customFormat="1" ht="23" customHeight="1" spans="1:26">
      <c r="A3391" s="255"/>
      <c r="B3391" s="246"/>
      <c r="C3391" s="247"/>
      <c r="D3391" s="248"/>
      <c r="E3391" s="249"/>
      <c r="F3391" s="250"/>
      <c r="G3391" s="250"/>
      <c r="H3391" s="256"/>
      <c r="I3391" s="250"/>
      <c r="J3391" s="252"/>
      <c r="K3391" s="252"/>
      <c r="L3391" s="253"/>
      <c r="M3391" s="254" t="str">
        <f t="shared" si="52"/>
        <v/>
      </c>
      <c r="N3391"/>
      <c r="O3391"/>
      <c r="P3391"/>
      <c r="Q3391"/>
      <c r="R3391"/>
      <c r="S3391"/>
      <c r="T3391"/>
      <c r="U3391"/>
      <c r="V3391"/>
      <c r="W3391"/>
      <c r="X3391" s="42"/>
      <c r="Y3391" s="42"/>
      <c r="Z3391" s="42"/>
    </row>
    <row r="3392" s="26" customFormat="1" ht="23" customHeight="1" spans="1:26">
      <c r="A3392" s="255"/>
      <c r="B3392" s="246"/>
      <c r="C3392" s="247"/>
      <c r="D3392" s="248"/>
      <c r="E3392" s="249"/>
      <c r="F3392" s="250"/>
      <c r="G3392" s="250"/>
      <c r="H3392" s="256"/>
      <c r="I3392" s="250"/>
      <c r="J3392" s="252"/>
      <c r="K3392" s="252"/>
      <c r="L3392" s="253"/>
      <c r="M3392" s="254" t="str">
        <f t="shared" si="52"/>
        <v/>
      </c>
      <c r="N3392"/>
      <c r="O3392"/>
      <c r="P3392"/>
      <c r="Q3392"/>
      <c r="R3392"/>
      <c r="S3392"/>
      <c r="T3392"/>
      <c r="U3392"/>
      <c r="V3392"/>
      <c r="W3392"/>
      <c r="X3392" s="42"/>
      <c r="Y3392" s="42"/>
      <c r="Z3392" s="42"/>
    </row>
    <row r="3393" s="26" customFormat="1" ht="23" customHeight="1" spans="1:26">
      <c r="A3393" s="255"/>
      <c r="B3393" s="246"/>
      <c r="C3393" s="247"/>
      <c r="D3393" s="248"/>
      <c r="E3393" s="249"/>
      <c r="F3393" s="250"/>
      <c r="G3393" s="250"/>
      <c r="H3393" s="256"/>
      <c r="I3393" s="250"/>
      <c r="J3393" s="252"/>
      <c r="K3393" s="252"/>
      <c r="L3393" s="253"/>
      <c r="M3393" s="254" t="str">
        <f t="shared" si="52"/>
        <v/>
      </c>
      <c r="N3393"/>
      <c r="O3393"/>
      <c r="P3393"/>
      <c r="Q3393"/>
      <c r="R3393"/>
      <c r="S3393"/>
      <c r="T3393"/>
      <c r="U3393"/>
      <c r="V3393"/>
      <c r="W3393"/>
      <c r="X3393" s="42"/>
      <c r="Y3393" s="42"/>
      <c r="Z3393" s="42"/>
    </row>
    <row r="3394" s="26" customFormat="1" ht="23" customHeight="1" spans="1:26">
      <c r="A3394" s="255"/>
      <c r="B3394" s="246"/>
      <c r="C3394" s="247"/>
      <c r="D3394" s="248"/>
      <c r="E3394" s="249"/>
      <c r="F3394" s="250"/>
      <c r="G3394" s="250"/>
      <c r="H3394" s="256"/>
      <c r="I3394" s="250"/>
      <c r="J3394" s="252"/>
      <c r="K3394" s="252"/>
      <c r="L3394" s="253"/>
      <c r="M3394" s="254" t="str">
        <f t="shared" si="52"/>
        <v/>
      </c>
      <c r="N3394"/>
      <c r="O3394"/>
      <c r="P3394"/>
      <c r="Q3394"/>
      <c r="R3394"/>
      <c r="S3394"/>
      <c r="T3394"/>
      <c r="U3394"/>
      <c r="V3394"/>
      <c r="W3394"/>
      <c r="X3394" s="42"/>
      <c r="Y3394" s="42"/>
      <c r="Z3394" s="42"/>
    </row>
    <row r="3395" s="26" customFormat="1" ht="23" customHeight="1" spans="1:26">
      <c r="A3395" s="255"/>
      <c r="B3395" s="246"/>
      <c r="C3395" s="247"/>
      <c r="D3395" s="248"/>
      <c r="E3395" s="249"/>
      <c r="F3395" s="250"/>
      <c r="G3395" s="250"/>
      <c r="H3395" s="256"/>
      <c r="I3395" s="250"/>
      <c r="J3395" s="252"/>
      <c r="K3395" s="252"/>
      <c r="L3395" s="253"/>
      <c r="M3395" s="254" t="str">
        <f t="shared" si="52"/>
        <v/>
      </c>
      <c r="N3395"/>
      <c r="O3395"/>
      <c r="P3395"/>
      <c r="Q3395"/>
      <c r="R3395"/>
      <c r="S3395"/>
      <c r="T3395"/>
      <c r="U3395"/>
      <c r="V3395"/>
      <c r="W3395"/>
      <c r="X3395" s="42"/>
      <c r="Y3395" s="42"/>
      <c r="Z3395" s="42"/>
    </row>
    <row r="3396" s="26" customFormat="1" ht="23" customHeight="1" spans="1:26">
      <c r="A3396" s="255"/>
      <c r="B3396" s="246"/>
      <c r="C3396" s="247"/>
      <c r="D3396" s="248"/>
      <c r="E3396" s="249"/>
      <c r="F3396" s="250"/>
      <c r="G3396" s="250"/>
      <c r="H3396" s="256"/>
      <c r="I3396" s="250"/>
      <c r="J3396" s="252"/>
      <c r="K3396" s="252"/>
      <c r="L3396" s="253"/>
      <c r="M3396" s="254" t="str">
        <f t="shared" si="52"/>
        <v/>
      </c>
      <c r="N3396"/>
      <c r="O3396"/>
      <c r="P3396"/>
      <c r="Q3396"/>
      <c r="R3396"/>
      <c r="S3396"/>
      <c r="T3396"/>
      <c r="U3396"/>
      <c r="V3396"/>
      <c r="W3396"/>
      <c r="X3396" s="42"/>
      <c r="Y3396" s="42"/>
      <c r="Z3396" s="42"/>
    </row>
    <row r="3397" s="26" customFormat="1" ht="23" customHeight="1" spans="1:26">
      <c r="A3397" s="255"/>
      <c r="B3397" s="246"/>
      <c r="C3397" s="247"/>
      <c r="D3397" s="248"/>
      <c r="E3397" s="249"/>
      <c r="F3397" s="250"/>
      <c r="G3397" s="250"/>
      <c r="H3397" s="256"/>
      <c r="I3397" s="250"/>
      <c r="J3397" s="252"/>
      <c r="K3397" s="252"/>
      <c r="L3397" s="253"/>
      <c r="M3397" s="254" t="str">
        <f t="shared" ref="M3397:M3460" si="53">IF($B3397="","",--TEXT($B3397,"yyyymm"))</f>
        <v/>
      </c>
      <c r="N3397"/>
      <c r="O3397"/>
      <c r="P3397"/>
      <c r="Q3397"/>
      <c r="R3397"/>
      <c r="S3397"/>
      <c r="T3397"/>
      <c r="U3397"/>
      <c r="V3397"/>
      <c r="W3397"/>
      <c r="X3397" s="42"/>
      <c r="Y3397" s="42"/>
      <c r="Z3397" s="42"/>
    </row>
    <row r="3398" s="26" customFormat="1" ht="23" customHeight="1" spans="1:26">
      <c r="A3398" s="255"/>
      <c r="B3398" s="246"/>
      <c r="C3398" s="247"/>
      <c r="D3398" s="248"/>
      <c r="E3398" s="249"/>
      <c r="F3398" s="250"/>
      <c r="G3398" s="250"/>
      <c r="H3398" s="256"/>
      <c r="I3398" s="250"/>
      <c r="J3398" s="252"/>
      <c r="K3398" s="252"/>
      <c r="L3398" s="253"/>
      <c r="M3398" s="254" t="str">
        <f t="shared" si="53"/>
        <v/>
      </c>
      <c r="N3398"/>
      <c r="O3398"/>
      <c r="P3398"/>
      <c r="Q3398"/>
      <c r="R3398"/>
      <c r="S3398"/>
      <c r="T3398"/>
      <c r="U3398"/>
      <c r="V3398"/>
      <c r="W3398"/>
      <c r="X3398" s="42"/>
      <c r="Y3398" s="42"/>
      <c r="Z3398" s="42"/>
    </row>
    <row r="3399" s="26" customFormat="1" ht="23" customHeight="1" spans="1:26">
      <c r="A3399" s="255"/>
      <c r="B3399" s="246"/>
      <c r="C3399" s="247"/>
      <c r="D3399" s="248"/>
      <c r="E3399" s="249"/>
      <c r="F3399" s="250"/>
      <c r="G3399" s="250"/>
      <c r="H3399" s="256"/>
      <c r="I3399" s="250"/>
      <c r="J3399" s="252"/>
      <c r="K3399" s="252"/>
      <c r="L3399" s="253"/>
      <c r="M3399" s="254" t="str">
        <f t="shared" si="53"/>
        <v/>
      </c>
      <c r="N3399"/>
      <c r="O3399"/>
      <c r="P3399"/>
      <c r="Q3399"/>
      <c r="R3399"/>
      <c r="S3399"/>
      <c r="T3399"/>
      <c r="U3399"/>
      <c r="V3399"/>
      <c r="W3399"/>
      <c r="X3399" s="42"/>
      <c r="Y3399" s="42"/>
      <c r="Z3399" s="42"/>
    </row>
    <row r="3400" s="26" customFormat="1" ht="23" customHeight="1" spans="1:26">
      <c r="A3400" s="255"/>
      <c r="B3400" s="246"/>
      <c r="C3400" s="247"/>
      <c r="D3400" s="248"/>
      <c r="E3400" s="249"/>
      <c r="F3400" s="250"/>
      <c r="G3400" s="250"/>
      <c r="H3400" s="256"/>
      <c r="I3400" s="250"/>
      <c r="J3400" s="252"/>
      <c r="K3400" s="252"/>
      <c r="L3400" s="253"/>
      <c r="M3400" s="254" t="str">
        <f t="shared" si="53"/>
        <v/>
      </c>
      <c r="N3400"/>
      <c r="O3400"/>
      <c r="P3400"/>
      <c r="Q3400"/>
      <c r="R3400"/>
      <c r="S3400"/>
      <c r="T3400"/>
      <c r="U3400"/>
      <c r="V3400"/>
      <c r="W3400"/>
      <c r="X3400" s="42"/>
      <c r="Y3400" s="42"/>
      <c r="Z3400" s="42"/>
    </row>
    <row r="3401" s="26" customFormat="1" ht="23" customHeight="1" spans="1:26">
      <c r="A3401" s="255"/>
      <c r="B3401" s="246"/>
      <c r="C3401" s="247"/>
      <c r="D3401" s="248"/>
      <c r="E3401" s="249"/>
      <c r="F3401" s="250"/>
      <c r="G3401" s="250"/>
      <c r="H3401" s="256"/>
      <c r="I3401" s="250"/>
      <c r="J3401" s="252"/>
      <c r="K3401" s="252"/>
      <c r="L3401" s="253"/>
      <c r="M3401" s="254" t="str">
        <f t="shared" si="53"/>
        <v/>
      </c>
      <c r="N3401"/>
      <c r="O3401"/>
      <c r="P3401"/>
      <c r="Q3401"/>
      <c r="R3401"/>
      <c r="S3401"/>
      <c r="T3401"/>
      <c r="U3401"/>
      <c r="V3401"/>
      <c r="W3401"/>
      <c r="X3401" s="42"/>
      <c r="Y3401" s="42"/>
      <c r="Z3401" s="42"/>
    </row>
    <row r="3402" s="26" customFormat="1" ht="23" customHeight="1" spans="1:26">
      <c r="A3402" s="255"/>
      <c r="B3402" s="246"/>
      <c r="C3402" s="247"/>
      <c r="D3402" s="248"/>
      <c r="E3402" s="249"/>
      <c r="F3402" s="250"/>
      <c r="G3402" s="250"/>
      <c r="H3402" s="256"/>
      <c r="I3402" s="250"/>
      <c r="J3402" s="252"/>
      <c r="K3402" s="252"/>
      <c r="L3402" s="253"/>
      <c r="M3402" s="254" t="str">
        <f t="shared" si="53"/>
        <v/>
      </c>
      <c r="N3402"/>
      <c r="O3402"/>
      <c r="P3402"/>
      <c r="Q3402"/>
      <c r="R3402"/>
      <c r="S3402"/>
      <c r="T3402"/>
      <c r="U3402"/>
      <c r="V3402"/>
      <c r="W3402"/>
      <c r="X3402" s="42"/>
      <c r="Y3402" s="42"/>
      <c r="Z3402" s="42"/>
    </row>
    <row r="3403" s="26" customFormat="1" ht="23" customHeight="1" spans="1:26">
      <c r="A3403" s="255"/>
      <c r="B3403" s="246"/>
      <c r="C3403" s="247"/>
      <c r="D3403" s="248"/>
      <c r="E3403" s="249"/>
      <c r="F3403" s="250"/>
      <c r="G3403" s="250"/>
      <c r="H3403" s="256"/>
      <c r="I3403" s="250"/>
      <c r="J3403" s="252"/>
      <c r="K3403" s="252"/>
      <c r="L3403" s="253"/>
      <c r="M3403" s="254" t="str">
        <f t="shared" si="53"/>
        <v/>
      </c>
      <c r="N3403"/>
      <c r="O3403"/>
      <c r="P3403"/>
      <c r="Q3403"/>
      <c r="R3403"/>
      <c r="S3403"/>
      <c r="T3403"/>
      <c r="U3403"/>
      <c r="V3403"/>
      <c r="W3403"/>
      <c r="X3403" s="42"/>
      <c r="Y3403" s="42"/>
      <c r="Z3403" s="42"/>
    </row>
    <row r="3404" s="26" customFormat="1" ht="23" customHeight="1" spans="1:26">
      <c r="A3404" s="255"/>
      <c r="B3404" s="246"/>
      <c r="C3404" s="247"/>
      <c r="D3404" s="248"/>
      <c r="E3404" s="249"/>
      <c r="F3404" s="250"/>
      <c r="G3404" s="250"/>
      <c r="H3404" s="256"/>
      <c r="I3404" s="250"/>
      <c r="J3404" s="252"/>
      <c r="K3404" s="252"/>
      <c r="L3404" s="253"/>
      <c r="M3404" s="254" t="str">
        <f t="shared" si="53"/>
        <v/>
      </c>
      <c r="N3404"/>
      <c r="O3404"/>
      <c r="P3404"/>
      <c r="Q3404"/>
      <c r="R3404"/>
      <c r="S3404"/>
      <c r="T3404"/>
      <c r="U3404"/>
      <c r="V3404"/>
      <c r="W3404"/>
      <c r="X3404" s="42"/>
      <c r="Y3404" s="42"/>
      <c r="Z3404" s="42"/>
    </row>
    <row r="3405" s="26" customFormat="1" ht="23" customHeight="1" spans="1:26">
      <c r="A3405" s="255"/>
      <c r="B3405" s="246"/>
      <c r="C3405" s="247"/>
      <c r="D3405" s="248"/>
      <c r="E3405" s="249"/>
      <c r="F3405" s="250"/>
      <c r="G3405" s="250"/>
      <c r="H3405" s="256"/>
      <c r="I3405" s="250"/>
      <c r="J3405" s="252"/>
      <c r="K3405" s="252"/>
      <c r="L3405" s="253"/>
      <c r="M3405" s="254" t="str">
        <f t="shared" si="53"/>
        <v/>
      </c>
      <c r="N3405"/>
      <c r="O3405"/>
      <c r="P3405"/>
      <c r="Q3405"/>
      <c r="R3405"/>
      <c r="S3405"/>
      <c r="T3405"/>
      <c r="U3405"/>
      <c r="V3405"/>
      <c r="W3405"/>
      <c r="X3405" s="42"/>
      <c r="Y3405" s="42"/>
      <c r="Z3405" s="42"/>
    </row>
    <row r="3406" s="26" customFormat="1" ht="23" customHeight="1" spans="1:26">
      <c r="A3406" s="255"/>
      <c r="B3406" s="246"/>
      <c r="C3406" s="247"/>
      <c r="D3406" s="248"/>
      <c r="E3406" s="249"/>
      <c r="F3406" s="250"/>
      <c r="G3406" s="250"/>
      <c r="H3406" s="256"/>
      <c r="I3406" s="250"/>
      <c r="J3406" s="252"/>
      <c r="K3406" s="252"/>
      <c r="L3406" s="253"/>
      <c r="M3406" s="254" t="str">
        <f t="shared" si="53"/>
        <v/>
      </c>
      <c r="N3406"/>
      <c r="O3406"/>
      <c r="P3406"/>
      <c r="Q3406"/>
      <c r="R3406"/>
      <c r="S3406"/>
      <c r="T3406"/>
      <c r="U3406"/>
      <c r="V3406"/>
      <c r="W3406"/>
      <c r="X3406" s="42"/>
      <c r="Y3406" s="42"/>
      <c r="Z3406" s="42"/>
    </row>
    <row r="3407" s="26" customFormat="1" ht="23" customHeight="1" spans="1:26">
      <c r="A3407" s="255"/>
      <c r="B3407" s="246"/>
      <c r="C3407" s="247"/>
      <c r="D3407" s="248"/>
      <c r="E3407" s="249"/>
      <c r="F3407" s="250"/>
      <c r="G3407" s="250"/>
      <c r="H3407" s="256"/>
      <c r="I3407" s="250"/>
      <c r="J3407" s="252"/>
      <c r="K3407" s="252"/>
      <c r="L3407" s="253"/>
      <c r="M3407" s="254" t="str">
        <f t="shared" si="53"/>
        <v/>
      </c>
      <c r="N3407"/>
      <c r="O3407"/>
      <c r="P3407"/>
      <c r="Q3407"/>
      <c r="R3407"/>
      <c r="S3407"/>
      <c r="T3407"/>
      <c r="U3407"/>
      <c r="V3407"/>
      <c r="W3407"/>
      <c r="X3407" s="42"/>
      <c r="Y3407" s="42"/>
      <c r="Z3407" s="42"/>
    </row>
    <row r="3408" s="26" customFormat="1" ht="23" customHeight="1" spans="1:26">
      <c r="A3408" s="255"/>
      <c r="B3408" s="246"/>
      <c r="C3408" s="247"/>
      <c r="D3408" s="248"/>
      <c r="E3408" s="249"/>
      <c r="F3408" s="250"/>
      <c r="G3408" s="250"/>
      <c r="H3408" s="256"/>
      <c r="I3408" s="250"/>
      <c r="J3408" s="252"/>
      <c r="K3408" s="252"/>
      <c r="L3408" s="253"/>
      <c r="M3408" s="254" t="str">
        <f t="shared" si="53"/>
        <v/>
      </c>
      <c r="N3408"/>
      <c r="O3408"/>
      <c r="P3408"/>
      <c r="Q3408"/>
      <c r="R3408"/>
      <c r="S3408"/>
      <c r="T3408"/>
      <c r="U3408"/>
      <c r="V3408"/>
      <c r="W3408"/>
      <c r="X3408" s="42"/>
      <c r="Y3408" s="42"/>
      <c r="Z3408" s="42"/>
    </row>
    <row r="3409" s="26" customFormat="1" ht="23" customHeight="1" spans="1:26">
      <c r="A3409" s="255"/>
      <c r="B3409" s="246"/>
      <c r="C3409" s="247"/>
      <c r="D3409" s="248"/>
      <c r="E3409" s="249"/>
      <c r="F3409" s="250"/>
      <c r="G3409" s="250"/>
      <c r="H3409" s="256"/>
      <c r="I3409" s="250"/>
      <c r="J3409" s="252"/>
      <c r="K3409" s="252"/>
      <c r="L3409" s="253"/>
      <c r="M3409" s="254" t="str">
        <f t="shared" si="53"/>
        <v/>
      </c>
      <c r="N3409"/>
      <c r="O3409"/>
      <c r="P3409"/>
      <c r="Q3409"/>
      <c r="R3409"/>
      <c r="S3409"/>
      <c r="T3409"/>
      <c r="U3409"/>
      <c r="V3409"/>
      <c r="W3409"/>
      <c r="X3409" s="42"/>
      <c r="Y3409" s="42"/>
      <c r="Z3409" s="42"/>
    </row>
    <row r="3410" s="26" customFormat="1" ht="23" customHeight="1" spans="1:26">
      <c r="A3410" s="255"/>
      <c r="B3410" s="246"/>
      <c r="C3410" s="247"/>
      <c r="D3410" s="248"/>
      <c r="E3410" s="249"/>
      <c r="F3410" s="250"/>
      <c r="G3410" s="250"/>
      <c r="H3410" s="256"/>
      <c r="I3410" s="250"/>
      <c r="J3410" s="252"/>
      <c r="K3410" s="252"/>
      <c r="L3410" s="253"/>
      <c r="M3410" s="254" t="str">
        <f t="shared" si="53"/>
        <v/>
      </c>
      <c r="N3410"/>
      <c r="O3410"/>
      <c r="P3410"/>
      <c r="Q3410"/>
      <c r="R3410"/>
      <c r="S3410"/>
      <c r="T3410"/>
      <c r="U3410"/>
      <c r="V3410"/>
      <c r="W3410"/>
      <c r="X3410" s="42"/>
      <c r="Y3410" s="42"/>
      <c r="Z3410" s="42"/>
    </row>
    <row r="3411" s="26" customFormat="1" ht="23" customHeight="1" spans="1:26">
      <c r="A3411" s="255"/>
      <c r="B3411" s="246"/>
      <c r="C3411" s="247"/>
      <c r="D3411" s="248"/>
      <c r="E3411" s="249"/>
      <c r="F3411" s="250"/>
      <c r="G3411" s="250"/>
      <c r="H3411" s="256"/>
      <c r="I3411" s="250"/>
      <c r="J3411" s="252"/>
      <c r="K3411" s="252"/>
      <c r="L3411" s="253"/>
      <c r="M3411" s="254" t="str">
        <f t="shared" si="53"/>
        <v/>
      </c>
      <c r="N3411"/>
      <c r="O3411"/>
      <c r="P3411"/>
      <c r="Q3411"/>
      <c r="R3411"/>
      <c r="S3411"/>
      <c r="T3411"/>
      <c r="U3411"/>
      <c r="V3411"/>
      <c r="W3411"/>
      <c r="X3411" s="42"/>
      <c r="Y3411" s="42"/>
      <c r="Z3411" s="42"/>
    </row>
    <row r="3412" s="26" customFormat="1" ht="23" customHeight="1" spans="1:26">
      <c r="A3412" s="255"/>
      <c r="B3412" s="246"/>
      <c r="C3412" s="247"/>
      <c r="D3412" s="248"/>
      <c r="E3412" s="249"/>
      <c r="F3412" s="250"/>
      <c r="G3412" s="250"/>
      <c r="H3412" s="256"/>
      <c r="I3412" s="250"/>
      <c r="J3412" s="252"/>
      <c r="K3412" s="252"/>
      <c r="L3412" s="253"/>
      <c r="M3412" s="254" t="str">
        <f t="shared" si="53"/>
        <v/>
      </c>
      <c r="N3412"/>
      <c r="O3412"/>
      <c r="P3412"/>
      <c r="Q3412"/>
      <c r="R3412"/>
      <c r="S3412"/>
      <c r="T3412"/>
      <c r="U3412"/>
      <c r="V3412"/>
      <c r="W3412"/>
      <c r="X3412" s="42"/>
      <c r="Y3412" s="42"/>
      <c r="Z3412" s="42"/>
    </row>
    <row r="3413" s="26" customFormat="1" ht="23" customHeight="1" spans="1:26">
      <c r="A3413" s="255"/>
      <c r="B3413" s="246"/>
      <c r="C3413" s="247"/>
      <c r="D3413" s="248"/>
      <c r="E3413" s="249"/>
      <c r="F3413" s="250"/>
      <c r="G3413" s="250"/>
      <c r="H3413" s="256"/>
      <c r="I3413" s="250"/>
      <c r="J3413" s="252"/>
      <c r="K3413" s="252"/>
      <c r="L3413" s="253"/>
      <c r="M3413" s="254" t="str">
        <f t="shared" si="53"/>
        <v/>
      </c>
      <c r="N3413"/>
      <c r="O3413"/>
      <c r="P3413"/>
      <c r="Q3413"/>
      <c r="R3413"/>
      <c r="S3413"/>
      <c r="T3413"/>
      <c r="U3413"/>
      <c r="V3413"/>
      <c r="W3413"/>
      <c r="X3413" s="42"/>
      <c r="Y3413" s="42"/>
      <c r="Z3413" s="42"/>
    </row>
    <row r="3414" s="26" customFormat="1" ht="23" customHeight="1" spans="1:26">
      <c r="A3414" s="255"/>
      <c r="B3414" s="246"/>
      <c r="C3414" s="247"/>
      <c r="D3414" s="248"/>
      <c r="E3414" s="249"/>
      <c r="F3414" s="250"/>
      <c r="G3414" s="250"/>
      <c r="H3414" s="256"/>
      <c r="I3414" s="250"/>
      <c r="J3414" s="252"/>
      <c r="K3414" s="252"/>
      <c r="L3414" s="253"/>
      <c r="M3414" s="254" t="str">
        <f t="shared" si="53"/>
        <v/>
      </c>
      <c r="N3414"/>
      <c r="O3414"/>
      <c r="P3414"/>
      <c r="Q3414"/>
      <c r="R3414"/>
      <c r="S3414"/>
      <c r="T3414"/>
      <c r="U3414"/>
      <c r="V3414"/>
      <c r="W3414"/>
      <c r="X3414" s="42"/>
      <c r="Y3414" s="42"/>
      <c r="Z3414" s="42"/>
    </row>
    <row r="3415" s="26" customFormat="1" ht="23" customHeight="1" spans="1:26">
      <c r="A3415" s="255"/>
      <c r="B3415" s="246"/>
      <c r="C3415" s="247"/>
      <c r="D3415" s="248"/>
      <c r="E3415" s="249"/>
      <c r="F3415" s="250"/>
      <c r="G3415" s="250"/>
      <c r="H3415" s="256"/>
      <c r="I3415" s="250"/>
      <c r="J3415" s="252"/>
      <c r="K3415" s="252"/>
      <c r="L3415" s="253"/>
      <c r="M3415" s="254" t="str">
        <f t="shared" si="53"/>
        <v/>
      </c>
      <c r="N3415"/>
      <c r="O3415"/>
      <c r="P3415"/>
      <c r="Q3415"/>
      <c r="R3415"/>
      <c r="S3415"/>
      <c r="T3415"/>
      <c r="U3415"/>
      <c r="V3415"/>
      <c r="W3415"/>
      <c r="X3415" s="42"/>
      <c r="Y3415" s="42"/>
      <c r="Z3415" s="42"/>
    </row>
    <row r="3416" s="26" customFormat="1" ht="23" customHeight="1" spans="1:26">
      <c r="A3416" s="255"/>
      <c r="B3416" s="246"/>
      <c r="C3416" s="247"/>
      <c r="D3416" s="248"/>
      <c r="E3416" s="249"/>
      <c r="F3416" s="250"/>
      <c r="G3416" s="250"/>
      <c r="H3416" s="256"/>
      <c r="I3416" s="250"/>
      <c r="J3416" s="252"/>
      <c r="K3416" s="252"/>
      <c r="L3416" s="253"/>
      <c r="M3416" s="254" t="str">
        <f t="shared" si="53"/>
        <v/>
      </c>
      <c r="N3416"/>
      <c r="O3416"/>
      <c r="P3416"/>
      <c r="Q3416"/>
      <c r="R3416"/>
      <c r="S3416"/>
      <c r="T3416"/>
      <c r="U3416"/>
      <c r="V3416"/>
      <c r="W3416"/>
      <c r="X3416" s="42"/>
      <c r="Y3416" s="42"/>
      <c r="Z3416" s="42"/>
    </row>
    <row r="3417" s="26" customFormat="1" ht="23" customHeight="1" spans="1:26">
      <c r="A3417" s="255"/>
      <c r="B3417" s="246"/>
      <c r="C3417" s="247"/>
      <c r="D3417" s="248"/>
      <c r="E3417" s="249"/>
      <c r="F3417" s="250"/>
      <c r="G3417" s="250"/>
      <c r="H3417" s="256"/>
      <c r="I3417" s="250"/>
      <c r="J3417" s="252"/>
      <c r="K3417" s="252"/>
      <c r="L3417" s="253"/>
      <c r="M3417" s="254" t="str">
        <f t="shared" si="53"/>
        <v/>
      </c>
      <c r="N3417"/>
      <c r="O3417"/>
      <c r="P3417"/>
      <c r="Q3417"/>
      <c r="R3417"/>
      <c r="S3417"/>
      <c r="T3417"/>
      <c r="U3417"/>
      <c r="V3417"/>
      <c r="W3417"/>
      <c r="X3417" s="42"/>
      <c r="Y3417" s="42"/>
      <c r="Z3417" s="42"/>
    </row>
    <row r="3418" s="26" customFormat="1" ht="23" customHeight="1" spans="1:26">
      <c r="A3418" s="255"/>
      <c r="B3418" s="246"/>
      <c r="C3418" s="247"/>
      <c r="D3418" s="248"/>
      <c r="E3418" s="249"/>
      <c r="F3418" s="250"/>
      <c r="G3418" s="250"/>
      <c r="H3418" s="256"/>
      <c r="I3418" s="250"/>
      <c r="J3418" s="252"/>
      <c r="K3418" s="252"/>
      <c r="L3418" s="253"/>
      <c r="M3418" s="254" t="str">
        <f t="shared" si="53"/>
        <v/>
      </c>
      <c r="N3418"/>
      <c r="O3418"/>
      <c r="P3418"/>
      <c r="Q3418"/>
      <c r="R3418"/>
      <c r="S3418"/>
      <c r="T3418"/>
      <c r="U3418"/>
      <c r="V3418"/>
      <c r="W3418"/>
      <c r="X3418" s="42"/>
      <c r="Y3418" s="42"/>
      <c r="Z3418" s="42"/>
    </row>
    <row r="3419" s="26" customFormat="1" ht="23" customHeight="1" spans="1:26">
      <c r="A3419" s="255"/>
      <c r="B3419" s="246"/>
      <c r="C3419" s="247"/>
      <c r="D3419" s="248"/>
      <c r="E3419" s="249"/>
      <c r="F3419" s="250"/>
      <c r="G3419" s="250"/>
      <c r="H3419" s="256"/>
      <c r="I3419" s="250"/>
      <c r="J3419" s="252"/>
      <c r="K3419" s="252"/>
      <c r="L3419" s="253"/>
      <c r="M3419" s="254" t="str">
        <f t="shared" si="53"/>
        <v/>
      </c>
      <c r="N3419"/>
      <c r="O3419"/>
      <c r="P3419"/>
      <c r="Q3419"/>
      <c r="R3419"/>
      <c r="S3419"/>
      <c r="T3419"/>
      <c r="U3419"/>
      <c r="V3419"/>
      <c r="W3419"/>
      <c r="X3419" s="42"/>
      <c r="Y3419" s="42"/>
      <c r="Z3419" s="42"/>
    </row>
    <row r="3420" s="26" customFormat="1" ht="23" customHeight="1" spans="1:26">
      <c r="A3420" s="255"/>
      <c r="B3420" s="246"/>
      <c r="C3420" s="247"/>
      <c r="D3420" s="248"/>
      <c r="E3420" s="249"/>
      <c r="F3420" s="250"/>
      <c r="G3420" s="250"/>
      <c r="H3420" s="256"/>
      <c r="I3420" s="250"/>
      <c r="J3420" s="252"/>
      <c r="K3420" s="252"/>
      <c r="L3420" s="253"/>
      <c r="M3420" s="254" t="str">
        <f t="shared" si="53"/>
        <v/>
      </c>
      <c r="N3420"/>
      <c r="O3420"/>
      <c r="P3420"/>
      <c r="Q3420"/>
      <c r="R3420"/>
      <c r="S3420"/>
      <c r="T3420"/>
      <c r="U3420"/>
      <c r="V3420"/>
      <c r="W3420"/>
      <c r="X3420" s="42"/>
      <c r="Y3420" s="42"/>
      <c r="Z3420" s="42"/>
    </row>
    <row r="3421" s="26" customFormat="1" ht="23" customHeight="1" spans="1:26">
      <c r="A3421" s="255"/>
      <c r="B3421" s="246"/>
      <c r="C3421" s="247"/>
      <c r="D3421" s="248"/>
      <c r="E3421" s="249"/>
      <c r="F3421" s="250"/>
      <c r="G3421" s="250"/>
      <c r="H3421" s="256"/>
      <c r="I3421" s="250"/>
      <c r="J3421" s="252"/>
      <c r="K3421" s="252"/>
      <c r="L3421" s="253"/>
      <c r="M3421" s="254" t="str">
        <f t="shared" si="53"/>
        <v/>
      </c>
      <c r="N3421"/>
      <c r="O3421"/>
      <c r="P3421"/>
      <c r="Q3421"/>
      <c r="R3421"/>
      <c r="S3421"/>
      <c r="T3421"/>
      <c r="U3421"/>
      <c r="V3421"/>
      <c r="W3421"/>
      <c r="X3421" s="42"/>
      <c r="Y3421" s="42"/>
      <c r="Z3421" s="42"/>
    </row>
    <row r="3422" s="26" customFormat="1" ht="23" customHeight="1" spans="1:26">
      <c r="A3422" s="255"/>
      <c r="B3422" s="246"/>
      <c r="C3422" s="247"/>
      <c r="D3422" s="248"/>
      <c r="E3422" s="249"/>
      <c r="F3422" s="250"/>
      <c r="G3422" s="250"/>
      <c r="H3422" s="256"/>
      <c r="I3422" s="250"/>
      <c r="J3422" s="252"/>
      <c r="K3422" s="252"/>
      <c r="L3422" s="253"/>
      <c r="M3422" s="254" t="str">
        <f t="shared" si="53"/>
        <v/>
      </c>
      <c r="N3422"/>
      <c r="O3422"/>
      <c r="P3422"/>
      <c r="Q3422"/>
      <c r="R3422"/>
      <c r="S3422"/>
      <c r="T3422"/>
      <c r="U3422"/>
      <c r="V3422"/>
      <c r="W3422"/>
      <c r="X3422" s="42"/>
      <c r="Y3422" s="42"/>
      <c r="Z3422" s="42"/>
    </row>
    <row r="3423" s="26" customFormat="1" ht="23" customHeight="1" spans="1:26">
      <c r="A3423" s="255"/>
      <c r="B3423" s="246"/>
      <c r="C3423" s="247"/>
      <c r="D3423" s="248"/>
      <c r="E3423" s="249"/>
      <c r="F3423" s="250"/>
      <c r="G3423" s="250"/>
      <c r="H3423" s="256"/>
      <c r="I3423" s="250"/>
      <c r="J3423" s="252"/>
      <c r="K3423" s="252"/>
      <c r="L3423" s="253"/>
      <c r="M3423" s="254" t="str">
        <f t="shared" si="53"/>
        <v/>
      </c>
      <c r="N3423"/>
      <c r="O3423"/>
      <c r="P3423"/>
      <c r="Q3423"/>
      <c r="R3423"/>
      <c r="S3423"/>
      <c r="T3423"/>
      <c r="U3423"/>
      <c r="V3423"/>
      <c r="W3423"/>
      <c r="X3423" s="42"/>
      <c r="Y3423" s="42"/>
      <c r="Z3423" s="42"/>
    </row>
    <row r="3424" s="26" customFormat="1" ht="23" customHeight="1" spans="1:26">
      <c r="A3424" s="255"/>
      <c r="B3424" s="246"/>
      <c r="C3424" s="247"/>
      <c r="D3424" s="248"/>
      <c r="E3424" s="249"/>
      <c r="F3424" s="250"/>
      <c r="G3424" s="250"/>
      <c r="H3424" s="256"/>
      <c r="I3424" s="250"/>
      <c r="J3424" s="252"/>
      <c r="K3424" s="252"/>
      <c r="L3424" s="253"/>
      <c r="M3424" s="254" t="str">
        <f t="shared" si="53"/>
        <v/>
      </c>
      <c r="N3424"/>
      <c r="O3424"/>
      <c r="P3424"/>
      <c r="Q3424"/>
      <c r="R3424"/>
      <c r="S3424"/>
      <c r="T3424"/>
      <c r="U3424"/>
      <c r="V3424"/>
      <c r="W3424"/>
      <c r="X3424" s="42"/>
      <c r="Y3424" s="42"/>
      <c r="Z3424" s="42"/>
    </row>
    <row r="3425" s="26" customFormat="1" ht="23" customHeight="1" spans="1:26">
      <c r="A3425" s="255"/>
      <c r="B3425" s="246"/>
      <c r="C3425" s="247"/>
      <c r="D3425" s="248"/>
      <c r="E3425" s="249"/>
      <c r="F3425" s="250"/>
      <c r="G3425" s="250"/>
      <c r="H3425" s="256"/>
      <c r="I3425" s="250"/>
      <c r="J3425" s="252"/>
      <c r="K3425" s="252"/>
      <c r="L3425" s="253"/>
      <c r="M3425" s="254" t="str">
        <f t="shared" si="53"/>
        <v/>
      </c>
      <c r="N3425"/>
      <c r="O3425"/>
      <c r="P3425"/>
      <c r="Q3425"/>
      <c r="R3425"/>
      <c r="S3425"/>
      <c r="T3425"/>
      <c r="U3425"/>
      <c r="V3425"/>
      <c r="W3425"/>
      <c r="X3425" s="42"/>
      <c r="Y3425" s="42"/>
      <c r="Z3425" s="42"/>
    </row>
    <row r="3426" s="26" customFormat="1" ht="23" customHeight="1" spans="1:26">
      <c r="A3426" s="255"/>
      <c r="B3426" s="246"/>
      <c r="C3426" s="247"/>
      <c r="D3426" s="248"/>
      <c r="E3426" s="249"/>
      <c r="F3426" s="250"/>
      <c r="G3426" s="250"/>
      <c r="H3426" s="256"/>
      <c r="I3426" s="250"/>
      <c r="J3426" s="252"/>
      <c r="K3426" s="252"/>
      <c r="L3426" s="253"/>
      <c r="M3426" s="254" t="str">
        <f t="shared" si="53"/>
        <v/>
      </c>
      <c r="N3426"/>
      <c r="O3426"/>
      <c r="P3426"/>
      <c r="Q3426"/>
      <c r="R3426"/>
      <c r="S3426"/>
      <c r="T3426"/>
      <c r="U3426"/>
      <c r="V3426"/>
      <c r="W3426"/>
      <c r="X3426" s="42"/>
      <c r="Y3426" s="42"/>
      <c r="Z3426" s="42"/>
    </row>
    <row r="3427" s="26" customFormat="1" ht="23" customHeight="1" spans="1:26">
      <c r="A3427" s="255"/>
      <c r="B3427" s="246"/>
      <c r="C3427" s="247"/>
      <c r="D3427" s="248"/>
      <c r="E3427" s="249"/>
      <c r="F3427" s="250"/>
      <c r="G3427" s="250"/>
      <c r="H3427" s="256"/>
      <c r="I3427" s="250"/>
      <c r="J3427" s="252"/>
      <c r="K3427" s="252"/>
      <c r="L3427" s="253"/>
      <c r="M3427" s="254" t="str">
        <f t="shared" si="53"/>
        <v/>
      </c>
      <c r="N3427"/>
      <c r="O3427"/>
      <c r="P3427"/>
      <c r="Q3427"/>
      <c r="R3427"/>
      <c r="S3427"/>
      <c r="T3427"/>
      <c r="U3427"/>
      <c r="V3427"/>
      <c r="W3427"/>
      <c r="X3427" s="42"/>
      <c r="Y3427" s="42"/>
      <c r="Z3427" s="42"/>
    </row>
    <row r="3428" s="26" customFormat="1" ht="23" customHeight="1" spans="1:26">
      <c r="A3428" s="255"/>
      <c r="B3428" s="246"/>
      <c r="C3428" s="247"/>
      <c r="D3428" s="248"/>
      <c r="E3428" s="249"/>
      <c r="F3428" s="250"/>
      <c r="G3428" s="250"/>
      <c r="H3428" s="256"/>
      <c r="I3428" s="250"/>
      <c r="J3428" s="252"/>
      <c r="K3428" s="252"/>
      <c r="L3428" s="253"/>
      <c r="M3428" s="254" t="str">
        <f t="shared" si="53"/>
        <v/>
      </c>
      <c r="N3428"/>
      <c r="O3428"/>
      <c r="P3428"/>
      <c r="Q3428"/>
      <c r="R3428"/>
      <c r="S3428"/>
      <c r="T3428"/>
      <c r="U3428"/>
      <c r="V3428"/>
      <c r="W3428"/>
      <c r="X3428" s="42"/>
      <c r="Y3428" s="42"/>
      <c r="Z3428" s="42"/>
    </row>
    <row r="3429" s="26" customFormat="1" ht="23" customHeight="1" spans="1:26">
      <c r="A3429" s="255"/>
      <c r="B3429" s="246"/>
      <c r="C3429" s="247"/>
      <c r="D3429" s="248"/>
      <c r="E3429" s="249"/>
      <c r="F3429" s="250"/>
      <c r="G3429" s="250"/>
      <c r="H3429" s="256"/>
      <c r="I3429" s="250"/>
      <c r="J3429" s="252"/>
      <c r="K3429" s="252"/>
      <c r="L3429" s="253"/>
      <c r="M3429" s="254" t="str">
        <f t="shared" si="53"/>
        <v/>
      </c>
      <c r="N3429"/>
      <c r="O3429"/>
      <c r="P3429"/>
      <c r="Q3429"/>
      <c r="R3429"/>
      <c r="S3429"/>
      <c r="T3429"/>
      <c r="U3429"/>
      <c r="V3429"/>
      <c r="W3429"/>
      <c r="X3429" s="42"/>
      <c r="Y3429" s="42"/>
      <c r="Z3429" s="42"/>
    </row>
    <row r="3430" s="26" customFormat="1" ht="23" customHeight="1" spans="1:26">
      <c r="A3430" s="255"/>
      <c r="B3430" s="246"/>
      <c r="C3430" s="247"/>
      <c r="D3430" s="248"/>
      <c r="E3430" s="249"/>
      <c r="F3430" s="250"/>
      <c r="G3430" s="250"/>
      <c r="H3430" s="256"/>
      <c r="I3430" s="250"/>
      <c r="J3430" s="252"/>
      <c r="K3430" s="252"/>
      <c r="L3430" s="253"/>
      <c r="M3430" s="254" t="str">
        <f t="shared" si="53"/>
        <v/>
      </c>
      <c r="N3430"/>
      <c r="O3430"/>
      <c r="P3430"/>
      <c r="Q3430"/>
      <c r="R3430"/>
      <c r="S3430"/>
      <c r="T3430"/>
      <c r="U3430"/>
      <c r="V3430"/>
      <c r="W3430"/>
      <c r="X3430" s="42"/>
      <c r="Y3430" s="42"/>
      <c r="Z3430" s="42"/>
    </row>
    <row r="3431" s="26" customFormat="1" ht="23" customHeight="1" spans="1:26">
      <c r="A3431" s="255"/>
      <c r="B3431" s="246"/>
      <c r="C3431" s="247"/>
      <c r="D3431" s="248"/>
      <c r="E3431" s="249"/>
      <c r="F3431" s="250"/>
      <c r="G3431" s="250"/>
      <c r="H3431" s="256"/>
      <c r="I3431" s="250"/>
      <c r="J3431" s="252"/>
      <c r="K3431" s="252"/>
      <c r="L3431" s="253"/>
      <c r="M3431" s="254" t="str">
        <f t="shared" si="53"/>
        <v/>
      </c>
      <c r="N3431"/>
      <c r="O3431"/>
      <c r="P3431"/>
      <c r="Q3431"/>
      <c r="R3431"/>
      <c r="S3431"/>
      <c r="T3431"/>
      <c r="U3431"/>
      <c r="V3431"/>
      <c r="W3431"/>
      <c r="X3431" s="42"/>
      <c r="Y3431" s="42"/>
      <c r="Z3431" s="42"/>
    </row>
    <row r="3432" s="26" customFormat="1" ht="23" customHeight="1" spans="1:26">
      <c r="A3432" s="255"/>
      <c r="B3432" s="246"/>
      <c r="C3432" s="247"/>
      <c r="D3432" s="248"/>
      <c r="E3432" s="249"/>
      <c r="F3432" s="250"/>
      <c r="G3432" s="250"/>
      <c r="H3432" s="256"/>
      <c r="I3432" s="250"/>
      <c r="J3432" s="252"/>
      <c r="K3432" s="252"/>
      <c r="L3432" s="253"/>
      <c r="M3432" s="254" t="str">
        <f t="shared" si="53"/>
        <v/>
      </c>
      <c r="N3432"/>
      <c r="O3432"/>
      <c r="P3432"/>
      <c r="Q3432"/>
      <c r="R3432"/>
      <c r="S3432"/>
      <c r="T3432"/>
      <c r="U3432"/>
      <c r="V3432"/>
      <c r="W3432"/>
      <c r="X3432" s="42"/>
      <c r="Y3432" s="42"/>
      <c r="Z3432" s="42"/>
    </row>
    <row r="3433" s="26" customFormat="1" ht="23" customHeight="1" spans="1:26">
      <c r="A3433" s="255"/>
      <c r="B3433" s="246"/>
      <c r="C3433" s="247"/>
      <c r="D3433" s="248"/>
      <c r="E3433" s="249"/>
      <c r="F3433" s="250"/>
      <c r="G3433" s="250"/>
      <c r="H3433" s="256"/>
      <c r="I3433" s="250"/>
      <c r="J3433" s="252"/>
      <c r="K3433" s="252"/>
      <c r="L3433" s="253"/>
      <c r="M3433" s="254" t="str">
        <f t="shared" si="53"/>
        <v/>
      </c>
      <c r="N3433"/>
      <c r="O3433"/>
      <c r="P3433"/>
      <c r="Q3433"/>
      <c r="R3433"/>
      <c r="S3433"/>
      <c r="T3433"/>
      <c r="U3433"/>
      <c r="V3433"/>
      <c r="W3433"/>
      <c r="X3433" s="42"/>
      <c r="Y3433" s="42"/>
      <c r="Z3433" s="42"/>
    </row>
    <row r="3434" s="26" customFormat="1" ht="23" customHeight="1" spans="1:26">
      <c r="A3434" s="255"/>
      <c r="B3434" s="246"/>
      <c r="C3434" s="247"/>
      <c r="D3434" s="248"/>
      <c r="E3434" s="249"/>
      <c r="F3434" s="250"/>
      <c r="G3434" s="250"/>
      <c r="H3434" s="256"/>
      <c r="I3434" s="250"/>
      <c r="J3434" s="252"/>
      <c r="K3434" s="252"/>
      <c r="L3434" s="253"/>
      <c r="M3434" s="254" t="str">
        <f t="shared" si="53"/>
        <v/>
      </c>
      <c r="N3434"/>
      <c r="O3434"/>
      <c r="P3434"/>
      <c r="Q3434"/>
      <c r="R3434"/>
      <c r="S3434"/>
      <c r="T3434"/>
      <c r="U3434"/>
      <c r="V3434"/>
      <c r="W3434"/>
      <c r="X3434" s="42"/>
      <c r="Y3434" s="42"/>
      <c r="Z3434" s="42"/>
    </row>
    <row r="3435" s="26" customFormat="1" ht="23" customHeight="1" spans="1:26">
      <c r="A3435" s="255"/>
      <c r="B3435" s="246"/>
      <c r="C3435" s="247"/>
      <c r="D3435" s="248"/>
      <c r="E3435" s="249"/>
      <c r="F3435" s="250"/>
      <c r="G3435" s="250"/>
      <c r="H3435" s="256"/>
      <c r="I3435" s="250"/>
      <c r="J3435" s="252"/>
      <c r="K3435" s="252"/>
      <c r="L3435" s="253"/>
      <c r="M3435" s="254" t="str">
        <f t="shared" si="53"/>
        <v/>
      </c>
      <c r="N3435"/>
      <c r="O3435"/>
      <c r="P3435"/>
      <c r="Q3435"/>
      <c r="R3435"/>
      <c r="S3435"/>
      <c r="T3435"/>
      <c r="U3435"/>
      <c r="V3435"/>
      <c r="W3435"/>
      <c r="X3435" s="42"/>
      <c r="Y3435" s="42"/>
      <c r="Z3435" s="42"/>
    </row>
    <row r="3436" s="26" customFormat="1" ht="23" customHeight="1" spans="1:26">
      <c r="A3436" s="255"/>
      <c r="B3436" s="246"/>
      <c r="C3436" s="247"/>
      <c r="D3436" s="248"/>
      <c r="E3436" s="249"/>
      <c r="F3436" s="250"/>
      <c r="G3436" s="250"/>
      <c r="H3436" s="256"/>
      <c r="I3436" s="250"/>
      <c r="J3436" s="252"/>
      <c r="K3436" s="252"/>
      <c r="L3436" s="253"/>
      <c r="M3436" s="254" t="str">
        <f t="shared" si="53"/>
        <v/>
      </c>
      <c r="N3436"/>
      <c r="O3436"/>
      <c r="P3436"/>
      <c r="Q3436"/>
      <c r="R3436"/>
      <c r="S3436"/>
      <c r="T3436"/>
      <c r="U3436"/>
      <c r="V3436"/>
      <c r="W3436"/>
      <c r="X3436" s="42"/>
      <c r="Y3436" s="42"/>
      <c r="Z3436" s="42"/>
    </row>
    <row r="3437" s="26" customFormat="1" ht="23" customHeight="1" spans="1:26">
      <c r="A3437" s="255"/>
      <c r="B3437" s="246"/>
      <c r="C3437" s="247"/>
      <c r="D3437" s="248"/>
      <c r="E3437" s="249"/>
      <c r="F3437" s="250"/>
      <c r="G3437" s="250"/>
      <c r="H3437" s="256"/>
      <c r="I3437" s="250"/>
      <c r="J3437" s="252"/>
      <c r="K3437" s="252"/>
      <c r="L3437" s="253"/>
      <c r="M3437" s="254" t="str">
        <f t="shared" si="53"/>
        <v/>
      </c>
      <c r="N3437"/>
      <c r="O3437"/>
      <c r="P3437"/>
      <c r="Q3437"/>
      <c r="R3437"/>
      <c r="S3437"/>
      <c r="T3437"/>
      <c r="U3437"/>
      <c r="V3437"/>
      <c r="W3437"/>
      <c r="X3437" s="42"/>
      <c r="Y3437" s="42"/>
      <c r="Z3437" s="42"/>
    </row>
    <row r="3438" s="26" customFormat="1" ht="23" customHeight="1" spans="1:26">
      <c r="A3438" s="255"/>
      <c r="B3438" s="246"/>
      <c r="C3438" s="247"/>
      <c r="D3438" s="248"/>
      <c r="E3438" s="249"/>
      <c r="F3438" s="250"/>
      <c r="G3438" s="250"/>
      <c r="H3438" s="256"/>
      <c r="I3438" s="250"/>
      <c r="J3438" s="252"/>
      <c r="K3438" s="252"/>
      <c r="L3438" s="253"/>
      <c r="M3438" s="254" t="str">
        <f t="shared" si="53"/>
        <v/>
      </c>
      <c r="N3438"/>
      <c r="O3438"/>
      <c r="P3438"/>
      <c r="Q3438"/>
      <c r="R3438"/>
      <c r="S3438"/>
      <c r="T3438"/>
      <c r="U3438"/>
      <c r="V3438"/>
      <c r="W3438"/>
      <c r="X3438" s="42"/>
      <c r="Y3438" s="42"/>
      <c r="Z3438" s="42"/>
    </row>
    <row r="3439" s="26" customFormat="1" ht="23" customHeight="1" spans="1:26">
      <c r="A3439" s="255"/>
      <c r="B3439" s="246"/>
      <c r="C3439" s="247"/>
      <c r="D3439" s="248"/>
      <c r="E3439" s="249"/>
      <c r="F3439" s="250"/>
      <c r="G3439" s="250"/>
      <c r="H3439" s="256"/>
      <c r="I3439" s="250"/>
      <c r="J3439" s="252"/>
      <c r="K3439" s="252"/>
      <c r="L3439" s="253"/>
      <c r="M3439" s="254" t="str">
        <f t="shared" si="53"/>
        <v/>
      </c>
      <c r="N3439"/>
      <c r="O3439"/>
      <c r="P3439"/>
      <c r="Q3439"/>
      <c r="R3439"/>
      <c r="S3439"/>
      <c r="T3439"/>
      <c r="U3439"/>
      <c r="V3439"/>
      <c r="W3439"/>
      <c r="X3439" s="42"/>
      <c r="Y3439" s="42"/>
      <c r="Z3439" s="42"/>
    </row>
    <row r="3440" s="26" customFormat="1" ht="23" customHeight="1" spans="1:26">
      <c r="A3440" s="255"/>
      <c r="B3440" s="246"/>
      <c r="C3440" s="247"/>
      <c r="D3440" s="248"/>
      <c r="E3440" s="249"/>
      <c r="F3440" s="250"/>
      <c r="G3440" s="250"/>
      <c r="H3440" s="256"/>
      <c r="I3440" s="250"/>
      <c r="J3440" s="252"/>
      <c r="K3440" s="252"/>
      <c r="L3440" s="253"/>
      <c r="M3440" s="254" t="str">
        <f t="shared" si="53"/>
        <v/>
      </c>
      <c r="N3440"/>
      <c r="O3440"/>
      <c r="P3440"/>
      <c r="Q3440"/>
      <c r="R3440"/>
      <c r="S3440"/>
      <c r="T3440"/>
      <c r="U3440"/>
      <c r="V3440"/>
      <c r="W3440"/>
      <c r="X3440" s="42"/>
      <c r="Y3440" s="42"/>
      <c r="Z3440" s="42"/>
    </row>
    <row r="3441" s="26" customFormat="1" ht="23" customHeight="1" spans="1:26">
      <c r="A3441" s="255"/>
      <c r="B3441" s="246"/>
      <c r="C3441" s="247"/>
      <c r="D3441" s="248"/>
      <c r="E3441" s="249"/>
      <c r="F3441" s="250"/>
      <c r="G3441" s="250"/>
      <c r="H3441" s="256"/>
      <c r="I3441" s="250"/>
      <c r="J3441" s="252"/>
      <c r="K3441" s="252"/>
      <c r="L3441" s="253"/>
      <c r="M3441" s="254" t="str">
        <f t="shared" si="53"/>
        <v/>
      </c>
      <c r="N3441"/>
      <c r="O3441"/>
      <c r="P3441"/>
      <c r="Q3441"/>
      <c r="R3441"/>
      <c r="S3441"/>
      <c r="T3441"/>
      <c r="U3441"/>
      <c r="V3441"/>
      <c r="W3441"/>
      <c r="X3441" s="42"/>
      <c r="Y3441" s="42"/>
      <c r="Z3441" s="42"/>
    </row>
    <row r="3442" s="26" customFormat="1" ht="23" customHeight="1" spans="1:26">
      <c r="A3442" s="255"/>
      <c r="B3442" s="246"/>
      <c r="C3442" s="247"/>
      <c r="D3442" s="248"/>
      <c r="E3442" s="249"/>
      <c r="F3442" s="250"/>
      <c r="G3442" s="250"/>
      <c r="H3442" s="256"/>
      <c r="I3442" s="250"/>
      <c r="J3442" s="252"/>
      <c r="K3442" s="252"/>
      <c r="L3442" s="253"/>
      <c r="M3442" s="254" t="str">
        <f t="shared" si="53"/>
        <v/>
      </c>
      <c r="N3442"/>
      <c r="O3442"/>
      <c r="P3442"/>
      <c r="Q3442"/>
      <c r="R3442"/>
      <c r="S3442"/>
      <c r="T3442"/>
      <c r="U3442"/>
      <c r="V3442"/>
      <c r="W3442"/>
      <c r="X3442" s="42"/>
      <c r="Y3442" s="42"/>
      <c r="Z3442" s="42"/>
    </row>
    <row r="3443" s="26" customFormat="1" ht="23" customHeight="1" spans="1:26">
      <c r="A3443" s="255"/>
      <c r="B3443" s="246"/>
      <c r="C3443" s="247"/>
      <c r="D3443" s="248"/>
      <c r="E3443" s="249"/>
      <c r="F3443" s="250"/>
      <c r="G3443" s="250"/>
      <c r="H3443" s="256"/>
      <c r="I3443" s="250"/>
      <c r="J3443" s="252"/>
      <c r="K3443" s="252"/>
      <c r="L3443" s="253"/>
      <c r="M3443" s="254" t="str">
        <f t="shared" si="53"/>
        <v/>
      </c>
      <c r="N3443"/>
      <c r="O3443"/>
      <c r="P3443"/>
      <c r="Q3443"/>
      <c r="R3443"/>
      <c r="S3443"/>
      <c r="T3443"/>
      <c r="U3443"/>
      <c r="V3443"/>
      <c r="W3443"/>
      <c r="X3443" s="42"/>
      <c r="Y3443" s="42"/>
      <c r="Z3443" s="42"/>
    </row>
    <row r="3444" s="26" customFormat="1" ht="23" customHeight="1" spans="1:26">
      <c r="A3444" s="255"/>
      <c r="B3444" s="246"/>
      <c r="C3444" s="247"/>
      <c r="D3444" s="248"/>
      <c r="E3444" s="249"/>
      <c r="F3444" s="250"/>
      <c r="G3444" s="250"/>
      <c r="H3444" s="256"/>
      <c r="I3444" s="250"/>
      <c r="J3444" s="252"/>
      <c r="K3444" s="252"/>
      <c r="L3444" s="253"/>
      <c r="M3444" s="254" t="str">
        <f t="shared" si="53"/>
        <v/>
      </c>
      <c r="N3444"/>
      <c r="O3444"/>
      <c r="P3444"/>
      <c r="Q3444"/>
      <c r="R3444"/>
      <c r="S3444"/>
      <c r="T3444"/>
      <c r="U3444"/>
      <c r="V3444"/>
      <c r="W3444"/>
      <c r="X3444" s="42"/>
      <c r="Y3444" s="42"/>
      <c r="Z3444" s="42"/>
    </row>
    <row r="3445" s="26" customFormat="1" ht="23" customHeight="1" spans="1:26">
      <c r="A3445" s="255"/>
      <c r="B3445" s="246"/>
      <c r="C3445" s="247"/>
      <c r="D3445" s="248"/>
      <c r="E3445" s="249"/>
      <c r="F3445" s="250"/>
      <c r="G3445" s="250"/>
      <c r="H3445" s="256"/>
      <c r="I3445" s="250"/>
      <c r="J3445" s="252"/>
      <c r="K3445" s="252"/>
      <c r="L3445" s="253"/>
      <c r="M3445" s="254" t="str">
        <f t="shared" si="53"/>
        <v/>
      </c>
      <c r="N3445"/>
      <c r="O3445"/>
      <c r="P3445"/>
      <c r="Q3445"/>
      <c r="R3445"/>
      <c r="S3445"/>
      <c r="T3445"/>
      <c r="U3445"/>
      <c r="V3445"/>
      <c r="W3445"/>
      <c r="X3445" s="42"/>
      <c r="Y3445" s="42"/>
      <c r="Z3445" s="42"/>
    </row>
    <row r="3446" s="26" customFormat="1" ht="23" customHeight="1" spans="1:26">
      <c r="A3446" s="255"/>
      <c r="B3446" s="246"/>
      <c r="C3446" s="247"/>
      <c r="D3446" s="248"/>
      <c r="E3446" s="249"/>
      <c r="F3446" s="250"/>
      <c r="G3446" s="250"/>
      <c r="H3446" s="256"/>
      <c r="I3446" s="250"/>
      <c r="J3446" s="252"/>
      <c r="K3446" s="252"/>
      <c r="L3446" s="253"/>
      <c r="M3446" s="254" t="str">
        <f t="shared" si="53"/>
        <v/>
      </c>
      <c r="N3446"/>
      <c r="O3446"/>
      <c r="P3446"/>
      <c r="Q3446"/>
      <c r="R3446"/>
      <c r="S3446"/>
      <c r="T3446"/>
      <c r="U3446"/>
      <c r="V3446"/>
      <c r="W3446"/>
      <c r="X3446" s="42"/>
      <c r="Y3446" s="42"/>
      <c r="Z3446" s="42"/>
    </row>
    <row r="3447" s="26" customFormat="1" ht="23" customHeight="1" spans="1:26">
      <c r="A3447" s="255"/>
      <c r="B3447" s="246"/>
      <c r="C3447" s="247"/>
      <c r="D3447" s="248"/>
      <c r="E3447" s="249"/>
      <c r="F3447" s="250"/>
      <c r="G3447" s="250"/>
      <c r="H3447" s="256"/>
      <c r="I3447" s="250"/>
      <c r="J3447" s="252"/>
      <c r="K3447" s="252"/>
      <c r="L3447" s="253"/>
      <c r="M3447" s="254" t="str">
        <f t="shared" si="53"/>
        <v/>
      </c>
      <c r="N3447"/>
      <c r="O3447"/>
      <c r="P3447"/>
      <c r="Q3447"/>
      <c r="R3447"/>
      <c r="S3447"/>
      <c r="T3447"/>
      <c r="U3447"/>
      <c r="V3447"/>
      <c r="W3447"/>
      <c r="X3447" s="42"/>
      <c r="Y3447" s="42"/>
      <c r="Z3447" s="42"/>
    </row>
    <row r="3448" s="26" customFormat="1" ht="23" customHeight="1" spans="1:26">
      <c r="A3448" s="255"/>
      <c r="B3448" s="246"/>
      <c r="C3448" s="247"/>
      <c r="D3448" s="248"/>
      <c r="E3448" s="249"/>
      <c r="F3448" s="250"/>
      <c r="G3448" s="250"/>
      <c r="H3448" s="256"/>
      <c r="I3448" s="250"/>
      <c r="J3448" s="252"/>
      <c r="K3448" s="252"/>
      <c r="L3448" s="253"/>
      <c r="M3448" s="254" t="str">
        <f t="shared" si="53"/>
        <v/>
      </c>
      <c r="N3448"/>
      <c r="O3448"/>
      <c r="P3448"/>
      <c r="Q3448"/>
      <c r="R3448"/>
      <c r="S3448"/>
      <c r="T3448"/>
      <c r="U3448"/>
      <c r="V3448"/>
      <c r="W3448"/>
      <c r="X3448" s="42"/>
      <c r="Y3448" s="42"/>
      <c r="Z3448" s="42"/>
    </row>
    <row r="3449" s="26" customFormat="1" ht="23" customHeight="1" spans="1:26">
      <c r="A3449" s="255"/>
      <c r="B3449" s="246"/>
      <c r="C3449" s="247"/>
      <c r="D3449" s="248"/>
      <c r="E3449" s="249"/>
      <c r="F3449" s="250"/>
      <c r="G3449" s="250"/>
      <c r="H3449" s="256"/>
      <c r="I3449" s="250"/>
      <c r="J3449" s="252"/>
      <c r="K3449" s="252"/>
      <c r="L3449" s="253"/>
      <c r="M3449" s="254" t="str">
        <f t="shared" si="53"/>
        <v/>
      </c>
      <c r="N3449"/>
      <c r="O3449"/>
      <c r="P3449"/>
      <c r="Q3449"/>
      <c r="R3449"/>
      <c r="S3449"/>
      <c r="T3449"/>
      <c r="U3449"/>
      <c r="V3449"/>
      <c r="W3449"/>
      <c r="X3449" s="42"/>
      <c r="Y3449" s="42"/>
      <c r="Z3449" s="42"/>
    </row>
    <row r="3450" s="26" customFormat="1" ht="23" customHeight="1" spans="1:26">
      <c r="A3450" s="255"/>
      <c r="B3450" s="246"/>
      <c r="C3450" s="247"/>
      <c r="D3450" s="248"/>
      <c r="E3450" s="249"/>
      <c r="F3450" s="250"/>
      <c r="G3450" s="250"/>
      <c r="H3450" s="256"/>
      <c r="I3450" s="250"/>
      <c r="J3450" s="252"/>
      <c r="K3450" s="252"/>
      <c r="L3450" s="253"/>
      <c r="M3450" s="254" t="str">
        <f t="shared" si="53"/>
        <v/>
      </c>
      <c r="N3450"/>
      <c r="O3450"/>
      <c r="P3450"/>
      <c r="Q3450"/>
      <c r="R3450"/>
      <c r="S3450"/>
      <c r="T3450"/>
      <c r="U3450"/>
      <c r="V3450"/>
      <c r="W3450"/>
      <c r="X3450" s="42"/>
      <c r="Y3450" s="42"/>
      <c r="Z3450" s="42"/>
    </row>
    <row r="3451" s="26" customFormat="1" ht="23" customHeight="1" spans="1:26">
      <c r="A3451" s="255"/>
      <c r="B3451" s="246"/>
      <c r="C3451" s="247"/>
      <c r="D3451" s="248"/>
      <c r="E3451" s="249"/>
      <c r="F3451" s="250"/>
      <c r="G3451" s="250"/>
      <c r="H3451" s="256"/>
      <c r="I3451" s="250"/>
      <c r="J3451" s="252"/>
      <c r="K3451" s="252"/>
      <c r="L3451" s="253"/>
      <c r="M3451" s="254" t="str">
        <f t="shared" si="53"/>
        <v/>
      </c>
      <c r="N3451"/>
      <c r="O3451"/>
      <c r="P3451"/>
      <c r="Q3451"/>
      <c r="R3451"/>
      <c r="S3451"/>
      <c r="T3451"/>
      <c r="U3451"/>
      <c r="V3451"/>
      <c r="W3451"/>
      <c r="X3451" s="42"/>
      <c r="Y3451" s="42"/>
      <c r="Z3451" s="42"/>
    </row>
    <row r="3452" s="26" customFormat="1" ht="23" customHeight="1" spans="1:26">
      <c r="A3452" s="255"/>
      <c r="B3452" s="246"/>
      <c r="C3452" s="247"/>
      <c r="D3452" s="248"/>
      <c r="E3452" s="249"/>
      <c r="F3452" s="250"/>
      <c r="G3452" s="250"/>
      <c r="H3452" s="256"/>
      <c r="I3452" s="250"/>
      <c r="J3452" s="252"/>
      <c r="K3452" s="252"/>
      <c r="L3452" s="253"/>
      <c r="M3452" s="254" t="str">
        <f t="shared" si="53"/>
        <v/>
      </c>
      <c r="N3452"/>
      <c r="O3452"/>
      <c r="P3452"/>
      <c r="Q3452"/>
      <c r="R3452"/>
      <c r="S3452"/>
      <c r="T3452"/>
      <c r="U3452"/>
      <c r="V3452"/>
      <c r="W3452"/>
      <c r="X3452" s="42"/>
      <c r="Y3452" s="42"/>
      <c r="Z3452" s="42"/>
    </row>
    <row r="3453" s="26" customFormat="1" ht="23" customHeight="1" spans="1:26">
      <c r="A3453" s="255"/>
      <c r="B3453" s="246"/>
      <c r="C3453" s="247"/>
      <c r="D3453" s="248"/>
      <c r="E3453" s="249"/>
      <c r="F3453" s="250"/>
      <c r="G3453" s="250"/>
      <c r="H3453" s="256"/>
      <c r="I3453" s="250"/>
      <c r="J3453" s="252"/>
      <c r="K3453" s="252"/>
      <c r="L3453" s="253"/>
      <c r="M3453" s="254" t="str">
        <f t="shared" si="53"/>
        <v/>
      </c>
      <c r="N3453"/>
      <c r="O3453"/>
      <c r="P3453"/>
      <c r="Q3453"/>
      <c r="R3453"/>
      <c r="S3453"/>
      <c r="T3453"/>
      <c r="U3453"/>
      <c r="V3453"/>
      <c r="W3453"/>
      <c r="X3453" s="42"/>
      <c r="Y3453" s="42"/>
      <c r="Z3453" s="42"/>
    </row>
    <row r="3454" s="26" customFormat="1" ht="23" customHeight="1" spans="1:26">
      <c r="A3454" s="255"/>
      <c r="B3454" s="246"/>
      <c r="C3454" s="247"/>
      <c r="D3454" s="248"/>
      <c r="E3454" s="249"/>
      <c r="F3454" s="250"/>
      <c r="G3454" s="250"/>
      <c r="H3454" s="256"/>
      <c r="I3454" s="250"/>
      <c r="J3454" s="252"/>
      <c r="K3454" s="252"/>
      <c r="L3454" s="253"/>
      <c r="M3454" s="254" t="str">
        <f t="shared" si="53"/>
        <v/>
      </c>
      <c r="N3454"/>
      <c r="O3454"/>
      <c r="P3454"/>
      <c r="Q3454"/>
      <c r="R3454"/>
      <c r="S3454"/>
      <c r="T3454"/>
      <c r="U3454"/>
      <c r="V3454"/>
      <c r="W3454"/>
      <c r="X3454" s="42"/>
      <c r="Y3454" s="42"/>
      <c r="Z3454" s="42"/>
    </row>
    <row r="3455" s="26" customFormat="1" ht="23" customHeight="1" spans="1:26">
      <c r="A3455" s="255"/>
      <c r="B3455" s="246"/>
      <c r="C3455" s="247"/>
      <c r="D3455" s="248"/>
      <c r="E3455" s="249"/>
      <c r="F3455" s="250"/>
      <c r="G3455" s="250"/>
      <c r="H3455" s="256"/>
      <c r="I3455" s="250"/>
      <c r="J3455" s="252"/>
      <c r="K3455" s="252"/>
      <c r="L3455" s="253"/>
      <c r="M3455" s="254" t="str">
        <f t="shared" si="53"/>
        <v/>
      </c>
      <c r="N3455"/>
      <c r="O3455"/>
      <c r="P3455"/>
      <c r="Q3455"/>
      <c r="R3455"/>
      <c r="S3455"/>
      <c r="T3455"/>
      <c r="U3455"/>
      <c r="V3455"/>
      <c r="W3455"/>
      <c r="X3455" s="42"/>
      <c r="Y3455" s="42"/>
      <c r="Z3455" s="42"/>
    </row>
    <row r="3456" s="26" customFormat="1" ht="23" customHeight="1" spans="1:26">
      <c r="A3456" s="255"/>
      <c r="B3456" s="246"/>
      <c r="C3456" s="247"/>
      <c r="D3456" s="248"/>
      <c r="E3456" s="249"/>
      <c r="F3456" s="250"/>
      <c r="G3456" s="250"/>
      <c r="H3456" s="256"/>
      <c r="I3456" s="250"/>
      <c r="J3456" s="252"/>
      <c r="K3456" s="252"/>
      <c r="L3456" s="253"/>
      <c r="M3456" s="254" t="str">
        <f t="shared" si="53"/>
        <v/>
      </c>
      <c r="N3456"/>
      <c r="O3456"/>
      <c r="P3456"/>
      <c r="Q3456"/>
      <c r="R3456"/>
      <c r="S3456"/>
      <c r="T3456"/>
      <c r="U3456"/>
      <c r="V3456"/>
      <c r="W3456"/>
      <c r="X3456" s="42"/>
      <c r="Y3456" s="42"/>
      <c r="Z3456" s="42"/>
    </row>
    <row r="3457" s="26" customFormat="1" ht="23" customHeight="1" spans="1:26">
      <c r="A3457" s="255"/>
      <c r="B3457" s="246"/>
      <c r="C3457" s="247"/>
      <c r="D3457" s="248"/>
      <c r="E3457" s="249"/>
      <c r="F3457" s="250"/>
      <c r="G3457" s="250"/>
      <c r="H3457" s="256"/>
      <c r="I3457" s="250"/>
      <c r="J3457" s="252"/>
      <c r="K3457" s="252"/>
      <c r="L3457" s="253"/>
      <c r="M3457" s="254" t="str">
        <f t="shared" si="53"/>
        <v/>
      </c>
      <c r="N3457"/>
      <c r="O3457"/>
      <c r="P3457"/>
      <c r="Q3457"/>
      <c r="R3457"/>
      <c r="S3457"/>
      <c r="T3457"/>
      <c r="U3457"/>
      <c r="V3457"/>
      <c r="W3457"/>
      <c r="X3457" s="42"/>
      <c r="Y3457" s="42"/>
      <c r="Z3457" s="42"/>
    </row>
    <row r="3458" s="26" customFormat="1" ht="23" customHeight="1" spans="1:26">
      <c r="A3458" s="255"/>
      <c r="B3458" s="246"/>
      <c r="C3458" s="247"/>
      <c r="D3458" s="248"/>
      <c r="E3458" s="249"/>
      <c r="F3458" s="250"/>
      <c r="G3458" s="250"/>
      <c r="H3458" s="256"/>
      <c r="I3458" s="250"/>
      <c r="J3458" s="252"/>
      <c r="K3458" s="252"/>
      <c r="L3458" s="253"/>
      <c r="M3458" s="254" t="str">
        <f t="shared" si="53"/>
        <v/>
      </c>
      <c r="N3458"/>
      <c r="O3458"/>
      <c r="P3458"/>
      <c r="Q3458"/>
      <c r="R3458"/>
      <c r="S3458"/>
      <c r="T3458"/>
      <c r="U3458"/>
      <c r="V3458"/>
      <c r="W3458"/>
      <c r="X3458" s="42"/>
      <c r="Y3458" s="42"/>
      <c r="Z3458" s="42"/>
    </row>
    <row r="3459" s="26" customFormat="1" ht="23" customHeight="1" spans="1:26">
      <c r="A3459" s="255"/>
      <c r="B3459" s="246"/>
      <c r="C3459" s="247"/>
      <c r="D3459" s="248"/>
      <c r="E3459" s="249"/>
      <c r="F3459" s="250"/>
      <c r="G3459" s="250"/>
      <c r="H3459" s="256"/>
      <c r="I3459" s="250"/>
      <c r="J3459" s="252"/>
      <c r="K3459" s="252"/>
      <c r="L3459" s="253"/>
      <c r="M3459" s="254" t="str">
        <f t="shared" si="53"/>
        <v/>
      </c>
      <c r="N3459"/>
      <c r="O3459"/>
      <c r="P3459"/>
      <c r="Q3459"/>
      <c r="R3459"/>
      <c r="S3459"/>
      <c r="T3459"/>
      <c r="U3459"/>
      <c r="V3459"/>
      <c r="W3459"/>
      <c r="X3459" s="42"/>
      <c r="Y3459" s="42"/>
      <c r="Z3459" s="42"/>
    </row>
    <row r="3460" s="26" customFormat="1" ht="23" customHeight="1" spans="1:26">
      <c r="A3460" s="255"/>
      <c r="B3460" s="246"/>
      <c r="C3460" s="247"/>
      <c r="D3460" s="248"/>
      <c r="E3460" s="249"/>
      <c r="F3460" s="250"/>
      <c r="G3460" s="250"/>
      <c r="H3460" s="256"/>
      <c r="I3460" s="250"/>
      <c r="J3460" s="252"/>
      <c r="K3460" s="252"/>
      <c r="L3460" s="253"/>
      <c r="M3460" s="254" t="str">
        <f t="shared" si="53"/>
        <v/>
      </c>
      <c r="N3460"/>
      <c r="O3460"/>
      <c r="P3460"/>
      <c r="Q3460"/>
      <c r="R3460"/>
      <c r="S3460"/>
      <c r="T3460"/>
      <c r="U3460"/>
      <c r="V3460"/>
      <c r="W3460"/>
      <c r="X3460" s="42"/>
      <c r="Y3460" s="42"/>
      <c r="Z3460" s="42"/>
    </row>
    <row r="3461" s="26" customFormat="1" ht="23" customHeight="1" spans="1:26">
      <c r="A3461" s="255"/>
      <c r="B3461" s="246"/>
      <c r="C3461" s="247"/>
      <c r="D3461" s="248"/>
      <c r="E3461" s="249"/>
      <c r="F3461" s="250"/>
      <c r="G3461" s="250"/>
      <c r="H3461" s="256"/>
      <c r="I3461" s="250"/>
      <c r="J3461" s="252"/>
      <c r="K3461" s="252"/>
      <c r="L3461" s="253"/>
      <c r="M3461" s="254" t="str">
        <f t="shared" ref="M3461:M3524" si="54">IF($B3461="","",--TEXT($B3461,"yyyymm"))</f>
        <v/>
      </c>
      <c r="N3461"/>
      <c r="O3461"/>
      <c r="P3461"/>
      <c r="Q3461"/>
      <c r="R3461"/>
      <c r="S3461"/>
      <c r="T3461"/>
      <c r="U3461"/>
      <c r="V3461"/>
      <c r="W3461"/>
      <c r="X3461" s="42"/>
      <c r="Y3461" s="42"/>
      <c r="Z3461" s="42"/>
    </row>
    <row r="3462" s="26" customFormat="1" ht="23" customHeight="1" spans="1:26">
      <c r="A3462" s="255"/>
      <c r="B3462" s="246"/>
      <c r="C3462" s="247"/>
      <c r="D3462" s="248"/>
      <c r="E3462" s="249"/>
      <c r="F3462" s="250"/>
      <c r="G3462" s="250"/>
      <c r="H3462" s="256"/>
      <c r="I3462" s="250"/>
      <c r="J3462" s="252"/>
      <c r="K3462" s="252"/>
      <c r="L3462" s="253"/>
      <c r="M3462" s="254" t="str">
        <f t="shared" si="54"/>
        <v/>
      </c>
      <c r="N3462"/>
      <c r="O3462"/>
      <c r="P3462"/>
      <c r="Q3462"/>
      <c r="R3462"/>
      <c r="S3462"/>
      <c r="T3462"/>
      <c r="U3462"/>
      <c r="V3462"/>
      <c r="W3462"/>
      <c r="X3462" s="42"/>
      <c r="Y3462" s="42"/>
      <c r="Z3462" s="42"/>
    </row>
    <row r="3463" s="26" customFormat="1" ht="23" customHeight="1" spans="1:26">
      <c r="A3463" s="255"/>
      <c r="B3463" s="246"/>
      <c r="C3463" s="247"/>
      <c r="D3463" s="248"/>
      <c r="E3463" s="249"/>
      <c r="F3463" s="250"/>
      <c r="G3463" s="250"/>
      <c r="H3463" s="256"/>
      <c r="I3463" s="250"/>
      <c r="J3463" s="252"/>
      <c r="K3463" s="252"/>
      <c r="L3463" s="253"/>
      <c r="M3463" s="254" t="str">
        <f t="shared" si="54"/>
        <v/>
      </c>
      <c r="N3463"/>
      <c r="O3463"/>
      <c r="P3463"/>
      <c r="Q3463"/>
      <c r="R3463"/>
      <c r="S3463"/>
      <c r="T3463"/>
      <c r="U3463"/>
      <c r="V3463"/>
      <c r="W3463"/>
      <c r="X3463" s="42"/>
      <c r="Y3463" s="42"/>
      <c r="Z3463" s="42"/>
    </row>
    <row r="3464" s="26" customFormat="1" ht="23" customHeight="1" spans="1:26">
      <c r="A3464" s="255"/>
      <c r="B3464" s="246"/>
      <c r="C3464" s="247"/>
      <c r="D3464" s="248"/>
      <c r="E3464" s="249"/>
      <c r="F3464" s="250"/>
      <c r="G3464" s="250"/>
      <c r="H3464" s="256"/>
      <c r="I3464" s="250"/>
      <c r="J3464" s="252"/>
      <c r="K3464" s="252"/>
      <c r="L3464" s="253"/>
      <c r="M3464" s="254" t="str">
        <f t="shared" si="54"/>
        <v/>
      </c>
      <c r="N3464"/>
      <c r="O3464"/>
      <c r="P3464"/>
      <c r="Q3464"/>
      <c r="R3464"/>
      <c r="S3464"/>
      <c r="T3464"/>
      <c r="U3464"/>
      <c r="V3464"/>
      <c r="W3464"/>
      <c r="X3464" s="42"/>
      <c r="Y3464" s="42"/>
      <c r="Z3464" s="42"/>
    </row>
    <row r="3465" s="26" customFormat="1" ht="23" customHeight="1" spans="1:26">
      <c r="A3465" s="255"/>
      <c r="B3465" s="246"/>
      <c r="C3465" s="247"/>
      <c r="D3465" s="248"/>
      <c r="E3465" s="249"/>
      <c r="F3465" s="250"/>
      <c r="G3465" s="250"/>
      <c r="H3465" s="256"/>
      <c r="I3465" s="250"/>
      <c r="J3465" s="252"/>
      <c r="K3465" s="252"/>
      <c r="L3465" s="253"/>
      <c r="M3465" s="254" t="str">
        <f t="shared" si="54"/>
        <v/>
      </c>
      <c r="N3465"/>
      <c r="O3465"/>
      <c r="P3465"/>
      <c r="Q3465"/>
      <c r="R3465"/>
      <c r="S3465"/>
      <c r="T3465"/>
      <c r="U3465"/>
      <c r="V3465"/>
      <c r="W3465"/>
      <c r="X3465" s="42"/>
      <c r="Y3465" s="42"/>
      <c r="Z3465" s="42"/>
    </row>
    <row r="3466" s="26" customFormat="1" ht="23" customHeight="1" spans="1:26">
      <c r="A3466" s="255"/>
      <c r="B3466" s="246"/>
      <c r="C3466" s="247"/>
      <c r="D3466" s="248"/>
      <c r="E3466" s="249"/>
      <c r="F3466" s="250"/>
      <c r="G3466" s="250"/>
      <c r="H3466" s="256"/>
      <c r="I3466" s="250"/>
      <c r="J3466" s="252"/>
      <c r="K3466" s="252"/>
      <c r="L3466" s="253"/>
      <c r="M3466" s="254" t="str">
        <f t="shared" si="54"/>
        <v/>
      </c>
      <c r="N3466"/>
      <c r="O3466"/>
      <c r="P3466"/>
      <c r="Q3466"/>
      <c r="R3466"/>
      <c r="S3466"/>
      <c r="T3466"/>
      <c r="U3466"/>
      <c r="V3466"/>
      <c r="W3466"/>
      <c r="X3466" s="42"/>
      <c r="Y3466" s="42"/>
      <c r="Z3466" s="42"/>
    </row>
    <row r="3467" s="26" customFormat="1" ht="23" customHeight="1" spans="1:26">
      <c r="A3467" s="255"/>
      <c r="B3467" s="246"/>
      <c r="C3467" s="247"/>
      <c r="D3467" s="248"/>
      <c r="E3467" s="249"/>
      <c r="F3467" s="250"/>
      <c r="G3467" s="250"/>
      <c r="H3467" s="256"/>
      <c r="I3467" s="250"/>
      <c r="J3467" s="252"/>
      <c r="K3467" s="252"/>
      <c r="L3467" s="253"/>
      <c r="M3467" s="254" t="str">
        <f t="shared" si="54"/>
        <v/>
      </c>
      <c r="N3467"/>
      <c r="O3467"/>
      <c r="P3467"/>
      <c r="Q3467"/>
      <c r="R3467"/>
      <c r="S3467"/>
      <c r="T3467"/>
      <c r="U3467"/>
      <c r="V3467"/>
      <c r="W3467"/>
      <c r="X3467" s="42"/>
      <c r="Y3467" s="42"/>
      <c r="Z3467" s="42"/>
    </row>
    <row r="3468" s="26" customFormat="1" ht="23" customHeight="1" spans="1:26">
      <c r="A3468" s="255"/>
      <c r="B3468" s="246"/>
      <c r="C3468" s="247"/>
      <c r="D3468" s="248"/>
      <c r="E3468" s="249"/>
      <c r="F3468" s="250"/>
      <c r="G3468" s="250"/>
      <c r="H3468" s="256"/>
      <c r="I3468" s="250"/>
      <c r="J3468" s="252"/>
      <c r="K3468" s="252"/>
      <c r="L3468" s="253"/>
      <c r="M3468" s="254" t="str">
        <f t="shared" si="54"/>
        <v/>
      </c>
      <c r="N3468"/>
      <c r="O3468"/>
      <c r="P3468"/>
      <c r="Q3468"/>
      <c r="R3468"/>
      <c r="S3468"/>
      <c r="T3468"/>
      <c r="U3468"/>
      <c r="V3468"/>
      <c r="W3468"/>
      <c r="X3468" s="42"/>
      <c r="Y3468" s="42"/>
      <c r="Z3468" s="42"/>
    </row>
    <row r="3469" s="26" customFormat="1" ht="23" customHeight="1" spans="1:26">
      <c r="A3469" s="255"/>
      <c r="B3469" s="246"/>
      <c r="C3469" s="247"/>
      <c r="D3469" s="248"/>
      <c r="E3469" s="249"/>
      <c r="F3469" s="250"/>
      <c r="G3469" s="250"/>
      <c r="H3469" s="256"/>
      <c r="I3469" s="250"/>
      <c r="J3469" s="252"/>
      <c r="K3469" s="252"/>
      <c r="L3469" s="253"/>
      <c r="M3469" s="254" t="str">
        <f t="shared" si="54"/>
        <v/>
      </c>
      <c r="N3469"/>
      <c r="O3469"/>
      <c r="P3469"/>
      <c r="Q3469"/>
      <c r="R3469"/>
      <c r="S3469"/>
      <c r="T3469"/>
      <c r="U3469"/>
      <c r="V3469"/>
      <c r="W3469"/>
      <c r="X3469" s="42"/>
      <c r="Y3469" s="42"/>
      <c r="Z3469" s="42"/>
    </row>
    <row r="3470" s="26" customFormat="1" ht="23" customHeight="1" spans="1:26">
      <c r="A3470" s="255"/>
      <c r="B3470" s="246"/>
      <c r="C3470" s="247"/>
      <c r="D3470" s="248"/>
      <c r="E3470" s="249"/>
      <c r="F3470" s="250"/>
      <c r="G3470" s="250"/>
      <c r="H3470" s="256"/>
      <c r="I3470" s="250"/>
      <c r="J3470" s="252"/>
      <c r="K3470" s="252"/>
      <c r="L3470" s="253"/>
      <c r="M3470" s="254" t="str">
        <f t="shared" si="54"/>
        <v/>
      </c>
      <c r="N3470"/>
      <c r="O3470"/>
      <c r="P3470"/>
      <c r="Q3470"/>
      <c r="R3470"/>
      <c r="S3470"/>
      <c r="T3470"/>
      <c r="U3470"/>
      <c r="V3470"/>
      <c r="W3470"/>
      <c r="X3470" s="42"/>
      <c r="Y3470" s="42"/>
      <c r="Z3470" s="42"/>
    </row>
    <row r="3471" s="26" customFormat="1" ht="23" customHeight="1" spans="1:26">
      <c r="A3471" s="255"/>
      <c r="B3471" s="246"/>
      <c r="C3471" s="247"/>
      <c r="D3471" s="248"/>
      <c r="E3471" s="249"/>
      <c r="F3471" s="250"/>
      <c r="G3471" s="250"/>
      <c r="H3471" s="256"/>
      <c r="I3471" s="250"/>
      <c r="J3471" s="252"/>
      <c r="K3471" s="252"/>
      <c r="L3471" s="253"/>
      <c r="M3471" s="254" t="str">
        <f t="shared" si="54"/>
        <v/>
      </c>
      <c r="N3471"/>
      <c r="O3471"/>
      <c r="P3471"/>
      <c r="Q3471"/>
      <c r="R3471"/>
      <c r="S3471"/>
      <c r="T3471"/>
      <c r="U3471"/>
      <c r="V3471"/>
      <c r="W3471"/>
      <c r="X3471" s="42"/>
      <c r="Y3471" s="42"/>
      <c r="Z3471" s="42"/>
    </row>
    <row r="3472" s="26" customFormat="1" ht="23" customHeight="1" spans="1:26">
      <c r="A3472" s="255"/>
      <c r="B3472" s="246"/>
      <c r="C3472" s="247"/>
      <c r="D3472" s="248"/>
      <c r="E3472" s="249"/>
      <c r="F3472" s="250"/>
      <c r="G3472" s="250"/>
      <c r="H3472" s="256"/>
      <c r="I3472" s="250"/>
      <c r="J3472" s="252"/>
      <c r="K3472" s="252"/>
      <c r="L3472" s="253"/>
      <c r="M3472" s="254" t="str">
        <f t="shared" si="54"/>
        <v/>
      </c>
      <c r="N3472"/>
      <c r="O3472"/>
      <c r="P3472"/>
      <c r="Q3472"/>
      <c r="R3472"/>
      <c r="S3472"/>
      <c r="T3472"/>
      <c r="U3472"/>
      <c r="V3472"/>
      <c r="W3472"/>
      <c r="X3472" s="42"/>
      <c r="Y3472" s="42"/>
      <c r="Z3472" s="42"/>
    </row>
    <row r="3473" s="26" customFormat="1" ht="23" customHeight="1" spans="1:26">
      <c r="A3473" s="255"/>
      <c r="B3473" s="246"/>
      <c r="C3473" s="247"/>
      <c r="D3473" s="248"/>
      <c r="E3473" s="249"/>
      <c r="F3473" s="250"/>
      <c r="G3473" s="250"/>
      <c r="H3473" s="256"/>
      <c r="I3473" s="250"/>
      <c r="J3473" s="252"/>
      <c r="K3473" s="252"/>
      <c r="L3473" s="253"/>
      <c r="M3473" s="254" t="str">
        <f t="shared" si="54"/>
        <v/>
      </c>
      <c r="N3473"/>
      <c r="O3473"/>
      <c r="P3473"/>
      <c r="Q3473"/>
      <c r="R3473"/>
      <c r="S3473"/>
      <c r="T3473"/>
      <c r="U3473"/>
      <c r="V3473"/>
      <c r="W3473"/>
      <c r="X3473" s="42"/>
      <c r="Y3473" s="42"/>
      <c r="Z3473" s="42"/>
    </row>
    <row r="3474" s="26" customFormat="1" ht="23" customHeight="1" spans="1:26">
      <c r="A3474" s="255"/>
      <c r="B3474" s="246"/>
      <c r="C3474" s="247"/>
      <c r="D3474" s="248"/>
      <c r="E3474" s="249"/>
      <c r="F3474" s="250"/>
      <c r="G3474" s="250"/>
      <c r="H3474" s="256"/>
      <c r="I3474" s="250"/>
      <c r="J3474" s="252"/>
      <c r="K3474" s="252"/>
      <c r="L3474" s="253"/>
      <c r="M3474" s="254" t="str">
        <f t="shared" si="54"/>
        <v/>
      </c>
      <c r="N3474"/>
      <c r="O3474"/>
      <c r="P3474"/>
      <c r="Q3474"/>
      <c r="R3474"/>
      <c r="S3474"/>
      <c r="T3474"/>
      <c r="U3474"/>
      <c r="V3474"/>
      <c r="W3474"/>
      <c r="X3474" s="42"/>
      <c r="Y3474" s="42"/>
      <c r="Z3474" s="42"/>
    </row>
    <row r="3475" s="26" customFormat="1" ht="23" customHeight="1" spans="1:26">
      <c r="A3475" s="255"/>
      <c r="B3475" s="246"/>
      <c r="C3475" s="247"/>
      <c r="D3475" s="248"/>
      <c r="E3475" s="249"/>
      <c r="F3475" s="250"/>
      <c r="G3475" s="250"/>
      <c r="H3475" s="256"/>
      <c r="I3475" s="250"/>
      <c r="J3475" s="252"/>
      <c r="K3475" s="252"/>
      <c r="L3475" s="253"/>
      <c r="M3475" s="254" t="str">
        <f t="shared" si="54"/>
        <v/>
      </c>
      <c r="N3475"/>
      <c r="O3475"/>
      <c r="P3475"/>
      <c r="Q3475"/>
      <c r="R3475"/>
      <c r="S3475"/>
      <c r="T3475"/>
      <c r="U3475"/>
      <c r="V3475"/>
      <c r="W3475"/>
      <c r="X3475" s="42"/>
      <c r="Y3475" s="42"/>
      <c r="Z3475" s="42"/>
    </row>
    <row r="3476" s="26" customFormat="1" ht="23" customHeight="1" spans="1:26">
      <c r="A3476" s="255"/>
      <c r="B3476" s="246"/>
      <c r="C3476" s="247"/>
      <c r="D3476" s="248"/>
      <c r="E3476" s="249"/>
      <c r="F3476" s="250"/>
      <c r="G3476" s="250"/>
      <c r="H3476" s="256"/>
      <c r="I3476" s="250"/>
      <c r="J3476" s="252"/>
      <c r="K3476" s="252"/>
      <c r="L3476" s="253"/>
      <c r="M3476" s="254" t="str">
        <f t="shared" si="54"/>
        <v/>
      </c>
      <c r="N3476"/>
      <c r="O3476"/>
      <c r="P3476"/>
      <c r="Q3476"/>
      <c r="R3476"/>
      <c r="S3476"/>
      <c r="T3476"/>
      <c r="U3476"/>
      <c r="V3476"/>
      <c r="W3476"/>
      <c r="X3476" s="42"/>
      <c r="Y3476" s="42"/>
      <c r="Z3476" s="42"/>
    </row>
    <row r="3477" s="26" customFormat="1" ht="23" customHeight="1" spans="1:26">
      <c r="A3477" s="255"/>
      <c r="B3477" s="246"/>
      <c r="C3477" s="247"/>
      <c r="D3477" s="248"/>
      <c r="E3477" s="249"/>
      <c r="F3477" s="250"/>
      <c r="G3477" s="250"/>
      <c r="H3477" s="256"/>
      <c r="I3477" s="250"/>
      <c r="J3477" s="252"/>
      <c r="K3477" s="252"/>
      <c r="L3477" s="253"/>
      <c r="M3477" s="254" t="str">
        <f t="shared" si="54"/>
        <v/>
      </c>
      <c r="N3477"/>
      <c r="O3477"/>
      <c r="P3477"/>
      <c r="Q3477"/>
      <c r="R3477"/>
      <c r="S3477"/>
      <c r="T3477"/>
      <c r="U3477"/>
      <c r="V3477"/>
      <c r="W3477"/>
      <c r="X3477" s="42"/>
      <c r="Y3477" s="42"/>
      <c r="Z3477" s="42"/>
    </row>
    <row r="3478" s="26" customFormat="1" ht="23" customHeight="1" spans="1:26">
      <c r="A3478" s="255"/>
      <c r="B3478" s="246"/>
      <c r="C3478" s="247"/>
      <c r="D3478" s="248"/>
      <c r="E3478" s="249"/>
      <c r="F3478" s="250"/>
      <c r="G3478" s="250"/>
      <c r="H3478" s="256"/>
      <c r="I3478" s="250"/>
      <c r="J3478" s="252"/>
      <c r="K3478" s="252"/>
      <c r="L3478" s="253"/>
      <c r="M3478" s="254" t="str">
        <f t="shared" si="54"/>
        <v/>
      </c>
      <c r="N3478"/>
      <c r="O3478"/>
      <c r="P3478"/>
      <c r="Q3478"/>
      <c r="R3478"/>
      <c r="S3478"/>
      <c r="T3478"/>
      <c r="U3478"/>
      <c r="V3478"/>
      <c r="W3478"/>
      <c r="X3478" s="42"/>
      <c r="Y3478" s="42"/>
      <c r="Z3478" s="42"/>
    </row>
    <row r="3479" s="26" customFormat="1" ht="23" customHeight="1" spans="1:26">
      <c r="A3479" s="255"/>
      <c r="B3479" s="246"/>
      <c r="C3479" s="247"/>
      <c r="D3479" s="248"/>
      <c r="E3479" s="249"/>
      <c r="F3479" s="250"/>
      <c r="G3479" s="250"/>
      <c r="H3479" s="256"/>
      <c r="I3479" s="250"/>
      <c r="J3479" s="252"/>
      <c r="K3479" s="252"/>
      <c r="L3479" s="253"/>
      <c r="M3479" s="254" t="str">
        <f t="shared" si="54"/>
        <v/>
      </c>
      <c r="N3479"/>
      <c r="O3479"/>
      <c r="P3479"/>
      <c r="Q3479"/>
      <c r="R3479"/>
      <c r="S3479"/>
      <c r="T3479"/>
      <c r="U3479"/>
      <c r="V3479"/>
      <c r="W3479"/>
      <c r="X3479" s="42"/>
      <c r="Y3479" s="42"/>
      <c r="Z3479" s="42"/>
    </row>
    <row r="3480" s="26" customFormat="1" ht="23" customHeight="1" spans="1:26">
      <c r="A3480" s="255"/>
      <c r="B3480" s="246"/>
      <c r="C3480" s="247"/>
      <c r="D3480" s="248"/>
      <c r="E3480" s="249"/>
      <c r="F3480" s="250"/>
      <c r="G3480" s="250"/>
      <c r="H3480" s="256"/>
      <c r="I3480" s="250"/>
      <c r="J3480" s="252"/>
      <c r="K3480" s="252"/>
      <c r="L3480" s="253"/>
      <c r="M3480" s="254" t="str">
        <f t="shared" si="54"/>
        <v/>
      </c>
      <c r="N3480"/>
      <c r="O3480"/>
      <c r="P3480"/>
      <c r="Q3480"/>
      <c r="R3480"/>
      <c r="S3480"/>
      <c r="T3480"/>
      <c r="U3480"/>
      <c r="V3480"/>
      <c r="W3480"/>
      <c r="X3480" s="42"/>
      <c r="Y3480" s="42"/>
      <c r="Z3480" s="42"/>
    </row>
    <row r="3481" s="26" customFormat="1" ht="23" customHeight="1" spans="1:26">
      <c r="A3481" s="255"/>
      <c r="B3481" s="246"/>
      <c r="C3481" s="247"/>
      <c r="D3481" s="248"/>
      <c r="E3481" s="249"/>
      <c r="F3481" s="250"/>
      <c r="G3481" s="250"/>
      <c r="H3481" s="256"/>
      <c r="I3481" s="250"/>
      <c r="J3481" s="252"/>
      <c r="K3481" s="252"/>
      <c r="L3481" s="253"/>
      <c r="M3481" s="254" t="str">
        <f t="shared" si="54"/>
        <v/>
      </c>
      <c r="N3481"/>
      <c r="O3481"/>
      <c r="P3481"/>
      <c r="Q3481"/>
      <c r="R3481"/>
      <c r="S3481"/>
      <c r="T3481"/>
      <c r="U3481"/>
      <c r="V3481"/>
      <c r="W3481"/>
      <c r="X3481" s="42"/>
      <c r="Y3481" s="42"/>
      <c r="Z3481" s="42"/>
    </row>
    <row r="3482" s="26" customFormat="1" ht="23" customHeight="1" spans="1:26">
      <c r="A3482" s="255"/>
      <c r="B3482" s="246"/>
      <c r="C3482" s="247"/>
      <c r="D3482" s="248"/>
      <c r="E3482" s="249"/>
      <c r="F3482" s="250"/>
      <c r="G3482" s="250"/>
      <c r="H3482" s="256"/>
      <c r="I3482" s="250"/>
      <c r="J3482" s="252"/>
      <c r="K3482" s="252"/>
      <c r="L3482" s="253"/>
      <c r="M3482" s="254" t="str">
        <f t="shared" si="54"/>
        <v/>
      </c>
      <c r="N3482"/>
      <c r="O3482"/>
      <c r="P3482"/>
      <c r="Q3482"/>
      <c r="R3482"/>
      <c r="S3482"/>
      <c r="T3482"/>
      <c r="U3482"/>
      <c r="V3482"/>
      <c r="W3482"/>
      <c r="X3482" s="42"/>
      <c r="Y3482" s="42"/>
      <c r="Z3482" s="42"/>
    </row>
    <row r="3483" s="26" customFormat="1" ht="23" customHeight="1" spans="1:26">
      <c r="A3483" s="255"/>
      <c r="B3483" s="246"/>
      <c r="C3483" s="247"/>
      <c r="D3483" s="248"/>
      <c r="E3483" s="249"/>
      <c r="F3483" s="250"/>
      <c r="G3483" s="250"/>
      <c r="H3483" s="256"/>
      <c r="I3483" s="250"/>
      <c r="J3483" s="252"/>
      <c r="K3483" s="252"/>
      <c r="L3483" s="253"/>
      <c r="M3483" s="254" t="str">
        <f t="shared" si="54"/>
        <v/>
      </c>
      <c r="N3483"/>
      <c r="O3483"/>
      <c r="P3483"/>
      <c r="Q3483"/>
      <c r="R3483"/>
      <c r="S3483"/>
      <c r="T3483"/>
      <c r="U3483"/>
      <c r="V3483"/>
      <c r="W3483"/>
      <c r="X3483" s="42"/>
      <c r="Y3483" s="42"/>
      <c r="Z3483" s="42"/>
    </row>
    <row r="3484" s="26" customFormat="1" ht="23" customHeight="1" spans="1:26">
      <c r="A3484" s="255"/>
      <c r="B3484" s="246"/>
      <c r="C3484" s="247"/>
      <c r="D3484" s="248"/>
      <c r="E3484" s="249"/>
      <c r="F3484" s="250"/>
      <c r="G3484" s="250"/>
      <c r="H3484" s="256"/>
      <c r="I3484" s="250"/>
      <c r="J3484" s="252"/>
      <c r="K3484" s="252"/>
      <c r="L3484" s="253"/>
      <c r="M3484" s="254" t="str">
        <f t="shared" si="54"/>
        <v/>
      </c>
      <c r="N3484"/>
      <c r="O3484"/>
      <c r="P3484"/>
      <c r="Q3484"/>
      <c r="R3484"/>
      <c r="S3484"/>
      <c r="T3484"/>
      <c r="U3484"/>
      <c r="V3484"/>
      <c r="W3484"/>
      <c r="X3484" s="42"/>
      <c r="Y3484" s="42"/>
      <c r="Z3484" s="42"/>
    </row>
    <row r="3485" s="26" customFormat="1" ht="23" customHeight="1" spans="1:26">
      <c r="A3485" s="255"/>
      <c r="B3485" s="246"/>
      <c r="C3485" s="247"/>
      <c r="D3485" s="248"/>
      <c r="E3485" s="249"/>
      <c r="F3485" s="250"/>
      <c r="G3485" s="250"/>
      <c r="H3485" s="256"/>
      <c r="I3485" s="250"/>
      <c r="J3485" s="252"/>
      <c r="K3485" s="252"/>
      <c r="L3485" s="253"/>
      <c r="M3485" s="254" t="str">
        <f t="shared" si="54"/>
        <v/>
      </c>
      <c r="N3485"/>
      <c r="O3485"/>
      <c r="P3485"/>
      <c r="Q3485"/>
      <c r="R3485"/>
      <c r="S3485"/>
      <c r="T3485"/>
      <c r="U3485"/>
      <c r="V3485"/>
      <c r="W3485"/>
      <c r="X3485" s="42"/>
      <c r="Y3485" s="42"/>
      <c r="Z3485" s="42"/>
    </row>
    <row r="3486" s="26" customFormat="1" ht="23" customHeight="1" spans="1:26">
      <c r="A3486" s="255"/>
      <c r="B3486" s="246"/>
      <c r="C3486" s="247"/>
      <c r="D3486" s="248"/>
      <c r="E3486" s="249"/>
      <c r="F3486" s="250"/>
      <c r="G3486" s="250"/>
      <c r="H3486" s="256"/>
      <c r="I3486" s="250"/>
      <c r="J3486" s="252"/>
      <c r="K3486" s="252"/>
      <c r="L3486" s="253"/>
      <c r="M3486" s="254" t="str">
        <f t="shared" si="54"/>
        <v/>
      </c>
      <c r="N3486"/>
      <c r="O3486"/>
      <c r="P3486"/>
      <c r="Q3486"/>
      <c r="R3486"/>
      <c r="S3486"/>
      <c r="T3486"/>
      <c r="U3486"/>
      <c r="V3486"/>
      <c r="W3486"/>
      <c r="X3486" s="42"/>
      <c r="Y3486" s="42"/>
      <c r="Z3486" s="42"/>
    </row>
    <row r="3487" s="26" customFormat="1" ht="23" customHeight="1" spans="1:26">
      <c r="A3487" s="255"/>
      <c r="B3487" s="246"/>
      <c r="C3487" s="247"/>
      <c r="D3487" s="248"/>
      <c r="E3487" s="249"/>
      <c r="F3487" s="250"/>
      <c r="G3487" s="250"/>
      <c r="H3487" s="256"/>
      <c r="I3487" s="250"/>
      <c r="J3487" s="252"/>
      <c r="K3487" s="252"/>
      <c r="L3487" s="253"/>
      <c r="M3487" s="254" t="str">
        <f t="shared" si="54"/>
        <v/>
      </c>
      <c r="N3487"/>
      <c r="O3487"/>
      <c r="P3487"/>
      <c r="Q3487"/>
      <c r="R3487"/>
      <c r="S3487"/>
      <c r="T3487"/>
      <c r="U3487"/>
      <c r="V3487"/>
      <c r="W3487"/>
      <c r="X3487" s="42"/>
      <c r="Y3487" s="42"/>
      <c r="Z3487" s="42"/>
    </row>
    <row r="3488" s="26" customFormat="1" ht="23" customHeight="1" spans="1:26">
      <c r="A3488" s="255"/>
      <c r="B3488" s="246"/>
      <c r="C3488" s="247"/>
      <c r="D3488" s="248"/>
      <c r="E3488" s="249"/>
      <c r="F3488" s="250"/>
      <c r="G3488" s="250"/>
      <c r="H3488" s="256"/>
      <c r="I3488" s="250"/>
      <c r="J3488" s="252"/>
      <c r="K3488" s="252"/>
      <c r="L3488" s="253"/>
      <c r="M3488" s="254" t="str">
        <f t="shared" si="54"/>
        <v/>
      </c>
      <c r="N3488"/>
      <c r="O3488"/>
      <c r="P3488"/>
      <c r="Q3488"/>
      <c r="R3488"/>
      <c r="S3488"/>
      <c r="T3488"/>
      <c r="U3488"/>
      <c r="V3488"/>
      <c r="W3488"/>
      <c r="X3488" s="42"/>
      <c r="Y3488" s="42"/>
      <c r="Z3488" s="42"/>
    </row>
    <row r="3489" s="26" customFormat="1" ht="23" customHeight="1" spans="1:26">
      <c r="A3489" s="255"/>
      <c r="B3489" s="246"/>
      <c r="C3489" s="247"/>
      <c r="D3489" s="248"/>
      <c r="E3489" s="249"/>
      <c r="F3489" s="250"/>
      <c r="G3489" s="250"/>
      <c r="H3489" s="256"/>
      <c r="I3489" s="250"/>
      <c r="J3489" s="252"/>
      <c r="K3489" s="252"/>
      <c r="L3489" s="253"/>
      <c r="M3489" s="254" t="str">
        <f t="shared" si="54"/>
        <v/>
      </c>
      <c r="N3489"/>
      <c r="O3489"/>
      <c r="P3489"/>
      <c r="Q3489"/>
      <c r="R3489"/>
      <c r="S3489"/>
      <c r="T3489"/>
      <c r="U3489"/>
      <c r="V3489"/>
      <c r="W3489"/>
      <c r="X3489" s="42"/>
      <c r="Y3489" s="42"/>
      <c r="Z3489" s="42"/>
    </row>
    <row r="3490" s="26" customFormat="1" ht="23" customHeight="1" spans="1:26">
      <c r="A3490" s="255"/>
      <c r="B3490" s="246"/>
      <c r="C3490" s="247"/>
      <c r="D3490" s="248"/>
      <c r="E3490" s="249"/>
      <c r="F3490" s="250"/>
      <c r="G3490" s="250"/>
      <c r="H3490" s="256"/>
      <c r="I3490" s="250"/>
      <c r="J3490" s="252"/>
      <c r="K3490" s="252"/>
      <c r="L3490" s="253"/>
      <c r="M3490" s="254" t="str">
        <f t="shared" si="54"/>
        <v/>
      </c>
      <c r="N3490"/>
      <c r="O3490"/>
      <c r="P3490"/>
      <c r="Q3490"/>
      <c r="R3490"/>
      <c r="S3490"/>
      <c r="T3490"/>
      <c r="U3490"/>
      <c r="V3490"/>
      <c r="W3490"/>
      <c r="X3490" s="42"/>
      <c r="Y3490" s="42"/>
      <c r="Z3490" s="42"/>
    </row>
    <row r="3491" s="26" customFormat="1" ht="23" customHeight="1" spans="1:26">
      <c r="A3491" s="255"/>
      <c r="B3491" s="246"/>
      <c r="C3491" s="247"/>
      <c r="D3491" s="248"/>
      <c r="E3491" s="249"/>
      <c r="F3491" s="250"/>
      <c r="G3491" s="250"/>
      <c r="H3491" s="256"/>
      <c r="I3491" s="250"/>
      <c r="J3491" s="252"/>
      <c r="K3491" s="252"/>
      <c r="L3491" s="253"/>
      <c r="M3491" s="254" t="str">
        <f t="shared" si="54"/>
        <v/>
      </c>
      <c r="N3491"/>
      <c r="O3491"/>
      <c r="P3491"/>
      <c r="Q3491"/>
      <c r="R3491"/>
      <c r="S3491"/>
      <c r="T3491"/>
      <c r="U3491"/>
      <c r="V3491"/>
      <c r="W3491"/>
      <c r="X3491" s="42"/>
      <c r="Y3491" s="42"/>
      <c r="Z3491" s="42"/>
    </row>
    <row r="3492" s="26" customFormat="1" ht="23" customHeight="1" spans="1:26">
      <c r="A3492" s="255"/>
      <c r="B3492" s="246"/>
      <c r="C3492" s="247"/>
      <c r="D3492" s="248"/>
      <c r="E3492" s="249"/>
      <c r="F3492" s="250"/>
      <c r="G3492" s="250"/>
      <c r="H3492" s="256"/>
      <c r="I3492" s="250"/>
      <c r="J3492" s="252"/>
      <c r="K3492" s="252"/>
      <c r="L3492" s="253"/>
      <c r="M3492" s="254" t="str">
        <f t="shared" si="54"/>
        <v/>
      </c>
      <c r="N3492"/>
      <c r="O3492"/>
      <c r="P3492"/>
      <c r="Q3492"/>
      <c r="R3492"/>
      <c r="S3492"/>
      <c r="T3492"/>
      <c r="U3492"/>
      <c r="V3492"/>
      <c r="W3492"/>
      <c r="X3492" s="42"/>
      <c r="Y3492" s="42"/>
      <c r="Z3492" s="42"/>
    </row>
    <row r="3493" s="26" customFormat="1" ht="23" customHeight="1" spans="1:26">
      <c r="A3493" s="255"/>
      <c r="B3493" s="246"/>
      <c r="C3493" s="247"/>
      <c r="D3493" s="248"/>
      <c r="E3493" s="249"/>
      <c r="F3493" s="250"/>
      <c r="G3493" s="250"/>
      <c r="H3493" s="256"/>
      <c r="I3493" s="250"/>
      <c r="J3493" s="252"/>
      <c r="K3493" s="252"/>
      <c r="L3493" s="253"/>
      <c r="M3493" s="254" t="str">
        <f t="shared" si="54"/>
        <v/>
      </c>
      <c r="N3493"/>
      <c r="O3493"/>
      <c r="P3493"/>
      <c r="Q3493"/>
      <c r="R3493"/>
      <c r="S3493"/>
      <c r="T3493"/>
      <c r="U3493"/>
      <c r="V3493"/>
      <c r="W3493"/>
      <c r="X3493" s="42"/>
      <c r="Y3493" s="42"/>
      <c r="Z3493" s="42"/>
    </row>
    <row r="3494" s="26" customFormat="1" ht="23" customHeight="1" spans="1:26">
      <c r="A3494" s="255"/>
      <c r="B3494" s="246"/>
      <c r="C3494" s="247"/>
      <c r="D3494" s="248"/>
      <c r="E3494" s="249"/>
      <c r="F3494" s="250"/>
      <c r="G3494" s="250"/>
      <c r="H3494" s="256"/>
      <c r="I3494" s="250"/>
      <c r="J3494" s="252"/>
      <c r="K3494" s="252"/>
      <c r="L3494" s="253"/>
      <c r="M3494" s="254" t="str">
        <f t="shared" si="54"/>
        <v/>
      </c>
      <c r="N3494"/>
      <c r="O3494"/>
      <c r="P3494"/>
      <c r="Q3494"/>
      <c r="R3494"/>
      <c r="S3494"/>
      <c r="T3494"/>
      <c r="U3494"/>
      <c r="V3494"/>
      <c r="W3494"/>
      <c r="X3494" s="42"/>
      <c r="Y3494" s="42"/>
      <c r="Z3494" s="42"/>
    </row>
    <row r="3495" s="26" customFormat="1" ht="23" customHeight="1" spans="1:26">
      <c r="A3495" s="255"/>
      <c r="B3495" s="246"/>
      <c r="C3495" s="247"/>
      <c r="D3495" s="248"/>
      <c r="E3495" s="249"/>
      <c r="F3495" s="250"/>
      <c r="G3495" s="250"/>
      <c r="H3495" s="256"/>
      <c r="I3495" s="250"/>
      <c r="J3495" s="252"/>
      <c r="K3495" s="252"/>
      <c r="L3495" s="253"/>
      <c r="M3495" s="254" t="str">
        <f t="shared" si="54"/>
        <v/>
      </c>
      <c r="N3495"/>
      <c r="O3495"/>
      <c r="P3495"/>
      <c r="Q3495"/>
      <c r="R3495"/>
      <c r="S3495"/>
      <c r="T3495"/>
      <c r="U3495"/>
      <c r="V3495"/>
      <c r="W3495"/>
      <c r="X3495" s="42"/>
      <c r="Y3495" s="42"/>
      <c r="Z3495" s="42"/>
    </row>
    <row r="3496" s="26" customFormat="1" ht="23" customHeight="1" spans="1:26">
      <c r="A3496" s="255"/>
      <c r="B3496" s="246"/>
      <c r="C3496" s="247"/>
      <c r="D3496" s="248"/>
      <c r="E3496" s="249"/>
      <c r="F3496" s="250"/>
      <c r="G3496" s="250"/>
      <c r="H3496" s="256"/>
      <c r="I3496" s="250"/>
      <c r="J3496" s="252"/>
      <c r="K3496" s="252"/>
      <c r="L3496" s="253"/>
      <c r="M3496" s="254" t="str">
        <f t="shared" si="54"/>
        <v/>
      </c>
      <c r="N3496"/>
      <c r="O3496"/>
      <c r="P3496"/>
      <c r="Q3496"/>
      <c r="R3496"/>
      <c r="S3496"/>
      <c r="T3496"/>
      <c r="U3496"/>
      <c r="V3496"/>
      <c r="W3496"/>
      <c r="X3496" s="42"/>
      <c r="Y3496" s="42"/>
      <c r="Z3496" s="42"/>
    </row>
    <row r="3497" s="26" customFormat="1" ht="23" customHeight="1" spans="1:26">
      <c r="A3497" s="255"/>
      <c r="B3497" s="246"/>
      <c r="C3497" s="247"/>
      <c r="D3497" s="248"/>
      <c r="E3497" s="249"/>
      <c r="F3497" s="250"/>
      <c r="G3497" s="250"/>
      <c r="H3497" s="256"/>
      <c r="I3497" s="250"/>
      <c r="J3497" s="252"/>
      <c r="K3497" s="252"/>
      <c r="L3497" s="253"/>
      <c r="M3497" s="254" t="str">
        <f t="shared" si="54"/>
        <v/>
      </c>
      <c r="N3497"/>
      <c r="O3497"/>
      <c r="P3497"/>
      <c r="Q3497"/>
      <c r="R3497"/>
      <c r="S3497"/>
      <c r="T3497"/>
      <c r="U3497"/>
      <c r="V3497"/>
      <c r="W3497"/>
      <c r="X3497" s="42"/>
      <c r="Y3497" s="42"/>
      <c r="Z3497" s="42"/>
    </row>
    <row r="3498" s="26" customFormat="1" ht="23" customHeight="1" spans="1:26">
      <c r="A3498" s="255"/>
      <c r="B3498" s="246"/>
      <c r="C3498" s="247"/>
      <c r="D3498" s="248"/>
      <c r="E3498" s="249"/>
      <c r="F3498" s="250"/>
      <c r="G3498" s="250"/>
      <c r="H3498" s="256"/>
      <c r="I3498" s="250"/>
      <c r="J3498" s="252"/>
      <c r="K3498" s="252"/>
      <c r="L3498" s="253"/>
      <c r="M3498" s="254" t="str">
        <f t="shared" si="54"/>
        <v/>
      </c>
      <c r="N3498"/>
      <c r="O3498"/>
      <c r="P3498"/>
      <c r="Q3498"/>
      <c r="R3498"/>
      <c r="S3498"/>
      <c r="T3498"/>
      <c r="U3498"/>
      <c r="V3498"/>
      <c r="W3498"/>
      <c r="X3498" s="42"/>
      <c r="Y3498" s="42"/>
      <c r="Z3498" s="42"/>
    </row>
    <row r="3499" s="26" customFormat="1" ht="23" customHeight="1" spans="1:26">
      <c r="A3499" s="255"/>
      <c r="B3499" s="246"/>
      <c r="C3499" s="247"/>
      <c r="D3499" s="248"/>
      <c r="E3499" s="249"/>
      <c r="F3499" s="250"/>
      <c r="G3499" s="250"/>
      <c r="H3499" s="256"/>
      <c r="I3499" s="250"/>
      <c r="J3499" s="252"/>
      <c r="K3499" s="252"/>
      <c r="L3499" s="253"/>
      <c r="M3499" s="254" t="str">
        <f t="shared" si="54"/>
        <v/>
      </c>
      <c r="N3499"/>
      <c r="O3499"/>
      <c r="P3499"/>
      <c r="Q3499"/>
      <c r="R3499"/>
      <c r="S3499"/>
      <c r="T3499"/>
      <c r="U3499"/>
      <c r="V3499"/>
      <c r="W3499"/>
      <c r="X3499" s="42"/>
      <c r="Y3499" s="42"/>
      <c r="Z3499" s="42"/>
    </row>
    <row r="3500" s="26" customFormat="1" ht="23" customHeight="1" spans="1:26">
      <c r="A3500" s="255"/>
      <c r="B3500" s="246"/>
      <c r="C3500" s="247"/>
      <c r="D3500" s="248"/>
      <c r="E3500" s="249"/>
      <c r="F3500" s="250"/>
      <c r="G3500" s="250"/>
      <c r="H3500" s="256"/>
      <c r="I3500" s="250"/>
      <c r="J3500" s="252"/>
      <c r="K3500" s="252"/>
      <c r="L3500" s="253"/>
      <c r="M3500" s="254" t="str">
        <f t="shared" si="54"/>
        <v/>
      </c>
      <c r="N3500"/>
      <c r="O3500"/>
      <c r="P3500"/>
      <c r="Q3500"/>
      <c r="R3500"/>
      <c r="S3500"/>
      <c r="T3500"/>
      <c r="U3500"/>
      <c r="V3500"/>
      <c r="W3500"/>
      <c r="X3500" s="42"/>
      <c r="Y3500" s="42"/>
      <c r="Z3500" s="42"/>
    </row>
    <row r="3501" s="26" customFormat="1" ht="23" customHeight="1" spans="1:26">
      <c r="A3501" s="255"/>
      <c r="B3501" s="246"/>
      <c r="C3501" s="247"/>
      <c r="D3501" s="248"/>
      <c r="E3501" s="249"/>
      <c r="F3501" s="250"/>
      <c r="G3501" s="250"/>
      <c r="H3501" s="256"/>
      <c r="I3501" s="250"/>
      <c r="J3501" s="252"/>
      <c r="K3501" s="252"/>
      <c r="L3501" s="253"/>
      <c r="M3501" s="254" t="str">
        <f t="shared" si="54"/>
        <v/>
      </c>
      <c r="N3501"/>
      <c r="O3501"/>
      <c r="P3501"/>
      <c r="Q3501"/>
      <c r="R3501"/>
      <c r="S3501"/>
      <c r="T3501"/>
      <c r="U3501"/>
      <c r="V3501"/>
      <c r="W3501"/>
      <c r="X3501" s="42"/>
      <c r="Y3501" s="42"/>
      <c r="Z3501" s="42"/>
    </row>
    <row r="3502" s="26" customFormat="1" ht="23" customHeight="1" spans="1:26">
      <c r="A3502" s="255"/>
      <c r="B3502" s="246"/>
      <c r="C3502" s="247"/>
      <c r="D3502" s="248"/>
      <c r="E3502" s="249"/>
      <c r="F3502" s="250"/>
      <c r="G3502" s="250"/>
      <c r="H3502" s="256"/>
      <c r="I3502" s="250"/>
      <c r="J3502" s="252"/>
      <c r="K3502" s="252"/>
      <c r="L3502" s="253"/>
      <c r="M3502" s="254" t="str">
        <f t="shared" si="54"/>
        <v/>
      </c>
      <c r="N3502"/>
      <c r="O3502"/>
      <c r="P3502"/>
      <c r="Q3502"/>
      <c r="R3502"/>
      <c r="S3502"/>
      <c r="T3502"/>
      <c r="U3502"/>
      <c r="V3502"/>
      <c r="W3502"/>
      <c r="X3502" s="42"/>
      <c r="Y3502" s="42"/>
      <c r="Z3502" s="42"/>
    </row>
    <row r="3503" s="26" customFormat="1" ht="23" customHeight="1" spans="1:26">
      <c r="A3503" s="255"/>
      <c r="B3503" s="246"/>
      <c r="C3503" s="247"/>
      <c r="D3503" s="248"/>
      <c r="E3503" s="249"/>
      <c r="F3503" s="250"/>
      <c r="G3503" s="250"/>
      <c r="H3503" s="256"/>
      <c r="I3503" s="250"/>
      <c r="J3503" s="252"/>
      <c r="K3503" s="252"/>
      <c r="L3503" s="253"/>
      <c r="M3503" s="254" t="str">
        <f t="shared" si="54"/>
        <v/>
      </c>
      <c r="N3503"/>
      <c r="O3503"/>
      <c r="P3503"/>
      <c r="Q3503"/>
      <c r="R3503"/>
      <c r="S3503"/>
      <c r="T3503"/>
      <c r="U3503"/>
      <c r="V3503"/>
      <c r="W3503"/>
      <c r="X3503" s="42"/>
      <c r="Y3503" s="42"/>
      <c r="Z3503" s="42"/>
    </row>
    <row r="3504" s="26" customFormat="1" ht="23" customHeight="1" spans="1:26">
      <c r="A3504" s="255"/>
      <c r="B3504" s="246"/>
      <c r="C3504" s="247"/>
      <c r="D3504" s="248"/>
      <c r="E3504" s="249"/>
      <c r="F3504" s="250"/>
      <c r="G3504" s="250"/>
      <c r="H3504" s="256"/>
      <c r="I3504" s="250"/>
      <c r="J3504" s="252"/>
      <c r="K3504" s="252"/>
      <c r="L3504" s="253"/>
      <c r="M3504" s="254" t="str">
        <f t="shared" si="54"/>
        <v/>
      </c>
      <c r="N3504"/>
      <c r="O3504"/>
      <c r="P3504"/>
      <c r="Q3504"/>
      <c r="R3504"/>
      <c r="S3504"/>
      <c r="T3504"/>
      <c r="U3504"/>
      <c r="V3504"/>
      <c r="W3504"/>
      <c r="X3504" s="42"/>
      <c r="Y3504" s="42"/>
      <c r="Z3504" s="42"/>
    </row>
    <row r="3505" s="26" customFormat="1" ht="23" customHeight="1" spans="1:26">
      <c r="A3505" s="255"/>
      <c r="B3505" s="246"/>
      <c r="C3505" s="247"/>
      <c r="D3505" s="248"/>
      <c r="E3505" s="249"/>
      <c r="F3505" s="250"/>
      <c r="G3505" s="250"/>
      <c r="H3505" s="256"/>
      <c r="I3505" s="250"/>
      <c r="J3505" s="252"/>
      <c r="K3505" s="252"/>
      <c r="L3505" s="253"/>
      <c r="M3505" s="254" t="str">
        <f t="shared" si="54"/>
        <v/>
      </c>
      <c r="N3505"/>
      <c r="O3505"/>
      <c r="P3505"/>
      <c r="Q3505"/>
      <c r="R3505"/>
      <c r="S3505"/>
      <c r="T3505"/>
      <c r="U3505"/>
      <c r="V3505"/>
      <c r="W3505"/>
      <c r="X3505" s="42"/>
      <c r="Y3505" s="42"/>
      <c r="Z3505" s="42"/>
    </row>
    <row r="3506" s="26" customFormat="1" ht="23" customHeight="1" spans="1:26">
      <c r="A3506" s="255"/>
      <c r="B3506" s="246"/>
      <c r="C3506" s="247"/>
      <c r="D3506" s="248"/>
      <c r="E3506" s="249"/>
      <c r="F3506" s="250"/>
      <c r="G3506" s="250"/>
      <c r="H3506" s="256"/>
      <c r="I3506" s="250"/>
      <c r="J3506" s="252"/>
      <c r="K3506" s="252"/>
      <c r="L3506" s="253"/>
      <c r="M3506" s="254" t="str">
        <f t="shared" si="54"/>
        <v/>
      </c>
      <c r="N3506"/>
      <c r="O3506"/>
      <c r="P3506"/>
      <c r="Q3506"/>
      <c r="R3506"/>
      <c r="S3506"/>
      <c r="T3506"/>
      <c r="U3506"/>
      <c r="V3506"/>
      <c r="W3506"/>
      <c r="X3506" s="42"/>
      <c r="Y3506" s="42"/>
      <c r="Z3506" s="42"/>
    </row>
    <row r="3507" s="26" customFormat="1" ht="23" customHeight="1" spans="1:26">
      <c r="A3507" s="255"/>
      <c r="B3507" s="246"/>
      <c r="C3507" s="247"/>
      <c r="D3507" s="248"/>
      <c r="E3507" s="249"/>
      <c r="F3507" s="250"/>
      <c r="G3507" s="250"/>
      <c r="H3507" s="256"/>
      <c r="I3507" s="250"/>
      <c r="J3507" s="252"/>
      <c r="K3507" s="252"/>
      <c r="L3507" s="253"/>
      <c r="M3507" s="254" t="str">
        <f t="shared" si="54"/>
        <v/>
      </c>
      <c r="N3507"/>
      <c r="O3507"/>
      <c r="P3507"/>
      <c r="Q3507"/>
      <c r="R3507"/>
      <c r="S3507"/>
      <c r="T3507"/>
      <c r="U3507"/>
      <c r="V3507"/>
      <c r="W3507"/>
      <c r="X3507" s="42"/>
      <c r="Y3507" s="42"/>
      <c r="Z3507" s="42"/>
    </row>
    <row r="3508" s="26" customFormat="1" ht="23" customHeight="1" spans="1:26">
      <c r="A3508" s="255"/>
      <c r="B3508" s="246"/>
      <c r="C3508" s="247"/>
      <c r="D3508" s="248"/>
      <c r="E3508" s="249"/>
      <c r="F3508" s="250"/>
      <c r="G3508" s="250"/>
      <c r="H3508" s="256"/>
      <c r="I3508" s="250"/>
      <c r="J3508" s="252"/>
      <c r="K3508" s="252"/>
      <c r="L3508" s="253"/>
      <c r="M3508" s="254" t="str">
        <f t="shared" si="54"/>
        <v/>
      </c>
      <c r="N3508"/>
      <c r="O3508"/>
      <c r="P3508"/>
      <c r="Q3508"/>
      <c r="R3508"/>
      <c r="S3508"/>
      <c r="T3508"/>
      <c r="U3508"/>
      <c r="V3508"/>
      <c r="W3508"/>
      <c r="X3508" s="42"/>
      <c r="Y3508" s="42"/>
      <c r="Z3508" s="42"/>
    </row>
    <row r="3509" s="26" customFormat="1" ht="23" customHeight="1" spans="1:26">
      <c r="A3509" s="255"/>
      <c r="B3509" s="246"/>
      <c r="C3509" s="247"/>
      <c r="D3509" s="248"/>
      <c r="E3509" s="249"/>
      <c r="F3509" s="250"/>
      <c r="G3509" s="250"/>
      <c r="H3509" s="256"/>
      <c r="I3509" s="250"/>
      <c r="J3509" s="252"/>
      <c r="K3509" s="252"/>
      <c r="L3509" s="253"/>
      <c r="M3509" s="254" t="str">
        <f t="shared" si="54"/>
        <v/>
      </c>
      <c r="N3509"/>
      <c r="O3509"/>
      <c r="P3509"/>
      <c r="Q3509"/>
      <c r="R3509"/>
      <c r="S3509"/>
      <c r="T3509"/>
      <c r="U3509"/>
      <c r="V3509"/>
      <c r="W3509"/>
      <c r="X3509" s="42"/>
      <c r="Y3509" s="42"/>
      <c r="Z3509" s="42"/>
    </row>
    <row r="3510" s="26" customFormat="1" ht="23" customHeight="1" spans="1:26">
      <c r="A3510" s="255"/>
      <c r="B3510" s="246"/>
      <c r="C3510" s="247"/>
      <c r="D3510" s="248"/>
      <c r="E3510" s="249"/>
      <c r="F3510" s="250"/>
      <c r="G3510" s="250"/>
      <c r="H3510" s="256"/>
      <c r="I3510" s="250"/>
      <c r="J3510" s="252"/>
      <c r="K3510" s="252"/>
      <c r="L3510" s="253"/>
      <c r="M3510" s="254" t="str">
        <f t="shared" si="54"/>
        <v/>
      </c>
      <c r="N3510"/>
      <c r="O3510"/>
      <c r="P3510"/>
      <c r="Q3510"/>
      <c r="R3510"/>
      <c r="S3510"/>
      <c r="T3510"/>
      <c r="U3510"/>
      <c r="V3510"/>
      <c r="W3510"/>
      <c r="X3510" s="42"/>
      <c r="Y3510" s="42"/>
      <c r="Z3510" s="42"/>
    </row>
    <row r="3511" s="26" customFormat="1" ht="23" customHeight="1" spans="1:26">
      <c r="A3511" s="255"/>
      <c r="B3511" s="246"/>
      <c r="C3511" s="247"/>
      <c r="D3511" s="248"/>
      <c r="E3511" s="249"/>
      <c r="F3511" s="250"/>
      <c r="G3511" s="250"/>
      <c r="H3511" s="256"/>
      <c r="I3511" s="250"/>
      <c r="J3511" s="252"/>
      <c r="K3511" s="252"/>
      <c r="L3511" s="253"/>
      <c r="M3511" s="254" t="str">
        <f t="shared" si="54"/>
        <v/>
      </c>
      <c r="N3511"/>
      <c r="O3511"/>
      <c r="P3511"/>
      <c r="Q3511"/>
      <c r="R3511"/>
      <c r="S3511"/>
      <c r="T3511"/>
      <c r="U3511"/>
      <c r="V3511"/>
      <c r="W3511"/>
      <c r="X3511" s="42"/>
      <c r="Y3511" s="42"/>
      <c r="Z3511" s="42"/>
    </row>
    <row r="3512" s="26" customFormat="1" ht="23" customHeight="1" spans="1:26">
      <c r="A3512" s="255"/>
      <c r="B3512" s="246"/>
      <c r="C3512" s="247"/>
      <c r="D3512" s="248"/>
      <c r="E3512" s="249"/>
      <c r="F3512" s="250"/>
      <c r="G3512" s="250"/>
      <c r="H3512" s="256"/>
      <c r="I3512" s="250"/>
      <c r="J3512" s="252"/>
      <c r="K3512" s="252"/>
      <c r="L3512" s="253"/>
      <c r="M3512" s="254" t="str">
        <f t="shared" si="54"/>
        <v/>
      </c>
      <c r="N3512"/>
      <c r="O3512"/>
      <c r="P3512"/>
      <c r="Q3512"/>
      <c r="R3512"/>
      <c r="S3512"/>
      <c r="T3512"/>
      <c r="U3512"/>
      <c r="V3512"/>
      <c r="W3512"/>
      <c r="X3512" s="42"/>
      <c r="Y3512" s="42"/>
      <c r="Z3512" s="42"/>
    </row>
    <row r="3513" s="26" customFormat="1" ht="23" customHeight="1" spans="1:26">
      <c r="A3513" s="255"/>
      <c r="B3513" s="246"/>
      <c r="C3513" s="247"/>
      <c r="D3513" s="248"/>
      <c r="E3513" s="249"/>
      <c r="F3513" s="250"/>
      <c r="G3513" s="250"/>
      <c r="H3513" s="256"/>
      <c r="I3513" s="250"/>
      <c r="J3513" s="252"/>
      <c r="K3513" s="252"/>
      <c r="L3513" s="253"/>
      <c r="M3513" s="254" t="str">
        <f t="shared" si="54"/>
        <v/>
      </c>
      <c r="N3513"/>
      <c r="O3513"/>
      <c r="P3513"/>
      <c r="Q3513"/>
      <c r="R3513"/>
      <c r="S3513"/>
      <c r="T3513"/>
      <c r="U3513"/>
      <c r="V3513"/>
      <c r="W3513"/>
      <c r="X3513" s="42"/>
      <c r="Y3513" s="42"/>
      <c r="Z3513" s="42"/>
    </row>
    <row r="3514" s="26" customFormat="1" ht="23" customHeight="1" spans="1:26">
      <c r="A3514" s="255"/>
      <c r="B3514" s="246"/>
      <c r="C3514" s="247"/>
      <c r="D3514" s="248"/>
      <c r="E3514" s="249"/>
      <c r="F3514" s="250"/>
      <c r="G3514" s="250"/>
      <c r="H3514" s="256"/>
      <c r="I3514" s="250"/>
      <c r="J3514" s="252"/>
      <c r="K3514" s="252"/>
      <c r="L3514" s="253"/>
      <c r="M3514" s="254" t="str">
        <f t="shared" si="54"/>
        <v/>
      </c>
      <c r="N3514"/>
      <c r="O3514"/>
      <c r="P3514"/>
      <c r="Q3514"/>
      <c r="R3514"/>
      <c r="S3514"/>
      <c r="T3514"/>
      <c r="U3514"/>
      <c r="V3514"/>
      <c r="W3514"/>
      <c r="X3514" s="42"/>
      <c r="Y3514" s="42"/>
      <c r="Z3514" s="42"/>
    </row>
    <row r="3515" s="26" customFormat="1" ht="23" customHeight="1" spans="1:26">
      <c r="A3515" s="255"/>
      <c r="B3515" s="246"/>
      <c r="C3515" s="247"/>
      <c r="D3515" s="248"/>
      <c r="E3515" s="249"/>
      <c r="F3515" s="250"/>
      <c r="G3515" s="250"/>
      <c r="H3515" s="256"/>
      <c r="I3515" s="250"/>
      <c r="J3515" s="252"/>
      <c r="K3515" s="252"/>
      <c r="L3515" s="253"/>
      <c r="M3515" s="254" t="str">
        <f t="shared" si="54"/>
        <v/>
      </c>
      <c r="N3515"/>
      <c r="O3515"/>
      <c r="P3515"/>
      <c r="Q3515"/>
      <c r="R3515"/>
      <c r="S3515"/>
      <c r="T3515"/>
      <c r="U3515"/>
      <c r="V3515"/>
      <c r="W3515"/>
      <c r="X3515" s="42"/>
      <c r="Y3515" s="42"/>
      <c r="Z3515" s="42"/>
    </row>
    <row r="3516" s="26" customFormat="1" ht="23" customHeight="1" spans="1:26">
      <c r="A3516" s="255"/>
      <c r="B3516" s="246"/>
      <c r="C3516" s="247"/>
      <c r="D3516" s="248"/>
      <c r="E3516" s="249"/>
      <c r="F3516" s="250"/>
      <c r="G3516" s="250"/>
      <c r="H3516" s="256"/>
      <c r="I3516" s="250"/>
      <c r="J3516" s="252"/>
      <c r="K3516" s="252"/>
      <c r="L3516" s="253"/>
      <c r="M3516" s="254" t="str">
        <f t="shared" si="54"/>
        <v/>
      </c>
      <c r="N3516"/>
      <c r="O3516"/>
      <c r="P3516"/>
      <c r="Q3516"/>
      <c r="R3516"/>
      <c r="S3516"/>
      <c r="T3516"/>
      <c r="U3516"/>
      <c r="V3516"/>
      <c r="W3516"/>
      <c r="X3516" s="42"/>
      <c r="Y3516" s="42"/>
      <c r="Z3516" s="42"/>
    </row>
    <row r="3517" s="26" customFormat="1" ht="23" customHeight="1" spans="1:26">
      <c r="A3517" s="255"/>
      <c r="B3517" s="246"/>
      <c r="C3517" s="247"/>
      <c r="D3517" s="248"/>
      <c r="E3517" s="249"/>
      <c r="F3517" s="250"/>
      <c r="G3517" s="250"/>
      <c r="H3517" s="256"/>
      <c r="I3517" s="250"/>
      <c r="J3517" s="252"/>
      <c r="K3517" s="252"/>
      <c r="L3517" s="253"/>
      <c r="M3517" s="254" t="str">
        <f t="shared" si="54"/>
        <v/>
      </c>
      <c r="N3517"/>
      <c r="O3517"/>
      <c r="P3517"/>
      <c r="Q3517"/>
      <c r="R3517"/>
      <c r="S3517"/>
      <c r="T3517"/>
      <c r="U3517"/>
      <c r="V3517"/>
      <c r="W3517"/>
      <c r="X3517" s="42"/>
      <c r="Y3517" s="42"/>
      <c r="Z3517" s="42"/>
    </row>
    <row r="3518" s="26" customFormat="1" ht="23" customHeight="1" spans="1:26">
      <c r="A3518" s="255"/>
      <c r="B3518" s="246"/>
      <c r="C3518" s="247"/>
      <c r="D3518" s="248"/>
      <c r="E3518" s="249"/>
      <c r="F3518" s="250"/>
      <c r="G3518" s="250"/>
      <c r="H3518" s="256"/>
      <c r="I3518" s="250"/>
      <c r="J3518" s="252"/>
      <c r="K3518" s="252"/>
      <c r="L3518" s="253"/>
      <c r="M3518" s="254" t="str">
        <f t="shared" si="54"/>
        <v/>
      </c>
      <c r="N3518"/>
      <c r="O3518"/>
      <c r="P3518"/>
      <c r="Q3518"/>
      <c r="R3518"/>
      <c r="S3518"/>
      <c r="T3518"/>
      <c r="U3518"/>
      <c r="V3518"/>
      <c r="W3518"/>
      <c r="X3518" s="42"/>
      <c r="Y3518" s="42"/>
      <c r="Z3518" s="42"/>
    </row>
    <row r="3519" s="26" customFormat="1" ht="23" customHeight="1" spans="1:26">
      <c r="A3519" s="255"/>
      <c r="B3519" s="246"/>
      <c r="C3519" s="247"/>
      <c r="D3519" s="248"/>
      <c r="E3519" s="249"/>
      <c r="F3519" s="250"/>
      <c r="G3519" s="250"/>
      <c r="H3519" s="256"/>
      <c r="I3519" s="250"/>
      <c r="J3519" s="252"/>
      <c r="K3519" s="252"/>
      <c r="L3519" s="253"/>
      <c r="M3519" s="254" t="str">
        <f t="shared" si="54"/>
        <v/>
      </c>
      <c r="N3519"/>
      <c r="O3519"/>
      <c r="P3519"/>
      <c r="Q3519"/>
      <c r="R3519"/>
      <c r="S3519"/>
      <c r="T3519"/>
      <c r="U3519"/>
      <c r="V3519"/>
      <c r="W3519"/>
      <c r="X3519" s="42"/>
      <c r="Y3519" s="42"/>
      <c r="Z3519" s="42"/>
    </row>
    <row r="3520" s="26" customFormat="1" ht="23" customHeight="1" spans="1:26">
      <c r="A3520" s="255"/>
      <c r="B3520" s="246"/>
      <c r="C3520" s="247"/>
      <c r="D3520" s="248"/>
      <c r="E3520" s="249"/>
      <c r="F3520" s="250"/>
      <c r="G3520" s="250"/>
      <c r="H3520" s="256"/>
      <c r="I3520" s="250"/>
      <c r="J3520" s="252"/>
      <c r="K3520" s="252"/>
      <c r="L3520" s="253"/>
      <c r="M3520" s="254" t="str">
        <f t="shared" si="54"/>
        <v/>
      </c>
      <c r="N3520"/>
      <c r="O3520"/>
      <c r="P3520"/>
      <c r="Q3520"/>
      <c r="R3520"/>
      <c r="S3520"/>
      <c r="T3520"/>
      <c r="U3520"/>
      <c r="V3520"/>
      <c r="W3520"/>
      <c r="X3520" s="42"/>
      <c r="Y3520" s="42"/>
      <c r="Z3520" s="42"/>
    </row>
    <row r="3521" s="26" customFormat="1" ht="23" customHeight="1" spans="1:26">
      <c r="A3521" s="255"/>
      <c r="B3521" s="246"/>
      <c r="C3521" s="247"/>
      <c r="D3521" s="248"/>
      <c r="E3521" s="249"/>
      <c r="F3521" s="250"/>
      <c r="G3521" s="250"/>
      <c r="H3521" s="256"/>
      <c r="I3521" s="250"/>
      <c r="J3521" s="252"/>
      <c r="K3521" s="252"/>
      <c r="L3521" s="253"/>
      <c r="M3521" s="254" t="str">
        <f t="shared" si="54"/>
        <v/>
      </c>
      <c r="N3521"/>
      <c r="O3521"/>
      <c r="P3521"/>
      <c r="Q3521"/>
      <c r="R3521"/>
      <c r="S3521"/>
      <c r="T3521"/>
      <c r="U3521"/>
      <c r="V3521"/>
      <c r="W3521"/>
      <c r="X3521" s="42"/>
      <c r="Y3521" s="42"/>
      <c r="Z3521" s="42"/>
    </row>
    <row r="3522" s="26" customFormat="1" ht="23" customHeight="1" spans="1:26">
      <c r="A3522" s="255"/>
      <c r="B3522" s="246"/>
      <c r="C3522" s="247"/>
      <c r="D3522" s="248"/>
      <c r="E3522" s="249"/>
      <c r="F3522" s="250"/>
      <c r="G3522" s="250"/>
      <c r="H3522" s="256"/>
      <c r="I3522" s="250"/>
      <c r="J3522" s="252"/>
      <c r="K3522" s="252"/>
      <c r="L3522" s="253"/>
      <c r="M3522" s="254" t="str">
        <f t="shared" si="54"/>
        <v/>
      </c>
      <c r="N3522"/>
      <c r="O3522"/>
      <c r="P3522"/>
      <c r="Q3522"/>
      <c r="R3522"/>
      <c r="S3522"/>
      <c r="T3522"/>
      <c r="U3522"/>
      <c r="V3522"/>
      <c r="W3522"/>
      <c r="X3522" s="42"/>
      <c r="Y3522" s="42"/>
      <c r="Z3522" s="42"/>
    </row>
    <row r="3523" s="26" customFormat="1" ht="23" customHeight="1" spans="1:26">
      <c r="A3523" s="255"/>
      <c r="B3523" s="246"/>
      <c r="C3523" s="247"/>
      <c r="D3523" s="248"/>
      <c r="E3523" s="249"/>
      <c r="F3523" s="250"/>
      <c r="G3523" s="250"/>
      <c r="H3523" s="256"/>
      <c r="I3523" s="250"/>
      <c r="J3523" s="252"/>
      <c r="K3523" s="252"/>
      <c r="L3523" s="253"/>
      <c r="M3523" s="254" t="str">
        <f t="shared" si="54"/>
        <v/>
      </c>
      <c r="N3523"/>
      <c r="O3523"/>
      <c r="P3523"/>
      <c r="Q3523"/>
      <c r="R3523"/>
      <c r="S3523"/>
      <c r="T3523"/>
      <c r="U3523"/>
      <c r="V3523"/>
      <c r="W3523"/>
      <c r="X3523" s="42"/>
      <c r="Y3523" s="42"/>
      <c r="Z3523" s="42"/>
    </row>
    <row r="3524" s="26" customFormat="1" ht="23" customHeight="1" spans="1:26">
      <c r="A3524" s="255"/>
      <c r="B3524" s="246"/>
      <c r="C3524" s="247"/>
      <c r="D3524" s="248"/>
      <c r="E3524" s="249"/>
      <c r="F3524" s="250"/>
      <c r="G3524" s="250"/>
      <c r="H3524" s="256"/>
      <c r="I3524" s="250"/>
      <c r="J3524" s="252"/>
      <c r="K3524" s="252"/>
      <c r="L3524" s="253"/>
      <c r="M3524" s="254" t="str">
        <f t="shared" si="54"/>
        <v/>
      </c>
      <c r="N3524"/>
      <c r="O3524"/>
      <c r="P3524"/>
      <c r="Q3524"/>
      <c r="R3524"/>
      <c r="S3524"/>
      <c r="T3524"/>
      <c r="U3524"/>
      <c r="V3524"/>
      <c r="W3524"/>
      <c r="X3524" s="42"/>
      <c r="Y3524" s="42"/>
      <c r="Z3524" s="42"/>
    </row>
    <row r="3525" s="26" customFormat="1" ht="23" customHeight="1" spans="1:26">
      <c r="A3525" s="255"/>
      <c r="B3525" s="246"/>
      <c r="C3525" s="247"/>
      <c r="D3525" s="248"/>
      <c r="E3525" s="249"/>
      <c r="F3525" s="250"/>
      <c r="G3525" s="250"/>
      <c r="H3525" s="256"/>
      <c r="I3525" s="250"/>
      <c r="J3525" s="252"/>
      <c r="K3525" s="252"/>
      <c r="L3525" s="253"/>
      <c r="M3525" s="254" t="str">
        <f t="shared" ref="M3525:M3588" si="55">IF($B3525="","",--TEXT($B3525,"yyyymm"))</f>
        <v/>
      </c>
      <c r="N3525"/>
      <c r="O3525"/>
      <c r="P3525"/>
      <c r="Q3525"/>
      <c r="R3525"/>
      <c r="S3525"/>
      <c r="T3525"/>
      <c r="U3525"/>
      <c r="V3525"/>
      <c r="W3525"/>
      <c r="X3525" s="42"/>
      <c r="Y3525" s="42"/>
      <c r="Z3525" s="42"/>
    </row>
    <row r="3526" s="26" customFormat="1" ht="23" customHeight="1" spans="1:26">
      <c r="A3526" s="255"/>
      <c r="B3526" s="246"/>
      <c r="C3526" s="247"/>
      <c r="D3526" s="248"/>
      <c r="E3526" s="249"/>
      <c r="F3526" s="250"/>
      <c r="G3526" s="250"/>
      <c r="H3526" s="256"/>
      <c r="I3526" s="250"/>
      <c r="J3526" s="252"/>
      <c r="K3526" s="252"/>
      <c r="L3526" s="253"/>
      <c r="M3526" s="254" t="str">
        <f t="shared" si="55"/>
        <v/>
      </c>
      <c r="N3526"/>
      <c r="O3526"/>
      <c r="P3526"/>
      <c r="Q3526"/>
      <c r="R3526"/>
      <c r="S3526"/>
      <c r="T3526"/>
      <c r="U3526"/>
      <c r="V3526"/>
      <c r="W3526"/>
      <c r="X3526" s="42"/>
      <c r="Y3526" s="42"/>
      <c r="Z3526" s="42"/>
    </row>
    <row r="3527" s="26" customFormat="1" ht="23" customHeight="1" spans="1:26">
      <c r="A3527" s="255"/>
      <c r="B3527" s="246"/>
      <c r="C3527" s="247"/>
      <c r="D3527" s="248"/>
      <c r="E3527" s="249"/>
      <c r="F3527" s="250"/>
      <c r="G3527" s="250"/>
      <c r="H3527" s="256"/>
      <c r="I3527" s="250"/>
      <c r="J3527" s="252"/>
      <c r="K3527" s="252"/>
      <c r="L3527" s="253"/>
      <c r="M3527" s="254" t="str">
        <f t="shared" si="55"/>
        <v/>
      </c>
      <c r="N3527"/>
      <c r="O3527"/>
      <c r="P3527"/>
      <c r="Q3527"/>
      <c r="R3527"/>
      <c r="S3527"/>
      <c r="T3527"/>
      <c r="U3527"/>
      <c r="V3527"/>
      <c r="W3527"/>
      <c r="X3527" s="42"/>
      <c r="Y3527" s="42"/>
      <c r="Z3527" s="42"/>
    </row>
    <row r="3528" s="26" customFormat="1" ht="23" customHeight="1" spans="1:26">
      <c r="A3528" s="255"/>
      <c r="B3528" s="246"/>
      <c r="C3528" s="247"/>
      <c r="D3528" s="248"/>
      <c r="E3528" s="249"/>
      <c r="F3528" s="250"/>
      <c r="G3528" s="250"/>
      <c r="H3528" s="256"/>
      <c r="I3528" s="250"/>
      <c r="J3528" s="252"/>
      <c r="K3528" s="252"/>
      <c r="L3528" s="253"/>
      <c r="M3528" s="254" t="str">
        <f t="shared" si="55"/>
        <v/>
      </c>
      <c r="N3528"/>
      <c r="O3528"/>
      <c r="P3528"/>
      <c r="Q3528"/>
      <c r="R3528"/>
      <c r="S3528"/>
      <c r="T3528"/>
      <c r="U3528"/>
      <c r="V3528"/>
      <c r="W3528"/>
      <c r="X3528" s="42"/>
      <c r="Y3528" s="42"/>
      <c r="Z3528" s="42"/>
    </row>
    <row r="3529" s="26" customFormat="1" ht="23" customHeight="1" spans="1:26">
      <c r="A3529" s="255"/>
      <c r="B3529" s="246"/>
      <c r="C3529" s="247"/>
      <c r="D3529" s="248"/>
      <c r="E3529" s="249"/>
      <c r="F3529" s="250"/>
      <c r="G3529" s="250"/>
      <c r="H3529" s="256"/>
      <c r="I3529" s="250"/>
      <c r="J3529" s="252"/>
      <c r="K3529" s="252"/>
      <c r="L3529" s="253"/>
      <c r="M3529" s="254" t="str">
        <f t="shared" si="55"/>
        <v/>
      </c>
      <c r="N3529"/>
      <c r="O3529"/>
      <c r="P3529"/>
      <c r="Q3529"/>
      <c r="R3529"/>
      <c r="S3529"/>
      <c r="T3529"/>
      <c r="U3529"/>
      <c r="V3529"/>
      <c r="W3529"/>
      <c r="X3529" s="42"/>
      <c r="Y3529" s="42"/>
      <c r="Z3529" s="42"/>
    </row>
    <row r="3530" s="26" customFormat="1" ht="23" customHeight="1" spans="1:26">
      <c r="A3530" s="255"/>
      <c r="B3530" s="246"/>
      <c r="C3530" s="247"/>
      <c r="D3530" s="248"/>
      <c r="E3530" s="249"/>
      <c r="F3530" s="250"/>
      <c r="G3530" s="250"/>
      <c r="H3530" s="256"/>
      <c r="I3530" s="250"/>
      <c r="J3530" s="252"/>
      <c r="K3530" s="252"/>
      <c r="L3530" s="253"/>
      <c r="M3530" s="254" t="str">
        <f t="shared" si="55"/>
        <v/>
      </c>
      <c r="N3530"/>
      <c r="O3530"/>
      <c r="P3530"/>
      <c r="Q3530"/>
      <c r="R3530"/>
      <c r="S3530"/>
      <c r="T3530"/>
      <c r="U3530"/>
      <c r="V3530"/>
      <c r="W3530"/>
      <c r="X3530" s="42"/>
      <c r="Y3530" s="42"/>
      <c r="Z3530" s="42"/>
    </row>
    <row r="3531" s="26" customFormat="1" ht="23" customHeight="1" spans="1:26">
      <c r="A3531" s="255"/>
      <c r="B3531" s="246"/>
      <c r="C3531" s="247"/>
      <c r="D3531" s="248"/>
      <c r="E3531" s="249"/>
      <c r="F3531" s="250"/>
      <c r="G3531" s="250"/>
      <c r="H3531" s="256"/>
      <c r="I3531" s="250"/>
      <c r="J3531" s="252"/>
      <c r="K3531" s="252"/>
      <c r="L3531" s="253"/>
      <c r="M3531" s="254" t="str">
        <f t="shared" si="55"/>
        <v/>
      </c>
      <c r="N3531"/>
      <c r="O3531"/>
      <c r="P3531"/>
      <c r="Q3531"/>
      <c r="R3531"/>
      <c r="S3531"/>
      <c r="T3531"/>
      <c r="U3531"/>
      <c r="V3531"/>
      <c r="W3531"/>
      <c r="X3531" s="42"/>
      <c r="Y3531" s="42"/>
      <c r="Z3531" s="42"/>
    </row>
    <row r="3532" s="26" customFormat="1" ht="23" customHeight="1" spans="1:26">
      <c r="A3532" s="255"/>
      <c r="B3532" s="246"/>
      <c r="C3532" s="247"/>
      <c r="D3532" s="248"/>
      <c r="E3532" s="249"/>
      <c r="F3532" s="250"/>
      <c r="G3532" s="250"/>
      <c r="H3532" s="256"/>
      <c r="I3532" s="250"/>
      <c r="J3532" s="252"/>
      <c r="K3532" s="252"/>
      <c r="L3532" s="253"/>
      <c r="M3532" s="254" t="str">
        <f t="shared" si="55"/>
        <v/>
      </c>
      <c r="N3532"/>
      <c r="O3532"/>
      <c r="P3532"/>
      <c r="Q3532"/>
      <c r="R3532"/>
      <c r="S3532"/>
      <c r="T3532"/>
      <c r="U3532"/>
      <c r="V3532"/>
      <c r="W3532"/>
      <c r="X3532" s="42"/>
      <c r="Y3532" s="42"/>
      <c r="Z3532" s="42"/>
    </row>
    <row r="3533" s="26" customFormat="1" ht="23" customHeight="1" spans="1:26">
      <c r="A3533" s="255"/>
      <c r="B3533" s="246"/>
      <c r="C3533" s="247"/>
      <c r="D3533" s="248"/>
      <c r="E3533" s="249"/>
      <c r="F3533" s="250"/>
      <c r="G3533" s="250"/>
      <c r="H3533" s="256"/>
      <c r="I3533" s="250"/>
      <c r="J3533" s="252"/>
      <c r="K3533" s="252"/>
      <c r="L3533" s="253"/>
      <c r="M3533" s="254" t="str">
        <f t="shared" si="55"/>
        <v/>
      </c>
      <c r="N3533"/>
      <c r="O3533"/>
      <c r="P3533"/>
      <c r="Q3533"/>
      <c r="R3533"/>
      <c r="S3533"/>
      <c r="T3533"/>
      <c r="U3533"/>
      <c r="V3533"/>
      <c r="W3533"/>
      <c r="X3533" s="42"/>
      <c r="Y3533" s="42"/>
      <c r="Z3533" s="42"/>
    </row>
    <row r="3534" s="26" customFormat="1" ht="23" customHeight="1" spans="1:26">
      <c r="A3534" s="255"/>
      <c r="B3534" s="246"/>
      <c r="C3534" s="247"/>
      <c r="D3534" s="248"/>
      <c r="E3534" s="249"/>
      <c r="F3534" s="250"/>
      <c r="G3534" s="250"/>
      <c r="H3534" s="256"/>
      <c r="I3534" s="250"/>
      <c r="J3534" s="252"/>
      <c r="K3534" s="252"/>
      <c r="L3534" s="253"/>
      <c r="M3534" s="254" t="str">
        <f t="shared" si="55"/>
        <v/>
      </c>
      <c r="N3534"/>
      <c r="O3534"/>
      <c r="P3534"/>
      <c r="Q3534"/>
      <c r="R3534"/>
      <c r="S3534"/>
      <c r="T3534"/>
      <c r="U3534"/>
      <c r="V3534"/>
      <c r="W3534"/>
      <c r="X3534" s="42"/>
      <c r="Y3534" s="42"/>
      <c r="Z3534" s="42"/>
    </row>
    <row r="3535" s="26" customFormat="1" ht="23" customHeight="1" spans="1:26">
      <c r="A3535" s="255"/>
      <c r="B3535" s="246"/>
      <c r="C3535" s="247"/>
      <c r="D3535" s="248"/>
      <c r="E3535" s="249"/>
      <c r="F3535" s="250"/>
      <c r="G3535" s="250"/>
      <c r="H3535" s="256"/>
      <c r="I3535" s="250"/>
      <c r="J3535" s="252"/>
      <c r="K3535" s="252"/>
      <c r="L3535" s="253"/>
      <c r="M3535" s="254" t="str">
        <f t="shared" si="55"/>
        <v/>
      </c>
      <c r="N3535"/>
      <c r="O3535"/>
      <c r="P3535"/>
      <c r="Q3535"/>
      <c r="R3535"/>
      <c r="S3535"/>
      <c r="T3535"/>
      <c r="U3535"/>
      <c r="V3535"/>
      <c r="W3535"/>
      <c r="X3535" s="42"/>
      <c r="Y3535" s="42"/>
      <c r="Z3535" s="42"/>
    </row>
    <row r="3536" s="26" customFormat="1" ht="23" customHeight="1" spans="1:26">
      <c r="A3536" s="255"/>
      <c r="B3536" s="246"/>
      <c r="C3536" s="247"/>
      <c r="D3536" s="248"/>
      <c r="E3536" s="249"/>
      <c r="F3536" s="250"/>
      <c r="G3536" s="250"/>
      <c r="H3536" s="256"/>
      <c r="I3536" s="250"/>
      <c r="J3536" s="252"/>
      <c r="K3536" s="252"/>
      <c r="L3536" s="253"/>
      <c r="M3536" s="254" t="str">
        <f t="shared" si="55"/>
        <v/>
      </c>
      <c r="N3536"/>
      <c r="O3536"/>
      <c r="P3536"/>
      <c r="Q3536"/>
      <c r="R3536"/>
      <c r="S3536"/>
      <c r="T3536"/>
      <c r="U3536"/>
      <c r="V3536"/>
      <c r="W3536"/>
      <c r="X3536" s="42"/>
      <c r="Y3536" s="42"/>
      <c r="Z3536" s="42"/>
    </row>
    <row r="3537" s="26" customFormat="1" ht="23" customHeight="1" spans="1:26">
      <c r="A3537" s="255"/>
      <c r="B3537" s="246"/>
      <c r="C3537" s="247"/>
      <c r="D3537" s="248"/>
      <c r="E3537" s="249"/>
      <c r="F3537" s="250"/>
      <c r="G3537" s="250"/>
      <c r="H3537" s="256"/>
      <c r="I3537" s="250"/>
      <c r="J3537" s="252"/>
      <c r="K3537" s="252"/>
      <c r="L3537" s="253"/>
      <c r="M3537" s="254" t="str">
        <f t="shared" si="55"/>
        <v/>
      </c>
      <c r="N3537"/>
      <c r="O3537"/>
      <c r="P3537"/>
      <c r="Q3537"/>
      <c r="R3537"/>
      <c r="S3537"/>
      <c r="T3537"/>
      <c r="U3537"/>
      <c r="V3537"/>
      <c r="W3537"/>
      <c r="X3537" s="42"/>
      <c r="Y3537" s="42"/>
      <c r="Z3537" s="42"/>
    </row>
    <row r="3538" s="26" customFormat="1" ht="23" customHeight="1" spans="1:26">
      <c r="A3538" s="255"/>
      <c r="B3538" s="246"/>
      <c r="C3538" s="247"/>
      <c r="D3538" s="248"/>
      <c r="E3538" s="249"/>
      <c r="F3538" s="250"/>
      <c r="G3538" s="250"/>
      <c r="H3538" s="256"/>
      <c r="I3538" s="250"/>
      <c r="J3538" s="252"/>
      <c r="K3538" s="252"/>
      <c r="L3538" s="253"/>
      <c r="M3538" s="254" t="str">
        <f t="shared" si="55"/>
        <v/>
      </c>
      <c r="N3538"/>
      <c r="O3538"/>
      <c r="P3538"/>
      <c r="Q3538"/>
      <c r="R3538"/>
      <c r="S3538"/>
      <c r="T3538"/>
      <c r="U3538"/>
      <c r="V3538"/>
      <c r="W3538"/>
      <c r="X3538" s="42"/>
      <c r="Y3538" s="42"/>
      <c r="Z3538" s="42"/>
    </row>
    <row r="3539" s="26" customFormat="1" ht="23" customHeight="1" spans="1:26">
      <c r="A3539" s="255"/>
      <c r="B3539" s="246"/>
      <c r="C3539" s="247"/>
      <c r="D3539" s="248"/>
      <c r="E3539" s="249"/>
      <c r="F3539" s="250"/>
      <c r="G3539" s="250"/>
      <c r="H3539" s="256"/>
      <c r="I3539" s="250"/>
      <c r="J3539" s="252"/>
      <c r="K3539" s="252"/>
      <c r="L3539" s="253"/>
      <c r="M3539" s="254" t="str">
        <f t="shared" si="55"/>
        <v/>
      </c>
      <c r="N3539"/>
      <c r="O3539"/>
      <c r="P3539"/>
      <c r="Q3539"/>
      <c r="R3539"/>
      <c r="S3539"/>
      <c r="T3539"/>
      <c r="U3539"/>
      <c r="V3539"/>
      <c r="W3539"/>
      <c r="X3539" s="42"/>
      <c r="Y3539" s="42"/>
      <c r="Z3539" s="42"/>
    </row>
    <row r="3540" s="26" customFormat="1" ht="23" customHeight="1" spans="1:26">
      <c r="A3540" s="255"/>
      <c r="B3540" s="246"/>
      <c r="C3540" s="247"/>
      <c r="D3540" s="248"/>
      <c r="E3540" s="249"/>
      <c r="F3540" s="250"/>
      <c r="G3540" s="250"/>
      <c r="H3540" s="256"/>
      <c r="I3540" s="250"/>
      <c r="J3540" s="252"/>
      <c r="K3540" s="252"/>
      <c r="L3540" s="253"/>
      <c r="M3540" s="254" t="str">
        <f t="shared" si="55"/>
        <v/>
      </c>
      <c r="N3540"/>
      <c r="O3540"/>
      <c r="P3540"/>
      <c r="Q3540"/>
      <c r="R3540"/>
      <c r="S3540"/>
      <c r="T3540"/>
      <c r="U3540"/>
      <c r="V3540"/>
      <c r="W3540"/>
      <c r="X3540" s="42"/>
      <c r="Y3540" s="42"/>
      <c r="Z3540" s="42"/>
    </row>
    <row r="3541" s="26" customFormat="1" ht="23" customHeight="1" spans="1:26">
      <c r="A3541" s="255"/>
      <c r="B3541" s="246"/>
      <c r="C3541" s="247"/>
      <c r="D3541" s="248"/>
      <c r="E3541" s="249"/>
      <c r="F3541" s="250"/>
      <c r="G3541" s="250"/>
      <c r="H3541" s="256"/>
      <c r="I3541" s="250"/>
      <c r="J3541" s="252"/>
      <c r="K3541" s="252"/>
      <c r="L3541" s="253"/>
      <c r="M3541" s="254" t="str">
        <f t="shared" si="55"/>
        <v/>
      </c>
      <c r="N3541"/>
      <c r="O3541"/>
      <c r="P3541"/>
      <c r="Q3541"/>
      <c r="R3541"/>
      <c r="S3541"/>
      <c r="T3541"/>
      <c r="U3541"/>
      <c r="V3541"/>
      <c r="W3541"/>
      <c r="X3541" s="42"/>
      <c r="Y3541" s="42"/>
      <c r="Z3541" s="42"/>
    </row>
    <row r="3542" s="26" customFormat="1" ht="23" customHeight="1" spans="1:26">
      <c r="A3542" s="255"/>
      <c r="B3542" s="246"/>
      <c r="C3542" s="247"/>
      <c r="D3542" s="248"/>
      <c r="E3542" s="249"/>
      <c r="F3542" s="250"/>
      <c r="G3542" s="250"/>
      <c r="H3542" s="256"/>
      <c r="I3542" s="250"/>
      <c r="J3542" s="252"/>
      <c r="K3542" s="252"/>
      <c r="L3542" s="253"/>
      <c r="M3542" s="254" t="str">
        <f t="shared" si="55"/>
        <v/>
      </c>
      <c r="N3542"/>
      <c r="O3542"/>
      <c r="P3542"/>
      <c r="Q3542"/>
      <c r="R3542"/>
      <c r="S3542"/>
      <c r="T3542"/>
      <c r="U3542"/>
      <c r="V3542"/>
      <c r="W3542"/>
      <c r="X3542" s="42"/>
      <c r="Y3542" s="42"/>
      <c r="Z3542" s="42"/>
    </row>
    <row r="3543" s="26" customFormat="1" ht="23" customHeight="1" spans="1:26">
      <c r="A3543" s="255"/>
      <c r="B3543" s="246"/>
      <c r="C3543" s="247"/>
      <c r="D3543" s="248"/>
      <c r="E3543" s="249"/>
      <c r="F3543" s="250"/>
      <c r="G3543" s="250"/>
      <c r="H3543" s="256"/>
      <c r="I3543" s="250"/>
      <c r="J3543" s="252"/>
      <c r="K3543" s="252"/>
      <c r="L3543" s="253"/>
      <c r="M3543" s="254" t="str">
        <f t="shared" si="55"/>
        <v/>
      </c>
      <c r="N3543"/>
      <c r="O3543"/>
      <c r="P3543"/>
      <c r="Q3543"/>
      <c r="R3543"/>
      <c r="S3543"/>
      <c r="T3543"/>
      <c r="U3543"/>
      <c r="V3543"/>
      <c r="W3543"/>
      <c r="X3543" s="42"/>
      <c r="Y3543" s="42"/>
      <c r="Z3543" s="42"/>
    </row>
    <row r="3544" s="26" customFormat="1" ht="23" customHeight="1" spans="1:26">
      <c r="A3544" s="255"/>
      <c r="B3544" s="246"/>
      <c r="C3544" s="247"/>
      <c r="D3544" s="248"/>
      <c r="E3544" s="249"/>
      <c r="F3544" s="250"/>
      <c r="G3544" s="250"/>
      <c r="H3544" s="256"/>
      <c r="I3544" s="250"/>
      <c r="J3544" s="252"/>
      <c r="K3544" s="252"/>
      <c r="L3544" s="253"/>
      <c r="M3544" s="254" t="str">
        <f t="shared" si="55"/>
        <v/>
      </c>
      <c r="N3544"/>
      <c r="O3544"/>
      <c r="P3544"/>
      <c r="Q3544"/>
      <c r="R3544"/>
      <c r="S3544"/>
      <c r="T3544"/>
      <c r="U3544"/>
      <c r="V3544"/>
      <c r="W3544"/>
      <c r="X3544" s="42"/>
      <c r="Y3544" s="42"/>
      <c r="Z3544" s="42"/>
    </row>
    <row r="3545" s="26" customFormat="1" ht="23" customHeight="1" spans="1:26">
      <c r="A3545" s="255"/>
      <c r="B3545" s="246"/>
      <c r="C3545" s="247"/>
      <c r="D3545" s="248"/>
      <c r="E3545" s="249"/>
      <c r="F3545" s="250"/>
      <c r="G3545" s="250"/>
      <c r="H3545" s="256"/>
      <c r="I3545" s="250"/>
      <c r="J3545" s="252"/>
      <c r="K3545" s="252"/>
      <c r="L3545" s="253"/>
      <c r="M3545" s="254" t="str">
        <f t="shared" si="55"/>
        <v/>
      </c>
      <c r="N3545"/>
      <c r="O3545"/>
      <c r="P3545"/>
      <c r="Q3545"/>
      <c r="R3545"/>
      <c r="S3545"/>
      <c r="T3545"/>
      <c r="U3545"/>
      <c r="V3545"/>
      <c r="W3545"/>
      <c r="X3545" s="42"/>
      <c r="Y3545" s="42"/>
      <c r="Z3545" s="42"/>
    </row>
    <row r="3546" s="26" customFormat="1" ht="23" customHeight="1" spans="1:26">
      <c r="A3546" s="255"/>
      <c r="B3546" s="246"/>
      <c r="C3546" s="247"/>
      <c r="D3546" s="248"/>
      <c r="E3546" s="249"/>
      <c r="F3546" s="250"/>
      <c r="G3546" s="250"/>
      <c r="H3546" s="256"/>
      <c r="I3546" s="250"/>
      <c r="J3546" s="252"/>
      <c r="K3546" s="252"/>
      <c r="L3546" s="253"/>
      <c r="M3546" s="254" t="str">
        <f t="shared" si="55"/>
        <v/>
      </c>
      <c r="N3546"/>
      <c r="O3546"/>
      <c r="P3546"/>
      <c r="Q3546"/>
      <c r="R3546"/>
      <c r="S3546"/>
      <c r="T3546"/>
      <c r="U3546"/>
      <c r="V3546"/>
      <c r="W3546"/>
      <c r="X3546" s="42"/>
      <c r="Y3546" s="42"/>
      <c r="Z3546" s="42"/>
    </row>
    <row r="3547" s="26" customFormat="1" ht="23" customHeight="1" spans="1:26">
      <c r="A3547" s="255"/>
      <c r="B3547" s="246"/>
      <c r="C3547" s="247"/>
      <c r="D3547" s="248"/>
      <c r="E3547" s="249"/>
      <c r="F3547" s="250"/>
      <c r="G3547" s="250"/>
      <c r="H3547" s="256"/>
      <c r="I3547" s="250"/>
      <c r="J3547" s="252"/>
      <c r="K3547" s="252"/>
      <c r="L3547" s="253"/>
      <c r="M3547" s="254" t="str">
        <f t="shared" si="55"/>
        <v/>
      </c>
      <c r="N3547"/>
      <c r="O3547"/>
      <c r="P3547"/>
      <c r="Q3547"/>
      <c r="R3547"/>
      <c r="S3547"/>
      <c r="T3547"/>
      <c r="U3547"/>
      <c r="V3547"/>
      <c r="W3547"/>
      <c r="X3547" s="42"/>
      <c r="Y3547" s="42"/>
      <c r="Z3547" s="42"/>
    </row>
    <row r="3548" s="26" customFormat="1" ht="23" customHeight="1" spans="1:26">
      <c r="A3548" s="255"/>
      <c r="B3548" s="246"/>
      <c r="C3548" s="247"/>
      <c r="D3548" s="248"/>
      <c r="E3548" s="249"/>
      <c r="F3548" s="250"/>
      <c r="G3548" s="250"/>
      <c r="H3548" s="256"/>
      <c r="I3548" s="250"/>
      <c r="J3548" s="252"/>
      <c r="K3548" s="252"/>
      <c r="L3548" s="253"/>
      <c r="M3548" s="254" t="str">
        <f t="shared" si="55"/>
        <v/>
      </c>
      <c r="N3548"/>
      <c r="O3548"/>
      <c r="P3548"/>
      <c r="Q3548"/>
      <c r="R3548"/>
      <c r="S3548"/>
      <c r="T3548"/>
      <c r="U3548"/>
      <c r="V3548"/>
      <c r="W3548"/>
      <c r="X3548" s="42"/>
      <c r="Y3548" s="42"/>
      <c r="Z3548" s="42"/>
    </row>
    <row r="3549" s="26" customFormat="1" ht="23" customHeight="1" spans="1:26">
      <c r="A3549" s="255"/>
      <c r="B3549" s="246"/>
      <c r="C3549" s="247"/>
      <c r="D3549" s="248"/>
      <c r="E3549" s="249"/>
      <c r="F3549" s="250"/>
      <c r="G3549" s="250"/>
      <c r="H3549" s="256"/>
      <c r="I3549" s="250"/>
      <c r="J3549" s="252"/>
      <c r="K3549" s="252"/>
      <c r="L3549" s="253"/>
      <c r="M3549" s="254" t="str">
        <f t="shared" si="55"/>
        <v/>
      </c>
      <c r="N3549"/>
      <c r="O3549"/>
      <c r="P3549"/>
      <c r="Q3549"/>
      <c r="R3549"/>
      <c r="S3549"/>
      <c r="T3549"/>
      <c r="U3549"/>
      <c r="V3549"/>
      <c r="W3549"/>
      <c r="X3549" s="42"/>
      <c r="Y3549" s="42"/>
      <c r="Z3549" s="42"/>
    </row>
    <row r="3550" s="26" customFormat="1" ht="23" customHeight="1" spans="1:26">
      <c r="A3550" s="255"/>
      <c r="B3550" s="246"/>
      <c r="C3550" s="247"/>
      <c r="D3550" s="248"/>
      <c r="E3550" s="249"/>
      <c r="F3550" s="250"/>
      <c r="G3550" s="250"/>
      <c r="H3550" s="256"/>
      <c r="I3550" s="250"/>
      <c r="J3550" s="252"/>
      <c r="K3550" s="252"/>
      <c r="L3550" s="253"/>
      <c r="M3550" s="254" t="str">
        <f t="shared" si="55"/>
        <v/>
      </c>
      <c r="N3550"/>
      <c r="O3550"/>
      <c r="P3550"/>
      <c r="Q3550"/>
      <c r="R3550"/>
      <c r="S3550"/>
      <c r="T3550"/>
      <c r="U3550"/>
      <c r="V3550"/>
      <c r="W3550"/>
      <c r="X3550" s="42"/>
      <c r="Y3550" s="42"/>
      <c r="Z3550" s="42"/>
    </row>
    <row r="3551" s="26" customFormat="1" ht="23" customHeight="1" spans="1:26">
      <c r="A3551" s="255"/>
      <c r="B3551" s="246"/>
      <c r="C3551" s="247"/>
      <c r="D3551" s="248"/>
      <c r="E3551" s="249"/>
      <c r="F3551" s="250"/>
      <c r="G3551" s="250"/>
      <c r="H3551" s="256"/>
      <c r="I3551" s="250"/>
      <c r="J3551" s="252"/>
      <c r="K3551" s="252"/>
      <c r="L3551" s="253"/>
      <c r="M3551" s="254" t="str">
        <f t="shared" si="55"/>
        <v/>
      </c>
      <c r="N3551"/>
      <c r="O3551"/>
      <c r="P3551"/>
      <c r="Q3551"/>
      <c r="R3551"/>
      <c r="S3551"/>
      <c r="T3551"/>
      <c r="U3551"/>
      <c r="V3551"/>
      <c r="W3551"/>
      <c r="X3551" s="42"/>
      <c r="Y3551" s="42"/>
      <c r="Z3551" s="42"/>
    </row>
    <row r="3552" s="26" customFormat="1" ht="23" customHeight="1" spans="1:26">
      <c r="A3552" s="255"/>
      <c r="B3552" s="246"/>
      <c r="C3552" s="247"/>
      <c r="D3552" s="248"/>
      <c r="E3552" s="249"/>
      <c r="F3552" s="250"/>
      <c r="G3552" s="250"/>
      <c r="H3552" s="256"/>
      <c r="I3552" s="250"/>
      <c r="J3552" s="252"/>
      <c r="K3552" s="252"/>
      <c r="L3552" s="253"/>
      <c r="M3552" s="254" t="str">
        <f t="shared" si="55"/>
        <v/>
      </c>
      <c r="N3552"/>
      <c r="O3552"/>
      <c r="P3552"/>
      <c r="Q3552"/>
      <c r="R3552"/>
      <c r="S3552"/>
      <c r="T3552"/>
      <c r="U3552"/>
      <c r="V3552"/>
      <c r="W3552"/>
      <c r="X3552" s="42"/>
      <c r="Y3552" s="42"/>
      <c r="Z3552" s="42"/>
    </row>
    <row r="3553" s="26" customFormat="1" ht="23" customHeight="1" spans="1:26">
      <c r="A3553" s="255"/>
      <c r="B3553" s="246"/>
      <c r="C3553" s="247"/>
      <c r="D3553" s="248"/>
      <c r="E3553" s="249"/>
      <c r="F3553" s="250"/>
      <c r="G3553" s="250"/>
      <c r="H3553" s="256"/>
      <c r="I3553" s="250"/>
      <c r="J3553" s="252"/>
      <c r="K3553" s="252"/>
      <c r="L3553" s="253"/>
      <c r="M3553" s="254" t="str">
        <f t="shared" si="55"/>
        <v/>
      </c>
      <c r="N3553"/>
      <c r="O3553"/>
      <c r="P3553"/>
      <c r="Q3553"/>
      <c r="R3553"/>
      <c r="S3553"/>
      <c r="T3553"/>
      <c r="U3553"/>
      <c r="V3553"/>
      <c r="W3553"/>
      <c r="X3553" s="42"/>
      <c r="Y3553" s="42"/>
      <c r="Z3553" s="42"/>
    </row>
    <row r="3554" s="26" customFormat="1" ht="23" customHeight="1" spans="1:26">
      <c r="A3554" s="255"/>
      <c r="B3554" s="246"/>
      <c r="C3554" s="247"/>
      <c r="D3554" s="248"/>
      <c r="E3554" s="249"/>
      <c r="F3554" s="250"/>
      <c r="G3554" s="250"/>
      <c r="H3554" s="256"/>
      <c r="I3554" s="250"/>
      <c r="J3554" s="252"/>
      <c r="K3554" s="252"/>
      <c r="L3554" s="253"/>
      <c r="M3554" s="254" t="str">
        <f t="shared" si="55"/>
        <v/>
      </c>
      <c r="N3554"/>
      <c r="O3554"/>
      <c r="P3554"/>
      <c r="Q3554"/>
      <c r="R3554"/>
      <c r="S3554"/>
      <c r="T3554"/>
      <c r="U3554"/>
      <c r="V3554"/>
      <c r="W3554"/>
      <c r="X3554" s="42"/>
      <c r="Y3554" s="42"/>
      <c r="Z3554" s="42"/>
    </row>
    <row r="3555" s="26" customFormat="1" ht="23" customHeight="1" spans="1:26">
      <c r="A3555" s="255"/>
      <c r="B3555" s="246"/>
      <c r="C3555" s="247"/>
      <c r="D3555" s="248"/>
      <c r="E3555" s="249"/>
      <c r="F3555" s="250"/>
      <c r="G3555" s="250"/>
      <c r="H3555" s="256"/>
      <c r="I3555" s="250"/>
      <c r="J3555" s="252"/>
      <c r="K3555" s="252"/>
      <c r="L3555" s="253"/>
      <c r="M3555" s="254" t="str">
        <f t="shared" si="55"/>
        <v/>
      </c>
      <c r="N3555"/>
      <c r="O3555"/>
      <c r="P3555"/>
      <c r="Q3555"/>
      <c r="R3555"/>
      <c r="S3555"/>
      <c r="T3555"/>
      <c r="U3555"/>
      <c r="V3555"/>
      <c r="W3555"/>
      <c r="X3555" s="42"/>
      <c r="Y3555" s="42"/>
      <c r="Z3555" s="42"/>
    </row>
    <row r="3556" s="26" customFormat="1" ht="23" customHeight="1" spans="1:26">
      <c r="A3556" s="255"/>
      <c r="B3556" s="246"/>
      <c r="C3556" s="247"/>
      <c r="D3556" s="248"/>
      <c r="E3556" s="249"/>
      <c r="F3556" s="250"/>
      <c r="G3556" s="250"/>
      <c r="H3556" s="256"/>
      <c r="I3556" s="250"/>
      <c r="J3556" s="252"/>
      <c r="K3556" s="252"/>
      <c r="L3556" s="253"/>
      <c r="M3556" s="254" t="str">
        <f t="shared" si="55"/>
        <v/>
      </c>
      <c r="N3556"/>
      <c r="O3556"/>
      <c r="P3556"/>
      <c r="Q3556"/>
      <c r="R3556"/>
      <c r="S3556"/>
      <c r="T3556"/>
      <c r="U3556"/>
      <c r="V3556"/>
      <c r="W3556"/>
      <c r="X3556" s="42"/>
      <c r="Y3556" s="42"/>
      <c r="Z3556" s="42"/>
    </row>
    <row r="3557" s="26" customFormat="1" ht="23" customHeight="1" spans="1:26">
      <c r="A3557" s="255"/>
      <c r="B3557" s="246"/>
      <c r="C3557" s="247"/>
      <c r="D3557" s="248"/>
      <c r="E3557" s="249"/>
      <c r="F3557" s="250"/>
      <c r="G3557" s="250"/>
      <c r="H3557" s="256"/>
      <c r="I3557" s="250"/>
      <c r="J3557" s="252"/>
      <c r="K3557" s="252"/>
      <c r="L3557" s="253"/>
      <c r="M3557" s="254" t="str">
        <f t="shared" si="55"/>
        <v/>
      </c>
      <c r="N3557"/>
      <c r="O3557"/>
      <c r="P3557"/>
      <c r="Q3557"/>
      <c r="R3557"/>
      <c r="S3557"/>
      <c r="T3557"/>
      <c r="U3557"/>
      <c r="V3557"/>
      <c r="W3557"/>
      <c r="X3557" s="42"/>
      <c r="Y3557" s="42"/>
      <c r="Z3557" s="42"/>
    </row>
    <row r="3558" s="26" customFormat="1" ht="23" customHeight="1" spans="1:26">
      <c r="A3558" s="255"/>
      <c r="B3558" s="246"/>
      <c r="C3558" s="247"/>
      <c r="D3558" s="248"/>
      <c r="E3558" s="249"/>
      <c r="F3558" s="250"/>
      <c r="G3558" s="250"/>
      <c r="H3558" s="256"/>
      <c r="I3558" s="250"/>
      <c r="J3558" s="252"/>
      <c r="K3558" s="252"/>
      <c r="L3558" s="253"/>
      <c r="M3558" s="254" t="str">
        <f t="shared" si="55"/>
        <v/>
      </c>
      <c r="N3558"/>
      <c r="O3558"/>
      <c r="P3558"/>
      <c r="Q3558"/>
      <c r="R3558"/>
      <c r="S3558"/>
      <c r="T3558"/>
      <c r="U3558"/>
      <c r="V3558"/>
      <c r="W3558"/>
      <c r="X3558" s="42"/>
      <c r="Y3558" s="42"/>
      <c r="Z3558" s="42"/>
    </row>
    <row r="3559" s="26" customFormat="1" ht="23" customHeight="1" spans="1:26">
      <c r="A3559" s="255"/>
      <c r="B3559" s="246"/>
      <c r="C3559" s="247"/>
      <c r="D3559" s="248"/>
      <c r="E3559" s="249"/>
      <c r="F3559" s="250"/>
      <c r="G3559" s="250"/>
      <c r="H3559" s="256"/>
      <c r="I3559" s="250"/>
      <c r="J3559" s="252"/>
      <c r="K3559" s="252"/>
      <c r="L3559" s="253"/>
      <c r="M3559" s="254" t="str">
        <f t="shared" si="55"/>
        <v/>
      </c>
      <c r="N3559"/>
      <c r="O3559"/>
      <c r="P3559"/>
      <c r="Q3559"/>
      <c r="R3559"/>
      <c r="S3559"/>
      <c r="T3559"/>
      <c r="U3559"/>
      <c r="V3559"/>
      <c r="W3559"/>
      <c r="X3559" s="42"/>
      <c r="Y3559" s="42"/>
      <c r="Z3559" s="42"/>
    </row>
    <row r="3560" s="26" customFormat="1" ht="23" customHeight="1" spans="1:26">
      <c r="A3560" s="255"/>
      <c r="B3560" s="246"/>
      <c r="C3560" s="247"/>
      <c r="D3560" s="248"/>
      <c r="E3560" s="249"/>
      <c r="F3560" s="250"/>
      <c r="G3560" s="250"/>
      <c r="H3560" s="256"/>
      <c r="I3560" s="250"/>
      <c r="J3560" s="252"/>
      <c r="K3560" s="252"/>
      <c r="L3560" s="253"/>
      <c r="M3560" s="254" t="str">
        <f t="shared" si="55"/>
        <v/>
      </c>
      <c r="N3560"/>
      <c r="O3560"/>
      <c r="P3560"/>
      <c r="Q3560"/>
      <c r="R3560"/>
      <c r="S3560"/>
      <c r="T3560"/>
      <c r="U3560"/>
      <c r="V3560"/>
      <c r="W3560"/>
      <c r="X3560" s="42"/>
      <c r="Y3560" s="42"/>
      <c r="Z3560" s="42"/>
    </row>
    <row r="3561" s="26" customFormat="1" ht="23" customHeight="1" spans="1:26">
      <c r="A3561" s="255"/>
      <c r="B3561" s="246"/>
      <c r="C3561" s="247"/>
      <c r="D3561" s="248"/>
      <c r="E3561" s="249"/>
      <c r="F3561" s="250"/>
      <c r="G3561" s="250"/>
      <c r="H3561" s="256"/>
      <c r="I3561" s="250"/>
      <c r="J3561" s="252"/>
      <c r="K3561" s="252"/>
      <c r="L3561" s="253"/>
      <c r="M3561" s="254" t="str">
        <f t="shared" si="55"/>
        <v/>
      </c>
      <c r="N3561"/>
      <c r="O3561"/>
      <c r="P3561"/>
      <c r="Q3561"/>
      <c r="R3561"/>
      <c r="S3561"/>
      <c r="T3561"/>
      <c r="U3561"/>
      <c r="V3561"/>
      <c r="W3561"/>
      <c r="X3561" s="42"/>
      <c r="Y3561" s="42"/>
      <c r="Z3561" s="42"/>
    </row>
    <row r="3562" s="26" customFormat="1" ht="23" customHeight="1" spans="1:26">
      <c r="A3562" s="255"/>
      <c r="B3562" s="246"/>
      <c r="C3562" s="247"/>
      <c r="D3562" s="248"/>
      <c r="E3562" s="249"/>
      <c r="F3562" s="250"/>
      <c r="G3562" s="250"/>
      <c r="H3562" s="256"/>
      <c r="I3562" s="250"/>
      <c r="J3562" s="252"/>
      <c r="K3562" s="252"/>
      <c r="L3562" s="253"/>
      <c r="M3562" s="254" t="str">
        <f t="shared" si="55"/>
        <v/>
      </c>
      <c r="N3562"/>
      <c r="O3562"/>
      <c r="P3562"/>
      <c r="Q3562"/>
      <c r="R3562"/>
      <c r="S3562"/>
      <c r="T3562"/>
      <c r="U3562"/>
      <c r="V3562"/>
      <c r="W3562"/>
      <c r="X3562" s="42"/>
      <c r="Y3562" s="42"/>
      <c r="Z3562" s="42"/>
    </row>
    <row r="3563" s="26" customFormat="1" ht="23" customHeight="1" spans="1:26">
      <c r="A3563" s="255"/>
      <c r="B3563" s="246"/>
      <c r="C3563" s="247"/>
      <c r="D3563" s="248"/>
      <c r="E3563" s="249"/>
      <c r="F3563" s="250"/>
      <c r="G3563" s="250"/>
      <c r="H3563" s="256"/>
      <c r="I3563" s="250"/>
      <c r="J3563" s="252"/>
      <c r="K3563" s="252"/>
      <c r="L3563" s="253"/>
      <c r="M3563" s="254" t="str">
        <f t="shared" si="55"/>
        <v/>
      </c>
      <c r="N3563"/>
      <c r="O3563"/>
      <c r="P3563"/>
      <c r="Q3563"/>
      <c r="R3563"/>
      <c r="S3563"/>
      <c r="T3563"/>
      <c r="U3563"/>
      <c r="V3563"/>
      <c r="W3563"/>
      <c r="X3563" s="42"/>
      <c r="Y3563" s="42"/>
      <c r="Z3563" s="42"/>
    </row>
    <row r="3564" s="26" customFormat="1" ht="23" customHeight="1" spans="1:26">
      <c r="A3564" s="255"/>
      <c r="B3564" s="246"/>
      <c r="C3564" s="247"/>
      <c r="D3564" s="248"/>
      <c r="E3564" s="249"/>
      <c r="F3564" s="250"/>
      <c r="G3564" s="250"/>
      <c r="H3564" s="256"/>
      <c r="I3564" s="250"/>
      <c r="J3564" s="252"/>
      <c r="K3564" s="252"/>
      <c r="L3564" s="253"/>
      <c r="M3564" s="254" t="str">
        <f t="shared" si="55"/>
        <v/>
      </c>
      <c r="N3564"/>
      <c r="O3564"/>
      <c r="P3564"/>
      <c r="Q3564"/>
      <c r="R3564"/>
      <c r="S3564"/>
      <c r="T3564"/>
      <c r="U3564"/>
      <c r="V3564"/>
      <c r="W3564"/>
      <c r="X3564" s="42"/>
      <c r="Y3564" s="42"/>
      <c r="Z3564" s="42"/>
    </row>
    <row r="3565" s="26" customFormat="1" ht="23" customHeight="1" spans="1:26">
      <c r="A3565" s="255"/>
      <c r="B3565" s="246"/>
      <c r="C3565" s="247"/>
      <c r="D3565" s="248"/>
      <c r="E3565" s="249"/>
      <c r="F3565" s="250"/>
      <c r="G3565" s="250"/>
      <c r="H3565" s="256"/>
      <c r="I3565" s="250"/>
      <c r="J3565" s="252"/>
      <c r="K3565" s="252"/>
      <c r="L3565" s="253"/>
      <c r="M3565" s="254" t="str">
        <f t="shared" si="55"/>
        <v/>
      </c>
      <c r="N3565"/>
      <c r="O3565"/>
      <c r="P3565"/>
      <c r="Q3565"/>
      <c r="R3565"/>
      <c r="S3565"/>
      <c r="T3565"/>
      <c r="U3565"/>
      <c r="V3565"/>
      <c r="W3565"/>
      <c r="X3565" s="42"/>
      <c r="Y3565" s="42"/>
      <c r="Z3565" s="42"/>
    </row>
    <row r="3566" s="26" customFormat="1" ht="23" customHeight="1" spans="1:26">
      <c r="A3566" s="255"/>
      <c r="B3566" s="246"/>
      <c r="C3566" s="247"/>
      <c r="D3566" s="248"/>
      <c r="E3566" s="249"/>
      <c r="F3566" s="250"/>
      <c r="G3566" s="250"/>
      <c r="H3566" s="256"/>
      <c r="I3566" s="250"/>
      <c r="J3566" s="252"/>
      <c r="K3566" s="252"/>
      <c r="L3566" s="253"/>
      <c r="M3566" s="254" t="str">
        <f t="shared" si="55"/>
        <v/>
      </c>
      <c r="N3566"/>
      <c r="O3566"/>
      <c r="P3566"/>
      <c r="Q3566"/>
      <c r="R3566"/>
      <c r="S3566"/>
      <c r="T3566"/>
      <c r="U3566"/>
      <c r="V3566"/>
      <c r="W3566"/>
      <c r="X3566" s="42"/>
      <c r="Y3566" s="42"/>
      <c r="Z3566" s="42"/>
    </row>
    <row r="3567" s="26" customFormat="1" ht="23" customHeight="1" spans="1:26">
      <c r="A3567" s="255"/>
      <c r="B3567" s="246"/>
      <c r="C3567" s="247"/>
      <c r="D3567" s="248"/>
      <c r="E3567" s="249"/>
      <c r="F3567" s="250"/>
      <c r="G3567" s="250"/>
      <c r="H3567" s="256"/>
      <c r="I3567" s="250"/>
      <c r="J3567" s="252"/>
      <c r="K3567" s="252"/>
      <c r="L3567" s="253"/>
      <c r="M3567" s="254" t="str">
        <f t="shared" si="55"/>
        <v/>
      </c>
      <c r="N3567"/>
      <c r="O3567"/>
      <c r="P3567"/>
      <c r="Q3567"/>
      <c r="R3567"/>
      <c r="S3567"/>
      <c r="T3567"/>
      <c r="U3567"/>
      <c r="V3567"/>
      <c r="W3567"/>
      <c r="X3567" s="42"/>
      <c r="Y3567" s="42"/>
      <c r="Z3567" s="42"/>
    </row>
    <row r="3568" s="26" customFormat="1" ht="23" customHeight="1" spans="1:26">
      <c r="A3568" s="255"/>
      <c r="B3568" s="246"/>
      <c r="C3568" s="247"/>
      <c r="D3568" s="248"/>
      <c r="E3568" s="249"/>
      <c r="F3568" s="250"/>
      <c r="G3568" s="250"/>
      <c r="H3568" s="256"/>
      <c r="I3568" s="250"/>
      <c r="J3568" s="252"/>
      <c r="K3568" s="252"/>
      <c r="L3568" s="253"/>
      <c r="M3568" s="254" t="str">
        <f t="shared" si="55"/>
        <v/>
      </c>
      <c r="N3568"/>
      <c r="O3568"/>
      <c r="P3568"/>
      <c r="Q3568"/>
      <c r="R3568"/>
      <c r="S3568"/>
      <c r="T3568"/>
      <c r="U3568"/>
      <c r="V3568"/>
      <c r="W3568"/>
      <c r="X3568" s="42"/>
      <c r="Y3568" s="42"/>
      <c r="Z3568" s="42"/>
    </row>
    <row r="3569" s="26" customFormat="1" ht="23" customHeight="1" spans="1:26">
      <c r="A3569" s="255"/>
      <c r="B3569" s="246"/>
      <c r="C3569" s="247"/>
      <c r="D3569" s="248"/>
      <c r="E3569" s="249"/>
      <c r="F3569" s="250"/>
      <c r="G3569" s="250"/>
      <c r="H3569" s="256"/>
      <c r="I3569" s="250"/>
      <c r="J3569" s="252"/>
      <c r="K3569" s="252"/>
      <c r="L3569" s="253"/>
      <c r="M3569" s="254" t="str">
        <f t="shared" si="55"/>
        <v/>
      </c>
      <c r="N3569"/>
      <c r="O3569"/>
      <c r="P3569"/>
      <c r="Q3569"/>
      <c r="R3569"/>
      <c r="S3569"/>
      <c r="T3569"/>
      <c r="U3569"/>
      <c r="V3569"/>
      <c r="W3569"/>
      <c r="X3569" s="42"/>
      <c r="Y3569" s="42"/>
      <c r="Z3569" s="42"/>
    </row>
    <row r="3570" s="26" customFormat="1" ht="23" customHeight="1" spans="1:26">
      <c r="A3570" s="255"/>
      <c r="B3570" s="246"/>
      <c r="C3570" s="247"/>
      <c r="D3570" s="248"/>
      <c r="E3570" s="249"/>
      <c r="F3570" s="250"/>
      <c r="G3570" s="250"/>
      <c r="H3570" s="256"/>
      <c r="I3570" s="250"/>
      <c r="J3570" s="252"/>
      <c r="K3570" s="252"/>
      <c r="L3570" s="253"/>
      <c r="M3570" s="254" t="str">
        <f t="shared" si="55"/>
        <v/>
      </c>
      <c r="N3570"/>
      <c r="O3570"/>
      <c r="P3570"/>
      <c r="Q3570"/>
      <c r="R3570"/>
      <c r="S3570"/>
      <c r="T3570"/>
      <c r="U3570"/>
      <c r="V3570"/>
      <c r="W3570"/>
      <c r="X3570" s="42"/>
      <c r="Y3570" s="42"/>
      <c r="Z3570" s="42"/>
    </row>
    <row r="3571" s="26" customFormat="1" ht="23" customHeight="1" spans="1:26">
      <c r="A3571" s="255"/>
      <c r="B3571" s="246"/>
      <c r="C3571" s="247"/>
      <c r="D3571" s="248"/>
      <c r="E3571" s="249"/>
      <c r="F3571" s="250"/>
      <c r="G3571" s="250"/>
      <c r="H3571" s="256"/>
      <c r="I3571" s="250"/>
      <c r="J3571" s="252"/>
      <c r="K3571" s="252"/>
      <c r="L3571" s="253"/>
      <c r="M3571" s="254" t="str">
        <f t="shared" si="55"/>
        <v/>
      </c>
      <c r="N3571"/>
      <c r="O3571"/>
      <c r="P3571"/>
      <c r="Q3571"/>
      <c r="R3571"/>
      <c r="S3571"/>
      <c r="T3571"/>
      <c r="U3571"/>
      <c r="V3571"/>
      <c r="W3571"/>
      <c r="X3571" s="42"/>
      <c r="Y3571" s="42"/>
      <c r="Z3571" s="42"/>
    </row>
    <row r="3572" s="26" customFormat="1" ht="23" customHeight="1" spans="1:26">
      <c r="A3572" s="255"/>
      <c r="B3572" s="246"/>
      <c r="C3572" s="247"/>
      <c r="D3572" s="248"/>
      <c r="E3572" s="249"/>
      <c r="F3572" s="250"/>
      <c r="G3572" s="250"/>
      <c r="H3572" s="256"/>
      <c r="I3572" s="250"/>
      <c r="J3572" s="252"/>
      <c r="K3572" s="252"/>
      <c r="L3572" s="253"/>
      <c r="M3572" s="254" t="str">
        <f t="shared" si="55"/>
        <v/>
      </c>
      <c r="N3572"/>
      <c r="O3572"/>
      <c r="P3572"/>
      <c r="Q3572"/>
      <c r="R3572"/>
      <c r="S3572"/>
      <c r="T3572"/>
      <c r="U3572"/>
      <c r="V3572"/>
      <c r="W3572"/>
      <c r="X3572" s="42"/>
      <c r="Y3572" s="42"/>
      <c r="Z3572" s="42"/>
    </row>
    <row r="3573" s="26" customFormat="1" ht="23" customHeight="1" spans="1:26">
      <c r="A3573" s="255"/>
      <c r="B3573" s="246"/>
      <c r="C3573" s="247"/>
      <c r="D3573" s="248"/>
      <c r="E3573" s="249"/>
      <c r="F3573" s="250"/>
      <c r="G3573" s="250"/>
      <c r="H3573" s="256"/>
      <c r="I3573" s="250"/>
      <c r="J3573" s="252"/>
      <c r="K3573" s="252"/>
      <c r="L3573" s="253"/>
      <c r="M3573" s="254" t="str">
        <f t="shared" si="55"/>
        <v/>
      </c>
      <c r="N3573"/>
      <c r="O3573"/>
      <c r="P3573"/>
      <c r="Q3573"/>
      <c r="R3573"/>
      <c r="S3573"/>
      <c r="T3573"/>
      <c r="U3573"/>
      <c r="V3573"/>
      <c r="W3573"/>
      <c r="X3573" s="42"/>
      <c r="Y3573" s="42"/>
      <c r="Z3573" s="42"/>
    </row>
    <row r="3574" s="26" customFormat="1" ht="23" customHeight="1" spans="1:26">
      <c r="A3574" s="255"/>
      <c r="B3574" s="246"/>
      <c r="C3574" s="247"/>
      <c r="D3574" s="248"/>
      <c r="E3574" s="249"/>
      <c r="F3574" s="250"/>
      <c r="G3574" s="250"/>
      <c r="H3574" s="256"/>
      <c r="I3574" s="250"/>
      <c r="J3574" s="252"/>
      <c r="K3574" s="252"/>
      <c r="L3574" s="253"/>
      <c r="M3574" s="254" t="str">
        <f t="shared" si="55"/>
        <v/>
      </c>
      <c r="N3574"/>
      <c r="O3574"/>
      <c r="P3574"/>
      <c r="Q3574"/>
      <c r="R3574"/>
      <c r="S3574"/>
      <c r="T3574"/>
      <c r="U3574"/>
      <c r="V3574"/>
      <c r="W3574"/>
      <c r="X3574" s="42"/>
      <c r="Y3574" s="42"/>
      <c r="Z3574" s="42"/>
    </row>
    <row r="3575" s="26" customFormat="1" ht="23" customHeight="1" spans="1:26">
      <c r="A3575" s="255"/>
      <c r="B3575" s="246"/>
      <c r="C3575" s="247"/>
      <c r="D3575" s="248"/>
      <c r="E3575" s="249"/>
      <c r="F3575" s="250"/>
      <c r="G3575" s="250"/>
      <c r="H3575" s="256"/>
      <c r="I3575" s="250"/>
      <c r="J3575" s="252"/>
      <c r="K3575" s="252"/>
      <c r="L3575" s="253"/>
      <c r="M3575" s="254" t="str">
        <f t="shared" si="55"/>
        <v/>
      </c>
      <c r="N3575"/>
      <c r="O3575"/>
      <c r="P3575"/>
      <c r="Q3575"/>
      <c r="R3575"/>
      <c r="S3575"/>
      <c r="T3575"/>
      <c r="U3575"/>
      <c r="V3575"/>
      <c r="W3575"/>
      <c r="X3575" s="42"/>
      <c r="Y3575" s="42"/>
      <c r="Z3575" s="42"/>
    </row>
    <row r="3576" s="26" customFormat="1" ht="23" customHeight="1" spans="1:26">
      <c r="A3576" s="255"/>
      <c r="B3576" s="246"/>
      <c r="C3576" s="247"/>
      <c r="D3576" s="248"/>
      <c r="E3576" s="249"/>
      <c r="F3576" s="250"/>
      <c r="G3576" s="250"/>
      <c r="H3576" s="256"/>
      <c r="I3576" s="250"/>
      <c r="J3576" s="252"/>
      <c r="K3576" s="252"/>
      <c r="L3576" s="253"/>
      <c r="M3576" s="254" t="str">
        <f t="shared" si="55"/>
        <v/>
      </c>
      <c r="N3576"/>
      <c r="O3576"/>
      <c r="P3576"/>
      <c r="Q3576"/>
      <c r="R3576"/>
      <c r="S3576"/>
      <c r="T3576"/>
      <c r="U3576"/>
      <c r="V3576"/>
      <c r="W3576"/>
      <c r="X3576" s="42"/>
      <c r="Y3576" s="42"/>
      <c r="Z3576" s="42"/>
    </row>
    <row r="3577" s="26" customFormat="1" ht="23" customHeight="1" spans="1:26">
      <c r="A3577" s="255"/>
      <c r="B3577" s="246"/>
      <c r="C3577" s="247"/>
      <c r="D3577" s="248"/>
      <c r="E3577" s="249"/>
      <c r="F3577" s="250"/>
      <c r="G3577" s="250"/>
      <c r="H3577" s="256"/>
      <c r="I3577" s="250"/>
      <c r="J3577" s="252"/>
      <c r="K3577" s="252"/>
      <c r="L3577" s="253"/>
      <c r="M3577" s="254" t="str">
        <f t="shared" si="55"/>
        <v/>
      </c>
      <c r="N3577"/>
      <c r="O3577"/>
      <c r="P3577"/>
      <c r="Q3577"/>
      <c r="R3577"/>
      <c r="S3577"/>
      <c r="T3577"/>
      <c r="U3577"/>
      <c r="V3577"/>
      <c r="W3577"/>
      <c r="X3577" s="42"/>
      <c r="Y3577" s="42"/>
      <c r="Z3577" s="42"/>
    </row>
    <row r="3578" s="26" customFormat="1" ht="23" customHeight="1" spans="1:26">
      <c r="A3578" s="255"/>
      <c r="B3578" s="246"/>
      <c r="C3578" s="247"/>
      <c r="D3578" s="248"/>
      <c r="E3578" s="249"/>
      <c r="F3578" s="250"/>
      <c r="G3578" s="250"/>
      <c r="H3578" s="256"/>
      <c r="I3578" s="250"/>
      <c r="J3578" s="252"/>
      <c r="K3578" s="252"/>
      <c r="L3578" s="253"/>
      <c r="M3578" s="254" t="str">
        <f t="shared" si="55"/>
        <v/>
      </c>
      <c r="N3578"/>
      <c r="O3578"/>
      <c r="P3578"/>
      <c r="Q3578"/>
      <c r="R3578"/>
      <c r="S3578"/>
      <c r="T3578"/>
      <c r="U3578"/>
      <c r="V3578"/>
      <c r="W3578"/>
      <c r="X3578" s="42"/>
      <c r="Y3578" s="42"/>
      <c r="Z3578" s="42"/>
    </row>
    <row r="3579" s="26" customFormat="1" ht="23" customHeight="1" spans="1:26">
      <c r="A3579" s="255"/>
      <c r="B3579" s="246"/>
      <c r="C3579" s="247"/>
      <c r="D3579" s="248"/>
      <c r="E3579" s="249"/>
      <c r="F3579" s="250"/>
      <c r="G3579" s="250"/>
      <c r="H3579" s="256"/>
      <c r="I3579" s="250"/>
      <c r="J3579" s="252"/>
      <c r="K3579" s="252"/>
      <c r="L3579" s="253"/>
      <c r="M3579" s="254" t="str">
        <f t="shared" si="55"/>
        <v/>
      </c>
      <c r="N3579"/>
      <c r="O3579"/>
      <c r="P3579"/>
      <c r="Q3579"/>
      <c r="R3579"/>
      <c r="S3579"/>
      <c r="T3579"/>
      <c r="U3579"/>
      <c r="V3579"/>
      <c r="W3579"/>
      <c r="X3579" s="42"/>
      <c r="Y3579" s="42"/>
      <c r="Z3579" s="42"/>
    </row>
    <row r="3580" s="26" customFormat="1" ht="23" customHeight="1" spans="1:26">
      <c r="A3580" s="255"/>
      <c r="B3580" s="246"/>
      <c r="C3580" s="247"/>
      <c r="D3580" s="248"/>
      <c r="E3580" s="249"/>
      <c r="F3580" s="250"/>
      <c r="G3580" s="250"/>
      <c r="H3580" s="256"/>
      <c r="I3580" s="250"/>
      <c r="J3580" s="252"/>
      <c r="K3580" s="252"/>
      <c r="L3580" s="253"/>
      <c r="M3580" s="254" t="str">
        <f t="shared" si="55"/>
        <v/>
      </c>
      <c r="N3580"/>
      <c r="O3580"/>
      <c r="P3580"/>
      <c r="Q3580"/>
      <c r="R3580"/>
      <c r="S3580"/>
      <c r="T3580"/>
      <c r="U3580"/>
      <c r="V3580"/>
      <c r="W3580"/>
      <c r="X3580" s="42"/>
      <c r="Y3580" s="42"/>
      <c r="Z3580" s="42"/>
    </row>
    <row r="3581" s="26" customFormat="1" ht="23" customHeight="1" spans="1:26">
      <c r="A3581" s="255"/>
      <c r="B3581" s="246"/>
      <c r="C3581" s="247"/>
      <c r="D3581" s="248"/>
      <c r="E3581" s="249"/>
      <c r="F3581" s="250"/>
      <c r="G3581" s="250"/>
      <c r="H3581" s="256"/>
      <c r="I3581" s="250"/>
      <c r="J3581" s="252"/>
      <c r="K3581" s="252"/>
      <c r="L3581" s="253"/>
      <c r="M3581" s="254" t="str">
        <f t="shared" si="55"/>
        <v/>
      </c>
      <c r="N3581"/>
      <c r="O3581"/>
      <c r="P3581"/>
      <c r="Q3581"/>
      <c r="R3581"/>
      <c r="S3581"/>
      <c r="T3581"/>
      <c r="U3581"/>
      <c r="V3581"/>
      <c r="W3581"/>
      <c r="X3581" s="42"/>
      <c r="Y3581" s="42"/>
      <c r="Z3581" s="42"/>
    </row>
    <row r="3582" s="26" customFormat="1" ht="23" customHeight="1" spans="1:26">
      <c r="A3582" s="255"/>
      <c r="B3582" s="246"/>
      <c r="C3582" s="247"/>
      <c r="D3582" s="248"/>
      <c r="E3582" s="249"/>
      <c r="F3582" s="250"/>
      <c r="G3582" s="250"/>
      <c r="H3582" s="256"/>
      <c r="I3582" s="250"/>
      <c r="J3582" s="252"/>
      <c r="K3582" s="252"/>
      <c r="L3582" s="253"/>
      <c r="M3582" s="254" t="str">
        <f t="shared" si="55"/>
        <v/>
      </c>
      <c r="N3582"/>
      <c r="O3582"/>
      <c r="P3582"/>
      <c r="Q3582"/>
      <c r="R3582"/>
      <c r="S3582"/>
      <c r="T3582"/>
      <c r="U3582"/>
      <c r="V3582"/>
      <c r="W3582"/>
      <c r="X3582" s="42"/>
      <c r="Y3582" s="42"/>
      <c r="Z3582" s="42"/>
    </row>
    <row r="3583" s="26" customFormat="1" ht="23" customHeight="1" spans="1:26">
      <c r="A3583" s="255"/>
      <c r="B3583" s="246"/>
      <c r="C3583" s="247"/>
      <c r="D3583" s="248"/>
      <c r="E3583" s="249"/>
      <c r="F3583" s="250"/>
      <c r="G3583" s="250"/>
      <c r="H3583" s="256"/>
      <c r="I3583" s="250"/>
      <c r="J3583" s="252"/>
      <c r="K3583" s="252"/>
      <c r="L3583" s="253"/>
      <c r="M3583" s="254" t="str">
        <f t="shared" si="55"/>
        <v/>
      </c>
      <c r="N3583"/>
      <c r="O3583"/>
      <c r="P3583"/>
      <c r="Q3583"/>
      <c r="R3583"/>
      <c r="S3583"/>
      <c r="T3583"/>
      <c r="U3583"/>
      <c r="V3583"/>
      <c r="W3583"/>
      <c r="X3583" s="42"/>
      <c r="Y3583" s="42"/>
      <c r="Z3583" s="42"/>
    </row>
    <row r="3584" s="26" customFormat="1" ht="23" customHeight="1" spans="1:26">
      <c r="A3584" s="255"/>
      <c r="B3584" s="246"/>
      <c r="C3584" s="247"/>
      <c r="D3584" s="248"/>
      <c r="E3584" s="249"/>
      <c r="F3584" s="250"/>
      <c r="G3584" s="250"/>
      <c r="H3584" s="256"/>
      <c r="I3584" s="250"/>
      <c r="J3584" s="252"/>
      <c r="K3584" s="252"/>
      <c r="L3584" s="253"/>
      <c r="M3584" s="254" t="str">
        <f t="shared" si="55"/>
        <v/>
      </c>
      <c r="N3584"/>
      <c r="O3584"/>
      <c r="P3584"/>
      <c r="Q3584"/>
      <c r="R3584"/>
      <c r="S3584"/>
      <c r="T3584"/>
      <c r="U3584"/>
      <c r="V3584"/>
      <c r="W3584"/>
      <c r="X3584" s="42"/>
      <c r="Y3584" s="42"/>
      <c r="Z3584" s="42"/>
    </row>
    <row r="3585" s="26" customFormat="1" ht="23" customHeight="1" spans="1:26">
      <c r="A3585" s="255"/>
      <c r="B3585" s="246"/>
      <c r="C3585" s="247"/>
      <c r="D3585" s="248"/>
      <c r="E3585" s="249"/>
      <c r="F3585" s="250"/>
      <c r="G3585" s="250"/>
      <c r="H3585" s="256"/>
      <c r="I3585" s="250"/>
      <c r="J3585" s="252"/>
      <c r="K3585" s="252"/>
      <c r="L3585" s="253"/>
      <c r="M3585" s="254" t="str">
        <f t="shared" si="55"/>
        <v/>
      </c>
      <c r="N3585"/>
      <c r="O3585"/>
      <c r="P3585"/>
      <c r="Q3585"/>
      <c r="R3585"/>
      <c r="S3585"/>
      <c r="T3585"/>
      <c r="U3585"/>
      <c r="V3585"/>
      <c r="W3585"/>
      <c r="X3585" s="42"/>
      <c r="Y3585" s="42"/>
      <c r="Z3585" s="42"/>
    </row>
    <row r="3586" s="26" customFormat="1" ht="23" customHeight="1" spans="1:26">
      <c r="A3586" s="255"/>
      <c r="B3586" s="246"/>
      <c r="C3586" s="247"/>
      <c r="D3586" s="248"/>
      <c r="E3586" s="249"/>
      <c r="F3586" s="250"/>
      <c r="G3586" s="250"/>
      <c r="H3586" s="256"/>
      <c r="I3586" s="250"/>
      <c r="J3586" s="252"/>
      <c r="K3586" s="252"/>
      <c r="L3586" s="253"/>
      <c r="M3586" s="254" t="str">
        <f t="shared" si="55"/>
        <v/>
      </c>
      <c r="N3586"/>
      <c r="O3586"/>
      <c r="P3586"/>
      <c r="Q3586"/>
      <c r="R3586"/>
      <c r="S3586"/>
      <c r="T3586"/>
      <c r="U3586"/>
      <c r="V3586"/>
      <c r="W3586"/>
      <c r="X3586" s="42"/>
      <c r="Y3586" s="42"/>
      <c r="Z3586" s="42"/>
    </row>
    <row r="3587" s="26" customFormat="1" ht="23" customHeight="1" spans="1:26">
      <c r="A3587" s="255"/>
      <c r="B3587" s="246"/>
      <c r="C3587" s="247"/>
      <c r="D3587" s="248"/>
      <c r="E3587" s="249"/>
      <c r="F3587" s="250"/>
      <c r="G3587" s="250"/>
      <c r="H3587" s="256"/>
      <c r="I3587" s="250"/>
      <c r="J3587" s="252"/>
      <c r="K3587" s="252"/>
      <c r="L3587" s="253"/>
      <c r="M3587" s="254" t="str">
        <f t="shared" si="55"/>
        <v/>
      </c>
      <c r="N3587"/>
      <c r="O3587"/>
      <c r="P3587"/>
      <c r="Q3587"/>
      <c r="R3587"/>
      <c r="S3587"/>
      <c r="T3587"/>
      <c r="U3587"/>
      <c r="V3587"/>
      <c r="W3587"/>
      <c r="X3587" s="42"/>
      <c r="Y3587" s="42"/>
      <c r="Z3587" s="42"/>
    </row>
    <row r="3588" s="26" customFormat="1" ht="23" customHeight="1" spans="1:26">
      <c r="A3588" s="255"/>
      <c r="B3588" s="246"/>
      <c r="C3588" s="247"/>
      <c r="D3588" s="248"/>
      <c r="E3588" s="249"/>
      <c r="F3588" s="250"/>
      <c r="G3588" s="250"/>
      <c r="H3588" s="256"/>
      <c r="I3588" s="250"/>
      <c r="J3588" s="252"/>
      <c r="K3588" s="252"/>
      <c r="L3588" s="253"/>
      <c r="M3588" s="254" t="str">
        <f t="shared" si="55"/>
        <v/>
      </c>
      <c r="N3588"/>
      <c r="O3588"/>
      <c r="P3588"/>
      <c r="Q3588"/>
      <c r="R3588"/>
      <c r="S3588"/>
      <c r="T3588"/>
      <c r="U3588"/>
      <c r="V3588"/>
      <c r="W3588"/>
      <c r="X3588" s="42"/>
      <c r="Y3588" s="42"/>
      <c r="Z3588" s="42"/>
    </row>
    <row r="3589" s="26" customFormat="1" ht="23" customHeight="1" spans="1:26">
      <c r="A3589" s="255"/>
      <c r="B3589" s="246"/>
      <c r="C3589" s="247"/>
      <c r="D3589" s="248"/>
      <c r="E3589" s="249"/>
      <c r="F3589" s="250"/>
      <c r="G3589" s="250"/>
      <c r="H3589" s="256"/>
      <c r="I3589" s="250"/>
      <c r="J3589" s="252"/>
      <c r="K3589" s="252"/>
      <c r="L3589" s="253"/>
      <c r="M3589" s="254" t="str">
        <f t="shared" ref="M3589:M3652" si="56">IF($B3589="","",--TEXT($B3589,"yyyymm"))</f>
        <v/>
      </c>
      <c r="N3589"/>
      <c r="O3589"/>
      <c r="P3589"/>
      <c r="Q3589"/>
      <c r="R3589"/>
      <c r="S3589"/>
      <c r="T3589"/>
      <c r="U3589"/>
      <c r="V3589"/>
      <c r="W3589"/>
      <c r="X3589" s="42"/>
      <c r="Y3589" s="42"/>
      <c r="Z3589" s="42"/>
    </row>
    <row r="3590" s="26" customFormat="1" ht="23" customHeight="1" spans="1:26">
      <c r="A3590" s="255"/>
      <c r="B3590" s="246"/>
      <c r="C3590" s="247"/>
      <c r="D3590" s="248"/>
      <c r="E3590" s="249"/>
      <c r="F3590" s="250"/>
      <c r="G3590" s="250"/>
      <c r="H3590" s="256"/>
      <c r="I3590" s="250"/>
      <c r="J3590" s="252"/>
      <c r="K3590" s="252"/>
      <c r="L3590" s="253"/>
      <c r="M3590" s="254" t="str">
        <f t="shared" si="56"/>
        <v/>
      </c>
      <c r="N3590"/>
      <c r="O3590"/>
      <c r="P3590"/>
      <c r="Q3590"/>
      <c r="R3590"/>
      <c r="S3590"/>
      <c r="T3590"/>
      <c r="U3590"/>
      <c r="V3590"/>
      <c r="W3590"/>
      <c r="X3590" s="42"/>
      <c r="Y3590" s="42"/>
      <c r="Z3590" s="42"/>
    </row>
    <row r="3591" s="26" customFormat="1" ht="23" customHeight="1" spans="1:26">
      <c r="A3591" s="255"/>
      <c r="B3591" s="246"/>
      <c r="C3591" s="247"/>
      <c r="D3591" s="248"/>
      <c r="E3591" s="249"/>
      <c r="F3591" s="250"/>
      <c r="G3591" s="250"/>
      <c r="H3591" s="256"/>
      <c r="I3591" s="250"/>
      <c r="J3591" s="252"/>
      <c r="K3591" s="252"/>
      <c r="L3591" s="253"/>
      <c r="M3591" s="254" t="str">
        <f t="shared" si="56"/>
        <v/>
      </c>
      <c r="N3591"/>
      <c r="O3591"/>
      <c r="P3591"/>
      <c r="Q3591"/>
      <c r="R3591"/>
      <c r="S3591"/>
      <c r="T3591"/>
      <c r="U3591"/>
      <c r="V3591"/>
      <c r="W3591"/>
      <c r="X3591" s="42"/>
      <c r="Y3591" s="42"/>
      <c r="Z3591" s="42"/>
    </row>
    <row r="3592" s="26" customFormat="1" ht="23" customHeight="1" spans="1:26">
      <c r="A3592" s="255"/>
      <c r="B3592" s="246"/>
      <c r="C3592" s="247"/>
      <c r="D3592" s="248"/>
      <c r="E3592" s="249"/>
      <c r="F3592" s="250"/>
      <c r="G3592" s="250"/>
      <c r="H3592" s="256"/>
      <c r="I3592" s="250"/>
      <c r="J3592" s="252"/>
      <c r="K3592" s="252"/>
      <c r="L3592" s="253"/>
      <c r="M3592" s="254" t="str">
        <f t="shared" si="56"/>
        <v/>
      </c>
      <c r="N3592"/>
      <c r="O3592"/>
      <c r="P3592"/>
      <c r="Q3592"/>
      <c r="R3592"/>
      <c r="S3592"/>
      <c r="T3592"/>
      <c r="U3592"/>
      <c r="V3592"/>
      <c r="W3592"/>
      <c r="X3592" s="42"/>
      <c r="Y3592" s="42"/>
      <c r="Z3592" s="42"/>
    </row>
    <row r="3593" s="26" customFormat="1" ht="23" customHeight="1" spans="1:26">
      <c r="A3593" s="255"/>
      <c r="B3593" s="246"/>
      <c r="C3593" s="247"/>
      <c r="D3593" s="248"/>
      <c r="E3593" s="249"/>
      <c r="F3593" s="250"/>
      <c r="G3593" s="250"/>
      <c r="H3593" s="256"/>
      <c r="I3593" s="250"/>
      <c r="J3593" s="252"/>
      <c r="K3593" s="252"/>
      <c r="L3593" s="253"/>
      <c r="M3593" s="254" t="str">
        <f t="shared" si="56"/>
        <v/>
      </c>
      <c r="N3593"/>
      <c r="O3593"/>
      <c r="P3593"/>
      <c r="Q3593"/>
      <c r="R3593"/>
      <c r="S3593"/>
      <c r="T3593"/>
      <c r="U3593"/>
      <c r="V3593"/>
      <c r="W3593"/>
      <c r="X3593" s="42"/>
      <c r="Y3593" s="42"/>
      <c r="Z3593" s="42"/>
    </row>
    <row r="3594" s="26" customFormat="1" ht="23" customHeight="1" spans="1:26">
      <c r="A3594" s="255"/>
      <c r="B3594" s="246"/>
      <c r="C3594" s="247"/>
      <c r="D3594" s="248"/>
      <c r="E3594" s="249"/>
      <c r="F3594" s="250"/>
      <c r="G3594" s="250"/>
      <c r="H3594" s="256"/>
      <c r="I3594" s="250"/>
      <c r="J3594" s="252"/>
      <c r="K3594" s="252"/>
      <c r="L3594" s="253"/>
      <c r="M3594" s="254" t="str">
        <f t="shared" si="56"/>
        <v/>
      </c>
      <c r="N3594"/>
      <c r="O3594"/>
      <c r="P3594"/>
      <c r="Q3594"/>
      <c r="R3594"/>
      <c r="S3594"/>
      <c r="T3594"/>
      <c r="U3594"/>
      <c r="V3594"/>
      <c r="W3594"/>
      <c r="X3594" s="42"/>
      <c r="Y3594" s="42"/>
      <c r="Z3594" s="42"/>
    </row>
    <row r="3595" s="26" customFormat="1" ht="23" customHeight="1" spans="1:26">
      <c r="A3595" s="255"/>
      <c r="B3595" s="246"/>
      <c r="C3595" s="247"/>
      <c r="D3595" s="248"/>
      <c r="E3595" s="249"/>
      <c r="F3595" s="250"/>
      <c r="G3595" s="250"/>
      <c r="H3595" s="256"/>
      <c r="I3595" s="250"/>
      <c r="J3595" s="252"/>
      <c r="K3595" s="252"/>
      <c r="L3595" s="253"/>
      <c r="M3595" s="254" t="str">
        <f t="shared" si="56"/>
        <v/>
      </c>
      <c r="N3595"/>
      <c r="O3595"/>
      <c r="P3595"/>
      <c r="Q3595"/>
      <c r="R3595"/>
      <c r="S3595"/>
      <c r="T3595"/>
      <c r="U3595"/>
      <c r="V3595"/>
      <c r="W3595"/>
      <c r="X3595" s="42"/>
      <c r="Y3595" s="42"/>
      <c r="Z3595" s="42"/>
    </row>
    <row r="3596" s="26" customFormat="1" ht="23" customHeight="1" spans="1:26">
      <c r="A3596" s="255"/>
      <c r="B3596" s="246"/>
      <c r="C3596" s="247"/>
      <c r="D3596" s="248"/>
      <c r="E3596" s="249"/>
      <c r="F3596" s="250"/>
      <c r="G3596" s="250"/>
      <c r="H3596" s="256"/>
      <c r="I3596" s="250"/>
      <c r="J3596" s="252"/>
      <c r="K3596" s="252"/>
      <c r="L3596" s="253"/>
      <c r="M3596" s="254" t="str">
        <f t="shared" si="56"/>
        <v/>
      </c>
      <c r="N3596"/>
      <c r="O3596"/>
      <c r="P3596"/>
      <c r="Q3596"/>
      <c r="R3596"/>
      <c r="S3596"/>
      <c r="T3596"/>
      <c r="U3596"/>
      <c r="V3596"/>
      <c r="W3596"/>
      <c r="X3596" s="42"/>
      <c r="Y3596" s="42"/>
      <c r="Z3596" s="42"/>
    </row>
    <row r="3597" s="26" customFormat="1" ht="23" customHeight="1" spans="1:26">
      <c r="A3597" s="255"/>
      <c r="B3597" s="246"/>
      <c r="C3597" s="247"/>
      <c r="D3597" s="248"/>
      <c r="E3597" s="249"/>
      <c r="F3597" s="250"/>
      <c r="G3597" s="250"/>
      <c r="H3597" s="256"/>
      <c r="I3597" s="250"/>
      <c r="J3597" s="252"/>
      <c r="K3597" s="252"/>
      <c r="L3597" s="253"/>
      <c r="M3597" s="254" t="str">
        <f t="shared" si="56"/>
        <v/>
      </c>
      <c r="N3597"/>
      <c r="O3597"/>
      <c r="P3597"/>
      <c r="Q3597"/>
      <c r="R3597"/>
      <c r="S3597"/>
      <c r="T3597"/>
      <c r="U3597"/>
      <c r="V3597"/>
      <c r="W3597"/>
      <c r="X3597" s="42"/>
      <c r="Y3597" s="42"/>
      <c r="Z3597" s="42"/>
    </row>
    <row r="3598" s="26" customFormat="1" ht="23" customHeight="1" spans="1:26">
      <c r="A3598" s="255"/>
      <c r="B3598" s="246"/>
      <c r="C3598" s="247"/>
      <c r="D3598" s="248"/>
      <c r="E3598" s="249"/>
      <c r="F3598" s="250"/>
      <c r="G3598" s="250"/>
      <c r="H3598" s="256"/>
      <c r="I3598" s="250"/>
      <c r="J3598" s="252"/>
      <c r="K3598" s="252"/>
      <c r="L3598" s="253"/>
      <c r="M3598" s="254" t="str">
        <f t="shared" si="56"/>
        <v/>
      </c>
      <c r="N3598"/>
      <c r="O3598"/>
      <c r="P3598"/>
      <c r="Q3598"/>
      <c r="R3598"/>
      <c r="S3598"/>
      <c r="T3598"/>
      <c r="U3598"/>
      <c r="V3598"/>
      <c r="W3598"/>
      <c r="X3598" s="42"/>
      <c r="Y3598" s="42"/>
      <c r="Z3598" s="42"/>
    </row>
    <row r="3599" s="26" customFormat="1" ht="23" customHeight="1" spans="1:26">
      <c r="A3599" s="255"/>
      <c r="B3599" s="246"/>
      <c r="C3599" s="247"/>
      <c r="D3599" s="248"/>
      <c r="E3599" s="249"/>
      <c r="F3599" s="250"/>
      <c r="G3599" s="250"/>
      <c r="H3599" s="256"/>
      <c r="I3599" s="250"/>
      <c r="J3599" s="252"/>
      <c r="K3599" s="252"/>
      <c r="L3599" s="253"/>
      <c r="M3599" s="254" t="str">
        <f t="shared" si="56"/>
        <v/>
      </c>
      <c r="N3599"/>
      <c r="O3599"/>
      <c r="P3599"/>
      <c r="Q3599"/>
      <c r="R3599"/>
      <c r="S3599"/>
      <c r="T3599"/>
      <c r="U3599"/>
      <c r="V3599"/>
      <c r="W3599"/>
      <c r="X3599" s="42"/>
      <c r="Y3599" s="42"/>
      <c r="Z3599" s="42"/>
    </row>
    <row r="3600" s="26" customFormat="1" ht="23" customHeight="1" spans="1:26">
      <c r="A3600" s="255"/>
      <c r="B3600" s="246"/>
      <c r="C3600" s="247"/>
      <c r="D3600" s="248"/>
      <c r="E3600" s="249"/>
      <c r="F3600" s="250"/>
      <c r="G3600" s="250"/>
      <c r="H3600" s="256"/>
      <c r="I3600" s="250"/>
      <c r="J3600" s="252"/>
      <c r="K3600" s="252"/>
      <c r="L3600" s="253"/>
      <c r="M3600" s="254" t="str">
        <f t="shared" si="56"/>
        <v/>
      </c>
      <c r="N3600"/>
      <c r="O3600"/>
      <c r="P3600"/>
      <c r="Q3600"/>
      <c r="R3600"/>
      <c r="S3600"/>
      <c r="T3600"/>
      <c r="U3600"/>
      <c r="V3600"/>
      <c r="W3600"/>
      <c r="X3600" s="42"/>
      <c r="Y3600" s="42"/>
      <c r="Z3600" s="42"/>
    </row>
    <row r="3601" s="26" customFormat="1" ht="23" customHeight="1" spans="1:26">
      <c r="A3601" s="255"/>
      <c r="B3601" s="246"/>
      <c r="C3601" s="247"/>
      <c r="D3601" s="248"/>
      <c r="E3601" s="249"/>
      <c r="F3601" s="250"/>
      <c r="G3601" s="250"/>
      <c r="H3601" s="256"/>
      <c r="I3601" s="250"/>
      <c r="J3601" s="252"/>
      <c r="K3601" s="252"/>
      <c r="L3601" s="253"/>
      <c r="M3601" s="254" t="str">
        <f t="shared" si="56"/>
        <v/>
      </c>
      <c r="N3601"/>
      <c r="O3601"/>
      <c r="P3601"/>
      <c r="Q3601"/>
      <c r="R3601"/>
      <c r="S3601"/>
      <c r="T3601"/>
      <c r="U3601"/>
      <c r="V3601"/>
      <c r="W3601"/>
      <c r="X3601" s="42"/>
      <c r="Y3601" s="42"/>
      <c r="Z3601" s="42"/>
    </row>
    <row r="3602" s="26" customFormat="1" ht="23" customHeight="1" spans="1:26">
      <c r="A3602" s="255"/>
      <c r="B3602" s="246"/>
      <c r="C3602" s="247"/>
      <c r="D3602" s="248"/>
      <c r="E3602" s="249"/>
      <c r="F3602" s="250"/>
      <c r="G3602" s="250"/>
      <c r="H3602" s="256"/>
      <c r="I3602" s="250"/>
      <c r="J3602" s="252"/>
      <c r="K3602" s="252"/>
      <c r="L3602" s="253"/>
      <c r="M3602" s="254" t="str">
        <f t="shared" si="56"/>
        <v/>
      </c>
      <c r="N3602"/>
      <c r="O3602"/>
      <c r="P3602"/>
      <c r="Q3602"/>
      <c r="R3602"/>
      <c r="S3602"/>
      <c r="T3602"/>
      <c r="U3602"/>
      <c r="V3602"/>
      <c r="W3602"/>
      <c r="X3602" s="42"/>
      <c r="Y3602" s="42"/>
      <c r="Z3602" s="42"/>
    </row>
    <row r="3603" s="26" customFormat="1" ht="23" customHeight="1" spans="1:26">
      <c r="A3603" s="255"/>
      <c r="B3603" s="246"/>
      <c r="C3603" s="247"/>
      <c r="D3603" s="248"/>
      <c r="E3603" s="249"/>
      <c r="F3603" s="250"/>
      <c r="G3603" s="250"/>
      <c r="H3603" s="256"/>
      <c r="I3603" s="250"/>
      <c r="J3603" s="252"/>
      <c r="K3603" s="252"/>
      <c r="L3603" s="253"/>
      <c r="M3603" s="254" t="str">
        <f t="shared" si="56"/>
        <v/>
      </c>
      <c r="N3603"/>
      <c r="O3603"/>
      <c r="P3603"/>
      <c r="Q3603"/>
      <c r="R3603"/>
      <c r="S3603"/>
      <c r="T3603"/>
      <c r="U3603"/>
      <c r="V3603"/>
      <c r="W3603"/>
      <c r="X3603" s="42"/>
      <c r="Y3603" s="42"/>
      <c r="Z3603" s="42"/>
    </row>
    <row r="3604" s="26" customFormat="1" ht="23" customHeight="1" spans="1:26">
      <c r="A3604" s="255"/>
      <c r="B3604" s="246"/>
      <c r="C3604" s="247"/>
      <c r="D3604" s="248"/>
      <c r="E3604" s="249"/>
      <c r="F3604" s="250"/>
      <c r="G3604" s="250"/>
      <c r="H3604" s="256"/>
      <c r="I3604" s="250"/>
      <c r="J3604" s="252"/>
      <c r="K3604" s="252"/>
      <c r="L3604" s="253"/>
      <c r="M3604" s="254" t="str">
        <f t="shared" si="56"/>
        <v/>
      </c>
      <c r="N3604"/>
      <c r="O3604"/>
      <c r="P3604"/>
      <c r="Q3604"/>
      <c r="R3604"/>
      <c r="S3604"/>
      <c r="T3604"/>
      <c r="U3604"/>
      <c r="V3604"/>
      <c r="W3604"/>
      <c r="X3604" s="42"/>
      <c r="Y3604" s="42"/>
      <c r="Z3604" s="42"/>
    </row>
    <row r="3605" s="26" customFormat="1" ht="23" customHeight="1" spans="1:26">
      <c r="A3605" s="255"/>
      <c r="B3605" s="246"/>
      <c r="C3605" s="247"/>
      <c r="D3605" s="248"/>
      <c r="E3605" s="249"/>
      <c r="F3605" s="250"/>
      <c r="G3605" s="250"/>
      <c r="H3605" s="256"/>
      <c r="I3605" s="250"/>
      <c r="J3605" s="252"/>
      <c r="K3605" s="252"/>
      <c r="L3605" s="253"/>
      <c r="M3605" s="254" t="str">
        <f t="shared" si="56"/>
        <v/>
      </c>
      <c r="N3605"/>
      <c r="O3605"/>
      <c r="P3605"/>
      <c r="Q3605"/>
      <c r="R3605"/>
      <c r="S3605"/>
      <c r="T3605"/>
      <c r="U3605"/>
      <c r="V3605"/>
      <c r="W3605"/>
      <c r="X3605" s="42"/>
      <c r="Y3605" s="42"/>
      <c r="Z3605" s="42"/>
    </row>
    <row r="3606" s="26" customFormat="1" ht="23" customHeight="1" spans="1:26">
      <c r="A3606" s="255"/>
      <c r="B3606" s="246"/>
      <c r="C3606" s="247"/>
      <c r="D3606" s="248"/>
      <c r="E3606" s="249"/>
      <c r="F3606" s="250"/>
      <c r="G3606" s="250"/>
      <c r="H3606" s="256"/>
      <c r="I3606" s="250"/>
      <c r="J3606" s="252"/>
      <c r="K3606" s="252"/>
      <c r="L3606" s="253"/>
      <c r="M3606" s="254" t="str">
        <f t="shared" si="56"/>
        <v/>
      </c>
      <c r="N3606"/>
      <c r="O3606"/>
      <c r="P3606"/>
      <c r="Q3606"/>
      <c r="R3606"/>
      <c r="S3606"/>
      <c r="T3606"/>
      <c r="U3606"/>
      <c r="V3606"/>
      <c r="W3606"/>
      <c r="X3606" s="42"/>
      <c r="Y3606" s="42"/>
      <c r="Z3606" s="42"/>
    </row>
    <row r="3607" s="26" customFormat="1" ht="23" customHeight="1" spans="1:26">
      <c r="A3607" s="255"/>
      <c r="B3607" s="246"/>
      <c r="C3607" s="247"/>
      <c r="D3607" s="248"/>
      <c r="E3607" s="249"/>
      <c r="F3607" s="250"/>
      <c r="G3607" s="250"/>
      <c r="H3607" s="256"/>
      <c r="I3607" s="250"/>
      <c r="J3607" s="252"/>
      <c r="K3607" s="252"/>
      <c r="L3607" s="253"/>
      <c r="M3607" s="254" t="str">
        <f t="shared" si="56"/>
        <v/>
      </c>
      <c r="N3607"/>
      <c r="O3607"/>
      <c r="P3607"/>
      <c r="Q3607"/>
      <c r="R3607"/>
      <c r="S3607"/>
      <c r="T3607"/>
      <c r="U3607"/>
      <c r="V3607"/>
      <c r="W3607"/>
      <c r="X3607" s="42"/>
      <c r="Y3607" s="42"/>
      <c r="Z3607" s="42"/>
    </row>
    <row r="3608" s="26" customFormat="1" ht="23" customHeight="1" spans="1:26">
      <c r="A3608" s="255"/>
      <c r="B3608" s="246"/>
      <c r="C3608" s="247"/>
      <c r="D3608" s="248"/>
      <c r="E3608" s="249"/>
      <c r="F3608" s="250"/>
      <c r="G3608" s="250"/>
      <c r="H3608" s="256"/>
      <c r="I3608" s="250"/>
      <c r="J3608" s="252"/>
      <c r="K3608" s="252"/>
      <c r="L3608" s="253"/>
      <c r="M3608" s="254" t="str">
        <f t="shared" si="56"/>
        <v/>
      </c>
      <c r="N3608"/>
      <c r="O3608"/>
      <c r="P3608"/>
      <c r="Q3608"/>
      <c r="R3608"/>
      <c r="S3608"/>
      <c r="T3608"/>
      <c r="U3608"/>
      <c r="V3608"/>
      <c r="W3608"/>
      <c r="X3608" s="42"/>
      <c r="Y3608" s="42"/>
      <c r="Z3608" s="42"/>
    </row>
    <row r="3609" s="26" customFormat="1" ht="23" customHeight="1" spans="1:26">
      <c r="A3609" s="255"/>
      <c r="B3609" s="246"/>
      <c r="C3609" s="247"/>
      <c r="D3609" s="248"/>
      <c r="E3609" s="249"/>
      <c r="F3609" s="250"/>
      <c r="G3609" s="250"/>
      <c r="H3609" s="256"/>
      <c r="I3609" s="250"/>
      <c r="J3609" s="252"/>
      <c r="K3609" s="252"/>
      <c r="L3609" s="253"/>
      <c r="M3609" s="254" t="str">
        <f t="shared" si="56"/>
        <v/>
      </c>
      <c r="N3609"/>
      <c r="O3609"/>
      <c r="P3609"/>
      <c r="Q3609"/>
      <c r="R3609"/>
      <c r="S3609"/>
      <c r="T3609"/>
      <c r="U3609"/>
      <c r="V3609"/>
      <c r="W3609"/>
      <c r="X3609" s="42"/>
      <c r="Y3609" s="42"/>
      <c r="Z3609" s="42"/>
    </row>
    <row r="3610" s="26" customFormat="1" ht="23" customHeight="1" spans="1:26">
      <c r="A3610" s="255"/>
      <c r="B3610" s="246"/>
      <c r="C3610" s="247"/>
      <c r="D3610" s="248"/>
      <c r="E3610" s="249"/>
      <c r="F3610" s="250"/>
      <c r="G3610" s="250"/>
      <c r="H3610" s="256"/>
      <c r="I3610" s="250"/>
      <c r="J3610" s="252"/>
      <c r="K3610" s="252"/>
      <c r="L3610" s="253"/>
      <c r="M3610" s="254" t="str">
        <f t="shared" si="56"/>
        <v/>
      </c>
      <c r="N3610"/>
      <c r="O3610"/>
      <c r="P3610"/>
      <c r="Q3610"/>
      <c r="R3610"/>
      <c r="S3610"/>
      <c r="T3610"/>
      <c r="U3610"/>
      <c r="V3610"/>
      <c r="W3610"/>
      <c r="X3610" s="42"/>
      <c r="Y3610" s="42"/>
      <c r="Z3610" s="42"/>
    </row>
    <row r="3611" s="26" customFormat="1" ht="23" customHeight="1" spans="1:26">
      <c r="A3611" s="255"/>
      <c r="B3611" s="246"/>
      <c r="C3611" s="247"/>
      <c r="D3611" s="248"/>
      <c r="E3611" s="249"/>
      <c r="F3611" s="250"/>
      <c r="G3611" s="250"/>
      <c r="H3611" s="256"/>
      <c r="I3611" s="250"/>
      <c r="J3611" s="252"/>
      <c r="K3611" s="252"/>
      <c r="L3611" s="253"/>
      <c r="M3611" s="254" t="str">
        <f t="shared" si="56"/>
        <v/>
      </c>
      <c r="N3611"/>
      <c r="O3611"/>
      <c r="P3611"/>
      <c r="Q3611"/>
      <c r="R3611"/>
      <c r="S3611"/>
      <c r="T3611"/>
      <c r="U3611"/>
      <c r="V3611"/>
      <c r="W3611"/>
      <c r="X3611" s="42"/>
      <c r="Y3611" s="42"/>
      <c r="Z3611" s="42"/>
    </row>
    <row r="3612" s="26" customFormat="1" ht="23" customHeight="1" spans="1:26">
      <c r="A3612" s="255"/>
      <c r="B3612" s="246"/>
      <c r="C3612" s="247"/>
      <c r="D3612" s="248"/>
      <c r="E3612" s="249"/>
      <c r="F3612" s="250"/>
      <c r="G3612" s="250"/>
      <c r="H3612" s="256"/>
      <c r="I3612" s="250"/>
      <c r="J3612" s="252"/>
      <c r="K3612" s="252"/>
      <c r="L3612" s="253"/>
      <c r="M3612" s="254" t="str">
        <f t="shared" si="56"/>
        <v/>
      </c>
      <c r="N3612"/>
      <c r="O3612"/>
      <c r="P3612"/>
      <c r="Q3612"/>
      <c r="R3612"/>
      <c r="S3612"/>
      <c r="T3612"/>
      <c r="U3612"/>
      <c r="V3612"/>
      <c r="W3612"/>
      <c r="X3612" s="42"/>
      <c r="Y3612" s="42"/>
      <c r="Z3612" s="42"/>
    </row>
    <row r="3613" s="26" customFormat="1" ht="23" customHeight="1" spans="1:26">
      <c r="A3613" s="255"/>
      <c r="B3613" s="246"/>
      <c r="C3613" s="247"/>
      <c r="D3613" s="248"/>
      <c r="E3613" s="249"/>
      <c r="F3613" s="250"/>
      <c r="G3613" s="250"/>
      <c r="H3613" s="256"/>
      <c r="I3613" s="250"/>
      <c r="J3613" s="252"/>
      <c r="K3613" s="252"/>
      <c r="L3613" s="253"/>
      <c r="M3613" s="254" t="str">
        <f t="shared" si="56"/>
        <v/>
      </c>
      <c r="N3613"/>
      <c r="O3613"/>
      <c r="P3613"/>
      <c r="Q3613"/>
      <c r="R3613"/>
      <c r="S3613"/>
      <c r="T3613"/>
      <c r="U3613"/>
      <c r="V3613"/>
      <c r="W3613"/>
      <c r="X3613" s="42"/>
      <c r="Y3613" s="42"/>
      <c r="Z3613" s="42"/>
    </row>
    <row r="3614" s="26" customFormat="1" ht="23" customHeight="1" spans="1:26">
      <c r="A3614" s="255"/>
      <c r="B3614" s="246"/>
      <c r="C3614" s="247"/>
      <c r="D3614" s="248"/>
      <c r="E3614" s="249"/>
      <c r="F3614" s="250"/>
      <c r="G3614" s="250"/>
      <c r="H3614" s="256"/>
      <c r="I3614" s="250"/>
      <c r="J3614" s="252"/>
      <c r="K3614" s="252"/>
      <c r="L3614" s="253"/>
      <c r="M3614" s="254" t="str">
        <f t="shared" si="56"/>
        <v/>
      </c>
      <c r="N3614"/>
      <c r="O3614"/>
      <c r="P3614"/>
      <c r="Q3614"/>
      <c r="R3614"/>
      <c r="S3614"/>
      <c r="T3614"/>
      <c r="U3614"/>
      <c r="V3614"/>
      <c r="W3614"/>
      <c r="X3614" s="42"/>
      <c r="Y3614" s="42"/>
      <c r="Z3614" s="42"/>
    </row>
    <row r="3615" s="26" customFormat="1" ht="23" customHeight="1" spans="1:26">
      <c r="A3615" s="255"/>
      <c r="B3615" s="246"/>
      <c r="C3615" s="247"/>
      <c r="D3615" s="248"/>
      <c r="E3615" s="249"/>
      <c r="F3615" s="250"/>
      <c r="G3615" s="250"/>
      <c r="H3615" s="256"/>
      <c r="I3615" s="250"/>
      <c r="J3615" s="252"/>
      <c r="K3615" s="252"/>
      <c r="L3615" s="253"/>
      <c r="M3615" s="254" t="str">
        <f t="shared" si="56"/>
        <v/>
      </c>
      <c r="N3615"/>
      <c r="O3615"/>
      <c r="P3615"/>
      <c r="Q3615"/>
      <c r="R3615"/>
      <c r="S3615"/>
      <c r="T3615"/>
      <c r="U3615"/>
      <c r="V3615"/>
      <c r="W3615"/>
      <c r="X3615" s="42"/>
      <c r="Y3615" s="42"/>
      <c r="Z3615" s="42"/>
    </row>
    <row r="3616" s="26" customFormat="1" ht="23" customHeight="1" spans="1:26">
      <c r="A3616" s="255"/>
      <c r="B3616" s="246"/>
      <c r="C3616" s="247"/>
      <c r="D3616" s="248"/>
      <c r="E3616" s="249"/>
      <c r="F3616" s="250"/>
      <c r="G3616" s="250"/>
      <c r="H3616" s="256"/>
      <c r="I3616" s="250"/>
      <c r="J3616" s="252"/>
      <c r="K3616" s="252"/>
      <c r="L3616" s="253"/>
      <c r="M3616" s="254" t="str">
        <f t="shared" si="56"/>
        <v/>
      </c>
      <c r="N3616"/>
      <c r="O3616"/>
      <c r="P3616"/>
      <c r="Q3616"/>
      <c r="R3616"/>
      <c r="S3616"/>
      <c r="T3616"/>
      <c r="U3616"/>
      <c r="V3616"/>
      <c r="W3616"/>
      <c r="X3616" s="42"/>
      <c r="Y3616" s="42"/>
      <c r="Z3616" s="42"/>
    </row>
    <row r="3617" s="26" customFormat="1" ht="23" customHeight="1" spans="1:26">
      <c r="A3617" s="255"/>
      <c r="B3617" s="246"/>
      <c r="C3617" s="247"/>
      <c r="D3617" s="248"/>
      <c r="E3617" s="249"/>
      <c r="F3617" s="250"/>
      <c r="G3617" s="250"/>
      <c r="H3617" s="256"/>
      <c r="I3617" s="250"/>
      <c r="J3617" s="252"/>
      <c r="K3617" s="252"/>
      <c r="L3617" s="253"/>
      <c r="M3617" s="254" t="str">
        <f t="shared" si="56"/>
        <v/>
      </c>
      <c r="N3617"/>
      <c r="O3617"/>
      <c r="P3617"/>
      <c r="Q3617"/>
      <c r="R3617"/>
      <c r="S3617"/>
      <c r="T3617"/>
      <c r="U3617"/>
      <c r="V3617"/>
      <c r="W3617"/>
      <c r="X3617" s="42"/>
      <c r="Y3617" s="42"/>
      <c r="Z3617" s="42"/>
    </row>
    <row r="3618" s="26" customFormat="1" ht="23" customHeight="1" spans="1:26">
      <c r="A3618" s="255"/>
      <c r="B3618" s="246"/>
      <c r="C3618" s="247"/>
      <c r="D3618" s="248"/>
      <c r="E3618" s="249"/>
      <c r="F3618" s="250"/>
      <c r="G3618" s="250"/>
      <c r="H3618" s="256"/>
      <c r="I3618" s="250"/>
      <c r="J3618" s="252"/>
      <c r="K3618" s="252"/>
      <c r="L3618" s="253"/>
      <c r="M3618" s="254" t="str">
        <f t="shared" si="56"/>
        <v/>
      </c>
      <c r="N3618"/>
      <c r="O3618"/>
      <c r="P3618"/>
      <c r="Q3618"/>
      <c r="R3618"/>
      <c r="S3618"/>
      <c r="T3618"/>
      <c r="U3618"/>
      <c r="V3618"/>
      <c r="W3618"/>
      <c r="X3618" s="42"/>
      <c r="Y3618" s="42"/>
      <c r="Z3618" s="42"/>
    </row>
    <row r="3619" s="26" customFormat="1" ht="23" customHeight="1" spans="1:26">
      <c r="A3619" s="255"/>
      <c r="B3619" s="246"/>
      <c r="C3619" s="247"/>
      <c r="D3619" s="248"/>
      <c r="E3619" s="249"/>
      <c r="F3619" s="250"/>
      <c r="G3619" s="250"/>
      <c r="H3619" s="256"/>
      <c r="I3619" s="250"/>
      <c r="J3619" s="252"/>
      <c r="K3619" s="252"/>
      <c r="L3619" s="253"/>
      <c r="M3619" s="254" t="str">
        <f t="shared" si="56"/>
        <v/>
      </c>
      <c r="N3619"/>
      <c r="O3619"/>
      <c r="P3619"/>
      <c r="Q3619"/>
      <c r="R3619"/>
      <c r="S3619"/>
      <c r="T3619"/>
      <c r="U3619"/>
      <c r="V3619"/>
      <c r="W3619"/>
      <c r="X3619" s="42"/>
      <c r="Y3619" s="42"/>
      <c r="Z3619" s="42"/>
    </row>
    <row r="3620" s="26" customFormat="1" ht="23" customHeight="1" spans="1:26">
      <c r="A3620" s="255"/>
      <c r="B3620" s="246"/>
      <c r="C3620" s="247"/>
      <c r="D3620" s="248"/>
      <c r="E3620" s="249"/>
      <c r="F3620" s="250"/>
      <c r="G3620" s="250"/>
      <c r="H3620" s="256"/>
      <c r="I3620" s="250"/>
      <c r="J3620" s="252"/>
      <c r="K3620" s="252"/>
      <c r="L3620" s="253"/>
      <c r="M3620" s="254" t="str">
        <f t="shared" si="56"/>
        <v/>
      </c>
      <c r="N3620"/>
      <c r="O3620"/>
      <c r="P3620"/>
      <c r="Q3620"/>
      <c r="R3620"/>
      <c r="S3620"/>
      <c r="T3620"/>
      <c r="U3620"/>
      <c r="V3620"/>
      <c r="W3620"/>
      <c r="X3620" s="42"/>
      <c r="Y3620" s="42"/>
      <c r="Z3620" s="42"/>
    </row>
    <row r="3621" s="26" customFormat="1" ht="23" customHeight="1" spans="1:26">
      <c r="A3621" s="255"/>
      <c r="B3621" s="246"/>
      <c r="C3621" s="247"/>
      <c r="D3621" s="248"/>
      <c r="E3621" s="249"/>
      <c r="F3621" s="250"/>
      <c r="G3621" s="250"/>
      <c r="H3621" s="256"/>
      <c r="I3621" s="250"/>
      <c r="J3621" s="252"/>
      <c r="K3621" s="252"/>
      <c r="L3621" s="253"/>
      <c r="M3621" s="254" t="str">
        <f t="shared" si="56"/>
        <v/>
      </c>
      <c r="N3621"/>
      <c r="O3621"/>
      <c r="P3621"/>
      <c r="Q3621"/>
      <c r="R3621"/>
      <c r="S3621"/>
      <c r="T3621"/>
      <c r="U3621"/>
      <c r="V3621"/>
      <c r="W3621"/>
      <c r="X3621" s="42"/>
      <c r="Y3621" s="42"/>
      <c r="Z3621" s="42"/>
    </row>
    <row r="3622" s="26" customFormat="1" ht="23" customHeight="1" spans="1:26">
      <c r="A3622" s="255"/>
      <c r="B3622" s="246"/>
      <c r="C3622" s="247"/>
      <c r="D3622" s="248"/>
      <c r="E3622" s="249"/>
      <c r="F3622" s="250"/>
      <c r="G3622" s="250"/>
      <c r="H3622" s="256"/>
      <c r="I3622" s="250"/>
      <c r="J3622" s="252"/>
      <c r="K3622" s="252"/>
      <c r="L3622" s="253"/>
      <c r="M3622" s="254" t="str">
        <f t="shared" si="56"/>
        <v/>
      </c>
      <c r="N3622"/>
      <c r="O3622"/>
      <c r="P3622"/>
      <c r="Q3622"/>
      <c r="R3622"/>
      <c r="S3622"/>
      <c r="T3622"/>
      <c r="U3622"/>
      <c r="V3622"/>
      <c r="W3622"/>
      <c r="X3622" s="42"/>
      <c r="Y3622" s="42"/>
      <c r="Z3622" s="42"/>
    </row>
    <row r="3623" s="26" customFormat="1" ht="23" customHeight="1" spans="1:26">
      <c r="A3623" s="255"/>
      <c r="B3623" s="246"/>
      <c r="C3623" s="247"/>
      <c r="D3623" s="248"/>
      <c r="E3623" s="249"/>
      <c r="F3623" s="250"/>
      <c r="G3623" s="250"/>
      <c r="H3623" s="256"/>
      <c r="I3623" s="250"/>
      <c r="J3623" s="252"/>
      <c r="K3623" s="252"/>
      <c r="L3623" s="253"/>
      <c r="M3623" s="254" t="str">
        <f t="shared" si="56"/>
        <v/>
      </c>
      <c r="N3623"/>
      <c r="O3623"/>
      <c r="P3623"/>
      <c r="Q3623"/>
      <c r="R3623"/>
      <c r="S3623"/>
      <c r="T3623"/>
      <c r="U3623"/>
      <c r="V3623"/>
      <c r="W3623"/>
      <c r="X3623" s="42"/>
      <c r="Y3623" s="42"/>
      <c r="Z3623" s="42"/>
    </row>
    <row r="3624" s="26" customFormat="1" ht="23" customHeight="1" spans="1:26">
      <c r="A3624" s="255"/>
      <c r="B3624" s="246"/>
      <c r="C3624" s="247"/>
      <c r="D3624" s="248"/>
      <c r="E3624" s="249"/>
      <c r="F3624" s="250"/>
      <c r="G3624" s="250"/>
      <c r="H3624" s="256"/>
      <c r="I3624" s="250"/>
      <c r="J3624" s="252"/>
      <c r="K3624" s="252"/>
      <c r="L3624" s="253"/>
      <c r="M3624" s="254" t="str">
        <f t="shared" si="56"/>
        <v/>
      </c>
      <c r="N3624"/>
      <c r="O3624"/>
      <c r="P3624"/>
      <c r="Q3624"/>
      <c r="R3624"/>
      <c r="S3624"/>
      <c r="T3624"/>
      <c r="U3624"/>
      <c r="V3624"/>
      <c r="W3624"/>
      <c r="X3624" s="42"/>
      <c r="Y3624" s="42"/>
      <c r="Z3624" s="42"/>
    </row>
    <row r="3625" s="26" customFormat="1" ht="23" customHeight="1" spans="1:26">
      <c r="A3625" s="255"/>
      <c r="B3625" s="246"/>
      <c r="C3625" s="247"/>
      <c r="D3625" s="248"/>
      <c r="E3625" s="249"/>
      <c r="F3625" s="250"/>
      <c r="G3625" s="250"/>
      <c r="H3625" s="256"/>
      <c r="I3625" s="250"/>
      <c r="J3625" s="252"/>
      <c r="K3625" s="252"/>
      <c r="L3625" s="253"/>
      <c r="M3625" s="254" t="str">
        <f t="shared" si="56"/>
        <v/>
      </c>
      <c r="N3625"/>
      <c r="O3625"/>
      <c r="P3625"/>
      <c r="Q3625"/>
      <c r="R3625"/>
      <c r="S3625"/>
      <c r="T3625"/>
      <c r="U3625"/>
      <c r="V3625"/>
      <c r="W3625"/>
      <c r="X3625" s="42"/>
      <c r="Y3625" s="42"/>
      <c r="Z3625" s="42"/>
    </row>
    <row r="3626" s="26" customFormat="1" ht="23" customHeight="1" spans="1:26">
      <c r="A3626" s="255"/>
      <c r="B3626" s="246"/>
      <c r="C3626" s="247"/>
      <c r="D3626" s="248"/>
      <c r="E3626" s="249"/>
      <c r="F3626" s="250"/>
      <c r="G3626" s="250"/>
      <c r="H3626" s="256"/>
      <c r="I3626" s="250"/>
      <c r="J3626" s="252"/>
      <c r="K3626" s="252"/>
      <c r="L3626" s="253"/>
      <c r="M3626" s="254" t="str">
        <f t="shared" si="56"/>
        <v/>
      </c>
      <c r="N3626"/>
      <c r="O3626"/>
      <c r="P3626"/>
      <c r="Q3626"/>
      <c r="R3626"/>
      <c r="S3626"/>
      <c r="T3626"/>
      <c r="U3626"/>
      <c r="V3626"/>
      <c r="W3626"/>
      <c r="X3626" s="42"/>
      <c r="Y3626" s="42"/>
      <c r="Z3626" s="42"/>
    </row>
    <row r="3627" s="26" customFormat="1" ht="23" customHeight="1" spans="1:26">
      <c r="A3627" s="255"/>
      <c r="B3627" s="246"/>
      <c r="C3627" s="247"/>
      <c r="D3627" s="248"/>
      <c r="E3627" s="249"/>
      <c r="F3627" s="250"/>
      <c r="G3627" s="250"/>
      <c r="H3627" s="256"/>
      <c r="I3627" s="250"/>
      <c r="J3627" s="252"/>
      <c r="K3627" s="252"/>
      <c r="L3627" s="253"/>
      <c r="M3627" s="254" t="str">
        <f t="shared" si="56"/>
        <v/>
      </c>
      <c r="N3627"/>
      <c r="O3627"/>
      <c r="P3627"/>
      <c r="Q3627"/>
      <c r="R3627"/>
      <c r="S3627"/>
      <c r="T3627"/>
      <c r="U3627"/>
      <c r="V3627"/>
      <c r="W3627"/>
      <c r="X3627" s="42"/>
      <c r="Y3627" s="42"/>
      <c r="Z3627" s="42"/>
    </row>
    <row r="3628" s="26" customFormat="1" ht="23" customHeight="1" spans="1:26">
      <c r="A3628" s="255"/>
      <c r="B3628" s="246"/>
      <c r="C3628" s="247"/>
      <c r="D3628" s="248"/>
      <c r="E3628" s="249"/>
      <c r="F3628" s="250"/>
      <c r="G3628" s="250"/>
      <c r="H3628" s="256"/>
      <c r="I3628" s="250"/>
      <c r="J3628" s="252"/>
      <c r="K3628" s="252"/>
      <c r="L3628" s="253"/>
      <c r="M3628" s="254" t="str">
        <f t="shared" si="56"/>
        <v/>
      </c>
      <c r="N3628"/>
      <c r="O3628"/>
      <c r="P3628"/>
      <c r="Q3628"/>
      <c r="R3628"/>
      <c r="S3628"/>
      <c r="T3628"/>
      <c r="U3628"/>
      <c r="V3628"/>
      <c r="W3628"/>
      <c r="X3628" s="42"/>
      <c r="Y3628" s="42"/>
      <c r="Z3628" s="42"/>
    </row>
    <row r="3629" s="26" customFormat="1" ht="23" customHeight="1" spans="1:26">
      <c r="A3629" s="255"/>
      <c r="B3629" s="246"/>
      <c r="C3629" s="247"/>
      <c r="D3629" s="248"/>
      <c r="E3629" s="249"/>
      <c r="F3629" s="250"/>
      <c r="G3629" s="250"/>
      <c r="H3629" s="256"/>
      <c r="I3629" s="250"/>
      <c r="J3629" s="252"/>
      <c r="K3629" s="252"/>
      <c r="L3629" s="253"/>
      <c r="M3629" s="254" t="str">
        <f t="shared" si="56"/>
        <v/>
      </c>
      <c r="N3629"/>
      <c r="O3629"/>
      <c r="P3629"/>
      <c r="Q3629"/>
      <c r="R3629"/>
      <c r="S3629"/>
      <c r="T3629"/>
      <c r="U3629"/>
      <c r="V3629"/>
      <c r="W3629"/>
      <c r="X3629" s="42"/>
      <c r="Y3629" s="42"/>
      <c r="Z3629" s="42"/>
    </row>
    <row r="3630" s="26" customFormat="1" ht="23" customHeight="1" spans="1:26">
      <c r="A3630" s="255"/>
      <c r="B3630" s="246"/>
      <c r="C3630" s="247"/>
      <c r="D3630" s="248"/>
      <c r="E3630" s="249"/>
      <c r="F3630" s="250"/>
      <c r="G3630" s="250"/>
      <c r="H3630" s="256"/>
      <c r="I3630" s="250"/>
      <c r="J3630" s="252"/>
      <c r="K3630" s="252"/>
      <c r="L3630" s="253"/>
      <c r="M3630" s="254" t="str">
        <f t="shared" si="56"/>
        <v/>
      </c>
      <c r="N3630"/>
      <c r="O3630"/>
      <c r="P3630"/>
      <c r="Q3630"/>
      <c r="R3630"/>
      <c r="S3630"/>
      <c r="T3630"/>
      <c r="U3630"/>
      <c r="V3630"/>
      <c r="W3630"/>
      <c r="X3630" s="42"/>
      <c r="Y3630" s="42"/>
      <c r="Z3630" s="42"/>
    </row>
    <row r="3631" s="26" customFormat="1" ht="23" customHeight="1" spans="1:26">
      <c r="A3631" s="255"/>
      <c r="B3631" s="246"/>
      <c r="C3631" s="247"/>
      <c r="D3631" s="248"/>
      <c r="E3631" s="249"/>
      <c r="F3631" s="250"/>
      <c r="G3631" s="250"/>
      <c r="H3631" s="256"/>
      <c r="I3631" s="250"/>
      <c r="J3631" s="252"/>
      <c r="K3631" s="252"/>
      <c r="L3631" s="253"/>
      <c r="M3631" s="254" t="str">
        <f t="shared" si="56"/>
        <v/>
      </c>
      <c r="N3631"/>
      <c r="O3631"/>
      <c r="P3631"/>
      <c r="Q3631"/>
      <c r="R3631"/>
      <c r="S3631"/>
      <c r="T3631"/>
      <c r="U3631"/>
      <c r="V3631"/>
      <c r="W3631"/>
      <c r="X3631" s="42"/>
      <c r="Y3631" s="42"/>
      <c r="Z3631" s="42"/>
    </row>
    <row r="3632" s="26" customFormat="1" ht="23" customHeight="1" spans="1:26">
      <c r="A3632" s="255"/>
      <c r="B3632" s="246"/>
      <c r="C3632" s="247"/>
      <c r="D3632" s="248"/>
      <c r="E3632" s="249"/>
      <c r="F3632" s="250"/>
      <c r="G3632" s="250"/>
      <c r="H3632" s="256"/>
      <c r="I3632" s="250"/>
      <c r="J3632" s="252"/>
      <c r="K3632" s="252"/>
      <c r="L3632" s="253"/>
      <c r="M3632" s="254" t="str">
        <f t="shared" si="56"/>
        <v/>
      </c>
      <c r="N3632"/>
      <c r="O3632"/>
      <c r="P3632"/>
      <c r="Q3632"/>
      <c r="R3632"/>
      <c r="S3632"/>
      <c r="T3632"/>
      <c r="U3632"/>
      <c r="V3632"/>
      <c r="W3632"/>
      <c r="X3632" s="42"/>
      <c r="Y3632" s="42"/>
      <c r="Z3632" s="42"/>
    </row>
    <row r="3633" s="26" customFormat="1" ht="23" customHeight="1" spans="1:26">
      <c r="A3633" s="255"/>
      <c r="B3633" s="246"/>
      <c r="C3633" s="247"/>
      <c r="D3633" s="248"/>
      <c r="E3633" s="249"/>
      <c r="F3633" s="250"/>
      <c r="G3633" s="250"/>
      <c r="H3633" s="256"/>
      <c r="I3633" s="250"/>
      <c r="J3633" s="252"/>
      <c r="K3633" s="252"/>
      <c r="L3633" s="253"/>
      <c r="M3633" s="254" t="str">
        <f t="shared" si="56"/>
        <v/>
      </c>
      <c r="N3633"/>
      <c r="O3633"/>
      <c r="P3633"/>
      <c r="Q3633"/>
      <c r="R3633"/>
      <c r="S3633"/>
      <c r="T3633"/>
      <c r="U3633"/>
      <c r="V3633"/>
      <c r="W3633"/>
      <c r="X3633" s="42"/>
      <c r="Y3633" s="42"/>
      <c r="Z3633" s="42"/>
    </row>
    <row r="3634" s="26" customFormat="1" ht="23" customHeight="1" spans="1:26">
      <c r="A3634" s="255"/>
      <c r="B3634" s="246"/>
      <c r="C3634" s="247"/>
      <c r="D3634" s="248"/>
      <c r="E3634" s="249"/>
      <c r="F3634" s="250"/>
      <c r="G3634" s="250"/>
      <c r="H3634" s="256"/>
      <c r="I3634" s="250"/>
      <c r="J3634" s="252"/>
      <c r="K3634" s="252"/>
      <c r="L3634" s="253"/>
      <c r="M3634" s="254" t="str">
        <f t="shared" si="56"/>
        <v/>
      </c>
      <c r="N3634"/>
      <c r="O3634"/>
      <c r="P3634"/>
      <c r="Q3634"/>
      <c r="R3634"/>
      <c r="S3634"/>
      <c r="T3634"/>
      <c r="U3634"/>
      <c r="V3634"/>
      <c r="W3634"/>
      <c r="X3634" s="42"/>
      <c r="Y3634" s="42"/>
      <c r="Z3634" s="42"/>
    </row>
    <row r="3635" s="26" customFormat="1" ht="23" customHeight="1" spans="1:26">
      <c r="A3635" s="255"/>
      <c r="B3635" s="246"/>
      <c r="C3635" s="247"/>
      <c r="D3635" s="248"/>
      <c r="E3635" s="249"/>
      <c r="F3635" s="250"/>
      <c r="G3635" s="250"/>
      <c r="H3635" s="256"/>
      <c r="I3635" s="250"/>
      <c r="J3635" s="252"/>
      <c r="K3635" s="252"/>
      <c r="L3635" s="253"/>
      <c r="M3635" s="254" t="str">
        <f t="shared" si="56"/>
        <v/>
      </c>
      <c r="N3635"/>
      <c r="O3635"/>
      <c r="P3635"/>
      <c r="Q3635"/>
      <c r="R3635"/>
      <c r="S3635"/>
      <c r="T3635"/>
      <c r="U3635"/>
      <c r="V3635"/>
      <c r="W3635"/>
      <c r="X3635" s="42"/>
      <c r="Y3635" s="42"/>
      <c r="Z3635" s="42"/>
    </row>
    <row r="3636" s="26" customFormat="1" ht="23" customHeight="1" spans="1:26">
      <c r="A3636" s="255"/>
      <c r="B3636" s="246"/>
      <c r="C3636" s="247"/>
      <c r="D3636" s="248"/>
      <c r="E3636" s="249"/>
      <c r="F3636" s="250"/>
      <c r="G3636" s="250"/>
      <c r="H3636" s="256"/>
      <c r="I3636" s="250"/>
      <c r="J3636" s="252"/>
      <c r="K3636" s="252"/>
      <c r="L3636" s="253"/>
      <c r="M3636" s="254" t="str">
        <f t="shared" si="56"/>
        <v/>
      </c>
      <c r="N3636"/>
      <c r="O3636"/>
      <c r="P3636"/>
      <c r="Q3636"/>
      <c r="R3636"/>
      <c r="S3636"/>
      <c r="T3636"/>
      <c r="U3636"/>
      <c r="V3636"/>
      <c r="W3636"/>
      <c r="X3636" s="42"/>
      <c r="Y3636" s="42"/>
      <c r="Z3636" s="42"/>
    </row>
    <row r="3637" s="26" customFormat="1" ht="23" customHeight="1" spans="1:26">
      <c r="A3637" s="255"/>
      <c r="B3637" s="246"/>
      <c r="C3637" s="247"/>
      <c r="D3637" s="248"/>
      <c r="E3637" s="249"/>
      <c r="F3637" s="250"/>
      <c r="G3637" s="250"/>
      <c r="H3637" s="256"/>
      <c r="I3637" s="250"/>
      <c r="J3637" s="252"/>
      <c r="K3637" s="252"/>
      <c r="L3637" s="253"/>
      <c r="M3637" s="254" t="str">
        <f t="shared" si="56"/>
        <v/>
      </c>
      <c r="N3637"/>
      <c r="O3637"/>
      <c r="P3637"/>
      <c r="Q3637"/>
      <c r="R3637"/>
      <c r="S3637"/>
      <c r="T3637"/>
      <c r="U3637"/>
      <c r="V3637"/>
      <c r="W3637"/>
      <c r="X3637" s="42"/>
      <c r="Y3637" s="42"/>
      <c r="Z3637" s="42"/>
    </row>
    <row r="3638" s="26" customFormat="1" ht="23" customHeight="1" spans="1:26">
      <c r="A3638" s="255"/>
      <c r="B3638" s="246"/>
      <c r="C3638" s="247"/>
      <c r="D3638" s="248"/>
      <c r="E3638" s="249"/>
      <c r="F3638" s="250"/>
      <c r="G3638" s="250"/>
      <c r="H3638" s="256"/>
      <c r="I3638" s="250"/>
      <c r="J3638" s="252"/>
      <c r="K3638" s="252"/>
      <c r="L3638" s="253"/>
      <c r="M3638" s="254" t="str">
        <f t="shared" si="56"/>
        <v/>
      </c>
      <c r="N3638"/>
      <c r="O3638"/>
      <c r="P3638"/>
      <c r="Q3638"/>
      <c r="R3638"/>
      <c r="S3638"/>
      <c r="T3638"/>
      <c r="U3638"/>
      <c r="V3638"/>
      <c r="W3638"/>
      <c r="X3638" s="42"/>
      <c r="Y3638" s="42"/>
      <c r="Z3638" s="42"/>
    </row>
    <row r="3639" s="26" customFormat="1" ht="23" customHeight="1" spans="1:26">
      <c r="A3639" s="255"/>
      <c r="B3639" s="246"/>
      <c r="C3639" s="247"/>
      <c r="D3639" s="248"/>
      <c r="E3639" s="249"/>
      <c r="F3639" s="250"/>
      <c r="G3639" s="250"/>
      <c r="H3639" s="256"/>
      <c r="I3639" s="250"/>
      <c r="J3639" s="252"/>
      <c r="K3639" s="252"/>
      <c r="L3639" s="253"/>
      <c r="M3639" s="254" t="str">
        <f t="shared" si="56"/>
        <v/>
      </c>
      <c r="N3639"/>
      <c r="O3639"/>
      <c r="P3639"/>
      <c r="Q3639"/>
      <c r="R3639"/>
      <c r="S3639"/>
      <c r="T3639"/>
      <c r="U3639"/>
      <c r="V3639"/>
      <c r="W3639"/>
      <c r="X3639" s="42"/>
      <c r="Y3639" s="42"/>
      <c r="Z3639" s="42"/>
    </row>
    <row r="3640" s="26" customFormat="1" ht="23" customHeight="1" spans="1:26">
      <c r="A3640" s="255"/>
      <c r="B3640" s="246"/>
      <c r="C3640" s="247"/>
      <c r="D3640" s="248"/>
      <c r="E3640" s="249"/>
      <c r="F3640" s="250"/>
      <c r="G3640" s="250"/>
      <c r="H3640" s="256"/>
      <c r="I3640" s="250"/>
      <c r="J3640" s="252"/>
      <c r="K3640" s="252"/>
      <c r="L3640" s="253"/>
      <c r="M3640" s="254" t="str">
        <f t="shared" si="56"/>
        <v/>
      </c>
      <c r="N3640"/>
      <c r="O3640"/>
      <c r="P3640"/>
      <c r="Q3640"/>
      <c r="R3640"/>
      <c r="S3640"/>
      <c r="T3640"/>
      <c r="U3640"/>
      <c r="V3640"/>
      <c r="W3640"/>
      <c r="X3640" s="42"/>
      <c r="Y3640" s="42"/>
      <c r="Z3640" s="42"/>
    </row>
    <row r="3641" s="26" customFormat="1" ht="23" customHeight="1" spans="1:26">
      <c r="A3641" s="255"/>
      <c r="B3641" s="246"/>
      <c r="C3641" s="247"/>
      <c r="D3641" s="248"/>
      <c r="E3641" s="249"/>
      <c r="F3641" s="250"/>
      <c r="G3641" s="250"/>
      <c r="H3641" s="256"/>
      <c r="I3641" s="250"/>
      <c r="J3641" s="252"/>
      <c r="K3641" s="252"/>
      <c r="L3641" s="253"/>
      <c r="M3641" s="254" t="str">
        <f t="shared" si="56"/>
        <v/>
      </c>
      <c r="N3641"/>
      <c r="O3641"/>
      <c r="P3641"/>
      <c r="Q3641"/>
      <c r="R3641"/>
      <c r="S3641"/>
      <c r="T3641"/>
      <c r="U3641"/>
      <c r="V3641"/>
      <c r="W3641"/>
      <c r="X3641" s="42"/>
      <c r="Y3641" s="42"/>
      <c r="Z3641" s="42"/>
    </row>
    <row r="3642" s="26" customFormat="1" ht="23" customHeight="1" spans="1:26">
      <c r="A3642" s="255"/>
      <c r="B3642" s="246"/>
      <c r="C3642" s="247"/>
      <c r="D3642" s="248"/>
      <c r="E3642" s="249"/>
      <c r="F3642" s="250"/>
      <c r="G3642" s="250"/>
      <c r="H3642" s="256"/>
      <c r="I3642" s="250"/>
      <c r="J3642" s="252"/>
      <c r="K3642" s="252"/>
      <c r="L3642" s="253"/>
      <c r="M3642" s="254" t="str">
        <f t="shared" si="56"/>
        <v/>
      </c>
      <c r="N3642"/>
      <c r="O3642"/>
      <c r="P3642"/>
      <c r="Q3642"/>
      <c r="R3642"/>
      <c r="S3642"/>
      <c r="T3642"/>
      <c r="U3642"/>
      <c r="V3642"/>
      <c r="W3642"/>
      <c r="X3642" s="42"/>
      <c r="Y3642" s="42"/>
      <c r="Z3642" s="42"/>
    </row>
    <row r="3643" s="26" customFormat="1" ht="23" customHeight="1" spans="1:26">
      <c r="A3643" s="255"/>
      <c r="B3643" s="246"/>
      <c r="C3643" s="247"/>
      <c r="D3643" s="248"/>
      <c r="E3643" s="249"/>
      <c r="F3643" s="250"/>
      <c r="G3643" s="250"/>
      <c r="H3643" s="256"/>
      <c r="I3643" s="250"/>
      <c r="J3643" s="252"/>
      <c r="K3643" s="252"/>
      <c r="L3643" s="253"/>
      <c r="M3643" s="254" t="str">
        <f t="shared" si="56"/>
        <v/>
      </c>
      <c r="N3643"/>
      <c r="O3643"/>
      <c r="P3643"/>
      <c r="Q3643"/>
      <c r="R3643"/>
      <c r="S3643"/>
      <c r="T3643"/>
      <c r="U3643"/>
      <c r="V3643"/>
      <c r="W3643"/>
      <c r="X3643" s="42"/>
      <c r="Y3643" s="42"/>
      <c r="Z3643" s="42"/>
    </row>
    <row r="3644" s="26" customFormat="1" ht="23" customHeight="1" spans="1:26">
      <c r="A3644" s="255"/>
      <c r="B3644" s="246"/>
      <c r="C3644" s="247"/>
      <c r="D3644" s="248"/>
      <c r="E3644" s="249"/>
      <c r="F3644" s="250"/>
      <c r="G3644" s="250"/>
      <c r="H3644" s="256"/>
      <c r="I3644" s="250"/>
      <c r="J3644" s="252"/>
      <c r="K3644" s="252"/>
      <c r="L3644" s="253"/>
      <c r="M3644" s="254" t="str">
        <f t="shared" si="56"/>
        <v/>
      </c>
      <c r="N3644"/>
      <c r="O3644"/>
      <c r="P3644"/>
      <c r="Q3644"/>
      <c r="R3644"/>
      <c r="S3644"/>
      <c r="T3644"/>
      <c r="U3644"/>
      <c r="V3644"/>
      <c r="W3644"/>
      <c r="X3644" s="42"/>
      <c r="Y3644" s="42"/>
      <c r="Z3644" s="42"/>
    </row>
    <row r="3645" s="26" customFormat="1" ht="23" customHeight="1" spans="1:26">
      <c r="A3645" s="255"/>
      <c r="B3645" s="246"/>
      <c r="C3645" s="247"/>
      <c r="D3645" s="248"/>
      <c r="E3645" s="249"/>
      <c r="F3645" s="250"/>
      <c r="G3645" s="250"/>
      <c r="H3645" s="256"/>
      <c r="I3645" s="250"/>
      <c r="J3645" s="252"/>
      <c r="K3645" s="252"/>
      <c r="L3645" s="253"/>
      <c r="M3645" s="254" t="str">
        <f t="shared" si="56"/>
        <v/>
      </c>
      <c r="N3645"/>
      <c r="O3645"/>
      <c r="P3645"/>
      <c r="Q3645"/>
      <c r="R3645"/>
      <c r="S3645"/>
      <c r="T3645"/>
      <c r="U3645"/>
      <c r="V3645"/>
      <c r="W3645"/>
      <c r="X3645" s="42"/>
      <c r="Y3645" s="42"/>
      <c r="Z3645" s="42"/>
    </row>
    <row r="3646" s="26" customFormat="1" ht="23" customHeight="1" spans="1:26">
      <c r="A3646" s="255"/>
      <c r="B3646" s="246"/>
      <c r="C3646" s="247"/>
      <c r="D3646" s="248"/>
      <c r="E3646" s="249"/>
      <c r="F3646" s="250"/>
      <c r="G3646" s="250"/>
      <c r="H3646" s="256"/>
      <c r="I3646" s="250"/>
      <c r="J3646" s="252"/>
      <c r="K3646" s="252"/>
      <c r="L3646" s="253"/>
      <c r="M3646" s="254" t="str">
        <f t="shared" si="56"/>
        <v/>
      </c>
      <c r="N3646"/>
      <c r="O3646"/>
      <c r="P3646"/>
      <c r="Q3646"/>
      <c r="R3646"/>
      <c r="S3646"/>
      <c r="T3646"/>
      <c r="U3646"/>
      <c r="V3646"/>
      <c r="W3646"/>
      <c r="X3646" s="42"/>
      <c r="Y3646" s="42"/>
      <c r="Z3646" s="42"/>
    </row>
    <row r="3647" s="26" customFormat="1" ht="23" customHeight="1" spans="1:26">
      <c r="A3647" s="255"/>
      <c r="B3647" s="246"/>
      <c r="C3647" s="247"/>
      <c r="D3647" s="248"/>
      <c r="E3647" s="249"/>
      <c r="F3647" s="250"/>
      <c r="G3647" s="250"/>
      <c r="H3647" s="256"/>
      <c r="I3647" s="250"/>
      <c r="J3647" s="252"/>
      <c r="K3647" s="252"/>
      <c r="L3647" s="253"/>
      <c r="M3647" s="254" t="str">
        <f t="shared" si="56"/>
        <v/>
      </c>
      <c r="N3647"/>
      <c r="O3647"/>
      <c r="P3647"/>
      <c r="Q3647"/>
      <c r="R3647"/>
      <c r="S3647"/>
      <c r="T3647"/>
      <c r="U3647"/>
      <c r="V3647"/>
      <c r="W3647"/>
      <c r="X3647" s="42"/>
      <c r="Y3647" s="42"/>
      <c r="Z3647" s="42"/>
    </row>
    <row r="3648" s="26" customFormat="1" ht="23" customHeight="1" spans="1:26">
      <c r="A3648" s="255"/>
      <c r="B3648" s="246"/>
      <c r="C3648" s="247"/>
      <c r="D3648" s="248"/>
      <c r="E3648" s="249"/>
      <c r="F3648" s="250"/>
      <c r="G3648" s="250"/>
      <c r="H3648" s="256"/>
      <c r="I3648" s="250"/>
      <c r="J3648" s="252"/>
      <c r="K3648" s="252"/>
      <c r="L3648" s="253"/>
      <c r="M3648" s="254" t="str">
        <f t="shared" si="56"/>
        <v/>
      </c>
      <c r="N3648"/>
      <c r="O3648"/>
      <c r="P3648"/>
      <c r="Q3648"/>
      <c r="R3648"/>
      <c r="S3648"/>
      <c r="T3648"/>
      <c r="U3648"/>
      <c r="V3648"/>
      <c r="W3648"/>
      <c r="X3648" s="42"/>
      <c r="Y3648" s="42"/>
      <c r="Z3648" s="42"/>
    </row>
    <row r="3649" s="26" customFormat="1" ht="23" customHeight="1" spans="1:26">
      <c r="A3649" s="255"/>
      <c r="B3649" s="246"/>
      <c r="C3649" s="247"/>
      <c r="D3649" s="248"/>
      <c r="E3649" s="249"/>
      <c r="F3649" s="250"/>
      <c r="G3649" s="250"/>
      <c r="H3649" s="256"/>
      <c r="I3649" s="250"/>
      <c r="J3649" s="252"/>
      <c r="K3649" s="252"/>
      <c r="L3649" s="253"/>
      <c r="M3649" s="254" t="str">
        <f t="shared" si="56"/>
        <v/>
      </c>
      <c r="N3649"/>
      <c r="O3649"/>
      <c r="P3649"/>
      <c r="Q3649"/>
      <c r="R3649"/>
      <c r="S3649"/>
      <c r="T3649"/>
      <c r="U3649"/>
      <c r="V3649"/>
      <c r="W3649"/>
      <c r="X3649" s="42"/>
      <c r="Y3649" s="42"/>
      <c r="Z3649" s="42"/>
    </row>
    <row r="3650" s="26" customFormat="1" ht="23" customHeight="1" spans="1:26">
      <c r="A3650" s="255"/>
      <c r="B3650" s="246"/>
      <c r="C3650" s="247"/>
      <c r="D3650" s="248"/>
      <c r="E3650" s="249"/>
      <c r="F3650" s="250"/>
      <c r="G3650" s="250"/>
      <c r="H3650" s="256"/>
      <c r="I3650" s="250"/>
      <c r="J3650" s="252"/>
      <c r="K3650" s="252"/>
      <c r="L3650" s="253"/>
      <c r="M3650" s="254" t="str">
        <f t="shared" si="56"/>
        <v/>
      </c>
      <c r="N3650"/>
      <c r="O3650"/>
      <c r="P3650"/>
      <c r="Q3650"/>
      <c r="R3650"/>
      <c r="S3650"/>
      <c r="T3650"/>
      <c r="U3650"/>
      <c r="V3650"/>
      <c r="W3650"/>
      <c r="X3650" s="42"/>
      <c r="Y3650" s="42"/>
      <c r="Z3650" s="42"/>
    </row>
    <row r="3651" s="26" customFormat="1" ht="23" customHeight="1" spans="1:26">
      <c r="A3651" s="255"/>
      <c r="B3651" s="246"/>
      <c r="C3651" s="247"/>
      <c r="D3651" s="248"/>
      <c r="E3651" s="249"/>
      <c r="F3651" s="250"/>
      <c r="G3651" s="250"/>
      <c r="H3651" s="256"/>
      <c r="I3651" s="250"/>
      <c r="J3651" s="252"/>
      <c r="K3651" s="252"/>
      <c r="L3651" s="253"/>
      <c r="M3651" s="254" t="str">
        <f t="shared" si="56"/>
        <v/>
      </c>
      <c r="N3651"/>
      <c r="O3651"/>
      <c r="P3651"/>
      <c r="Q3651"/>
      <c r="R3651"/>
      <c r="S3651"/>
      <c r="T3651"/>
      <c r="U3651"/>
      <c r="V3651"/>
      <c r="W3651"/>
      <c r="X3651" s="42"/>
      <c r="Y3651" s="42"/>
      <c r="Z3651" s="42"/>
    </row>
    <row r="3652" s="26" customFormat="1" ht="23" customHeight="1" spans="1:26">
      <c r="A3652" s="255"/>
      <c r="B3652" s="246"/>
      <c r="C3652" s="247"/>
      <c r="D3652" s="248"/>
      <c r="E3652" s="249"/>
      <c r="F3652" s="250"/>
      <c r="G3652" s="250"/>
      <c r="H3652" s="256"/>
      <c r="I3652" s="250"/>
      <c r="J3652" s="252"/>
      <c r="K3652" s="252"/>
      <c r="L3652" s="253"/>
      <c r="M3652" s="254" t="str">
        <f t="shared" si="56"/>
        <v/>
      </c>
      <c r="N3652"/>
      <c r="O3652"/>
      <c r="P3652"/>
      <c r="Q3652"/>
      <c r="R3652"/>
      <c r="S3652"/>
      <c r="T3652"/>
      <c r="U3652"/>
      <c r="V3652"/>
      <c r="W3652"/>
      <c r="X3652" s="42"/>
      <c r="Y3652" s="42"/>
      <c r="Z3652" s="42"/>
    </row>
    <row r="3653" s="26" customFormat="1" ht="23" customHeight="1" spans="1:26">
      <c r="A3653" s="255"/>
      <c r="B3653" s="246"/>
      <c r="C3653" s="247"/>
      <c r="D3653" s="248"/>
      <c r="E3653" s="249"/>
      <c r="F3653" s="250"/>
      <c r="G3653" s="250"/>
      <c r="H3653" s="256"/>
      <c r="I3653" s="250"/>
      <c r="J3653" s="252"/>
      <c r="K3653" s="252"/>
      <c r="L3653" s="253"/>
      <c r="M3653" s="254" t="str">
        <f t="shared" ref="M3653:M3716" si="57">IF($B3653="","",--TEXT($B3653,"yyyymm"))</f>
        <v/>
      </c>
      <c r="N3653"/>
      <c r="O3653"/>
      <c r="P3653"/>
      <c r="Q3653"/>
      <c r="R3653"/>
      <c r="S3653"/>
      <c r="T3653"/>
      <c r="U3653"/>
      <c r="V3653"/>
      <c r="W3653"/>
      <c r="X3653" s="42"/>
      <c r="Y3653" s="42"/>
      <c r="Z3653" s="42"/>
    </row>
    <row r="3654" s="26" customFormat="1" ht="23" customHeight="1" spans="1:26">
      <c r="A3654" s="255"/>
      <c r="B3654" s="246"/>
      <c r="C3654" s="247"/>
      <c r="D3654" s="248"/>
      <c r="E3654" s="249"/>
      <c r="F3654" s="250"/>
      <c r="G3654" s="250"/>
      <c r="H3654" s="256"/>
      <c r="I3654" s="250"/>
      <c r="J3654" s="252"/>
      <c r="K3654" s="252"/>
      <c r="L3654" s="253"/>
      <c r="M3654" s="254" t="str">
        <f t="shared" si="57"/>
        <v/>
      </c>
      <c r="N3654"/>
      <c r="O3654"/>
      <c r="P3654"/>
      <c r="Q3654"/>
      <c r="R3654"/>
      <c r="S3654"/>
      <c r="T3654"/>
      <c r="U3654"/>
      <c r="V3654"/>
      <c r="W3654"/>
      <c r="X3654" s="42"/>
      <c r="Y3654" s="42"/>
      <c r="Z3654" s="42"/>
    </row>
    <row r="3655" s="26" customFormat="1" ht="23" customHeight="1" spans="1:26">
      <c r="A3655" s="255"/>
      <c r="B3655" s="246"/>
      <c r="C3655" s="247"/>
      <c r="D3655" s="248"/>
      <c r="E3655" s="249"/>
      <c r="F3655" s="250"/>
      <c r="G3655" s="250"/>
      <c r="H3655" s="256"/>
      <c r="I3655" s="250"/>
      <c r="J3655" s="252"/>
      <c r="K3655" s="252"/>
      <c r="L3655" s="253"/>
      <c r="M3655" s="254" t="str">
        <f t="shared" si="57"/>
        <v/>
      </c>
      <c r="N3655"/>
      <c r="O3655"/>
      <c r="P3655"/>
      <c r="Q3655"/>
      <c r="R3655"/>
      <c r="S3655"/>
      <c r="T3655"/>
      <c r="U3655"/>
      <c r="V3655"/>
      <c r="W3655"/>
      <c r="X3655" s="42"/>
      <c r="Y3655" s="42"/>
      <c r="Z3655" s="42"/>
    </row>
    <row r="3656" s="26" customFormat="1" ht="23" customHeight="1" spans="1:26">
      <c r="A3656" s="255"/>
      <c r="B3656" s="246"/>
      <c r="C3656" s="247"/>
      <c r="D3656" s="248"/>
      <c r="E3656" s="249"/>
      <c r="F3656" s="250"/>
      <c r="G3656" s="250"/>
      <c r="H3656" s="256"/>
      <c r="I3656" s="250"/>
      <c r="J3656" s="252"/>
      <c r="K3656" s="252"/>
      <c r="L3656" s="253"/>
      <c r="M3656" s="254" t="str">
        <f t="shared" si="57"/>
        <v/>
      </c>
      <c r="N3656"/>
      <c r="O3656"/>
      <c r="P3656"/>
      <c r="Q3656"/>
      <c r="R3656"/>
      <c r="S3656"/>
      <c r="T3656"/>
      <c r="U3656"/>
      <c r="V3656"/>
      <c r="W3656"/>
      <c r="X3656" s="42"/>
      <c r="Y3656" s="42"/>
      <c r="Z3656" s="42"/>
    </row>
    <row r="3657" s="26" customFormat="1" ht="23" customHeight="1" spans="1:26">
      <c r="A3657" s="255"/>
      <c r="B3657" s="246"/>
      <c r="C3657" s="247"/>
      <c r="D3657" s="248"/>
      <c r="E3657" s="249"/>
      <c r="F3657" s="250"/>
      <c r="G3657" s="250"/>
      <c r="H3657" s="256"/>
      <c r="I3657" s="250"/>
      <c r="J3657" s="252"/>
      <c r="K3657" s="252"/>
      <c r="L3657" s="253"/>
      <c r="M3657" s="254" t="str">
        <f t="shared" si="57"/>
        <v/>
      </c>
      <c r="N3657"/>
      <c r="O3657"/>
      <c r="P3657"/>
      <c r="Q3657"/>
      <c r="R3657"/>
      <c r="S3657"/>
      <c r="T3657"/>
      <c r="U3657"/>
      <c r="V3657"/>
      <c r="W3657"/>
      <c r="X3657" s="42"/>
      <c r="Y3657" s="42"/>
      <c r="Z3657" s="42"/>
    </row>
    <row r="3658" s="26" customFormat="1" ht="23" customHeight="1" spans="1:26">
      <c r="A3658" s="255"/>
      <c r="B3658" s="246"/>
      <c r="C3658" s="247"/>
      <c r="D3658" s="248"/>
      <c r="E3658" s="249"/>
      <c r="F3658" s="250"/>
      <c r="G3658" s="250"/>
      <c r="H3658" s="256"/>
      <c r="I3658" s="250"/>
      <c r="J3658" s="252"/>
      <c r="K3658" s="252"/>
      <c r="L3658" s="253"/>
      <c r="M3658" s="254" t="str">
        <f t="shared" si="57"/>
        <v/>
      </c>
      <c r="N3658"/>
      <c r="O3658"/>
      <c r="P3658"/>
      <c r="Q3658"/>
      <c r="R3658"/>
      <c r="S3658"/>
      <c r="T3658"/>
      <c r="U3658"/>
      <c r="V3658"/>
      <c r="W3658"/>
      <c r="X3658" s="42"/>
      <c r="Y3658" s="42"/>
      <c r="Z3658" s="42"/>
    </row>
    <row r="3659" s="26" customFormat="1" ht="23" customHeight="1" spans="1:26">
      <c r="A3659" s="255"/>
      <c r="B3659" s="246"/>
      <c r="C3659" s="247"/>
      <c r="D3659" s="248"/>
      <c r="E3659" s="249"/>
      <c r="F3659" s="250"/>
      <c r="G3659" s="250"/>
      <c r="H3659" s="256"/>
      <c r="I3659" s="250"/>
      <c r="J3659" s="252"/>
      <c r="K3659" s="252"/>
      <c r="L3659" s="253"/>
      <c r="M3659" s="254" t="str">
        <f t="shared" si="57"/>
        <v/>
      </c>
      <c r="N3659"/>
      <c r="O3659"/>
      <c r="P3659"/>
      <c r="Q3659"/>
      <c r="R3659"/>
      <c r="S3659"/>
      <c r="T3659"/>
      <c r="U3659"/>
      <c r="V3659"/>
      <c r="W3659"/>
      <c r="X3659" s="42"/>
      <c r="Y3659" s="42"/>
      <c r="Z3659" s="42"/>
    </row>
    <row r="3660" s="26" customFormat="1" ht="23" customHeight="1" spans="1:26">
      <c r="A3660" s="255"/>
      <c r="B3660" s="246"/>
      <c r="C3660" s="247"/>
      <c r="D3660" s="248"/>
      <c r="E3660" s="249"/>
      <c r="F3660" s="250"/>
      <c r="G3660" s="250"/>
      <c r="H3660" s="256"/>
      <c r="I3660" s="250"/>
      <c r="J3660" s="252"/>
      <c r="K3660" s="252"/>
      <c r="L3660" s="253"/>
      <c r="M3660" s="254" t="str">
        <f t="shared" si="57"/>
        <v/>
      </c>
      <c r="N3660"/>
      <c r="O3660"/>
      <c r="P3660"/>
      <c r="Q3660"/>
      <c r="R3660"/>
      <c r="S3660"/>
      <c r="T3660"/>
      <c r="U3660"/>
      <c r="V3660"/>
      <c r="W3660"/>
      <c r="X3660" s="42"/>
      <c r="Y3660" s="42"/>
      <c r="Z3660" s="42"/>
    </row>
    <row r="3661" s="26" customFormat="1" ht="23" customHeight="1" spans="1:26">
      <c r="A3661" s="255"/>
      <c r="B3661" s="246"/>
      <c r="C3661" s="247"/>
      <c r="D3661" s="248"/>
      <c r="E3661" s="249"/>
      <c r="F3661" s="250"/>
      <c r="G3661" s="250"/>
      <c r="H3661" s="256"/>
      <c r="I3661" s="250"/>
      <c r="J3661" s="252"/>
      <c r="K3661" s="252"/>
      <c r="L3661" s="253"/>
      <c r="M3661" s="254" t="str">
        <f t="shared" si="57"/>
        <v/>
      </c>
      <c r="N3661"/>
      <c r="O3661"/>
      <c r="P3661"/>
      <c r="Q3661"/>
      <c r="R3661"/>
      <c r="S3661"/>
      <c r="T3661"/>
      <c r="U3661"/>
      <c r="V3661"/>
      <c r="W3661"/>
      <c r="X3661" s="42"/>
      <c r="Y3661" s="42"/>
      <c r="Z3661" s="42"/>
    </row>
    <row r="3662" s="26" customFormat="1" ht="23" customHeight="1" spans="1:26">
      <c r="A3662" s="255"/>
      <c r="B3662" s="246"/>
      <c r="C3662" s="247"/>
      <c r="D3662" s="248"/>
      <c r="E3662" s="249"/>
      <c r="F3662" s="250"/>
      <c r="G3662" s="250"/>
      <c r="H3662" s="256"/>
      <c r="I3662" s="250"/>
      <c r="J3662" s="252"/>
      <c r="K3662" s="252"/>
      <c r="L3662" s="253"/>
      <c r="M3662" s="254" t="str">
        <f t="shared" si="57"/>
        <v/>
      </c>
      <c r="N3662"/>
      <c r="O3662"/>
      <c r="P3662"/>
      <c r="Q3662"/>
      <c r="R3662"/>
      <c r="S3662"/>
      <c r="T3662"/>
      <c r="U3662"/>
      <c r="V3662"/>
      <c r="W3662"/>
      <c r="X3662" s="42"/>
      <c r="Y3662" s="42"/>
      <c r="Z3662" s="42"/>
    </row>
    <row r="3663" s="26" customFormat="1" ht="23" customHeight="1" spans="1:26">
      <c r="A3663" s="255"/>
      <c r="B3663" s="246"/>
      <c r="C3663" s="247"/>
      <c r="D3663" s="248"/>
      <c r="E3663" s="249"/>
      <c r="F3663" s="250"/>
      <c r="G3663" s="250"/>
      <c r="H3663" s="256"/>
      <c r="I3663" s="250"/>
      <c r="J3663" s="252"/>
      <c r="K3663" s="252"/>
      <c r="L3663" s="253"/>
      <c r="M3663" s="254" t="str">
        <f t="shared" si="57"/>
        <v/>
      </c>
      <c r="N3663"/>
      <c r="O3663"/>
      <c r="P3663"/>
      <c r="Q3663"/>
      <c r="R3663"/>
      <c r="S3663"/>
      <c r="T3663"/>
      <c r="U3663"/>
      <c r="V3663"/>
      <c r="W3663"/>
      <c r="X3663" s="42"/>
      <c r="Y3663" s="42"/>
      <c r="Z3663" s="42"/>
    </row>
    <row r="3664" s="26" customFormat="1" ht="23" customHeight="1" spans="1:26">
      <c r="A3664" s="255"/>
      <c r="B3664" s="246"/>
      <c r="C3664" s="247"/>
      <c r="D3664" s="248"/>
      <c r="E3664" s="249"/>
      <c r="F3664" s="250"/>
      <c r="G3664" s="250"/>
      <c r="H3664" s="256"/>
      <c r="I3664" s="250"/>
      <c r="J3664" s="252"/>
      <c r="K3664" s="252"/>
      <c r="L3664" s="253"/>
      <c r="M3664" s="254" t="str">
        <f t="shared" si="57"/>
        <v/>
      </c>
      <c r="N3664"/>
      <c r="O3664"/>
      <c r="P3664"/>
      <c r="Q3664"/>
      <c r="R3664"/>
      <c r="S3664"/>
      <c r="T3664"/>
      <c r="U3664"/>
      <c r="V3664"/>
      <c r="W3664"/>
      <c r="X3664" s="42"/>
      <c r="Y3664" s="42"/>
      <c r="Z3664" s="42"/>
    </row>
    <row r="3665" s="26" customFormat="1" ht="23" customHeight="1" spans="1:26">
      <c r="A3665" s="255"/>
      <c r="B3665" s="246"/>
      <c r="C3665" s="247"/>
      <c r="D3665" s="248"/>
      <c r="E3665" s="249"/>
      <c r="F3665" s="250"/>
      <c r="G3665" s="250"/>
      <c r="H3665" s="256"/>
      <c r="I3665" s="250"/>
      <c r="J3665" s="252"/>
      <c r="K3665" s="252"/>
      <c r="L3665" s="253"/>
      <c r="M3665" s="254" t="str">
        <f t="shared" si="57"/>
        <v/>
      </c>
      <c r="N3665"/>
      <c r="O3665"/>
      <c r="P3665"/>
      <c r="Q3665"/>
      <c r="R3665"/>
      <c r="S3665"/>
      <c r="T3665"/>
      <c r="U3665"/>
      <c r="V3665"/>
      <c r="W3665"/>
      <c r="X3665" s="42"/>
      <c r="Y3665" s="42"/>
      <c r="Z3665" s="42"/>
    </row>
    <row r="3666" s="26" customFormat="1" ht="23" customHeight="1" spans="1:26">
      <c r="A3666" s="255"/>
      <c r="B3666" s="246"/>
      <c r="C3666" s="247"/>
      <c r="D3666" s="248"/>
      <c r="E3666" s="249"/>
      <c r="F3666" s="250"/>
      <c r="G3666" s="250"/>
      <c r="H3666" s="256"/>
      <c r="I3666" s="250"/>
      <c r="J3666" s="252"/>
      <c r="K3666" s="252"/>
      <c r="L3666" s="253"/>
      <c r="M3666" s="254" t="str">
        <f t="shared" si="57"/>
        <v/>
      </c>
      <c r="N3666"/>
      <c r="O3666"/>
      <c r="P3666"/>
      <c r="Q3666"/>
      <c r="R3666"/>
      <c r="S3666"/>
      <c r="T3666"/>
      <c r="U3666"/>
      <c r="V3666"/>
      <c r="W3666"/>
      <c r="X3666" s="42"/>
      <c r="Y3666" s="42"/>
      <c r="Z3666" s="42"/>
    </row>
    <row r="3667" s="26" customFormat="1" ht="23" customHeight="1" spans="1:26">
      <c r="A3667" s="255"/>
      <c r="B3667" s="246"/>
      <c r="C3667" s="247"/>
      <c r="D3667" s="248"/>
      <c r="E3667" s="249"/>
      <c r="F3667" s="250"/>
      <c r="G3667" s="250"/>
      <c r="H3667" s="256"/>
      <c r="I3667" s="250"/>
      <c r="J3667" s="252"/>
      <c r="K3667" s="252"/>
      <c r="L3667" s="253"/>
      <c r="M3667" s="254" t="str">
        <f t="shared" si="57"/>
        <v/>
      </c>
      <c r="N3667"/>
      <c r="O3667"/>
      <c r="P3667"/>
      <c r="Q3667"/>
      <c r="R3667"/>
      <c r="S3667"/>
      <c r="T3667"/>
      <c r="U3667"/>
      <c r="V3667"/>
      <c r="W3667"/>
      <c r="X3667" s="42"/>
      <c r="Y3667" s="42"/>
      <c r="Z3667" s="42"/>
    </row>
    <row r="3668" s="26" customFormat="1" ht="23" customHeight="1" spans="1:26">
      <c r="A3668" s="255"/>
      <c r="B3668" s="246"/>
      <c r="C3668" s="247"/>
      <c r="D3668" s="248"/>
      <c r="E3668" s="249"/>
      <c r="F3668" s="250"/>
      <c r="G3668" s="250"/>
      <c r="H3668" s="256"/>
      <c r="I3668" s="250"/>
      <c r="J3668" s="252"/>
      <c r="K3668" s="252"/>
      <c r="L3668" s="253"/>
      <c r="M3668" s="254" t="str">
        <f t="shared" si="57"/>
        <v/>
      </c>
      <c r="N3668"/>
      <c r="O3668"/>
      <c r="P3668"/>
      <c r="Q3668"/>
      <c r="R3668"/>
      <c r="S3668"/>
      <c r="T3668"/>
      <c r="U3668"/>
      <c r="V3668"/>
      <c r="W3668"/>
      <c r="X3668" s="42"/>
      <c r="Y3668" s="42"/>
      <c r="Z3668" s="42"/>
    </row>
    <row r="3669" s="26" customFormat="1" ht="23" customHeight="1" spans="1:26">
      <c r="A3669" s="255"/>
      <c r="B3669" s="246"/>
      <c r="C3669" s="247"/>
      <c r="D3669" s="248"/>
      <c r="E3669" s="249"/>
      <c r="F3669" s="250"/>
      <c r="G3669" s="250"/>
      <c r="H3669" s="256"/>
      <c r="I3669" s="250"/>
      <c r="J3669" s="252"/>
      <c r="K3669" s="252"/>
      <c r="L3669" s="253"/>
      <c r="M3669" s="254" t="str">
        <f t="shared" si="57"/>
        <v/>
      </c>
      <c r="N3669"/>
      <c r="O3669"/>
      <c r="P3669"/>
      <c r="Q3669"/>
      <c r="R3669"/>
      <c r="S3669"/>
      <c r="T3669"/>
      <c r="U3669"/>
      <c r="V3669"/>
      <c r="W3669"/>
      <c r="X3669" s="42"/>
      <c r="Y3669" s="42"/>
      <c r="Z3669" s="42"/>
    </row>
    <row r="3670" s="26" customFormat="1" ht="23" customHeight="1" spans="1:26">
      <c r="A3670" s="255"/>
      <c r="B3670" s="246"/>
      <c r="C3670" s="247"/>
      <c r="D3670" s="248"/>
      <c r="E3670" s="249"/>
      <c r="F3670" s="250"/>
      <c r="G3670" s="250"/>
      <c r="H3670" s="256"/>
      <c r="I3670" s="250"/>
      <c r="J3670" s="252"/>
      <c r="K3670" s="252"/>
      <c r="L3670" s="253"/>
      <c r="M3670" s="254" t="str">
        <f t="shared" si="57"/>
        <v/>
      </c>
      <c r="N3670"/>
      <c r="O3670"/>
      <c r="P3670"/>
      <c r="Q3670"/>
      <c r="R3670"/>
      <c r="S3670"/>
      <c r="T3670"/>
      <c r="U3670"/>
      <c r="V3670"/>
      <c r="W3670"/>
      <c r="X3670" s="42"/>
      <c r="Y3670" s="42"/>
      <c r="Z3670" s="42"/>
    </row>
    <row r="3671" s="26" customFormat="1" ht="23" customHeight="1" spans="1:26">
      <c r="A3671" s="255"/>
      <c r="B3671" s="246"/>
      <c r="C3671" s="247"/>
      <c r="D3671" s="248"/>
      <c r="E3671" s="249"/>
      <c r="F3671" s="250"/>
      <c r="G3671" s="250"/>
      <c r="H3671" s="256"/>
      <c r="I3671" s="250"/>
      <c r="J3671" s="252"/>
      <c r="K3671" s="252"/>
      <c r="L3671" s="253"/>
      <c r="M3671" s="254" t="str">
        <f t="shared" si="57"/>
        <v/>
      </c>
      <c r="N3671"/>
      <c r="O3671"/>
      <c r="P3671"/>
      <c r="Q3671"/>
      <c r="R3671"/>
      <c r="S3671"/>
      <c r="T3671"/>
      <c r="U3671"/>
      <c r="V3671"/>
      <c r="W3671"/>
      <c r="X3671" s="42"/>
      <c r="Y3671" s="42"/>
      <c r="Z3671" s="42"/>
    </row>
    <row r="3672" s="26" customFormat="1" ht="23" customHeight="1" spans="1:26">
      <c r="A3672" s="255"/>
      <c r="B3672" s="246"/>
      <c r="C3672" s="247"/>
      <c r="D3672" s="248"/>
      <c r="E3672" s="249"/>
      <c r="F3672" s="250"/>
      <c r="G3672" s="250"/>
      <c r="H3672" s="256"/>
      <c r="I3672" s="250"/>
      <c r="J3672" s="252"/>
      <c r="K3672" s="252"/>
      <c r="L3672" s="253"/>
      <c r="M3672" s="254" t="str">
        <f t="shared" si="57"/>
        <v/>
      </c>
      <c r="N3672"/>
      <c r="O3672"/>
      <c r="P3672"/>
      <c r="Q3672"/>
      <c r="R3672"/>
      <c r="S3672"/>
      <c r="T3672"/>
      <c r="U3672"/>
      <c r="V3672"/>
      <c r="W3672"/>
      <c r="X3672" s="42"/>
      <c r="Y3672" s="42"/>
      <c r="Z3672" s="42"/>
    </row>
    <row r="3673" s="26" customFormat="1" ht="23" customHeight="1" spans="1:26">
      <c r="A3673" s="255"/>
      <c r="B3673" s="246"/>
      <c r="C3673" s="247"/>
      <c r="D3673" s="248"/>
      <c r="E3673" s="249"/>
      <c r="F3673" s="250"/>
      <c r="G3673" s="250"/>
      <c r="H3673" s="256"/>
      <c r="I3673" s="250"/>
      <c r="J3673" s="252"/>
      <c r="K3673" s="252"/>
      <c r="L3673" s="253"/>
      <c r="M3673" s="254" t="str">
        <f t="shared" si="57"/>
        <v/>
      </c>
      <c r="N3673"/>
      <c r="O3673"/>
      <c r="P3673"/>
      <c r="Q3673"/>
      <c r="R3673"/>
      <c r="S3673"/>
      <c r="T3673"/>
      <c r="U3673"/>
      <c r="V3673"/>
      <c r="W3673"/>
      <c r="X3673" s="42"/>
      <c r="Y3673" s="42"/>
      <c r="Z3673" s="42"/>
    </row>
    <row r="3674" s="26" customFormat="1" ht="23" customHeight="1" spans="1:26">
      <c r="A3674" s="255"/>
      <c r="B3674" s="246"/>
      <c r="C3674" s="247"/>
      <c r="D3674" s="248"/>
      <c r="E3674" s="249"/>
      <c r="F3674" s="250"/>
      <c r="G3674" s="250"/>
      <c r="H3674" s="256"/>
      <c r="I3674" s="250"/>
      <c r="J3674" s="252"/>
      <c r="K3674" s="252"/>
      <c r="L3674" s="253"/>
      <c r="M3674" s="254" t="str">
        <f t="shared" si="57"/>
        <v/>
      </c>
      <c r="N3674"/>
      <c r="O3674"/>
      <c r="P3674"/>
      <c r="Q3674"/>
      <c r="R3674"/>
      <c r="S3674"/>
      <c r="T3674"/>
      <c r="U3674"/>
      <c r="V3674"/>
      <c r="W3674"/>
      <c r="X3674" s="42"/>
      <c r="Y3674" s="42"/>
      <c r="Z3674" s="42"/>
    </row>
    <row r="3675" s="26" customFormat="1" ht="23" customHeight="1" spans="1:26">
      <c r="A3675" s="255"/>
      <c r="B3675" s="246"/>
      <c r="C3675" s="247"/>
      <c r="D3675" s="248"/>
      <c r="E3675" s="249"/>
      <c r="F3675" s="250"/>
      <c r="G3675" s="250"/>
      <c r="H3675" s="256"/>
      <c r="I3675" s="250"/>
      <c r="J3675" s="252"/>
      <c r="K3675" s="252"/>
      <c r="L3675" s="253"/>
      <c r="M3675" s="254" t="str">
        <f t="shared" si="57"/>
        <v/>
      </c>
      <c r="N3675"/>
      <c r="O3675"/>
      <c r="P3675"/>
      <c r="Q3675"/>
      <c r="R3675"/>
      <c r="S3675"/>
      <c r="T3675"/>
      <c r="U3675"/>
      <c r="V3675"/>
      <c r="W3675"/>
      <c r="X3675" s="42"/>
      <c r="Y3675" s="42"/>
      <c r="Z3675" s="42"/>
    </row>
    <row r="3676" s="26" customFormat="1" ht="23" customHeight="1" spans="1:26">
      <c r="A3676" s="255"/>
      <c r="B3676" s="246"/>
      <c r="C3676" s="247"/>
      <c r="D3676" s="248"/>
      <c r="E3676" s="249"/>
      <c r="F3676" s="250"/>
      <c r="G3676" s="250"/>
      <c r="H3676" s="256"/>
      <c r="I3676" s="250"/>
      <c r="J3676" s="252"/>
      <c r="K3676" s="252"/>
      <c r="L3676" s="253"/>
      <c r="M3676" s="254" t="str">
        <f t="shared" si="57"/>
        <v/>
      </c>
      <c r="N3676"/>
      <c r="O3676"/>
      <c r="P3676"/>
      <c r="Q3676"/>
      <c r="R3676"/>
      <c r="S3676"/>
      <c r="T3676"/>
      <c r="U3676"/>
      <c r="V3676"/>
      <c r="W3676"/>
      <c r="X3676" s="42"/>
      <c r="Y3676" s="42"/>
      <c r="Z3676" s="42"/>
    </row>
    <row r="3677" s="26" customFormat="1" ht="23" customHeight="1" spans="1:26">
      <c r="A3677" s="255"/>
      <c r="B3677" s="246"/>
      <c r="C3677" s="247"/>
      <c r="D3677" s="248"/>
      <c r="E3677" s="249"/>
      <c r="F3677" s="250"/>
      <c r="G3677" s="250"/>
      <c r="H3677" s="256"/>
      <c r="I3677" s="250"/>
      <c r="J3677" s="252"/>
      <c r="K3677" s="252"/>
      <c r="L3677" s="253"/>
      <c r="M3677" s="254" t="str">
        <f t="shared" si="57"/>
        <v/>
      </c>
      <c r="N3677"/>
      <c r="O3677"/>
      <c r="P3677"/>
      <c r="Q3677"/>
      <c r="R3677"/>
      <c r="S3677"/>
      <c r="T3677"/>
      <c r="U3677"/>
      <c r="V3677"/>
      <c r="W3677"/>
      <c r="X3677" s="42"/>
      <c r="Y3677" s="42"/>
      <c r="Z3677" s="42"/>
    </row>
    <row r="3678" s="26" customFormat="1" ht="23" customHeight="1" spans="1:26">
      <c r="A3678" s="255"/>
      <c r="B3678" s="246"/>
      <c r="C3678" s="247"/>
      <c r="D3678" s="248"/>
      <c r="E3678" s="249"/>
      <c r="F3678" s="250"/>
      <c r="G3678" s="250"/>
      <c r="H3678" s="256"/>
      <c r="I3678" s="250"/>
      <c r="J3678" s="252"/>
      <c r="K3678" s="252"/>
      <c r="L3678" s="253"/>
      <c r="M3678" s="254" t="str">
        <f t="shared" si="57"/>
        <v/>
      </c>
      <c r="N3678"/>
      <c r="O3678"/>
      <c r="P3678"/>
      <c r="Q3678"/>
      <c r="R3678"/>
      <c r="S3678"/>
      <c r="T3678"/>
      <c r="U3678"/>
      <c r="V3678"/>
      <c r="W3678"/>
      <c r="X3678" s="42"/>
      <c r="Y3678" s="42"/>
      <c r="Z3678" s="42"/>
    </row>
    <row r="3679" s="26" customFormat="1" ht="23" customHeight="1" spans="1:26">
      <c r="A3679" s="255"/>
      <c r="B3679" s="246"/>
      <c r="C3679" s="247"/>
      <c r="D3679" s="248"/>
      <c r="E3679" s="249"/>
      <c r="F3679" s="250"/>
      <c r="G3679" s="250"/>
      <c r="H3679" s="256"/>
      <c r="I3679" s="250"/>
      <c r="J3679" s="252"/>
      <c r="K3679" s="252"/>
      <c r="L3679" s="253"/>
      <c r="M3679" s="254" t="str">
        <f t="shared" si="57"/>
        <v/>
      </c>
      <c r="N3679"/>
      <c r="O3679"/>
      <c r="P3679"/>
      <c r="Q3679"/>
      <c r="R3679"/>
      <c r="S3679"/>
      <c r="T3679"/>
      <c r="U3679"/>
      <c r="V3679"/>
      <c r="W3679"/>
      <c r="X3679" s="42"/>
      <c r="Y3679" s="42"/>
      <c r="Z3679" s="42"/>
    </row>
    <row r="3680" s="26" customFormat="1" ht="23" customHeight="1" spans="1:26">
      <c r="A3680" s="255"/>
      <c r="B3680" s="246"/>
      <c r="C3680" s="247"/>
      <c r="D3680" s="248"/>
      <c r="E3680" s="249"/>
      <c r="F3680" s="250"/>
      <c r="G3680" s="250"/>
      <c r="H3680" s="256"/>
      <c r="I3680" s="250"/>
      <c r="J3680" s="252"/>
      <c r="K3680" s="252"/>
      <c r="L3680" s="253"/>
      <c r="M3680" s="254" t="str">
        <f t="shared" si="57"/>
        <v/>
      </c>
      <c r="N3680"/>
      <c r="O3680"/>
      <c r="P3680"/>
      <c r="Q3680"/>
      <c r="R3680"/>
      <c r="S3680"/>
      <c r="T3680"/>
      <c r="U3680"/>
      <c r="V3680"/>
      <c r="W3680"/>
      <c r="X3680" s="42"/>
      <c r="Y3680" s="42"/>
      <c r="Z3680" s="42"/>
    </row>
    <row r="3681" s="26" customFormat="1" ht="23" customHeight="1" spans="1:26">
      <c r="A3681" s="255"/>
      <c r="B3681" s="246"/>
      <c r="C3681" s="247"/>
      <c r="D3681" s="248"/>
      <c r="E3681" s="249"/>
      <c r="F3681" s="250"/>
      <c r="G3681" s="250"/>
      <c r="H3681" s="256"/>
      <c r="I3681" s="250"/>
      <c r="J3681" s="252"/>
      <c r="K3681" s="252"/>
      <c r="L3681" s="253"/>
      <c r="M3681" s="254" t="str">
        <f t="shared" si="57"/>
        <v/>
      </c>
      <c r="N3681"/>
      <c r="O3681"/>
      <c r="P3681"/>
      <c r="Q3681"/>
      <c r="R3681"/>
      <c r="S3681"/>
      <c r="T3681"/>
      <c r="U3681"/>
      <c r="V3681"/>
      <c r="W3681"/>
      <c r="X3681" s="42"/>
      <c r="Y3681" s="42"/>
      <c r="Z3681" s="42"/>
    </row>
    <row r="3682" s="26" customFormat="1" ht="23" customHeight="1" spans="1:26">
      <c r="A3682" s="255"/>
      <c r="B3682" s="246"/>
      <c r="C3682" s="247"/>
      <c r="D3682" s="248"/>
      <c r="E3682" s="249"/>
      <c r="F3682" s="250"/>
      <c r="G3682" s="250"/>
      <c r="H3682" s="256"/>
      <c r="I3682" s="250"/>
      <c r="J3682" s="252"/>
      <c r="K3682" s="252"/>
      <c r="L3682" s="253"/>
      <c r="M3682" s="254" t="str">
        <f t="shared" si="57"/>
        <v/>
      </c>
      <c r="N3682"/>
      <c r="O3682"/>
      <c r="P3682"/>
      <c r="Q3682"/>
      <c r="R3682"/>
      <c r="S3682"/>
      <c r="T3682"/>
      <c r="U3682"/>
      <c r="V3682"/>
      <c r="W3682"/>
      <c r="X3682" s="42"/>
      <c r="Y3682" s="42"/>
      <c r="Z3682" s="42"/>
    </row>
    <row r="3683" s="26" customFormat="1" ht="23" customHeight="1" spans="1:26">
      <c r="A3683" s="255"/>
      <c r="B3683" s="246"/>
      <c r="C3683" s="247"/>
      <c r="D3683" s="248"/>
      <c r="E3683" s="249"/>
      <c r="F3683" s="250"/>
      <c r="G3683" s="250"/>
      <c r="H3683" s="256"/>
      <c r="I3683" s="250"/>
      <c r="J3683" s="252"/>
      <c r="K3683" s="252"/>
      <c r="L3683" s="253"/>
      <c r="M3683" s="254" t="str">
        <f t="shared" si="57"/>
        <v/>
      </c>
      <c r="N3683"/>
      <c r="O3683"/>
      <c r="P3683"/>
      <c r="Q3683"/>
      <c r="R3683"/>
      <c r="S3683"/>
      <c r="T3683"/>
      <c r="U3683"/>
      <c r="V3683"/>
      <c r="W3683"/>
      <c r="X3683" s="42"/>
      <c r="Y3683" s="42"/>
      <c r="Z3683" s="42"/>
    </row>
    <row r="3684" s="26" customFormat="1" ht="23" customHeight="1" spans="1:26">
      <c r="A3684" s="255"/>
      <c r="B3684" s="246"/>
      <c r="C3684" s="247"/>
      <c r="D3684" s="248"/>
      <c r="E3684" s="249"/>
      <c r="F3684" s="250"/>
      <c r="G3684" s="250"/>
      <c r="H3684" s="256"/>
      <c r="I3684" s="250"/>
      <c r="J3684" s="252"/>
      <c r="K3684" s="252"/>
      <c r="L3684" s="253"/>
      <c r="M3684" s="254" t="str">
        <f t="shared" si="57"/>
        <v/>
      </c>
      <c r="N3684"/>
      <c r="O3684"/>
      <c r="P3684"/>
      <c r="Q3684"/>
      <c r="R3684"/>
      <c r="S3684"/>
      <c r="T3684"/>
      <c r="U3684"/>
      <c r="V3684"/>
      <c r="W3684"/>
      <c r="X3684" s="42"/>
      <c r="Y3684" s="42"/>
      <c r="Z3684" s="42"/>
    </row>
    <row r="3685" s="26" customFormat="1" ht="23" customHeight="1" spans="1:26">
      <c r="A3685" s="255"/>
      <c r="B3685" s="246"/>
      <c r="C3685" s="247"/>
      <c r="D3685" s="248"/>
      <c r="E3685" s="249"/>
      <c r="F3685" s="250"/>
      <c r="G3685" s="250"/>
      <c r="H3685" s="256"/>
      <c r="I3685" s="250"/>
      <c r="J3685" s="252"/>
      <c r="K3685" s="252"/>
      <c r="L3685" s="253"/>
      <c r="M3685" s="254" t="str">
        <f t="shared" si="57"/>
        <v/>
      </c>
      <c r="N3685"/>
      <c r="O3685"/>
      <c r="P3685"/>
      <c r="Q3685"/>
      <c r="R3685"/>
      <c r="S3685"/>
      <c r="T3685"/>
      <c r="U3685"/>
      <c r="V3685"/>
      <c r="W3685"/>
      <c r="X3685" s="42"/>
      <c r="Y3685" s="42"/>
      <c r="Z3685" s="42"/>
    </row>
    <row r="3686" s="26" customFormat="1" ht="23" customHeight="1" spans="1:26">
      <c r="A3686" s="255"/>
      <c r="B3686" s="246"/>
      <c r="C3686" s="247"/>
      <c r="D3686" s="248"/>
      <c r="E3686" s="249"/>
      <c r="F3686" s="250"/>
      <c r="G3686" s="250"/>
      <c r="H3686" s="256"/>
      <c r="I3686" s="250"/>
      <c r="J3686" s="252"/>
      <c r="K3686" s="252"/>
      <c r="L3686" s="253"/>
      <c r="M3686" s="254" t="str">
        <f t="shared" si="57"/>
        <v/>
      </c>
      <c r="N3686"/>
      <c r="O3686"/>
      <c r="P3686"/>
      <c r="Q3686"/>
      <c r="R3686"/>
      <c r="S3686"/>
      <c r="T3686"/>
      <c r="U3686"/>
      <c r="V3686"/>
      <c r="W3686"/>
      <c r="X3686" s="42"/>
      <c r="Y3686" s="42"/>
      <c r="Z3686" s="42"/>
    </row>
    <row r="3687" s="26" customFormat="1" ht="23" customHeight="1" spans="1:26">
      <c r="A3687" s="255"/>
      <c r="B3687" s="246"/>
      <c r="C3687" s="247"/>
      <c r="D3687" s="248"/>
      <c r="E3687" s="249"/>
      <c r="F3687" s="250"/>
      <c r="G3687" s="250"/>
      <c r="H3687" s="256"/>
      <c r="I3687" s="250"/>
      <c r="J3687" s="252"/>
      <c r="K3687" s="252"/>
      <c r="L3687" s="253"/>
      <c r="M3687" s="254" t="str">
        <f t="shared" si="57"/>
        <v/>
      </c>
      <c r="N3687"/>
      <c r="O3687"/>
      <c r="P3687"/>
      <c r="Q3687"/>
      <c r="R3687"/>
      <c r="S3687"/>
      <c r="T3687"/>
      <c r="U3687"/>
      <c r="V3687"/>
      <c r="W3687"/>
      <c r="X3687" s="42"/>
      <c r="Y3687" s="42"/>
      <c r="Z3687" s="42"/>
    </row>
    <row r="3688" s="26" customFormat="1" ht="23" customHeight="1" spans="1:26">
      <c r="A3688" s="255"/>
      <c r="B3688" s="246"/>
      <c r="C3688" s="247"/>
      <c r="D3688" s="248"/>
      <c r="E3688" s="249"/>
      <c r="F3688" s="250"/>
      <c r="G3688" s="250"/>
      <c r="H3688" s="256"/>
      <c r="I3688" s="250"/>
      <c r="J3688" s="252"/>
      <c r="K3688" s="252"/>
      <c r="L3688" s="253"/>
      <c r="M3688" s="254" t="str">
        <f t="shared" si="57"/>
        <v/>
      </c>
      <c r="N3688"/>
      <c r="O3688"/>
      <c r="P3688"/>
      <c r="Q3688"/>
      <c r="R3688"/>
      <c r="S3688"/>
      <c r="T3688"/>
      <c r="U3688"/>
      <c r="V3688"/>
      <c r="W3688"/>
      <c r="X3688" s="42"/>
      <c r="Y3688" s="42"/>
      <c r="Z3688" s="42"/>
    </row>
    <row r="3689" s="26" customFormat="1" ht="23" customHeight="1" spans="1:26">
      <c r="A3689" s="255"/>
      <c r="B3689" s="246"/>
      <c r="C3689" s="247"/>
      <c r="D3689" s="248"/>
      <c r="E3689" s="249"/>
      <c r="F3689" s="250"/>
      <c r="G3689" s="250"/>
      <c r="H3689" s="256"/>
      <c r="I3689" s="250"/>
      <c r="J3689" s="252"/>
      <c r="K3689" s="252"/>
      <c r="L3689" s="253"/>
      <c r="M3689" s="254" t="str">
        <f t="shared" si="57"/>
        <v/>
      </c>
      <c r="N3689"/>
      <c r="O3689"/>
      <c r="P3689"/>
      <c r="Q3689"/>
      <c r="R3689"/>
      <c r="S3689"/>
      <c r="T3689"/>
      <c r="U3689"/>
      <c r="V3689"/>
      <c r="W3689"/>
      <c r="X3689" s="42"/>
      <c r="Y3689" s="42"/>
      <c r="Z3689" s="42"/>
    </row>
    <row r="3690" s="26" customFormat="1" ht="23" customHeight="1" spans="1:26">
      <c r="A3690" s="255"/>
      <c r="B3690" s="246"/>
      <c r="C3690" s="247"/>
      <c r="D3690" s="248"/>
      <c r="E3690" s="249"/>
      <c r="F3690" s="250"/>
      <c r="G3690" s="250"/>
      <c r="H3690" s="256"/>
      <c r="I3690" s="250"/>
      <c r="J3690" s="252"/>
      <c r="K3690" s="252"/>
      <c r="L3690" s="253"/>
      <c r="M3690" s="254" t="str">
        <f t="shared" si="57"/>
        <v/>
      </c>
      <c r="N3690"/>
      <c r="O3690"/>
      <c r="P3690"/>
      <c r="Q3690"/>
      <c r="R3690"/>
      <c r="S3690"/>
      <c r="T3690"/>
      <c r="U3690"/>
      <c r="V3690"/>
      <c r="W3690"/>
      <c r="X3690" s="42"/>
      <c r="Y3690" s="42"/>
      <c r="Z3690" s="42"/>
    </row>
    <row r="3691" s="26" customFormat="1" ht="23" customHeight="1" spans="1:26">
      <c r="A3691" s="255"/>
      <c r="B3691" s="246"/>
      <c r="C3691" s="247"/>
      <c r="D3691" s="248"/>
      <c r="E3691" s="249"/>
      <c r="F3691" s="250"/>
      <c r="G3691" s="250"/>
      <c r="H3691" s="256"/>
      <c r="I3691" s="250"/>
      <c r="J3691" s="252"/>
      <c r="K3691" s="252"/>
      <c r="L3691" s="253"/>
      <c r="M3691" s="254" t="str">
        <f t="shared" si="57"/>
        <v/>
      </c>
      <c r="N3691"/>
      <c r="O3691"/>
      <c r="P3691"/>
      <c r="Q3691"/>
      <c r="R3691"/>
      <c r="S3691"/>
      <c r="T3691"/>
      <c r="U3691"/>
      <c r="V3691"/>
      <c r="W3691"/>
      <c r="X3691" s="42"/>
      <c r="Y3691" s="42"/>
      <c r="Z3691" s="42"/>
    </row>
    <row r="3692" s="26" customFormat="1" ht="23" customHeight="1" spans="1:26">
      <c r="A3692" s="255"/>
      <c r="B3692" s="246"/>
      <c r="C3692" s="247"/>
      <c r="D3692" s="248"/>
      <c r="E3692" s="249"/>
      <c r="F3692" s="250"/>
      <c r="G3692" s="250"/>
      <c r="H3692" s="256"/>
      <c r="I3692" s="250"/>
      <c r="J3692" s="252"/>
      <c r="K3692" s="252"/>
      <c r="L3692" s="253"/>
      <c r="M3692" s="254" t="str">
        <f t="shared" si="57"/>
        <v/>
      </c>
      <c r="N3692"/>
      <c r="O3692"/>
      <c r="P3692"/>
      <c r="Q3692"/>
      <c r="R3692"/>
      <c r="S3692"/>
      <c r="T3692"/>
      <c r="U3692"/>
      <c r="V3692"/>
      <c r="W3692"/>
      <c r="X3692" s="42"/>
      <c r="Y3692" s="42"/>
      <c r="Z3692" s="42"/>
    </row>
    <row r="3693" s="26" customFormat="1" ht="23" customHeight="1" spans="1:26">
      <c r="A3693" s="255"/>
      <c r="B3693" s="246"/>
      <c r="C3693" s="247"/>
      <c r="D3693" s="248"/>
      <c r="E3693" s="249"/>
      <c r="F3693" s="250"/>
      <c r="G3693" s="250"/>
      <c r="H3693" s="256"/>
      <c r="I3693" s="250"/>
      <c r="J3693" s="252"/>
      <c r="K3693" s="252"/>
      <c r="L3693" s="253"/>
      <c r="M3693" s="254" t="str">
        <f t="shared" si="57"/>
        <v/>
      </c>
      <c r="N3693"/>
      <c r="O3693"/>
      <c r="P3693"/>
      <c r="Q3693"/>
      <c r="R3693"/>
      <c r="S3693"/>
      <c r="T3693"/>
      <c r="U3693"/>
      <c r="V3693"/>
      <c r="W3693"/>
      <c r="X3693" s="42"/>
      <c r="Y3693" s="42"/>
      <c r="Z3693" s="42"/>
    </row>
    <row r="3694" s="26" customFormat="1" ht="23" customHeight="1" spans="1:26">
      <c r="A3694" s="255"/>
      <c r="B3694" s="246"/>
      <c r="C3694" s="247"/>
      <c r="D3694" s="248"/>
      <c r="E3694" s="249"/>
      <c r="F3694" s="250"/>
      <c r="G3694" s="250"/>
      <c r="H3694" s="256"/>
      <c r="I3694" s="250"/>
      <c r="J3694" s="252"/>
      <c r="K3694" s="252"/>
      <c r="L3694" s="253"/>
      <c r="M3694" s="254" t="str">
        <f t="shared" si="57"/>
        <v/>
      </c>
      <c r="N3694"/>
      <c r="O3694"/>
      <c r="P3694"/>
      <c r="Q3694"/>
      <c r="R3694"/>
      <c r="S3694"/>
      <c r="T3694"/>
      <c r="U3694"/>
      <c r="V3694"/>
      <c r="W3694"/>
      <c r="X3694" s="42"/>
      <c r="Y3694" s="42"/>
      <c r="Z3694" s="42"/>
    </row>
    <row r="3695" s="26" customFormat="1" ht="23" customHeight="1" spans="1:26">
      <c r="A3695" s="255"/>
      <c r="B3695" s="246"/>
      <c r="C3695" s="247"/>
      <c r="D3695" s="248"/>
      <c r="E3695" s="249"/>
      <c r="F3695" s="250"/>
      <c r="G3695" s="250"/>
      <c r="H3695" s="256"/>
      <c r="I3695" s="250"/>
      <c r="J3695" s="252"/>
      <c r="K3695" s="252"/>
      <c r="L3695" s="253"/>
      <c r="M3695" s="254" t="str">
        <f t="shared" si="57"/>
        <v/>
      </c>
      <c r="N3695"/>
      <c r="O3695"/>
      <c r="P3695"/>
      <c r="Q3695"/>
      <c r="R3695"/>
      <c r="S3695"/>
      <c r="T3695"/>
      <c r="U3695"/>
      <c r="V3695"/>
      <c r="W3695"/>
      <c r="X3695" s="42"/>
      <c r="Y3695" s="42"/>
      <c r="Z3695" s="42"/>
    </row>
    <row r="3696" s="26" customFormat="1" ht="23" customHeight="1" spans="1:26">
      <c r="A3696" s="255"/>
      <c r="B3696" s="246"/>
      <c r="C3696" s="247"/>
      <c r="D3696" s="248"/>
      <c r="E3696" s="249"/>
      <c r="F3696" s="250"/>
      <c r="G3696" s="250"/>
      <c r="H3696" s="256"/>
      <c r="I3696" s="250"/>
      <c r="J3696" s="252"/>
      <c r="K3696" s="252"/>
      <c r="L3696" s="253"/>
      <c r="M3696" s="254" t="str">
        <f t="shared" si="57"/>
        <v/>
      </c>
      <c r="N3696"/>
      <c r="O3696"/>
      <c r="P3696"/>
      <c r="Q3696"/>
      <c r="R3696"/>
      <c r="S3696"/>
      <c r="T3696"/>
      <c r="U3696"/>
      <c r="V3696"/>
      <c r="W3696"/>
      <c r="X3696" s="42"/>
      <c r="Y3696" s="42"/>
      <c r="Z3696" s="42"/>
    </row>
    <row r="3697" s="26" customFormat="1" ht="23" customHeight="1" spans="1:26">
      <c r="A3697" s="255"/>
      <c r="B3697" s="246"/>
      <c r="C3697" s="247"/>
      <c r="D3697" s="248"/>
      <c r="E3697" s="249"/>
      <c r="F3697" s="250"/>
      <c r="G3697" s="250"/>
      <c r="H3697" s="256"/>
      <c r="I3697" s="250"/>
      <c r="J3697" s="252"/>
      <c r="K3697" s="252"/>
      <c r="L3697" s="253"/>
      <c r="M3697" s="254" t="str">
        <f t="shared" si="57"/>
        <v/>
      </c>
      <c r="N3697"/>
      <c r="O3697"/>
      <c r="P3697"/>
      <c r="Q3697"/>
      <c r="R3697"/>
      <c r="S3697"/>
      <c r="T3697"/>
      <c r="U3697"/>
      <c r="V3697"/>
      <c r="W3697"/>
      <c r="X3697" s="42"/>
      <c r="Y3697" s="42"/>
      <c r="Z3697" s="42"/>
    </row>
    <row r="3698" s="26" customFormat="1" ht="23" customHeight="1" spans="1:26">
      <c r="A3698" s="255"/>
      <c r="B3698" s="246"/>
      <c r="C3698" s="247"/>
      <c r="D3698" s="248"/>
      <c r="E3698" s="249"/>
      <c r="F3698" s="250"/>
      <c r="G3698" s="250"/>
      <c r="H3698" s="256"/>
      <c r="I3698" s="250"/>
      <c r="J3698" s="252"/>
      <c r="K3698" s="252"/>
      <c r="L3698" s="253"/>
      <c r="M3698" s="254" t="str">
        <f t="shared" si="57"/>
        <v/>
      </c>
      <c r="N3698"/>
      <c r="O3698"/>
      <c r="P3698"/>
      <c r="Q3698"/>
      <c r="R3698"/>
      <c r="S3698"/>
      <c r="T3698"/>
      <c r="U3698"/>
      <c r="V3698"/>
      <c r="W3698"/>
      <c r="X3698" s="42"/>
      <c r="Y3698" s="42"/>
      <c r="Z3698" s="42"/>
    </row>
    <row r="3699" s="26" customFormat="1" ht="23" customHeight="1" spans="1:26">
      <c r="A3699" s="255"/>
      <c r="B3699" s="246"/>
      <c r="C3699" s="247"/>
      <c r="D3699" s="248"/>
      <c r="E3699" s="249"/>
      <c r="F3699" s="250"/>
      <c r="G3699" s="250"/>
      <c r="H3699" s="256"/>
      <c r="I3699" s="250"/>
      <c r="J3699" s="252"/>
      <c r="K3699" s="252"/>
      <c r="L3699" s="253"/>
      <c r="M3699" s="254" t="str">
        <f t="shared" si="57"/>
        <v/>
      </c>
      <c r="N3699"/>
      <c r="O3699"/>
      <c r="P3699"/>
      <c r="Q3699"/>
      <c r="R3699"/>
      <c r="S3699"/>
      <c r="T3699"/>
      <c r="U3699"/>
      <c r="V3699"/>
      <c r="W3699"/>
      <c r="X3699" s="42"/>
      <c r="Y3699" s="42"/>
      <c r="Z3699" s="42"/>
    </row>
    <row r="3700" s="26" customFormat="1" ht="23" customHeight="1" spans="1:26">
      <c r="A3700" s="255"/>
      <c r="B3700" s="246"/>
      <c r="C3700" s="247"/>
      <c r="D3700" s="248"/>
      <c r="E3700" s="249"/>
      <c r="F3700" s="250"/>
      <c r="G3700" s="250"/>
      <c r="H3700" s="256"/>
      <c r="I3700" s="250"/>
      <c r="J3700" s="252"/>
      <c r="K3700" s="252"/>
      <c r="L3700" s="253"/>
      <c r="M3700" s="254" t="str">
        <f t="shared" si="57"/>
        <v/>
      </c>
      <c r="N3700"/>
      <c r="O3700"/>
      <c r="P3700"/>
      <c r="Q3700"/>
      <c r="R3700"/>
      <c r="S3700"/>
      <c r="T3700"/>
      <c r="U3700"/>
      <c r="V3700"/>
      <c r="W3700"/>
      <c r="X3700" s="42"/>
      <c r="Y3700" s="42"/>
      <c r="Z3700" s="42"/>
    </row>
    <row r="3701" s="26" customFormat="1" ht="23" customHeight="1" spans="1:26">
      <c r="A3701" s="255"/>
      <c r="B3701" s="246"/>
      <c r="C3701" s="247"/>
      <c r="D3701" s="248"/>
      <c r="E3701" s="249"/>
      <c r="F3701" s="250"/>
      <c r="G3701" s="250"/>
      <c r="H3701" s="256"/>
      <c r="I3701" s="250"/>
      <c r="J3701" s="252"/>
      <c r="K3701" s="252"/>
      <c r="L3701" s="253"/>
      <c r="M3701" s="254" t="str">
        <f t="shared" si="57"/>
        <v/>
      </c>
      <c r="N3701"/>
      <c r="O3701"/>
      <c r="P3701"/>
      <c r="Q3701"/>
      <c r="R3701"/>
      <c r="S3701"/>
      <c r="T3701"/>
      <c r="U3701"/>
      <c r="V3701"/>
      <c r="W3701"/>
      <c r="X3701" s="42"/>
      <c r="Y3701" s="42"/>
      <c r="Z3701" s="42"/>
    </row>
    <row r="3702" s="26" customFormat="1" ht="23" customHeight="1" spans="1:26">
      <c r="A3702" s="255"/>
      <c r="B3702" s="246"/>
      <c r="C3702" s="247"/>
      <c r="D3702" s="248"/>
      <c r="E3702" s="249"/>
      <c r="F3702" s="250"/>
      <c r="G3702" s="250"/>
      <c r="H3702" s="256"/>
      <c r="I3702" s="250"/>
      <c r="J3702" s="252"/>
      <c r="K3702" s="252"/>
      <c r="L3702" s="253"/>
      <c r="M3702" s="254" t="str">
        <f t="shared" si="57"/>
        <v/>
      </c>
      <c r="N3702"/>
      <c r="O3702"/>
      <c r="P3702"/>
      <c r="Q3702"/>
      <c r="R3702"/>
      <c r="S3702"/>
      <c r="T3702"/>
      <c r="U3702"/>
      <c r="V3702"/>
      <c r="W3702"/>
      <c r="X3702" s="42"/>
      <c r="Y3702" s="42"/>
      <c r="Z3702" s="42"/>
    </row>
    <row r="3703" s="26" customFormat="1" ht="23" customHeight="1" spans="1:26">
      <c r="A3703" s="255"/>
      <c r="B3703" s="246"/>
      <c r="C3703" s="247"/>
      <c r="D3703" s="248"/>
      <c r="E3703" s="249"/>
      <c r="F3703" s="250"/>
      <c r="G3703" s="250"/>
      <c r="H3703" s="256"/>
      <c r="I3703" s="250"/>
      <c r="J3703" s="252"/>
      <c r="K3703" s="252"/>
      <c r="L3703" s="253"/>
      <c r="M3703" s="254" t="str">
        <f t="shared" si="57"/>
        <v/>
      </c>
      <c r="N3703"/>
      <c r="O3703"/>
      <c r="P3703"/>
      <c r="Q3703"/>
      <c r="R3703"/>
      <c r="S3703"/>
      <c r="T3703"/>
      <c r="U3703"/>
      <c r="V3703"/>
      <c r="W3703"/>
      <c r="X3703" s="42"/>
      <c r="Y3703" s="42"/>
      <c r="Z3703" s="42"/>
    </row>
    <row r="3704" s="26" customFormat="1" ht="23" customHeight="1" spans="1:26">
      <c r="A3704" s="255"/>
      <c r="B3704" s="246"/>
      <c r="C3704" s="247"/>
      <c r="D3704" s="248"/>
      <c r="E3704" s="249"/>
      <c r="F3704" s="250"/>
      <c r="G3704" s="250"/>
      <c r="H3704" s="256"/>
      <c r="I3704" s="250"/>
      <c r="J3704" s="252"/>
      <c r="K3704" s="252"/>
      <c r="L3704" s="253"/>
      <c r="M3704" s="254" t="str">
        <f t="shared" si="57"/>
        <v/>
      </c>
      <c r="N3704"/>
      <c r="O3704"/>
      <c r="P3704"/>
      <c r="Q3704"/>
      <c r="R3704"/>
      <c r="S3704"/>
      <c r="T3704"/>
      <c r="U3704"/>
      <c r="V3704"/>
      <c r="W3704"/>
      <c r="X3704" s="42"/>
      <c r="Y3704" s="42"/>
      <c r="Z3704" s="42"/>
    </row>
    <row r="3705" s="26" customFormat="1" ht="23" customHeight="1" spans="1:26">
      <c r="A3705" s="255"/>
      <c r="B3705" s="246"/>
      <c r="C3705" s="247"/>
      <c r="D3705" s="248"/>
      <c r="E3705" s="249"/>
      <c r="F3705" s="250"/>
      <c r="G3705" s="250"/>
      <c r="H3705" s="256"/>
      <c r="I3705" s="250"/>
      <c r="J3705" s="252"/>
      <c r="K3705" s="252"/>
      <c r="L3705" s="253"/>
      <c r="M3705" s="254" t="str">
        <f t="shared" si="57"/>
        <v/>
      </c>
      <c r="N3705"/>
      <c r="O3705"/>
      <c r="P3705"/>
      <c r="Q3705"/>
      <c r="R3705"/>
      <c r="S3705"/>
      <c r="T3705"/>
      <c r="U3705"/>
      <c r="V3705"/>
      <c r="W3705"/>
      <c r="X3705" s="42"/>
      <c r="Y3705" s="42"/>
      <c r="Z3705" s="42"/>
    </row>
    <row r="3706" s="26" customFormat="1" ht="23" customHeight="1" spans="1:26">
      <c r="A3706" s="255"/>
      <c r="B3706" s="246"/>
      <c r="C3706" s="247"/>
      <c r="D3706" s="248"/>
      <c r="E3706" s="249"/>
      <c r="F3706" s="250"/>
      <c r="G3706" s="250"/>
      <c r="H3706" s="256"/>
      <c r="I3706" s="250"/>
      <c r="J3706" s="252"/>
      <c r="K3706" s="252"/>
      <c r="L3706" s="253"/>
      <c r="M3706" s="254" t="str">
        <f t="shared" si="57"/>
        <v/>
      </c>
      <c r="N3706"/>
      <c r="O3706"/>
      <c r="P3706"/>
      <c r="Q3706"/>
      <c r="R3706"/>
      <c r="S3706"/>
      <c r="T3706"/>
      <c r="U3706"/>
      <c r="V3706"/>
      <c r="W3706"/>
      <c r="X3706" s="42"/>
      <c r="Y3706" s="42"/>
      <c r="Z3706" s="42"/>
    </row>
    <row r="3707" s="26" customFormat="1" ht="23" customHeight="1" spans="1:26">
      <c r="A3707" s="255"/>
      <c r="B3707" s="246"/>
      <c r="C3707" s="247"/>
      <c r="D3707" s="248"/>
      <c r="E3707" s="249"/>
      <c r="F3707" s="250"/>
      <c r="G3707" s="250"/>
      <c r="H3707" s="256"/>
      <c r="I3707" s="250"/>
      <c r="J3707" s="252"/>
      <c r="K3707" s="252"/>
      <c r="L3707" s="253"/>
      <c r="M3707" s="254" t="str">
        <f t="shared" si="57"/>
        <v/>
      </c>
      <c r="N3707"/>
      <c r="O3707"/>
      <c r="P3707"/>
      <c r="Q3707"/>
      <c r="R3707"/>
      <c r="S3707"/>
      <c r="T3707"/>
      <c r="U3707"/>
      <c r="V3707"/>
      <c r="W3707"/>
      <c r="X3707" s="42"/>
      <c r="Y3707" s="42"/>
      <c r="Z3707" s="42"/>
    </row>
    <row r="3708" s="26" customFormat="1" ht="23" customHeight="1" spans="1:26">
      <c r="A3708" s="255"/>
      <c r="B3708" s="246"/>
      <c r="C3708" s="247"/>
      <c r="D3708" s="248"/>
      <c r="E3708" s="249"/>
      <c r="F3708" s="250"/>
      <c r="G3708" s="250"/>
      <c r="H3708" s="256"/>
      <c r="I3708" s="250"/>
      <c r="J3708" s="252"/>
      <c r="K3708" s="252"/>
      <c r="L3708" s="253"/>
      <c r="M3708" s="254" t="str">
        <f t="shared" si="57"/>
        <v/>
      </c>
      <c r="N3708"/>
      <c r="O3708"/>
      <c r="P3708"/>
      <c r="Q3708"/>
      <c r="R3708"/>
      <c r="S3708"/>
      <c r="T3708"/>
      <c r="U3708"/>
      <c r="V3708"/>
      <c r="W3708"/>
      <c r="X3708" s="42"/>
      <c r="Y3708" s="42"/>
      <c r="Z3708" s="42"/>
    </row>
    <row r="3709" s="26" customFormat="1" ht="23" customHeight="1" spans="1:26">
      <c r="A3709" s="255"/>
      <c r="B3709" s="246"/>
      <c r="C3709" s="247"/>
      <c r="D3709" s="248"/>
      <c r="E3709" s="249"/>
      <c r="F3709" s="250"/>
      <c r="G3709" s="250"/>
      <c r="H3709" s="256"/>
      <c r="I3709" s="250"/>
      <c r="J3709" s="252"/>
      <c r="K3709" s="252"/>
      <c r="L3709" s="253"/>
      <c r="M3709" s="254" t="str">
        <f t="shared" si="57"/>
        <v/>
      </c>
      <c r="N3709"/>
      <c r="O3709"/>
      <c r="P3709"/>
      <c r="Q3709"/>
      <c r="R3709"/>
      <c r="S3709"/>
      <c r="T3709"/>
      <c r="U3709"/>
      <c r="V3709"/>
      <c r="W3709"/>
      <c r="X3709" s="42"/>
      <c r="Y3709" s="42"/>
      <c r="Z3709" s="42"/>
    </row>
    <row r="3710" s="26" customFormat="1" ht="23" customHeight="1" spans="1:26">
      <c r="A3710" s="255"/>
      <c r="B3710" s="246"/>
      <c r="C3710" s="247"/>
      <c r="D3710" s="248"/>
      <c r="E3710" s="249"/>
      <c r="F3710" s="250"/>
      <c r="G3710" s="250"/>
      <c r="H3710" s="256"/>
      <c r="I3710" s="250"/>
      <c r="J3710" s="252"/>
      <c r="K3710" s="252"/>
      <c r="L3710" s="253"/>
      <c r="M3710" s="254" t="str">
        <f t="shared" si="57"/>
        <v/>
      </c>
      <c r="N3710"/>
      <c r="O3710"/>
      <c r="P3710"/>
      <c r="Q3710"/>
      <c r="R3710"/>
      <c r="S3710"/>
      <c r="T3710"/>
      <c r="U3710"/>
      <c r="V3710"/>
      <c r="W3710"/>
      <c r="X3710" s="42"/>
      <c r="Y3710" s="42"/>
      <c r="Z3710" s="42"/>
    </row>
    <row r="3711" s="26" customFormat="1" ht="23" customHeight="1" spans="1:26">
      <c r="A3711" s="255"/>
      <c r="B3711" s="246"/>
      <c r="C3711" s="247"/>
      <c r="D3711" s="248"/>
      <c r="E3711" s="249"/>
      <c r="F3711" s="250"/>
      <c r="G3711" s="250"/>
      <c r="H3711" s="256"/>
      <c r="I3711" s="250"/>
      <c r="J3711" s="252"/>
      <c r="K3711" s="252"/>
      <c r="L3711" s="253"/>
      <c r="M3711" s="254" t="str">
        <f t="shared" si="57"/>
        <v/>
      </c>
      <c r="N3711"/>
      <c r="O3711"/>
      <c r="P3711"/>
      <c r="Q3711"/>
      <c r="R3711"/>
      <c r="S3711"/>
      <c r="T3711"/>
      <c r="U3711"/>
      <c r="V3711"/>
      <c r="W3711"/>
      <c r="X3711" s="42"/>
      <c r="Y3711" s="42"/>
      <c r="Z3711" s="42"/>
    </row>
    <row r="3712" s="26" customFormat="1" ht="23" customHeight="1" spans="1:26">
      <c r="A3712" s="255"/>
      <c r="B3712" s="246"/>
      <c r="C3712" s="247"/>
      <c r="D3712" s="248"/>
      <c r="E3712" s="249"/>
      <c r="F3712" s="250"/>
      <c r="G3712" s="250"/>
      <c r="H3712" s="256"/>
      <c r="I3712" s="250"/>
      <c r="J3712" s="252"/>
      <c r="K3712" s="252"/>
      <c r="L3712" s="253"/>
      <c r="M3712" s="254" t="str">
        <f t="shared" si="57"/>
        <v/>
      </c>
      <c r="N3712"/>
      <c r="O3712"/>
      <c r="P3712"/>
      <c r="Q3712"/>
      <c r="R3712"/>
      <c r="S3712"/>
      <c r="T3712"/>
      <c r="U3712"/>
      <c r="V3712"/>
      <c r="W3712"/>
      <c r="X3712" s="42"/>
      <c r="Y3712" s="42"/>
      <c r="Z3712" s="42"/>
    </row>
    <row r="3713" s="26" customFormat="1" ht="23" customHeight="1" spans="1:26">
      <c r="A3713" s="255"/>
      <c r="B3713" s="246"/>
      <c r="C3713" s="247"/>
      <c r="D3713" s="248"/>
      <c r="E3713" s="249"/>
      <c r="F3713" s="250"/>
      <c r="G3713" s="250"/>
      <c r="H3713" s="256"/>
      <c r="I3713" s="250"/>
      <c r="J3713" s="252"/>
      <c r="K3713" s="252"/>
      <c r="L3713" s="253"/>
      <c r="M3713" s="254" t="str">
        <f t="shared" si="57"/>
        <v/>
      </c>
      <c r="N3713"/>
      <c r="O3713"/>
      <c r="P3713"/>
      <c r="Q3713"/>
      <c r="R3713"/>
      <c r="S3713"/>
      <c r="T3713"/>
      <c r="U3713"/>
      <c r="V3713"/>
      <c r="W3713"/>
      <c r="X3713" s="42"/>
      <c r="Y3713" s="42"/>
      <c r="Z3713" s="42"/>
    </row>
    <row r="3714" s="26" customFormat="1" ht="23" customHeight="1" spans="1:26">
      <c r="A3714" s="255"/>
      <c r="B3714" s="246"/>
      <c r="C3714" s="247"/>
      <c r="D3714" s="248"/>
      <c r="E3714" s="249"/>
      <c r="F3714" s="250"/>
      <c r="G3714" s="250"/>
      <c r="H3714" s="256"/>
      <c r="I3714" s="250"/>
      <c r="J3714" s="252"/>
      <c r="K3714" s="252"/>
      <c r="L3714" s="253"/>
      <c r="M3714" s="254" t="str">
        <f t="shared" si="57"/>
        <v/>
      </c>
      <c r="N3714"/>
      <c r="O3714"/>
      <c r="P3714"/>
      <c r="Q3714"/>
      <c r="R3714"/>
      <c r="S3714"/>
      <c r="T3714"/>
      <c r="U3714"/>
      <c r="V3714"/>
      <c r="W3714"/>
      <c r="X3714" s="42"/>
      <c r="Y3714" s="42"/>
      <c r="Z3714" s="42"/>
    </row>
    <row r="3715" s="26" customFormat="1" ht="23" customHeight="1" spans="1:26">
      <c r="A3715" s="255"/>
      <c r="B3715" s="246"/>
      <c r="C3715" s="247"/>
      <c r="D3715" s="248"/>
      <c r="E3715" s="249"/>
      <c r="F3715" s="250"/>
      <c r="G3715" s="250"/>
      <c r="H3715" s="256"/>
      <c r="I3715" s="250"/>
      <c r="J3715" s="252"/>
      <c r="K3715" s="252"/>
      <c r="L3715" s="253"/>
      <c r="M3715" s="254" t="str">
        <f t="shared" si="57"/>
        <v/>
      </c>
      <c r="N3715"/>
      <c r="O3715"/>
      <c r="P3715"/>
      <c r="Q3715"/>
      <c r="R3715"/>
      <c r="S3715"/>
      <c r="T3715"/>
      <c r="U3715"/>
      <c r="V3715"/>
      <c r="W3715"/>
      <c r="X3715" s="42"/>
      <c r="Y3715" s="42"/>
      <c r="Z3715" s="42"/>
    </row>
    <row r="3716" s="26" customFormat="1" ht="23" customHeight="1" spans="1:26">
      <c r="A3716" s="255"/>
      <c r="B3716" s="246"/>
      <c r="C3716" s="247"/>
      <c r="D3716" s="248"/>
      <c r="E3716" s="249"/>
      <c r="F3716" s="250"/>
      <c r="G3716" s="250"/>
      <c r="H3716" s="256"/>
      <c r="I3716" s="250"/>
      <c r="J3716" s="252"/>
      <c r="K3716" s="252"/>
      <c r="L3716" s="253"/>
      <c r="M3716" s="254" t="str">
        <f t="shared" si="57"/>
        <v/>
      </c>
      <c r="N3716"/>
      <c r="O3716"/>
      <c r="P3716"/>
      <c r="Q3716"/>
      <c r="R3716"/>
      <c r="S3716"/>
      <c r="T3716"/>
      <c r="U3716"/>
      <c r="V3716"/>
      <c r="W3716"/>
      <c r="X3716" s="42"/>
      <c r="Y3716" s="42"/>
      <c r="Z3716" s="42"/>
    </row>
    <row r="3717" s="26" customFormat="1" ht="23" customHeight="1" spans="1:26">
      <c r="A3717" s="255"/>
      <c r="B3717" s="246"/>
      <c r="C3717" s="247"/>
      <c r="D3717" s="248"/>
      <c r="E3717" s="249"/>
      <c r="F3717" s="250"/>
      <c r="G3717" s="250"/>
      <c r="H3717" s="256"/>
      <c r="I3717" s="250"/>
      <c r="J3717" s="252"/>
      <c r="K3717" s="252"/>
      <c r="L3717" s="253"/>
      <c r="M3717" s="254" t="str">
        <f t="shared" ref="M3717:M3780" si="58">IF($B3717="","",--TEXT($B3717,"yyyymm"))</f>
        <v/>
      </c>
      <c r="N3717"/>
      <c r="O3717"/>
      <c r="P3717"/>
      <c r="Q3717"/>
      <c r="R3717"/>
      <c r="S3717"/>
      <c r="T3717"/>
      <c r="U3717"/>
      <c r="V3717"/>
      <c r="W3717"/>
      <c r="X3717" s="42"/>
      <c r="Y3717" s="42"/>
      <c r="Z3717" s="42"/>
    </row>
    <row r="3718" s="26" customFormat="1" ht="23" customHeight="1" spans="1:26">
      <c r="A3718" s="255"/>
      <c r="B3718" s="246"/>
      <c r="C3718" s="247"/>
      <c r="D3718" s="248"/>
      <c r="E3718" s="249"/>
      <c r="F3718" s="250"/>
      <c r="G3718" s="250"/>
      <c r="H3718" s="256"/>
      <c r="I3718" s="250"/>
      <c r="J3718" s="252"/>
      <c r="K3718" s="252"/>
      <c r="L3718" s="253"/>
      <c r="M3718" s="254" t="str">
        <f t="shared" si="58"/>
        <v/>
      </c>
      <c r="N3718"/>
      <c r="O3718"/>
      <c r="P3718"/>
      <c r="Q3718"/>
      <c r="R3718"/>
      <c r="S3718"/>
      <c r="T3718"/>
      <c r="U3718"/>
      <c r="V3718"/>
      <c r="W3718"/>
      <c r="X3718" s="42"/>
      <c r="Y3718" s="42"/>
      <c r="Z3718" s="42"/>
    </row>
    <row r="3719" s="26" customFormat="1" ht="23" customHeight="1" spans="1:26">
      <c r="A3719" s="255"/>
      <c r="B3719" s="246"/>
      <c r="C3719" s="247"/>
      <c r="D3719" s="248"/>
      <c r="E3719" s="249"/>
      <c r="F3719" s="250"/>
      <c r="G3719" s="250"/>
      <c r="H3719" s="256"/>
      <c r="I3719" s="250"/>
      <c r="J3719" s="252"/>
      <c r="K3719" s="252"/>
      <c r="L3719" s="253"/>
      <c r="M3719" s="254" t="str">
        <f t="shared" si="58"/>
        <v/>
      </c>
      <c r="N3719"/>
      <c r="O3719"/>
      <c r="P3719"/>
      <c r="Q3719"/>
      <c r="R3719"/>
      <c r="S3719"/>
      <c r="T3719"/>
      <c r="U3719"/>
      <c r="V3719"/>
      <c r="W3719"/>
      <c r="X3719" s="42"/>
      <c r="Y3719" s="42"/>
      <c r="Z3719" s="42"/>
    </row>
    <row r="3720" s="26" customFormat="1" ht="23" customHeight="1" spans="1:26">
      <c r="A3720" s="255"/>
      <c r="B3720" s="246"/>
      <c r="C3720" s="247"/>
      <c r="D3720" s="248"/>
      <c r="E3720" s="249"/>
      <c r="F3720" s="250"/>
      <c r="G3720" s="250"/>
      <c r="H3720" s="256"/>
      <c r="I3720" s="250"/>
      <c r="J3720" s="252"/>
      <c r="K3720" s="252"/>
      <c r="L3720" s="253"/>
      <c r="M3720" s="254" t="str">
        <f t="shared" si="58"/>
        <v/>
      </c>
      <c r="N3720"/>
      <c r="O3720"/>
      <c r="P3720"/>
      <c r="Q3720"/>
      <c r="R3720"/>
      <c r="S3720"/>
      <c r="T3720"/>
      <c r="U3720"/>
      <c r="V3720"/>
      <c r="W3720"/>
      <c r="X3720" s="42"/>
      <c r="Y3720" s="42"/>
      <c r="Z3720" s="42"/>
    </row>
    <row r="3721" s="26" customFormat="1" ht="23" customHeight="1" spans="1:26">
      <c r="A3721" s="255"/>
      <c r="B3721" s="246"/>
      <c r="C3721" s="247"/>
      <c r="D3721" s="248"/>
      <c r="E3721" s="249"/>
      <c r="F3721" s="250"/>
      <c r="G3721" s="250"/>
      <c r="H3721" s="256"/>
      <c r="I3721" s="250"/>
      <c r="J3721" s="252"/>
      <c r="K3721" s="252"/>
      <c r="L3721" s="253"/>
      <c r="M3721" s="254" t="str">
        <f t="shared" si="58"/>
        <v/>
      </c>
      <c r="N3721"/>
      <c r="O3721"/>
      <c r="P3721"/>
      <c r="Q3721"/>
      <c r="R3721"/>
      <c r="S3721"/>
      <c r="T3721"/>
      <c r="U3721"/>
      <c r="V3721"/>
      <c r="W3721"/>
      <c r="X3721" s="42"/>
      <c r="Y3721" s="42"/>
      <c r="Z3721" s="42"/>
    </row>
    <row r="3722" s="26" customFormat="1" ht="23" customHeight="1" spans="1:26">
      <c r="A3722" s="255"/>
      <c r="B3722" s="246"/>
      <c r="C3722" s="247"/>
      <c r="D3722" s="248"/>
      <c r="E3722" s="249"/>
      <c r="F3722" s="250"/>
      <c r="G3722" s="250"/>
      <c r="H3722" s="256"/>
      <c r="I3722" s="250"/>
      <c r="J3722" s="252"/>
      <c r="K3722" s="252"/>
      <c r="L3722" s="253"/>
      <c r="M3722" s="254" t="str">
        <f t="shared" si="58"/>
        <v/>
      </c>
      <c r="N3722"/>
      <c r="O3722"/>
      <c r="P3722"/>
      <c r="Q3722"/>
      <c r="R3722"/>
      <c r="S3722"/>
      <c r="T3722"/>
      <c r="U3722"/>
      <c r="V3722"/>
      <c r="W3722"/>
      <c r="X3722" s="42"/>
      <c r="Y3722" s="42"/>
      <c r="Z3722" s="42"/>
    </row>
    <row r="3723" s="26" customFormat="1" ht="23" customHeight="1" spans="1:26">
      <c r="A3723" s="255"/>
      <c r="B3723" s="246"/>
      <c r="C3723" s="247"/>
      <c r="D3723" s="248"/>
      <c r="E3723" s="249"/>
      <c r="F3723" s="250"/>
      <c r="G3723" s="250"/>
      <c r="H3723" s="256"/>
      <c r="I3723" s="250"/>
      <c r="J3723" s="252"/>
      <c r="K3723" s="252"/>
      <c r="L3723" s="253"/>
      <c r="M3723" s="254" t="str">
        <f t="shared" si="58"/>
        <v/>
      </c>
      <c r="N3723"/>
      <c r="O3723"/>
      <c r="P3723"/>
      <c r="Q3723"/>
      <c r="R3723"/>
      <c r="S3723"/>
      <c r="T3723"/>
      <c r="U3723"/>
      <c r="V3723"/>
      <c r="W3723"/>
      <c r="X3723" s="42"/>
      <c r="Y3723" s="42"/>
      <c r="Z3723" s="42"/>
    </row>
    <row r="3724" s="26" customFormat="1" ht="23" customHeight="1" spans="1:26">
      <c r="A3724" s="255"/>
      <c r="B3724" s="246"/>
      <c r="C3724" s="247"/>
      <c r="D3724" s="248"/>
      <c r="E3724" s="249"/>
      <c r="F3724" s="250"/>
      <c r="G3724" s="250"/>
      <c r="H3724" s="256"/>
      <c r="I3724" s="250"/>
      <c r="J3724" s="252"/>
      <c r="K3724" s="252"/>
      <c r="L3724" s="253"/>
      <c r="M3724" s="254" t="str">
        <f t="shared" si="58"/>
        <v/>
      </c>
      <c r="N3724"/>
      <c r="O3724"/>
      <c r="P3724"/>
      <c r="Q3724"/>
      <c r="R3724"/>
      <c r="S3724"/>
      <c r="T3724"/>
      <c r="U3724"/>
      <c r="V3724"/>
      <c r="W3724"/>
      <c r="X3724" s="42"/>
      <c r="Y3724" s="42"/>
      <c r="Z3724" s="42"/>
    </row>
    <row r="3725" s="26" customFormat="1" ht="23" customHeight="1" spans="1:26">
      <c r="A3725" s="255"/>
      <c r="B3725" s="246"/>
      <c r="C3725" s="247"/>
      <c r="D3725" s="248"/>
      <c r="E3725" s="249"/>
      <c r="F3725" s="250"/>
      <c r="G3725" s="250"/>
      <c r="H3725" s="256"/>
      <c r="I3725" s="250"/>
      <c r="J3725" s="252"/>
      <c r="K3725" s="252"/>
      <c r="L3725" s="253"/>
      <c r="M3725" s="254" t="str">
        <f t="shared" si="58"/>
        <v/>
      </c>
      <c r="N3725"/>
      <c r="O3725"/>
      <c r="P3725"/>
      <c r="Q3725"/>
      <c r="R3725"/>
      <c r="S3725"/>
      <c r="T3725"/>
      <c r="U3725"/>
      <c r="V3725"/>
      <c r="W3725"/>
      <c r="X3725" s="42"/>
      <c r="Y3725" s="42"/>
      <c r="Z3725" s="42"/>
    </row>
    <row r="3726" s="26" customFormat="1" ht="23" customHeight="1" spans="1:26">
      <c r="A3726" s="255"/>
      <c r="B3726" s="246"/>
      <c r="C3726" s="247"/>
      <c r="D3726" s="248"/>
      <c r="E3726" s="249"/>
      <c r="F3726" s="250"/>
      <c r="G3726" s="250"/>
      <c r="H3726" s="256"/>
      <c r="I3726" s="250"/>
      <c r="J3726" s="252"/>
      <c r="K3726" s="252"/>
      <c r="L3726" s="253"/>
      <c r="M3726" s="254" t="str">
        <f t="shared" si="58"/>
        <v/>
      </c>
      <c r="N3726"/>
      <c r="O3726"/>
      <c r="P3726"/>
      <c r="Q3726"/>
      <c r="R3726"/>
      <c r="S3726"/>
      <c r="T3726"/>
      <c r="U3726"/>
      <c r="V3726"/>
      <c r="W3726"/>
      <c r="X3726" s="42"/>
      <c r="Y3726" s="42"/>
      <c r="Z3726" s="42"/>
    </row>
    <row r="3727" s="26" customFormat="1" ht="23" customHeight="1" spans="1:26">
      <c r="A3727" s="255"/>
      <c r="B3727" s="246"/>
      <c r="C3727" s="247"/>
      <c r="D3727" s="248"/>
      <c r="E3727" s="249"/>
      <c r="F3727" s="250"/>
      <c r="G3727" s="250"/>
      <c r="H3727" s="256"/>
      <c r="I3727" s="250"/>
      <c r="J3727" s="252"/>
      <c r="K3727" s="252"/>
      <c r="L3727" s="253"/>
      <c r="M3727" s="254" t="str">
        <f t="shared" si="58"/>
        <v/>
      </c>
      <c r="N3727"/>
      <c r="O3727"/>
      <c r="P3727"/>
      <c r="Q3727"/>
      <c r="R3727"/>
      <c r="S3727"/>
      <c r="T3727"/>
      <c r="U3727"/>
      <c r="V3727"/>
      <c r="W3727"/>
      <c r="X3727" s="42"/>
      <c r="Y3727" s="42"/>
      <c r="Z3727" s="42"/>
    </row>
    <row r="3728" s="26" customFormat="1" ht="23" customHeight="1" spans="1:26">
      <c r="A3728" s="255"/>
      <c r="B3728" s="246"/>
      <c r="C3728" s="247"/>
      <c r="D3728" s="248"/>
      <c r="E3728" s="249"/>
      <c r="F3728" s="250"/>
      <c r="G3728" s="250"/>
      <c r="H3728" s="256"/>
      <c r="I3728" s="250"/>
      <c r="J3728" s="252"/>
      <c r="K3728" s="252"/>
      <c r="L3728" s="253"/>
      <c r="M3728" s="254" t="str">
        <f t="shared" si="58"/>
        <v/>
      </c>
      <c r="N3728"/>
      <c r="O3728"/>
      <c r="P3728"/>
      <c r="Q3728"/>
      <c r="R3728"/>
      <c r="S3728"/>
      <c r="T3728"/>
      <c r="U3728"/>
      <c r="V3728"/>
      <c r="W3728"/>
      <c r="X3728" s="42"/>
      <c r="Y3728" s="42"/>
      <c r="Z3728" s="42"/>
    </row>
    <row r="3729" s="26" customFormat="1" ht="23" customHeight="1" spans="1:26">
      <c r="A3729" s="255"/>
      <c r="B3729" s="246"/>
      <c r="C3729" s="247"/>
      <c r="D3729" s="248"/>
      <c r="E3729" s="249"/>
      <c r="F3729" s="250"/>
      <c r="G3729" s="250"/>
      <c r="H3729" s="256"/>
      <c r="I3729" s="250"/>
      <c r="J3729" s="252"/>
      <c r="K3729" s="252"/>
      <c r="L3729" s="253"/>
      <c r="M3729" s="254" t="str">
        <f t="shared" si="58"/>
        <v/>
      </c>
      <c r="N3729"/>
      <c r="O3729"/>
      <c r="P3729"/>
      <c r="Q3729"/>
      <c r="R3729"/>
      <c r="S3729"/>
      <c r="T3729"/>
      <c r="U3729"/>
      <c r="V3729"/>
      <c r="W3729"/>
      <c r="X3729" s="42"/>
      <c r="Y3729" s="42"/>
      <c r="Z3729" s="42"/>
    </row>
    <row r="3730" s="26" customFormat="1" ht="23" customHeight="1" spans="1:26">
      <c r="A3730" s="255"/>
      <c r="B3730" s="246"/>
      <c r="C3730" s="247"/>
      <c r="D3730" s="248"/>
      <c r="E3730" s="249"/>
      <c r="F3730" s="250"/>
      <c r="G3730" s="250"/>
      <c r="H3730" s="256"/>
      <c r="I3730" s="250"/>
      <c r="J3730" s="252"/>
      <c r="K3730" s="252"/>
      <c r="L3730" s="253"/>
      <c r="M3730" s="254" t="str">
        <f t="shared" si="58"/>
        <v/>
      </c>
      <c r="N3730"/>
      <c r="O3730"/>
      <c r="P3730"/>
      <c r="Q3730"/>
      <c r="R3730"/>
      <c r="S3730"/>
      <c r="T3730"/>
      <c r="U3730"/>
      <c r="V3730"/>
      <c r="W3730"/>
      <c r="X3730" s="42"/>
      <c r="Y3730" s="42"/>
      <c r="Z3730" s="42"/>
    </row>
    <row r="3731" s="26" customFormat="1" ht="23" customHeight="1" spans="1:26">
      <c r="A3731" s="255"/>
      <c r="B3731" s="246"/>
      <c r="C3731" s="247"/>
      <c r="D3731" s="248"/>
      <c r="E3731" s="249"/>
      <c r="F3731" s="250"/>
      <c r="G3731" s="250"/>
      <c r="H3731" s="256"/>
      <c r="I3731" s="250"/>
      <c r="J3731" s="252"/>
      <c r="K3731" s="252"/>
      <c r="L3731" s="253"/>
      <c r="M3731" s="254" t="str">
        <f t="shared" si="58"/>
        <v/>
      </c>
      <c r="N3731"/>
      <c r="O3731"/>
      <c r="P3731"/>
      <c r="Q3731"/>
      <c r="R3731"/>
      <c r="S3731"/>
      <c r="T3731"/>
      <c r="U3731"/>
      <c r="V3731"/>
      <c r="W3731"/>
      <c r="X3731" s="42"/>
      <c r="Y3731" s="42"/>
      <c r="Z3731" s="42"/>
    </row>
    <row r="3732" s="26" customFormat="1" ht="23" customHeight="1" spans="1:26">
      <c r="A3732" s="255"/>
      <c r="B3732" s="246"/>
      <c r="C3732" s="247"/>
      <c r="D3732" s="248"/>
      <c r="E3732" s="249"/>
      <c r="F3732" s="250"/>
      <c r="G3732" s="250"/>
      <c r="H3732" s="256"/>
      <c r="I3732" s="250"/>
      <c r="J3732" s="252"/>
      <c r="K3732" s="252"/>
      <c r="L3732" s="253"/>
      <c r="M3732" s="254" t="str">
        <f t="shared" si="58"/>
        <v/>
      </c>
      <c r="N3732"/>
      <c r="O3732"/>
      <c r="P3732"/>
      <c r="Q3732"/>
      <c r="R3732"/>
      <c r="S3732"/>
      <c r="T3732"/>
      <c r="U3732"/>
      <c r="V3732"/>
      <c r="W3732"/>
      <c r="X3732" s="42"/>
      <c r="Y3732" s="42"/>
      <c r="Z3732" s="42"/>
    </row>
    <row r="3733" s="26" customFormat="1" ht="23" customHeight="1" spans="1:26">
      <c r="A3733" s="255"/>
      <c r="B3733" s="246"/>
      <c r="C3733" s="247"/>
      <c r="D3733" s="248"/>
      <c r="E3733" s="249"/>
      <c r="F3733" s="250"/>
      <c r="G3733" s="250"/>
      <c r="H3733" s="256"/>
      <c r="I3733" s="250"/>
      <c r="J3733" s="252"/>
      <c r="K3733" s="252"/>
      <c r="L3733" s="253"/>
      <c r="M3733" s="254" t="str">
        <f t="shared" si="58"/>
        <v/>
      </c>
      <c r="N3733"/>
      <c r="O3733"/>
      <c r="P3733"/>
      <c r="Q3733"/>
      <c r="R3733"/>
      <c r="S3733"/>
      <c r="T3733"/>
      <c r="U3733"/>
      <c r="V3733"/>
      <c r="W3733"/>
      <c r="X3733" s="42"/>
      <c r="Y3733" s="42"/>
      <c r="Z3733" s="42"/>
    </row>
    <row r="3734" s="26" customFormat="1" ht="23" customHeight="1" spans="1:26">
      <c r="A3734" s="255"/>
      <c r="B3734" s="246"/>
      <c r="C3734" s="247"/>
      <c r="D3734" s="248"/>
      <c r="E3734" s="249"/>
      <c r="F3734" s="250"/>
      <c r="G3734" s="250"/>
      <c r="H3734" s="256"/>
      <c r="I3734" s="250"/>
      <c r="J3734" s="252"/>
      <c r="K3734" s="252"/>
      <c r="L3734" s="253"/>
      <c r="M3734" s="254" t="str">
        <f t="shared" si="58"/>
        <v/>
      </c>
      <c r="N3734"/>
      <c r="O3734"/>
      <c r="P3734"/>
      <c r="Q3734"/>
      <c r="R3734"/>
      <c r="S3734"/>
      <c r="T3734"/>
      <c r="U3734"/>
      <c r="V3734"/>
      <c r="W3734"/>
      <c r="X3734" s="42"/>
      <c r="Y3734" s="42"/>
      <c r="Z3734" s="42"/>
    </row>
    <row r="3735" s="26" customFormat="1" ht="23" customHeight="1" spans="1:26">
      <c r="A3735" s="255"/>
      <c r="B3735" s="246"/>
      <c r="C3735" s="247"/>
      <c r="D3735" s="248"/>
      <c r="E3735" s="249"/>
      <c r="F3735" s="250"/>
      <c r="G3735" s="250"/>
      <c r="H3735" s="256"/>
      <c r="I3735" s="250"/>
      <c r="J3735" s="252"/>
      <c r="K3735" s="252"/>
      <c r="L3735" s="253"/>
      <c r="M3735" s="254" t="str">
        <f t="shared" si="58"/>
        <v/>
      </c>
      <c r="N3735"/>
      <c r="O3735"/>
      <c r="P3735"/>
      <c r="Q3735"/>
      <c r="R3735"/>
      <c r="S3735"/>
      <c r="T3735"/>
      <c r="U3735"/>
      <c r="V3735"/>
      <c r="W3735"/>
      <c r="X3735" s="42"/>
      <c r="Y3735" s="42"/>
      <c r="Z3735" s="42"/>
    </row>
    <row r="3736" s="26" customFormat="1" ht="23" customHeight="1" spans="1:26">
      <c r="A3736" s="255"/>
      <c r="B3736" s="246"/>
      <c r="C3736" s="247"/>
      <c r="D3736" s="248"/>
      <c r="E3736" s="249"/>
      <c r="F3736" s="250"/>
      <c r="G3736" s="250"/>
      <c r="H3736" s="256"/>
      <c r="I3736" s="250"/>
      <c r="J3736" s="252"/>
      <c r="K3736" s="252"/>
      <c r="L3736" s="253"/>
      <c r="M3736" s="254" t="str">
        <f t="shared" si="58"/>
        <v/>
      </c>
      <c r="N3736"/>
      <c r="O3736"/>
      <c r="P3736"/>
      <c r="Q3736"/>
      <c r="R3736"/>
      <c r="S3736"/>
      <c r="T3736"/>
      <c r="U3736"/>
      <c r="V3736"/>
      <c r="W3736"/>
      <c r="X3736" s="42"/>
      <c r="Y3736" s="42"/>
      <c r="Z3736" s="42"/>
    </row>
    <row r="3737" s="26" customFormat="1" ht="23" customHeight="1" spans="1:26">
      <c r="A3737" s="255"/>
      <c r="B3737" s="246"/>
      <c r="C3737" s="247"/>
      <c r="D3737" s="248"/>
      <c r="E3737" s="249"/>
      <c r="F3737" s="250"/>
      <c r="G3737" s="250"/>
      <c r="H3737" s="256"/>
      <c r="I3737" s="250"/>
      <c r="J3737" s="252"/>
      <c r="K3737" s="252"/>
      <c r="L3737" s="253"/>
      <c r="M3737" s="254" t="str">
        <f t="shared" si="58"/>
        <v/>
      </c>
      <c r="N3737"/>
      <c r="O3737"/>
      <c r="P3737"/>
      <c r="Q3737"/>
      <c r="R3737"/>
      <c r="S3737"/>
      <c r="T3737"/>
      <c r="U3737"/>
      <c r="V3737"/>
      <c r="W3737"/>
      <c r="X3737" s="42"/>
      <c r="Y3737" s="42"/>
      <c r="Z3737" s="42"/>
    </row>
    <row r="3738" s="26" customFormat="1" ht="23" customHeight="1" spans="1:26">
      <c r="A3738" s="255"/>
      <c r="B3738" s="246"/>
      <c r="C3738" s="247"/>
      <c r="D3738" s="248"/>
      <c r="E3738" s="249"/>
      <c r="F3738" s="250"/>
      <c r="G3738" s="250"/>
      <c r="H3738" s="256"/>
      <c r="I3738" s="250"/>
      <c r="J3738" s="252"/>
      <c r="K3738" s="252"/>
      <c r="L3738" s="253"/>
      <c r="M3738" s="254" t="str">
        <f t="shared" si="58"/>
        <v/>
      </c>
      <c r="N3738"/>
      <c r="O3738"/>
      <c r="P3738"/>
      <c r="Q3738"/>
      <c r="R3738"/>
      <c r="S3738"/>
      <c r="T3738"/>
      <c r="U3738"/>
      <c r="V3738"/>
      <c r="W3738"/>
      <c r="X3738" s="42"/>
      <c r="Y3738" s="42"/>
      <c r="Z3738" s="42"/>
    </row>
    <row r="3739" s="26" customFormat="1" ht="23" customHeight="1" spans="1:26">
      <c r="A3739" s="255"/>
      <c r="B3739" s="246"/>
      <c r="C3739" s="247"/>
      <c r="D3739" s="248"/>
      <c r="E3739" s="249"/>
      <c r="F3739" s="250"/>
      <c r="G3739" s="250"/>
      <c r="H3739" s="256"/>
      <c r="I3739" s="250"/>
      <c r="J3739" s="252"/>
      <c r="K3739" s="252"/>
      <c r="L3739" s="253"/>
      <c r="M3739" s="254" t="str">
        <f t="shared" si="58"/>
        <v/>
      </c>
      <c r="N3739"/>
      <c r="O3739"/>
      <c r="P3739"/>
      <c r="Q3739"/>
      <c r="R3739"/>
      <c r="S3739"/>
      <c r="T3739"/>
      <c r="U3739"/>
      <c r="V3739"/>
      <c r="W3739"/>
      <c r="X3739" s="42"/>
      <c r="Y3739" s="42"/>
      <c r="Z3739" s="42"/>
    </row>
    <row r="3740" s="26" customFormat="1" ht="23" customHeight="1" spans="1:26">
      <c r="A3740" s="255"/>
      <c r="B3740" s="246"/>
      <c r="C3740" s="247"/>
      <c r="D3740" s="248"/>
      <c r="E3740" s="249"/>
      <c r="F3740" s="250"/>
      <c r="G3740" s="250"/>
      <c r="H3740" s="256"/>
      <c r="I3740" s="250"/>
      <c r="J3740" s="252"/>
      <c r="K3740" s="252"/>
      <c r="L3740" s="253"/>
      <c r="M3740" s="254" t="str">
        <f t="shared" si="58"/>
        <v/>
      </c>
      <c r="N3740"/>
      <c r="O3740"/>
      <c r="P3740"/>
      <c r="Q3740"/>
      <c r="R3740"/>
      <c r="S3740"/>
      <c r="T3740"/>
      <c r="U3740"/>
      <c r="V3740"/>
      <c r="W3740"/>
      <c r="X3740" s="42"/>
      <c r="Y3740" s="42"/>
      <c r="Z3740" s="42"/>
    </row>
    <row r="3741" s="26" customFormat="1" ht="23" customHeight="1" spans="1:26">
      <c r="A3741" s="255"/>
      <c r="B3741" s="246"/>
      <c r="C3741" s="247"/>
      <c r="D3741" s="248"/>
      <c r="E3741" s="249"/>
      <c r="F3741" s="250"/>
      <c r="G3741" s="250"/>
      <c r="H3741" s="256"/>
      <c r="I3741" s="250"/>
      <c r="J3741" s="252"/>
      <c r="K3741" s="252"/>
      <c r="L3741" s="253"/>
      <c r="M3741" s="254" t="str">
        <f t="shared" si="58"/>
        <v/>
      </c>
      <c r="N3741"/>
      <c r="O3741"/>
      <c r="P3741"/>
      <c r="Q3741"/>
      <c r="R3741"/>
      <c r="S3741"/>
      <c r="T3741"/>
      <c r="U3741"/>
      <c r="V3741"/>
      <c r="W3741"/>
      <c r="X3741" s="42"/>
      <c r="Y3741" s="42"/>
      <c r="Z3741" s="42"/>
    </row>
    <row r="3742" s="26" customFormat="1" ht="23" customHeight="1" spans="1:26">
      <c r="A3742" s="255"/>
      <c r="B3742" s="246"/>
      <c r="C3742" s="247"/>
      <c r="D3742" s="248"/>
      <c r="E3742" s="249"/>
      <c r="F3742" s="250"/>
      <c r="G3742" s="250"/>
      <c r="H3742" s="256"/>
      <c r="I3742" s="250"/>
      <c r="J3742" s="252"/>
      <c r="K3742" s="252"/>
      <c r="L3742" s="253"/>
      <c r="M3742" s="254" t="str">
        <f t="shared" si="58"/>
        <v/>
      </c>
      <c r="N3742"/>
      <c r="O3742"/>
      <c r="P3742"/>
      <c r="Q3742"/>
      <c r="R3742"/>
      <c r="S3742"/>
      <c r="T3742"/>
      <c r="U3742"/>
      <c r="V3742"/>
      <c r="W3742"/>
      <c r="X3742" s="42"/>
      <c r="Y3742" s="42"/>
      <c r="Z3742" s="42"/>
    </row>
    <row r="3743" s="26" customFormat="1" ht="23" customHeight="1" spans="1:26">
      <c r="A3743" s="255"/>
      <c r="B3743" s="246"/>
      <c r="C3743" s="247"/>
      <c r="D3743" s="248"/>
      <c r="E3743" s="249"/>
      <c r="F3743" s="250"/>
      <c r="G3743" s="250"/>
      <c r="H3743" s="256"/>
      <c r="I3743" s="250"/>
      <c r="J3743" s="252"/>
      <c r="K3743" s="252"/>
      <c r="L3743" s="253"/>
      <c r="M3743" s="254" t="str">
        <f t="shared" si="58"/>
        <v/>
      </c>
      <c r="N3743"/>
      <c r="O3743"/>
      <c r="P3743"/>
      <c r="Q3743"/>
      <c r="R3743"/>
      <c r="S3743"/>
      <c r="T3743"/>
      <c r="U3743"/>
      <c r="V3743"/>
      <c r="W3743"/>
      <c r="X3743" s="42"/>
      <c r="Y3743" s="42"/>
      <c r="Z3743" s="42"/>
    </row>
    <row r="3744" s="26" customFormat="1" ht="23" customHeight="1" spans="1:26">
      <c r="A3744" s="255"/>
      <c r="B3744" s="246"/>
      <c r="C3744" s="247"/>
      <c r="D3744" s="248"/>
      <c r="E3744" s="249"/>
      <c r="F3744" s="250"/>
      <c r="G3744" s="250"/>
      <c r="H3744" s="256"/>
      <c r="I3744" s="250"/>
      <c r="J3744" s="252"/>
      <c r="K3744" s="252"/>
      <c r="L3744" s="253"/>
      <c r="M3744" s="254" t="str">
        <f t="shared" si="58"/>
        <v/>
      </c>
      <c r="N3744"/>
      <c r="O3744"/>
      <c r="P3744"/>
      <c r="Q3744"/>
      <c r="R3744"/>
      <c r="S3744"/>
      <c r="T3744"/>
      <c r="U3744"/>
      <c r="V3744"/>
      <c r="W3744"/>
      <c r="X3744" s="42"/>
      <c r="Y3744" s="42"/>
      <c r="Z3744" s="42"/>
    </row>
    <row r="3745" s="26" customFormat="1" ht="23" customHeight="1" spans="1:26">
      <c r="A3745" s="255"/>
      <c r="B3745" s="246"/>
      <c r="C3745" s="247"/>
      <c r="D3745" s="248"/>
      <c r="E3745" s="249"/>
      <c r="F3745" s="250"/>
      <c r="G3745" s="250"/>
      <c r="H3745" s="256"/>
      <c r="I3745" s="250"/>
      <c r="J3745" s="252"/>
      <c r="K3745" s="252"/>
      <c r="L3745" s="253"/>
      <c r="M3745" s="254" t="str">
        <f t="shared" si="58"/>
        <v/>
      </c>
      <c r="N3745"/>
      <c r="O3745"/>
      <c r="P3745"/>
      <c r="Q3745"/>
      <c r="R3745"/>
      <c r="S3745"/>
      <c r="T3745"/>
      <c r="U3745"/>
      <c r="V3745"/>
      <c r="W3745"/>
      <c r="X3745" s="42"/>
      <c r="Y3745" s="42"/>
      <c r="Z3745" s="42"/>
    </row>
    <row r="3746" s="26" customFormat="1" ht="23" customHeight="1" spans="1:26">
      <c r="A3746" s="255"/>
      <c r="B3746" s="246"/>
      <c r="C3746" s="247"/>
      <c r="D3746" s="248"/>
      <c r="E3746" s="249"/>
      <c r="F3746" s="250"/>
      <c r="G3746" s="250"/>
      <c r="H3746" s="256"/>
      <c r="I3746" s="250"/>
      <c r="J3746" s="252"/>
      <c r="K3746" s="252"/>
      <c r="L3746" s="253"/>
      <c r="M3746" s="254" t="str">
        <f t="shared" si="58"/>
        <v/>
      </c>
      <c r="N3746"/>
      <c r="O3746"/>
      <c r="P3746"/>
      <c r="Q3746"/>
      <c r="R3746"/>
      <c r="S3746"/>
      <c r="T3746"/>
      <c r="U3746"/>
      <c r="V3746"/>
      <c r="W3746"/>
      <c r="X3746" s="42"/>
      <c r="Y3746" s="42"/>
      <c r="Z3746" s="42"/>
    </row>
    <row r="3747" s="26" customFormat="1" ht="23" customHeight="1" spans="1:26">
      <c r="A3747" s="255"/>
      <c r="B3747" s="246"/>
      <c r="C3747" s="247"/>
      <c r="D3747" s="248"/>
      <c r="E3747" s="249"/>
      <c r="F3747" s="250"/>
      <c r="G3747" s="250"/>
      <c r="H3747" s="256"/>
      <c r="I3747" s="250"/>
      <c r="J3747" s="252"/>
      <c r="K3747" s="252"/>
      <c r="L3747" s="253"/>
      <c r="M3747" s="254" t="str">
        <f t="shared" si="58"/>
        <v/>
      </c>
      <c r="N3747"/>
      <c r="O3747"/>
      <c r="P3747"/>
      <c r="Q3747"/>
      <c r="R3747"/>
      <c r="S3747"/>
      <c r="T3747"/>
      <c r="U3747"/>
      <c r="V3747"/>
      <c r="W3747"/>
      <c r="X3747" s="42"/>
      <c r="Y3747" s="42"/>
      <c r="Z3747" s="42"/>
    </row>
    <row r="3748" s="26" customFormat="1" ht="23" customHeight="1" spans="1:26">
      <c r="A3748" s="255"/>
      <c r="B3748" s="246"/>
      <c r="C3748" s="247"/>
      <c r="D3748" s="248"/>
      <c r="E3748" s="249"/>
      <c r="F3748" s="250"/>
      <c r="G3748" s="250"/>
      <c r="H3748" s="256"/>
      <c r="I3748" s="250"/>
      <c r="J3748" s="252"/>
      <c r="K3748" s="252"/>
      <c r="L3748" s="253"/>
      <c r="M3748" s="254" t="str">
        <f t="shared" si="58"/>
        <v/>
      </c>
      <c r="N3748"/>
      <c r="O3748"/>
      <c r="P3748"/>
      <c r="Q3748"/>
      <c r="R3748"/>
      <c r="S3748"/>
      <c r="T3748"/>
      <c r="U3748"/>
      <c r="V3748"/>
      <c r="W3748"/>
      <c r="X3748" s="42"/>
      <c r="Y3748" s="42"/>
      <c r="Z3748" s="42"/>
    </row>
    <row r="3749" s="26" customFormat="1" ht="23" customHeight="1" spans="1:26">
      <c r="A3749" s="255"/>
      <c r="B3749" s="246"/>
      <c r="C3749" s="247"/>
      <c r="D3749" s="248"/>
      <c r="E3749" s="249"/>
      <c r="F3749" s="250"/>
      <c r="G3749" s="250"/>
      <c r="H3749" s="256"/>
      <c r="I3749" s="250"/>
      <c r="J3749" s="252"/>
      <c r="K3749" s="252"/>
      <c r="L3749" s="253"/>
      <c r="M3749" s="254" t="str">
        <f t="shared" si="58"/>
        <v/>
      </c>
      <c r="N3749"/>
      <c r="O3749"/>
      <c r="P3749"/>
      <c r="Q3749"/>
      <c r="R3749"/>
      <c r="S3749"/>
      <c r="T3749"/>
      <c r="U3749"/>
      <c r="V3749"/>
      <c r="W3749"/>
      <c r="X3749" s="42"/>
      <c r="Y3749" s="42"/>
      <c r="Z3749" s="42"/>
    </row>
    <row r="3750" s="26" customFormat="1" ht="23" customHeight="1" spans="1:26">
      <c r="A3750" s="255"/>
      <c r="B3750" s="246"/>
      <c r="C3750" s="247"/>
      <c r="D3750" s="248"/>
      <c r="E3750" s="249"/>
      <c r="F3750" s="250"/>
      <c r="G3750" s="250"/>
      <c r="H3750" s="256"/>
      <c r="I3750" s="250"/>
      <c r="J3750" s="252"/>
      <c r="K3750" s="252"/>
      <c r="L3750" s="253"/>
      <c r="M3750" s="254" t="str">
        <f t="shared" si="58"/>
        <v/>
      </c>
      <c r="N3750"/>
      <c r="O3750"/>
      <c r="P3750"/>
      <c r="Q3750"/>
      <c r="R3750"/>
      <c r="S3750"/>
      <c r="T3750"/>
      <c r="U3750"/>
      <c r="V3750"/>
      <c r="W3750"/>
      <c r="X3750" s="42"/>
      <c r="Y3750" s="42"/>
      <c r="Z3750" s="42"/>
    </row>
    <row r="3751" s="26" customFormat="1" ht="23" customHeight="1" spans="1:26">
      <c r="A3751" s="255"/>
      <c r="B3751" s="246"/>
      <c r="C3751" s="247"/>
      <c r="D3751" s="248"/>
      <c r="E3751" s="249"/>
      <c r="F3751" s="250"/>
      <c r="G3751" s="250"/>
      <c r="H3751" s="256"/>
      <c r="I3751" s="250"/>
      <c r="J3751" s="252"/>
      <c r="K3751" s="252"/>
      <c r="L3751" s="253"/>
      <c r="M3751" s="254" t="str">
        <f t="shared" si="58"/>
        <v/>
      </c>
      <c r="N3751"/>
      <c r="O3751"/>
      <c r="P3751"/>
      <c r="Q3751"/>
      <c r="R3751"/>
      <c r="S3751"/>
      <c r="T3751"/>
      <c r="U3751"/>
      <c r="V3751"/>
      <c r="W3751"/>
      <c r="X3751" s="42"/>
      <c r="Y3751" s="42"/>
      <c r="Z3751" s="42"/>
    </row>
    <row r="3752" s="26" customFormat="1" ht="23" customHeight="1" spans="1:26">
      <c r="A3752" s="255"/>
      <c r="B3752" s="246"/>
      <c r="C3752" s="247"/>
      <c r="D3752" s="248"/>
      <c r="E3752" s="249"/>
      <c r="F3752" s="250"/>
      <c r="G3752" s="250"/>
      <c r="H3752" s="256"/>
      <c r="I3752" s="250"/>
      <c r="J3752" s="252"/>
      <c r="K3752" s="252"/>
      <c r="L3752" s="253"/>
      <c r="M3752" s="254" t="str">
        <f t="shared" si="58"/>
        <v/>
      </c>
      <c r="N3752"/>
      <c r="O3752"/>
      <c r="P3752"/>
      <c r="Q3752"/>
      <c r="R3752"/>
      <c r="S3752"/>
      <c r="T3752"/>
      <c r="U3752"/>
      <c r="V3752"/>
      <c r="W3752"/>
      <c r="X3752" s="42"/>
      <c r="Y3752" s="42"/>
      <c r="Z3752" s="42"/>
    </row>
    <row r="3753" s="26" customFormat="1" ht="23" customHeight="1" spans="1:26">
      <c r="A3753" s="255"/>
      <c r="B3753" s="246"/>
      <c r="C3753" s="247"/>
      <c r="D3753" s="248"/>
      <c r="E3753" s="249"/>
      <c r="F3753" s="250"/>
      <c r="G3753" s="250"/>
      <c r="H3753" s="256"/>
      <c r="I3753" s="250"/>
      <c r="J3753" s="252"/>
      <c r="K3753" s="252"/>
      <c r="L3753" s="253"/>
      <c r="M3753" s="254" t="str">
        <f t="shared" si="58"/>
        <v/>
      </c>
      <c r="N3753"/>
      <c r="O3753"/>
      <c r="P3753"/>
      <c r="Q3753"/>
      <c r="R3753"/>
      <c r="S3753"/>
      <c r="T3753"/>
      <c r="U3753"/>
      <c r="V3753"/>
      <c r="W3753"/>
      <c r="X3753" s="42"/>
      <c r="Y3753" s="42"/>
      <c r="Z3753" s="42"/>
    </row>
    <row r="3754" s="26" customFormat="1" ht="23" customHeight="1" spans="1:26">
      <c r="A3754" s="255"/>
      <c r="B3754" s="246"/>
      <c r="C3754" s="247"/>
      <c r="D3754" s="248"/>
      <c r="E3754" s="249"/>
      <c r="F3754" s="250"/>
      <c r="G3754" s="250"/>
      <c r="H3754" s="256"/>
      <c r="I3754" s="250"/>
      <c r="J3754" s="252"/>
      <c r="K3754" s="252"/>
      <c r="L3754" s="253"/>
      <c r="M3754" s="254" t="str">
        <f t="shared" si="58"/>
        <v/>
      </c>
      <c r="N3754"/>
      <c r="O3754"/>
      <c r="P3754"/>
      <c r="Q3754"/>
      <c r="R3754"/>
      <c r="S3754"/>
      <c r="T3754"/>
      <c r="U3754"/>
      <c r="V3754"/>
      <c r="W3754"/>
      <c r="X3754" s="42"/>
      <c r="Y3754" s="42"/>
      <c r="Z3754" s="42"/>
    </row>
    <row r="3755" s="26" customFormat="1" ht="23" customHeight="1" spans="1:26">
      <c r="A3755" s="255"/>
      <c r="B3755" s="246"/>
      <c r="C3755" s="247"/>
      <c r="D3755" s="248"/>
      <c r="E3755" s="249"/>
      <c r="F3755" s="250"/>
      <c r="G3755" s="250"/>
      <c r="H3755" s="256"/>
      <c r="I3755" s="250"/>
      <c r="J3755" s="252"/>
      <c r="K3755" s="252"/>
      <c r="L3755" s="253"/>
      <c r="M3755" s="254" t="str">
        <f t="shared" si="58"/>
        <v/>
      </c>
      <c r="N3755"/>
      <c r="O3755"/>
      <c r="P3755"/>
      <c r="Q3755"/>
      <c r="R3755"/>
      <c r="S3755"/>
      <c r="T3755"/>
      <c r="U3755"/>
      <c r="V3755"/>
      <c r="W3755"/>
      <c r="X3755" s="42"/>
      <c r="Y3755" s="42"/>
      <c r="Z3755" s="42"/>
    </row>
    <row r="3756" s="26" customFormat="1" ht="23" customHeight="1" spans="1:26">
      <c r="A3756" s="255"/>
      <c r="B3756" s="246"/>
      <c r="C3756" s="247"/>
      <c r="D3756" s="248"/>
      <c r="E3756" s="249"/>
      <c r="F3756" s="250"/>
      <c r="G3756" s="250"/>
      <c r="H3756" s="256"/>
      <c r="I3756" s="250"/>
      <c r="J3756" s="252"/>
      <c r="K3756" s="252"/>
      <c r="L3756" s="253"/>
      <c r="M3756" s="254" t="str">
        <f t="shared" si="58"/>
        <v/>
      </c>
      <c r="N3756"/>
      <c r="O3756"/>
      <c r="P3756"/>
      <c r="Q3756"/>
      <c r="R3756"/>
      <c r="S3756"/>
      <c r="T3756"/>
      <c r="U3756"/>
      <c r="V3756"/>
      <c r="W3756"/>
      <c r="X3756" s="42"/>
      <c r="Y3756" s="42"/>
      <c r="Z3756" s="42"/>
    </row>
    <row r="3757" s="26" customFormat="1" ht="23" customHeight="1" spans="1:26">
      <c r="A3757" s="255"/>
      <c r="B3757" s="246"/>
      <c r="C3757" s="247"/>
      <c r="D3757" s="248"/>
      <c r="E3757" s="249"/>
      <c r="F3757" s="250"/>
      <c r="G3757" s="250"/>
      <c r="H3757" s="256"/>
      <c r="I3757" s="250"/>
      <c r="J3757" s="252"/>
      <c r="K3757" s="252"/>
      <c r="L3757" s="253"/>
      <c r="M3757" s="254" t="str">
        <f t="shared" si="58"/>
        <v/>
      </c>
      <c r="N3757"/>
      <c r="O3757"/>
      <c r="P3757"/>
      <c r="Q3757"/>
      <c r="R3757"/>
      <c r="S3757"/>
      <c r="T3757"/>
      <c r="U3757"/>
      <c r="V3757"/>
      <c r="W3757"/>
      <c r="X3757" s="42"/>
      <c r="Y3757" s="42"/>
      <c r="Z3757" s="42"/>
    </row>
    <row r="3758" s="26" customFormat="1" ht="23" customHeight="1" spans="1:26">
      <c r="A3758" s="255"/>
      <c r="B3758" s="246"/>
      <c r="C3758" s="247"/>
      <c r="D3758" s="248"/>
      <c r="E3758" s="249"/>
      <c r="F3758" s="250"/>
      <c r="G3758" s="250"/>
      <c r="H3758" s="256"/>
      <c r="I3758" s="250"/>
      <c r="J3758" s="252"/>
      <c r="K3758" s="252"/>
      <c r="L3758" s="253"/>
      <c r="M3758" s="254" t="str">
        <f t="shared" si="58"/>
        <v/>
      </c>
      <c r="N3758"/>
      <c r="O3758"/>
      <c r="P3758"/>
      <c r="Q3758"/>
      <c r="R3758"/>
      <c r="S3758"/>
      <c r="T3758"/>
      <c r="U3758"/>
      <c r="V3758"/>
      <c r="W3758"/>
      <c r="X3758" s="42"/>
      <c r="Y3758" s="42"/>
      <c r="Z3758" s="42"/>
    </row>
    <row r="3759" s="26" customFormat="1" ht="23" customHeight="1" spans="1:26">
      <c r="A3759" s="255"/>
      <c r="B3759" s="246"/>
      <c r="C3759" s="247"/>
      <c r="D3759" s="248"/>
      <c r="E3759" s="249"/>
      <c r="F3759" s="250"/>
      <c r="G3759" s="250"/>
      <c r="H3759" s="256"/>
      <c r="I3759" s="250"/>
      <c r="J3759" s="252"/>
      <c r="K3759" s="252"/>
      <c r="L3759" s="253"/>
      <c r="M3759" s="254" t="str">
        <f t="shared" si="58"/>
        <v/>
      </c>
      <c r="N3759"/>
      <c r="O3759"/>
      <c r="P3759"/>
      <c r="Q3759"/>
      <c r="R3759"/>
      <c r="S3759"/>
      <c r="T3759"/>
      <c r="U3759"/>
      <c r="V3759"/>
      <c r="W3759"/>
      <c r="X3759" s="42"/>
      <c r="Y3759" s="42"/>
      <c r="Z3759" s="42"/>
    </row>
    <row r="3760" s="26" customFormat="1" ht="23" customHeight="1" spans="1:26">
      <c r="A3760" s="255"/>
      <c r="B3760" s="246"/>
      <c r="C3760" s="247"/>
      <c r="D3760" s="248"/>
      <c r="E3760" s="249"/>
      <c r="F3760" s="250"/>
      <c r="G3760" s="250"/>
      <c r="H3760" s="256"/>
      <c r="I3760" s="250"/>
      <c r="J3760" s="252"/>
      <c r="K3760" s="252"/>
      <c r="L3760" s="253"/>
      <c r="M3760" s="254" t="str">
        <f t="shared" si="58"/>
        <v/>
      </c>
      <c r="N3760"/>
      <c r="O3760"/>
      <c r="P3760"/>
      <c r="Q3760"/>
      <c r="R3760"/>
      <c r="S3760"/>
      <c r="T3760"/>
      <c r="U3760"/>
      <c r="V3760"/>
      <c r="W3760"/>
      <c r="X3760" s="42"/>
      <c r="Y3760" s="42"/>
      <c r="Z3760" s="42"/>
    </row>
    <row r="3761" s="26" customFormat="1" ht="23" customHeight="1" spans="1:26">
      <c r="A3761" s="255"/>
      <c r="B3761" s="246"/>
      <c r="C3761" s="247"/>
      <c r="D3761" s="248"/>
      <c r="E3761" s="249"/>
      <c r="F3761" s="250"/>
      <c r="G3761" s="250"/>
      <c r="H3761" s="256"/>
      <c r="I3761" s="250"/>
      <c r="J3761" s="252"/>
      <c r="K3761" s="252"/>
      <c r="L3761" s="253"/>
      <c r="M3761" s="254" t="str">
        <f t="shared" si="58"/>
        <v/>
      </c>
      <c r="N3761"/>
      <c r="O3761"/>
      <c r="P3761"/>
      <c r="Q3761"/>
      <c r="R3761"/>
      <c r="S3761"/>
      <c r="T3761"/>
      <c r="U3761"/>
      <c r="V3761"/>
      <c r="W3761"/>
      <c r="X3761" s="42"/>
      <c r="Y3761" s="42"/>
      <c r="Z3761" s="42"/>
    </row>
    <row r="3762" s="26" customFormat="1" ht="23" customHeight="1" spans="1:26">
      <c r="A3762" s="255"/>
      <c r="B3762" s="246"/>
      <c r="C3762" s="247"/>
      <c r="D3762" s="248"/>
      <c r="E3762" s="249"/>
      <c r="F3762" s="250"/>
      <c r="G3762" s="250"/>
      <c r="H3762" s="256"/>
      <c r="I3762" s="250"/>
      <c r="J3762" s="252"/>
      <c r="K3762" s="252"/>
      <c r="L3762" s="253"/>
      <c r="M3762" s="254" t="str">
        <f t="shared" si="58"/>
        <v/>
      </c>
      <c r="N3762"/>
      <c r="O3762"/>
      <c r="P3762"/>
      <c r="Q3762"/>
      <c r="R3762"/>
      <c r="S3762"/>
      <c r="T3762"/>
      <c r="U3762"/>
      <c r="V3762"/>
      <c r="W3762"/>
      <c r="X3762" s="42"/>
      <c r="Y3762" s="42"/>
      <c r="Z3762" s="42"/>
    </row>
    <row r="3763" s="26" customFormat="1" ht="23" customHeight="1" spans="1:26">
      <c r="A3763" s="255"/>
      <c r="B3763" s="246"/>
      <c r="C3763" s="247"/>
      <c r="D3763" s="248"/>
      <c r="E3763" s="249"/>
      <c r="F3763" s="250"/>
      <c r="G3763" s="250"/>
      <c r="H3763" s="256"/>
      <c r="I3763" s="250"/>
      <c r="J3763" s="252"/>
      <c r="K3763" s="252"/>
      <c r="L3763" s="253"/>
      <c r="M3763" s="254" t="str">
        <f t="shared" si="58"/>
        <v/>
      </c>
      <c r="N3763"/>
      <c r="O3763"/>
      <c r="P3763"/>
      <c r="Q3763"/>
      <c r="R3763"/>
      <c r="S3763"/>
      <c r="T3763"/>
      <c r="U3763"/>
      <c r="V3763"/>
      <c r="W3763"/>
      <c r="X3763" s="42"/>
      <c r="Y3763" s="42"/>
      <c r="Z3763" s="42"/>
    </row>
    <row r="3764" s="26" customFormat="1" ht="23" customHeight="1" spans="1:26">
      <c r="A3764" s="255"/>
      <c r="B3764" s="246"/>
      <c r="C3764" s="247"/>
      <c r="D3764" s="248"/>
      <c r="E3764" s="249"/>
      <c r="F3764" s="250"/>
      <c r="G3764" s="250"/>
      <c r="H3764" s="256"/>
      <c r="I3764" s="250"/>
      <c r="J3764" s="252"/>
      <c r="K3764" s="252"/>
      <c r="L3764" s="253"/>
      <c r="M3764" s="254" t="str">
        <f t="shared" si="58"/>
        <v/>
      </c>
      <c r="N3764"/>
      <c r="O3764"/>
      <c r="P3764"/>
      <c r="Q3764"/>
      <c r="R3764"/>
      <c r="S3764"/>
      <c r="T3764"/>
      <c r="U3764"/>
      <c r="V3764"/>
      <c r="W3764"/>
      <c r="X3764" s="42"/>
      <c r="Y3764" s="42"/>
      <c r="Z3764" s="42"/>
    </row>
    <row r="3765" s="26" customFormat="1" ht="23" customHeight="1" spans="1:26">
      <c r="A3765" s="255"/>
      <c r="B3765" s="246"/>
      <c r="C3765" s="247"/>
      <c r="D3765" s="248"/>
      <c r="E3765" s="249"/>
      <c r="F3765" s="250"/>
      <c r="G3765" s="250"/>
      <c r="H3765" s="256"/>
      <c r="I3765" s="250"/>
      <c r="J3765" s="252"/>
      <c r="K3765" s="252"/>
      <c r="L3765" s="253"/>
      <c r="M3765" s="254" t="str">
        <f t="shared" si="58"/>
        <v/>
      </c>
      <c r="N3765"/>
      <c r="O3765"/>
      <c r="P3765"/>
      <c r="Q3765"/>
      <c r="R3765"/>
      <c r="S3765"/>
      <c r="T3765"/>
      <c r="U3765"/>
      <c r="V3765"/>
      <c r="W3765"/>
      <c r="X3765" s="42"/>
      <c r="Y3765" s="42"/>
      <c r="Z3765" s="42"/>
    </row>
    <row r="3766" s="26" customFormat="1" ht="23" customHeight="1" spans="1:26">
      <c r="A3766" s="255"/>
      <c r="B3766" s="246"/>
      <c r="C3766" s="247"/>
      <c r="D3766" s="248"/>
      <c r="E3766" s="249"/>
      <c r="F3766" s="250"/>
      <c r="G3766" s="250"/>
      <c r="H3766" s="256"/>
      <c r="I3766" s="250"/>
      <c r="J3766" s="252"/>
      <c r="K3766" s="252"/>
      <c r="L3766" s="253"/>
      <c r="M3766" s="254" t="str">
        <f t="shared" si="58"/>
        <v/>
      </c>
      <c r="N3766"/>
      <c r="O3766"/>
      <c r="P3766"/>
      <c r="Q3766"/>
      <c r="R3766"/>
      <c r="S3766"/>
      <c r="T3766"/>
      <c r="U3766"/>
      <c r="V3766"/>
      <c r="W3766"/>
      <c r="X3766" s="42"/>
      <c r="Y3766" s="42"/>
      <c r="Z3766" s="42"/>
    </row>
    <row r="3767" s="26" customFormat="1" ht="23" customHeight="1" spans="1:26">
      <c r="A3767" s="255"/>
      <c r="B3767" s="246"/>
      <c r="C3767" s="247"/>
      <c r="D3767" s="248"/>
      <c r="E3767" s="249"/>
      <c r="F3767" s="250"/>
      <c r="G3767" s="250"/>
      <c r="H3767" s="256"/>
      <c r="I3767" s="250"/>
      <c r="J3767" s="252"/>
      <c r="K3767" s="252"/>
      <c r="L3767" s="253"/>
      <c r="M3767" s="254" t="str">
        <f t="shared" si="58"/>
        <v/>
      </c>
      <c r="N3767"/>
      <c r="O3767"/>
      <c r="P3767"/>
      <c r="Q3767"/>
      <c r="R3767"/>
      <c r="S3767"/>
      <c r="T3767"/>
      <c r="U3767"/>
      <c r="V3767"/>
      <c r="W3767"/>
      <c r="X3767" s="42"/>
      <c r="Y3767" s="42"/>
      <c r="Z3767" s="42"/>
    </row>
    <row r="3768" s="26" customFormat="1" ht="23" customHeight="1" spans="1:26">
      <c r="A3768" s="255"/>
      <c r="B3768" s="246"/>
      <c r="C3768" s="247"/>
      <c r="D3768" s="248"/>
      <c r="E3768" s="249"/>
      <c r="F3768" s="250"/>
      <c r="G3768" s="250"/>
      <c r="H3768" s="256"/>
      <c r="I3768" s="250"/>
      <c r="J3768" s="252"/>
      <c r="K3768" s="252"/>
      <c r="L3768" s="253"/>
      <c r="M3768" s="254" t="str">
        <f t="shared" si="58"/>
        <v/>
      </c>
      <c r="N3768"/>
      <c r="O3768"/>
      <c r="P3768"/>
      <c r="Q3768"/>
      <c r="R3768"/>
      <c r="S3768"/>
      <c r="T3768"/>
      <c r="U3768"/>
      <c r="V3768"/>
      <c r="W3768"/>
      <c r="X3768" s="42"/>
      <c r="Y3768" s="42"/>
      <c r="Z3768" s="42"/>
    </row>
    <row r="3769" s="26" customFormat="1" ht="23" customHeight="1" spans="1:26">
      <c r="A3769" s="255"/>
      <c r="B3769" s="246"/>
      <c r="C3769" s="247"/>
      <c r="D3769" s="248"/>
      <c r="E3769" s="249"/>
      <c r="F3769" s="250"/>
      <c r="G3769" s="250"/>
      <c r="H3769" s="256"/>
      <c r="I3769" s="250"/>
      <c r="J3769" s="252"/>
      <c r="K3769" s="252"/>
      <c r="L3769" s="253"/>
      <c r="M3769" s="254" t="str">
        <f t="shared" si="58"/>
        <v/>
      </c>
      <c r="N3769"/>
      <c r="O3769"/>
      <c r="P3769"/>
      <c r="Q3769"/>
      <c r="R3769"/>
      <c r="S3769"/>
      <c r="T3769"/>
      <c r="U3769"/>
      <c r="V3769"/>
      <c r="W3769"/>
      <c r="X3769" s="42"/>
      <c r="Y3769" s="42"/>
      <c r="Z3769" s="42"/>
    </row>
    <row r="3770" s="26" customFormat="1" ht="23" customHeight="1" spans="1:26">
      <c r="A3770" s="255"/>
      <c r="B3770" s="246"/>
      <c r="C3770" s="247"/>
      <c r="D3770" s="248"/>
      <c r="E3770" s="249"/>
      <c r="F3770" s="250"/>
      <c r="G3770" s="250"/>
      <c r="H3770" s="256"/>
      <c r="I3770" s="250"/>
      <c r="J3770" s="252"/>
      <c r="K3770" s="252"/>
      <c r="L3770" s="253"/>
      <c r="M3770" s="254" t="str">
        <f t="shared" si="58"/>
        <v/>
      </c>
      <c r="N3770"/>
      <c r="O3770"/>
      <c r="P3770"/>
      <c r="Q3770"/>
      <c r="R3770"/>
      <c r="S3770"/>
      <c r="T3770"/>
      <c r="U3770"/>
      <c r="V3770"/>
      <c r="W3770"/>
      <c r="X3770" s="42"/>
      <c r="Y3770" s="42"/>
      <c r="Z3770" s="42"/>
    </row>
    <row r="3771" s="26" customFormat="1" ht="23" customHeight="1" spans="1:26">
      <c r="A3771" s="255"/>
      <c r="B3771" s="246"/>
      <c r="C3771" s="247"/>
      <c r="D3771" s="248"/>
      <c r="E3771" s="249"/>
      <c r="F3771" s="250"/>
      <c r="G3771" s="250"/>
      <c r="H3771" s="256"/>
      <c r="I3771" s="250"/>
      <c r="J3771" s="252"/>
      <c r="K3771" s="252"/>
      <c r="L3771" s="253"/>
      <c r="M3771" s="254" t="str">
        <f t="shared" si="58"/>
        <v/>
      </c>
      <c r="N3771"/>
      <c r="O3771"/>
      <c r="P3771"/>
      <c r="Q3771"/>
      <c r="R3771"/>
      <c r="S3771"/>
      <c r="T3771"/>
      <c r="U3771"/>
      <c r="V3771"/>
      <c r="W3771"/>
      <c r="X3771" s="42"/>
      <c r="Y3771" s="42"/>
      <c r="Z3771" s="42"/>
    </row>
    <row r="3772" s="26" customFormat="1" ht="23" customHeight="1" spans="1:26">
      <c r="A3772" s="255"/>
      <c r="B3772" s="246"/>
      <c r="C3772" s="247"/>
      <c r="D3772" s="248"/>
      <c r="E3772" s="249"/>
      <c r="F3772" s="250"/>
      <c r="G3772" s="250"/>
      <c r="H3772" s="256"/>
      <c r="I3772" s="250"/>
      <c r="J3772" s="252"/>
      <c r="K3772" s="252"/>
      <c r="L3772" s="253"/>
      <c r="M3772" s="254" t="str">
        <f t="shared" si="58"/>
        <v/>
      </c>
      <c r="N3772"/>
      <c r="O3772"/>
      <c r="P3772"/>
      <c r="Q3772"/>
      <c r="R3772"/>
      <c r="S3772"/>
      <c r="T3772"/>
      <c r="U3772"/>
      <c r="V3772"/>
      <c r="W3772"/>
      <c r="X3772" s="42"/>
      <c r="Y3772" s="42"/>
      <c r="Z3772" s="42"/>
    </row>
    <row r="3773" s="26" customFormat="1" ht="23" customHeight="1" spans="1:26">
      <c r="A3773" s="255"/>
      <c r="B3773" s="246"/>
      <c r="C3773" s="247"/>
      <c r="D3773" s="248"/>
      <c r="E3773" s="249"/>
      <c r="F3773" s="250"/>
      <c r="G3773" s="250"/>
      <c r="H3773" s="256"/>
      <c r="I3773" s="250"/>
      <c r="J3773" s="252"/>
      <c r="K3773" s="252"/>
      <c r="L3773" s="253"/>
      <c r="M3773" s="254" t="str">
        <f t="shared" si="58"/>
        <v/>
      </c>
      <c r="N3773"/>
      <c r="O3773"/>
      <c r="P3773"/>
      <c r="Q3773"/>
      <c r="R3773"/>
      <c r="S3773"/>
      <c r="T3773"/>
      <c r="U3773"/>
      <c r="V3773"/>
      <c r="W3773"/>
      <c r="X3773" s="42"/>
      <c r="Y3773" s="42"/>
      <c r="Z3773" s="42"/>
    </row>
    <row r="3774" s="26" customFormat="1" ht="23" customHeight="1" spans="1:26">
      <c r="A3774" s="255"/>
      <c r="B3774" s="246"/>
      <c r="C3774" s="247"/>
      <c r="D3774" s="248"/>
      <c r="E3774" s="249"/>
      <c r="F3774" s="250"/>
      <c r="G3774" s="250"/>
      <c r="H3774" s="256"/>
      <c r="I3774" s="250"/>
      <c r="J3774" s="252"/>
      <c r="K3774" s="252"/>
      <c r="L3774" s="253"/>
      <c r="M3774" s="254" t="str">
        <f t="shared" si="58"/>
        <v/>
      </c>
      <c r="N3774"/>
      <c r="O3774"/>
      <c r="P3774"/>
      <c r="Q3774"/>
      <c r="R3774"/>
      <c r="S3774"/>
      <c r="T3774"/>
      <c r="U3774"/>
      <c r="V3774"/>
      <c r="W3774"/>
      <c r="X3774" s="42"/>
      <c r="Y3774" s="42"/>
      <c r="Z3774" s="42"/>
    </row>
    <row r="3775" s="26" customFormat="1" ht="23" customHeight="1" spans="1:26">
      <c r="A3775" s="255"/>
      <c r="B3775" s="246"/>
      <c r="C3775" s="247"/>
      <c r="D3775" s="248"/>
      <c r="E3775" s="249"/>
      <c r="F3775" s="250"/>
      <c r="G3775" s="250"/>
      <c r="H3775" s="256"/>
      <c r="I3775" s="250"/>
      <c r="J3775" s="252"/>
      <c r="K3775" s="252"/>
      <c r="L3775" s="253"/>
      <c r="M3775" s="254" t="str">
        <f t="shared" si="58"/>
        <v/>
      </c>
      <c r="N3775"/>
      <c r="O3775"/>
      <c r="P3775"/>
      <c r="Q3775"/>
      <c r="R3775"/>
      <c r="S3775"/>
      <c r="T3775"/>
      <c r="U3775"/>
      <c r="V3775"/>
      <c r="W3775"/>
      <c r="X3775" s="42"/>
      <c r="Y3775" s="42"/>
      <c r="Z3775" s="42"/>
    </row>
    <row r="3776" s="26" customFormat="1" ht="23" customHeight="1" spans="1:26">
      <c r="A3776" s="255"/>
      <c r="B3776" s="246"/>
      <c r="C3776" s="247"/>
      <c r="D3776" s="248"/>
      <c r="E3776" s="249"/>
      <c r="F3776" s="250"/>
      <c r="G3776" s="250"/>
      <c r="H3776" s="256"/>
      <c r="I3776" s="250"/>
      <c r="J3776" s="252"/>
      <c r="K3776" s="252"/>
      <c r="L3776" s="253"/>
      <c r="M3776" s="254" t="str">
        <f t="shared" si="58"/>
        <v/>
      </c>
      <c r="N3776"/>
      <c r="O3776"/>
      <c r="P3776"/>
      <c r="Q3776"/>
      <c r="R3776"/>
      <c r="S3776"/>
      <c r="T3776"/>
      <c r="U3776"/>
      <c r="V3776"/>
      <c r="W3776"/>
      <c r="X3776" s="42"/>
      <c r="Y3776" s="42"/>
      <c r="Z3776" s="42"/>
    </row>
    <row r="3777" s="26" customFormat="1" ht="23" customHeight="1" spans="1:26">
      <c r="A3777" s="255"/>
      <c r="B3777" s="246"/>
      <c r="C3777" s="247"/>
      <c r="D3777" s="248"/>
      <c r="E3777" s="249"/>
      <c r="F3777" s="250"/>
      <c r="G3777" s="250"/>
      <c r="H3777" s="256"/>
      <c r="I3777" s="250"/>
      <c r="J3777" s="252"/>
      <c r="K3777" s="252"/>
      <c r="L3777" s="253"/>
      <c r="M3777" s="254" t="str">
        <f t="shared" si="58"/>
        <v/>
      </c>
      <c r="N3777"/>
      <c r="O3777"/>
      <c r="P3777"/>
      <c r="Q3777"/>
      <c r="R3777"/>
      <c r="S3777"/>
      <c r="T3777"/>
      <c r="U3777"/>
      <c r="V3777"/>
      <c r="W3777"/>
      <c r="X3777" s="42"/>
      <c r="Y3777" s="42"/>
      <c r="Z3777" s="42"/>
    </row>
    <row r="3778" s="26" customFormat="1" ht="23" customHeight="1" spans="1:26">
      <c r="A3778" s="255"/>
      <c r="B3778" s="246"/>
      <c r="C3778" s="247"/>
      <c r="D3778" s="248"/>
      <c r="E3778" s="249"/>
      <c r="F3778" s="250"/>
      <c r="G3778" s="250"/>
      <c r="H3778" s="256"/>
      <c r="I3778" s="250"/>
      <c r="J3778" s="252"/>
      <c r="K3778" s="252"/>
      <c r="L3778" s="253"/>
      <c r="M3778" s="254" t="str">
        <f t="shared" si="58"/>
        <v/>
      </c>
      <c r="N3778"/>
      <c r="O3778"/>
      <c r="P3778"/>
      <c r="Q3778"/>
      <c r="R3778"/>
      <c r="S3778"/>
      <c r="T3778"/>
      <c r="U3778"/>
      <c r="V3778"/>
      <c r="W3778"/>
      <c r="X3778" s="42"/>
      <c r="Y3778" s="42"/>
      <c r="Z3778" s="42"/>
    </row>
    <row r="3779" s="26" customFormat="1" ht="23" customHeight="1" spans="1:26">
      <c r="A3779" s="255"/>
      <c r="B3779" s="246"/>
      <c r="C3779" s="247"/>
      <c r="D3779" s="248"/>
      <c r="E3779" s="249"/>
      <c r="F3779" s="250"/>
      <c r="G3779" s="250"/>
      <c r="H3779" s="256"/>
      <c r="I3779" s="250"/>
      <c r="J3779" s="252"/>
      <c r="K3779" s="252"/>
      <c r="L3779" s="253"/>
      <c r="M3779" s="254" t="str">
        <f t="shared" si="58"/>
        <v/>
      </c>
      <c r="N3779"/>
      <c r="O3779"/>
      <c r="P3779"/>
      <c r="Q3779"/>
      <c r="R3779"/>
      <c r="S3779"/>
      <c r="T3779"/>
      <c r="U3779"/>
      <c r="V3779"/>
      <c r="W3779"/>
      <c r="X3779" s="42"/>
      <c r="Y3779" s="42"/>
      <c r="Z3779" s="42"/>
    </row>
    <row r="3780" s="26" customFormat="1" ht="23" customHeight="1" spans="1:26">
      <c r="A3780" s="255"/>
      <c r="B3780" s="246"/>
      <c r="C3780" s="247"/>
      <c r="D3780" s="248"/>
      <c r="E3780" s="249"/>
      <c r="F3780" s="250"/>
      <c r="G3780" s="250"/>
      <c r="H3780" s="256"/>
      <c r="I3780" s="250"/>
      <c r="J3780" s="252"/>
      <c r="K3780" s="252"/>
      <c r="L3780" s="253"/>
      <c r="M3780" s="254" t="str">
        <f t="shared" si="58"/>
        <v/>
      </c>
      <c r="N3780"/>
      <c r="O3780"/>
      <c r="P3780"/>
      <c r="Q3780"/>
      <c r="R3780"/>
      <c r="S3780"/>
      <c r="T3780"/>
      <c r="U3780"/>
      <c r="V3780"/>
      <c r="W3780"/>
      <c r="X3780" s="42"/>
      <c r="Y3780" s="42"/>
      <c r="Z3780" s="42"/>
    </row>
    <row r="3781" s="26" customFormat="1" ht="23" customHeight="1" spans="1:26">
      <c r="A3781" s="255"/>
      <c r="B3781" s="246"/>
      <c r="C3781" s="247"/>
      <c r="D3781" s="248"/>
      <c r="E3781" s="249"/>
      <c r="F3781" s="250"/>
      <c r="G3781" s="250"/>
      <c r="H3781" s="256"/>
      <c r="I3781" s="250"/>
      <c r="J3781" s="252"/>
      <c r="K3781" s="252"/>
      <c r="L3781" s="253"/>
      <c r="M3781" s="254" t="str">
        <f t="shared" ref="M3781:M3844" si="59">IF($B3781="","",--TEXT($B3781,"yyyymm"))</f>
        <v/>
      </c>
      <c r="N3781"/>
      <c r="O3781"/>
      <c r="P3781"/>
      <c r="Q3781"/>
      <c r="R3781"/>
      <c r="S3781"/>
      <c r="T3781"/>
      <c r="U3781"/>
      <c r="V3781"/>
      <c r="W3781"/>
      <c r="X3781" s="42"/>
      <c r="Y3781" s="42"/>
      <c r="Z3781" s="42"/>
    </row>
    <row r="3782" s="26" customFormat="1" ht="23" customHeight="1" spans="1:26">
      <c r="A3782" s="255"/>
      <c r="B3782" s="246"/>
      <c r="C3782" s="247"/>
      <c r="D3782" s="248"/>
      <c r="E3782" s="249"/>
      <c r="F3782" s="250"/>
      <c r="G3782" s="250"/>
      <c r="H3782" s="256"/>
      <c r="I3782" s="250"/>
      <c r="J3782" s="252"/>
      <c r="K3782" s="252"/>
      <c r="L3782" s="253"/>
      <c r="M3782" s="254" t="str">
        <f t="shared" si="59"/>
        <v/>
      </c>
      <c r="N3782"/>
      <c r="O3782"/>
      <c r="P3782"/>
      <c r="Q3782"/>
      <c r="R3782"/>
      <c r="S3782"/>
      <c r="T3782"/>
      <c r="U3782"/>
      <c r="V3782"/>
      <c r="W3782"/>
      <c r="X3782" s="42"/>
      <c r="Y3782" s="42"/>
      <c r="Z3782" s="42"/>
    </row>
    <row r="3783" s="26" customFormat="1" ht="23" customHeight="1" spans="1:26">
      <c r="A3783" s="255"/>
      <c r="B3783" s="246"/>
      <c r="C3783" s="247"/>
      <c r="D3783" s="248"/>
      <c r="E3783" s="249"/>
      <c r="F3783" s="250"/>
      <c r="G3783" s="250"/>
      <c r="H3783" s="256"/>
      <c r="I3783" s="250"/>
      <c r="J3783" s="252"/>
      <c r="K3783" s="252"/>
      <c r="L3783" s="253"/>
      <c r="M3783" s="254" t="str">
        <f t="shared" si="59"/>
        <v/>
      </c>
      <c r="N3783"/>
      <c r="O3783"/>
      <c r="P3783"/>
      <c r="Q3783"/>
      <c r="R3783"/>
      <c r="S3783"/>
      <c r="T3783"/>
      <c r="U3783"/>
      <c r="V3783"/>
      <c r="W3783"/>
      <c r="X3783" s="42"/>
      <c r="Y3783" s="42"/>
      <c r="Z3783" s="42"/>
    </row>
    <row r="3784" s="26" customFormat="1" ht="23" customHeight="1" spans="1:26">
      <c r="A3784" s="255"/>
      <c r="B3784" s="246"/>
      <c r="C3784" s="247"/>
      <c r="D3784" s="248"/>
      <c r="E3784" s="249"/>
      <c r="F3784" s="250"/>
      <c r="G3784" s="250"/>
      <c r="H3784" s="256"/>
      <c r="I3784" s="250"/>
      <c r="J3784" s="252"/>
      <c r="K3784" s="252"/>
      <c r="L3784" s="253"/>
      <c r="M3784" s="254" t="str">
        <f t="shared" si="59"/>
        <v/>
      </c>
      <c r="N3784"/>
      <c r="O3784"/>
      <c r="P3784"/>
      <c r="Q3784"/>
      <c r="R3784"/>
      <c r="S3784"/>
      <c r="T3784"/>
      <c r="U3784"/>
      <c r="V3784"/>
      <c r="W3784"/>
      <c r="X3784" s="42"/>
      <c r="Y3784" s="42"/>
      <c r="Z3784" s="42"/>
    </row>
    <row r="3785" s="26" customFormat="1" ht="23" customHeight="1" spans="1:26">
      <c r="A3785" s="255"/>
      <c r="B3785" s="246"/>
      <c r="C3785" s="247"/>
      <c r="D3785" s="248"/>
      <c r="E3785" s="249"/>
      <c r="F3785" s="250"/>
      <c r="G3785" s="250"/>
      <c r="H3785" s="256"/>
      <c r="I3785" s="250"/>
      <c r="J3785" s="252"/>
      <c r="K3785" s="252"/>
      <c r="L3785" s="253"/>
      <c r="M3785" s="254" t="str">
        <f t="shared" si="59"/>
        <v/>
      </c>
      <c r="N3785"/>
      <c r="O3785"/>
      <c r="P3785"/>
      <c r="Q3785"/>
      <c r="R3785"/>
      <c r="S3785"/>
      <c r="T3785"/>
      <c r="U3785"/>
      <c r="V3785"/>
      <c r="W3785"/>
      <c r="X3785" s="42"/>
      <c r="Y3785" s="42"/>
      <c r="Z3785" s="42"/>
    </row>
    <row r="3786" s="26" customFormat="1" ht="23" customHeight="1" spans="1:26">
      <c r="A3786" s="255"/>
      <c r="B3786" s="246"/>
      <c r="C3786" s="247"/>
      <c r="D3786" s="248"/>
      <c r="E3786" s="249"/>
      <c r="F3786" s="250"/>
      <c r="G3786" s="250"/>
      <c r="H3786" s="256"/>
      <c r="I3786" s="250"/>
      <c r="J3786" s="252"/>
      <c r="K3786" s="252"/>
      <c r="L3786" s="253"/>
      <c r="M3786" s="254" t="str">
        <f t="shared" si="59"/>
        <v/>
      </c>
      <c r="N3786"/>
      <c r="O3786"/>
      <c r="P3786"/>
      <c r="Q3786"/>
      <c r="R3786"/>
      <c r="S3786"/>
      <c r="T3786"/>
      <c r="U3786"/>
      <c r="V3786"/>
      <c r="W3786"/>
      <c r="X3786" s="42"/>
      <c r="Y3786" s="42"/>
      <c r="Z3786" s="42"/>
    </row>
    <row r="3787" s="26" customFormat="1" ht="23" customHeight="1" spans="1:26">
      <c r="A3787" s="255"/>
      <c r="B3787" s="246"/>
      <c r="C3787" s="247"/>
      <c r="D3787" s="248"/>
      <c r="E3787" s="249"/>
      <c r="F3787" s="250"/>
      <c r="G3787" s="250"/>
      <c r="H3787" s="256"/>
      <c r="I3787" s="250"/>
      <c r="J3787" s="252"/>
      <c r="K3787" s="252"/>
      <c r="L3787" s="253"/>
      <c r="M3787" s="254" t="str">
        <f t="shared" si="59"/>
        <v/>
      </c>
      <c r="N3787"/>
      <c r="O3787"/>
      <c r="P3787"/>
      <c r="Q3787"/>
      <c r="R3787"/>
      <c r="S3787"/>
      <c r="T3787"/>
      <c r="U3787"/>
      <c r="V3787"/>
      <c r="W3787"/>
      <c r="X3787" s="42"/>
      <c r="Y3787" s="42"/>
      <c r="Z3787" s="42"/>
    </row>
    <row r="3788" s="26" customFormat="1" ht="23" customHeight="1" spans="1:26">
      <c r="A3788" s="255"/>
      <c r="B3788" s="246"/>
      <c r="C3788" s="247"/>
      <c r="D3788" s="248"/>
      <c r="E3788" s="249"/>
      <c r="F3788" s="250"/>
      <c r="G3788" s="250"/>
      <c r="H3788" s="256"/>
      <c r="I3788" s="250"/>
      <c r="J3788" s="252"/>
      <c r="K3788" s="252"/>
      <c r="L3788" s="253"/>
      <c r="M3788" s="254" t="str">
        <f t="shared" si="59"/>
        <v/>
      </c>
      <c r="N3788"/>
      <c r="O3788"/>
      <c r="P3788"/>
      <c r="Q3788"/>
      <c r="R3788"/>
      <c r="S3788"/>
      <c r="T3788"/>
      <c r="U3788"/>
      <c r="V3788"/>
      <c r="W3788"/>
      <c r="X3788" s="42"/>
      <c r="Y3788" s="42"/>
      <c r="Z3788" s="42"/>
    </row>
    <row r="3789" s="26" customFormat="1" ht="23" customHeight="1" spans="1:26">
      <c r="A3789" s="255"/>
      <c r="B3789" s="246"/>
      <c r="C3789" s="247"/>
      <c r="D3789" s="248"/>
      <c r="E3789" s="249"/>
      <c r="F3789" s="250"/>
      <c r="G3789" s="250"/>
      <c r="H3789" s="256"/>
      <c r="I3789" s="250"/>
      <c r="J3789" s="252"/>
      <c r="K3789" s="252"/>
      <c r="L3789" s="253"/>
      <c r="M3789" s="254" t="str">
        <f t="shared" si="59"/>
        <v/>
      </c>
      <c r="N3789"/>
      <c r="O3789"/>
      <c r="P3789"/>
      <c r="Q3789"/>
      <c r="R3789"/>
      <c r="S3789"/>
      <c r="T3789"/>
      <c r="U3789"/>
      <c r="V3789"/>
      <c r="W3789"/>
      <c r="X3789" s="42"/>
      <c r="Y3789" s="42"/>
      <c r="Z3789" s="42"/>
    </row>
    <row r="3790" s="26" customFormat="1" ht="23" customHeight="1" spans="1:26">
      <c r="A3790" s="255"/>
      <c r="B3790" s="246"/>
      <c r="C3790" s="247"/>
      <c r="D3790" s="248"/>
      <c r="E3790" s="249"/>
      <c r="F3790" s="250"/>
      <c r="G3790" s="250"/>
      <c r="H3790" s="256"/>
      <c r="I3790" s="250"/>
      <c r="J3790" s="252"/>
      <c r="K3790" s="252"/>
      <c r="L3790" s="253"/>
      <c r="M3790" s="254" t="str">
        <f t="shared" si="59"/>
        <v/>
      </c>
      <c r="N3790"/>
      <c r="O3790"/>
      <c r="P3790"/>
      <c r="Q3790"/>
      <c r="R3790"/>
      <c r="S3790"/>
      <c r="T3790"/>
      <c r="U3790"/>
      <c r="V3790"/>
      <c r="W3790"/>
      <c r="X3790" s="42"/>
      <c r="Y3790" s="42"/>
      <c r="Z3790" s="42"/>
    </row>
    <row r="3791" s="26" customFormat="1" ht="23" customHeight="1" spans="1:26">
      <c r="A3791" s="255"/>
      <c r="B3791" s="246"/>
      <c r="C3791" s="247"/>
      <c r="D3791" s="248"/>
      <c r="E3791" s="249"/>
      <c r="F3791" s="250"/>
      <c r="G3791" s="250"/>
      <c r="H3791" s="256"/>
      <c r="I3791" s="250"/>
      <c r="J3791" s="252"/>
      <c r="K3791" s="252"/>
      <c r="L3791" s="253"/>
      <c r="M3791" s="254" t="str">
        <f t="shared" si="59"/>
        <v/>
      </c>
      <c r="N3791"/>
      <c r="O3791"/>
      <c r="P3791"/>
      <c r="Q3791"/>
      <c r="R3791"/>
      <c r="S3791"/>
      <c r="T3791"/>
      <c r="U3791"/>
      <c r="V3791"/>
      <c r="W3791"/>
      <c r="X3791" s="42"/>
      <c r="Y3791" s="42"/>
      <c r="Z3791" s="42"/>
    </row>
    <row r="3792" s="26" customFormat="1" ht="23" customHeight="1" spans="1:26">
      <c r="A3792" s="255"/>
      <c r="B3792" s="246"/>
      <c r="C3792" s="247"/>
      <c r="D3792" s="248"/>
      <c r="E3792" s="249"/>
      <c r="F3792" s="250"/>
      <c r="G3792" s="250"/>
      <c r="H3792" s="256"/>
      <c r="I3792" s="250"/>
      <c r="J3792" s="252"/>
      <c r="K3792" s="252"/>
      <c r="L3792" s="253"/>
      <c r="M3792" s="254" t="str">
        <f t="shared" si="59"/>
        <v/>
      </c>
      <c r="N3792"/>
      <c r="O3792"/>
      <c r="P3792"/>
      <c r="Q3792"/>
      <c r="R3792"/>
      <c r="S3792"/>
      <c r="T3792"/>
      <c r="U3792"/>
      <c r="V3792"/>
      <c r="W3792"/>
      <c r="X3792" s="42"/>
      <c r="Y3792" s="42"/>
      <c r="Z3792" s="42"/>
    </row>
    <row r="3793" s="26" customFormat="1" ht="23" customHeight="1" spans="1:26">
      <c r="A3793" s="255"/>
      <c r="B3793" s="246"/>
      <c r="C3793" s="247"/>
      <c r="D3793" s="248"/>
      <c r="E3793" s="249"/>
      <c r="F3793" s="250"/>
      <c r="G3793" s="250"/>
      <c r="H3793" s="256"/>
      <c r="I3793" s="250"/>
      <c r="J3793" s="252"/>
      <c r="K3793" s="252"/>
      <c r="L3793" s="253"/>
      <c r="M3793" s="254" t="str">
        <f t="shared" si="59"/>
        <v/>
      </c>
      <c r="N3793"/>
      <c r="O3793"/>
      <c r="P3793"/>
      <c r="Q3793"/>
      <c r="R3793"/>
      <c r="S3793"/>
      <c r="T3793"/>
      <c r="U3793"/>
      <c r="V3793"/>
      <c r="W3793"/>
      <c r="X3793" s="42"/>
      <c r="Y3793" s="42"/>
      <c r="Z3793" s="42"/>
    </row>
    <row r="3794" s="26" customFormat="1" ht="23" customHeight="1" spans="1:26">
      <c r="A3794" s="255"/>
      <c r="B3794" s="246"/>
      <c r="C3794" s="247"/>
      <c r="D3794" s="248"/>
      <c r="E3794" s="249"/>
      <c r="F3794" s="250"/>
      <c r="G3794" s="250"/>
      <c r="H3794" s="256"/>
      <c r="I3794" s="250"/>
      <c r="J3794" s="252"/>
      <c r="K3794" s="252"/>
      <c r="L3794" s="253"/>
      <c r="M3794" s="254" t="str">
        <f t="shared" si="59"/>
        <v/>
      </c>
      <c r="N3794"/>
      <c r="O3794"/>
      <c r="P3794"/>
      <c r="Q3794"/>
      <c r="R3794"/>
      <c r="S3794"/>
      <c r="T3794"/>
      <c r="U3794"/>
      <c r="V3794"/>
      <c r="W3794"/>
      <c r="X3794" s="42"/>
      <c r="Y3794" s="42"/>
      <c r="Z3794" s="42"/>
    </row>
    <row r="3795" s="26" customFormat="1" ht="23" customHeight="1" spans="1:26">
      <c r="A3795" s="255"/>
      <c r="B3795" s="246"/>
      <c r="C3795" s="247"/>
      <c r="D3795" s="248"/>
      <c r="E3795" s="249"/>
      <c r="F3795" s="250"/>
      <c r="G3795" s="250"/>
      <c r="H3795" s="256"/>
      <c r="I3795" s="250"/>
      <c r="J3795" s="252"/>
      <c r="K3795" s="252"/>
      <c r="L3795" s="253"/>
      <c r="M3795" s="254" t="str">
        <f t="shared" si="59"/>
        <v/>
      </c>
      <c r="N3795"/>
      <c r="O3795"/>
      <c r="P3795"/>
      <c r="Q3795"/>
      <c r="R3795"/>
      <c r="S3795"/>
      <c r="T3795"/>
      <c r="U3795"/>
      <c r="V3795"/>
      <c r="W3795"/>
      <c r="X3795" s="42"/>
      <c r="Y3795" s="42"/>
      <c r="Z3795" s="42"/>
    </row>
    <row r="3796" s="26" customFormat="1" ht="23" customHeight="1" spans="1:26">
      <c r="A3796" s="255"/>
      <c r="B3796" s="246"/>
      <c r="C3796" s="247"/>
      <c r="D3796" s="248"/>
      <c r="E3796" s="249"/>
      <c r="F3796" s="250"/>
      <c r="G3796" s="250"/>
      <c r="H3796" s="256"/>
      <c r="I3796" s="250"/>
      <c r="J3796" s="252"/>
      <c r="K3796" s="252"/>
      <c r="L3796" s="253"/>
      <c r="M3796" s="254" t="str">
        <f t="shared" si="59"/>
        <v/>
      </c>
      <c r="N3796"/>
      <c r="O3796"/>
      <c r="P3796"/>
      <c r="Q3796"/>
      <c r="R3796"/>
      <c r="S3796"/>
      <c r="T3796"/>
      <c r="U3796"/>
      <c r="V3796"/>
      <c r="W3796"/>
      <c r="X3796" s="42"/>
      <c r="Y3796" s="42"/>
      <c r="Z3796" s="42"/>
    </row>
    <row r="3797" s="26" customFormat="1" ht="23" customHeight="1" spans="1:26">
      <c r="A3797" s="255"/>
      <c r="B3797" s="246"/>
      <c r="C3797" s="247"/>
      <c r="D3797" s="248"/>
      <c r="E3797" s="249"/>
      <c r="F3797" s="250"/>
      <c r="G3797" s="250"/>
      <c r="H3797" s="256"/>
      <c r="I3797" s="250"/>
      <c r="J3797" s="252"/>
      <c r="K3797" s="252"/>
      <c r="L3797" s="253"/>
      <c r="M3797" s="254" t="str">
        <f t="shared" si="59"/>
        <v/>
      </c>
      <c r="N3797"/>
      <c r="O3797"/>
      <c r="P3797"/>
      <c r="Q3797"/>
      <c r="R3797"/>
      <c r="S3797"/>
      <c r="T3797"/>
      <c r="U3797"/>
      <c r="V3797"/>
      <c r="W3797"/>
      <c r="X3797" s="42"/>
      <c r="Y3797" s="42"/>
      <c r="Z3797" s="42"/>
    </row>
    <row r="3798" s="26" customFormat="1" ht="23" customHeight="1" spans="1:26">
      <c r="A3798" s="255"/>
      <c r="B3798" s="246"/>
      <c r="C3798" s="247"/>
      <c r="D3798" s="248"/>
      <c r="E3798" s="249"/>
      <c r="F3798" s="250"/>
      <c r="G3798" s="250"/>
      <c r="H3798" s="256"/>
      <c r="I3798" s="250"/>
      <c r="J3798" s="252"/>
      <c r="K3798" s="252"/>
      <c r="L3798" s="253"/>
      <c r="M3798" s="254" t="str">
        <f t="shared" si="59"/>
        <v/>
      </c>
      <c r="N3798"/>
      <c r="O3798"/>
      <c r="P3798"/>
      <c r="Q3798"/>
      <c r="R3798"/>
      <c r="S3798"/>
      <c r="T3798"/>
      <c r="U3798"/>
      <c r="V3798"/>
      <c r="W3798"/>
      <c r="X3798" s="42"/>
      <c r="Y3798" s="42"/>
      <c r="Z3798" s="42"/>
    </row>
    <row r="3799" s="26" customFormat="1" ht="23" customHeight="1" spans="1:26">
      <c r="A3799" s="255"/>
      <c r="B3799" s="246"/>
      <c r="C3799" s="247"/>
      <c r="D3799" s="248"/>
      <c r="E3799" s="249"/>
      <c r="F3799" s="250"/>
      <c r="G3799" s="250"/>
      <c r="H3799" s="256"/>
      <c r="I3799" s="250"/>
      <c r="J3799" s="252"/>
      <c r="K3799" s="252"/>
      <c r="L3799" s="253"/>
      <c r="M3799" s="254" t="str">
        <f t="shared" si="59"/>
        <v/>
      </c>
      <c r="N3799"/>
      <c r="O3799"/>
      <c r="P3799"/>
      <c r="Q3799"/>
      <c r="R3799"/>
      <c r="S3799"/>
      <c r="T3799"/>
      <c r="U3799"/>
      <c r="V3799"/>
      <c r="W3799"/>
      <c r="X3799" s="42"/>
      <c r="Y3799" s="42"/>
      <c r="Z3799" s="42"/>
    </row>
    <row r="3800" s="26" customFormat="1" ht="23" customHeight="1" spans="1:26">
      <c r="A3800" s="255"/>
      <c r="B3800" s="246"/>
      <c r="C3800" s="247"/>
      <c r="D3800" s="248"/>
      <c r="E3800" s="249"/>
      <c r="F3800" s="250"/>
      <c r="G3800" s="250"/>
      <c r="H3800" s="256"/>
      <c r="I3800" s="250"/>
      <c r="J3800" s="252"/>
      <c r="K3800" s="252"/>
      <c r="L3800" s="253"/>
      <c r="M3800" s="254" t="str">
        <f t="shared" si="59"/>
        <v/>
      </c>
      <c r="N3800"/>
      <c r="O3800"/>
      <c r="P3800"/>
      <c r="Q3800"/>
      <c r="R3800"/>
      <c r="S3800"/>
      <c r="T3800"/>
      <c r="U3800"/>
      <c r="V3800"/>
      <c r="W3800"/>
      <c r="X3800" s="42"/>
      <c r="Y3800" s="42"/>
      <c r="Z3800" s="42"/>
    </row>
    <row r="3801" s="26" customFormat="1" ht="23" customHeight="1" spans="1:26">
      <c r="A3801" s="255"/>
      <c r="B3801" s="246"/>
      <c r="C3801" s="247"/>
      <c r="D3801" s="248"/>
      <c r="E3801" s="249"/>
      <c r="F3801" s="250"/>
      <c r="G3801" s="250"/>
      <c r="H3801" s="256"/>
      <c r="I3801" s="250"/>
      <c r="J3801" s="252"/>
      <c r="K3801" s="252"/>
      <c r="L3801" s="253"/>
      <c r="M3801" s="254" t="str">
        <f t="shared" si="59"/>
        <v/>
      </c>
      <c r="N3801"/>
      <c r="O3801"/>
      <c r="P3801"/>
      <c r="Q3801"/>
      <c r="R3801"/>
      <c r="S3801"/>
      <c r="T3801"/>
      <c r="U3801"/>
      <c r="V3801"/>
      <c r="W3801"/>
      <c r="X3801" s="42"/>
      <c r="Y3801" s="42"/>
      <c r="Z3801" s="42"/>
    </row>
    <row r="3802" s="26" customFormat="1" ht="23" customHeight="1" spans="1:26">
      <c r="A3802" s="255"/>
      <c r="B3802" s="246"/>
      <c r="C3802" s="247"/>
      <c r="D3802" s="248"/>
      <c r="E3802" s="249"/>
      <c r="F3802" s="250"/>
      <c r="G3802" s="250"/>
      <c r="H3802" s="256"/>
      <c r="I3802" s="250"/>
      <c r="J3802" s="252"/>
      <c r="K3802" s="252"/>
      <c r="L3802" s="253"/>
      <c r="M3802" s="254" t="str">
        <f t="shared" si="59"/>
        <v/>
      </c>
      <c r="N3802"/>
      <c r="O3802"/>
      <c r="P3802"/>
      <c r="Q3802"/>
      <c r="R3802"/>
      <c r="S3802"/>
      <c r="T3802"/>
      <c r="U3802"/>
      <c r="V3802"/>
      <c r="W3802"/>
      <c r="X3802" s="42"/>
      <c r="Y3802" s="42"/>
      <c r="Z3802" s="42"/>
    </row>
    <row r="3803" s="26" customFormat="1" ht="23" customHeight="1" spans="1:26">
      <c r="A3803" s="255"/>
      <c r="B3803" s="246"/>
      <c r="C3803" s="247"/>
      <c r="D3803" s="248"/>
      <c r="E3803" s="249"/>
      <c r="F3803" s="250"/>
      <c r="G3803" s="250"/>
      <c r="H3803" s="256"/>
      <c r="I3803" s="250"/>
      <c r="J3803" s="252"/>
      <c r="K3803" s="252"/>
      <c r="L3803" s="253"/>
      <c r="M3803" s="254" t="str">
        <f t="shared" si="59"/>
        <v/>
      </c>
      <c r="N3803"/>
      <c r="O3803"/>
      <c r="P3803"/>
      <c r="Q3803"/>
      <c r="R3803"/>
      <c r="S3803"/>
      <c r="T3803"/>
      <c r="U3803"/>
      <c r="V3803"/>
      <c r="W3803"/>
      <c r="X3803" s="42"/>
      <c r="Y3803" s="42"/>
      <c r="Z3803" s="42"/>
    </row>
    <row r="3804" s="26" customFormat="1" ht="23" customHeight="1" spans="1:26">
      <c r="A3804" s="255"/>
      <c r="B3804" s="246"/>
      <c r="C3804" s="247"/>
      <c r="D3804" s="248"/>
      <c r="E3804" s="249"/>
      <c r="F3804" s="250"/>
      <c r="G3804" s="250"/>
      <c r="H3804" s="256"/>
      <c r="I3804" s="250"/>
      <c r="J3804" s="252"/>
      <c r="K3804" s="252"/>
      <c r="L3804" s="253"/>
      <c r="M3804" s="254" t="str">
        <f t="shared" si="59"/>
        <v/>
      </c>
      <c r="N3804"/>
      <c r="O3804"/>
      <c r="P3804"/>
      <c r="Q3804"/>
      <c r="R3804"/>
      <c r="S3804"/>
      <c r="T3804"/>
      <c r="U3804"/>
      <c r="V3804"/>
      <c r="W3804"/>
      <c r="X3804" s="42"/>
      <c r="Y3804" s="42"/>
      <c r="Z3804" s="42"/>
    </row>
    <row r="3805" s="26" customFormat="1" ht="23" customHeight="1" spans="1:26">
      <c r="A3805" s="255"/>
      <c r="B3805" s="246"/>
      <c r="C3805" s="247"/>
      <c r="D3805" s="248"/>
      <c r="E3805" s="249"/>
      <c r="F3805" s="250"/>
      <c r="G3805" s="250"/>
      <c r="H3805" s="256"/>
      <c r="I3805" s="250"/>
      <c r="J3805" s="252"/>
      <c r="K3805" s="252"/>
      <c r="L3805" s="253"/>
      <c r="M3805" s="254" t="str">
        <f t="shared" si="59"/>
        <v/>
      </c>
      <c r="N3805"/>
      <c r="O3805"/>
      <c r="P3805"/>
      <c r="Q3805"/>
      <c r="R3805"/>
      <c r="S3805"/>
      <c r="T3805"/>
      <c r="U3805"/>
      <c r="V3805"/>
      <c r="W3805"/>
      <c r="X3805" s="42"/>
      <c r="Y3805" s="42"/>
      <c r="Z3805" s="42"/>
    </row>
    <row r="3806" s="26" customFormat="1" ht="23" customHeight="1" spans="1:26">
      <c r="A3806" s="255"/>
      <c r="B3806" s="246"/>
      <c r="C3806" s="247"/>
      <c r="D3806" s="248"/>
      <c r="E3806" s="249"/>
      <c r="F3806" s="250"/>
      <c r="G3806" s="250"/>
      <c r="H3806" s="256"/>
      <c r="I3806" s="250"/>
      <c r="J3806" s="252"/>
      <c r="K3806" s="252"/>
      <c r="L3806" s="253"/>
      <c r="M3806" s="254" t="str">
        <f t="shared" si="59"/>
        <v/>
      </c>
      <c r="N3806"/>
      <c r="O3806"/>
      <c r="P3806"/>
      <c r="Q3806"/>
      <c r="R3806"/>
      <c r="S3806"/>
      <c r="T3806"/>
      <c r="U3806"/>
      <c r="V3806"/>
      <c r="W3806"/>
      <c r="X3806" s="42"/>
      <c r="Y3806" s="42"/>
      <c r="Z3806" s="42"/>
    </row>
    <row r="3807" s="26" customFormat="1" ht="23" customHeight="1" spans="1:26">
      <c r="A3807" s="255"/>
      <c r="B3807" s="246"/>
      <c r="C3807" s="247"/>
      <c r="D3807" s="248"/>
      <c r="E3807" s="249"/>
      <c r="F3807" s="250"/>
      <c r="G3807" s="250"/>
      <c r="H3807" s="256"/>
      <c r="I3807" s="250"/>
      <c r="J3807" s="252"/>
      <c r="K3807" s="252"/>
      <c r="L3807" s="253"/>
      <c r="M3807" s="254" t="str">
        <f t="shared" si="59"/>
        <v/>
      </c>
      <c r="N3807"/>
      <c r="O3807"/>
      <c r="P3807"/>
      <c r="Q3807"/>
      <c r="R3807"/>
      <c r="S3807"/>
      <c r="T3807"/>
      <c r="U3807"/>
      <c r="V3807"/>
      <c r="W3807"/>
      <c r="X3807" s="42"/>
      <c r="Y3807" s="42"/>
      <c r="Z3807" s="42"/>
    </row>
    <row r="3808" s="26" customFormat="1" ht="23" customHeight="1" spans="1:26">
      <c r="A3808" s="255"/>
      <c r="B3808" s="246"/>
      <c r="C3808" s="247"/>
      <c r="D3808" s="248"/>
      <c r="E3808" s="249"/>
      <c r="F3808" s="250"/>
      <c r="G3808" s="250"/>
      <c r="H3808" s="256"/>
      <c r="I3808" s="250"/>
      <c r="J3808" s="252"/>
      <c r="K3808" s="252"/>
      <c r="L3808" s="253"/>
      <c r="M3808" s="254" t="str">
        <f t="shared" si="59"/>
        <v/>
      </c>
      <c r="N3808"/>
      <c r="O3808"/>
      <c r="P3808"/>
      <c r="Q3808"/>
      <c r="R3808"/>
      <c r="S3808"/>
      <c r="T3808"/>
      <c r="U3808"/>
      <c r="V3808"/>
      <c r="W3808"/>
      <c r="X3808" s="42"/>
      <c r="Y3808" s="42"/>
      <c r="Z3808" s="42"/>
    </row>
    <row r="3809" s="26" customFormat="1" ht="23" customHeight="1" spans="1:26">
      <c r="A3809" s="255"/>
      <c r="B3809" s="246"/>
      <c r="C3809" s="247"/>
      <c r="D3809" s="248"/>
      <c r="E3809" s="249"/>
      <c r="F3809" s="250"/>
      <c r="G3809" s="250"/>
      <c r="H3809" s="256"/>
      <c r="I3809" s="250"/>
      <c r="J3809" s="252"/>
      <c r="K3809" s="252"/>
      <c r="L3809" s="253"/>
      <c r="M3809" s="254" t="str">
        <f t="shared" si="59"/>
        <v/>
      </c>
      <c r="N3809"/>
      <c r="O3809"/>
      <c r="P3809"/>
      <c r="Q3809"/>
      <c r="R3809"/>
      <c r="S3809"/>
      <c r="T3809"/>
      <c r="U3809"/>
      <c r="V3809"/>
      <c r="W3809"/>
      <c r="X3809" s="42"/>
      <c r="Y3809" s="42"/>
      <c r="Z3809" s="42"/>
    </row>
    <row r="3810" s="26" customFormat="1" ht="23" customHeight="1" spans="1:26">
      <c r="A3810" s="255"/>
      <c r="B3810" s="246"/>
      <c r="C3810" s="247"/>
      <c r="D3810" s="248"/>
      <c r="E3810" s="249"/>
      <c r="F3810" s="250"/>
      <c r="G3810" s="250"/>
      <c r="H3810" s="256"/>
      <c r="I3810" s="250"/>
      <c r="J3810" s="252"/>
      <c r="K3810" s="252"/>
      <c r="L3810" s="253"/>
      <c r="M3810" s="254" t="str">
        <f t="shared" si="59"/>
        <v/>
      </c>
      <c r="N3810"/>
      <c r="O3810"/>
      <c r="P3810"/>
      <c r="Q3810"/>
      <c r="R3810"/>
      <c r="S3810"/>
      <c r="T3810"/>
      <c r="U3810"/>
      <c r="V3810"/>
      <c r="W3810"/>
      <c r="X3810" s="42"/>
      <c r="Y3810" s="42"/>
      <c r="Z3810" s="42"/>
    </row>
    <row r="3811" s="26" customFormat="1" ht="23" customHeight="1" spans="1:26">
      <c r="A3811" s="255"/>
      <c r="B3811" s="246"/>
      <c r="C3811" s="247"/>
      <c r="D3811" s="248"/>
      <c r="E3811" s="249"/>
      <c r="F3811" s="250"/>
      <c r="G3811" s="250"/>
      <c r="H3811" s="256"/>
      <c r="I3811" s="250"/>
      <c r="J3811" s="252"/>
      <c r="K3811" s="252"/>
      <c r="L3811" s="253"/>
      <c r="M3811" s="254" t="str">
        <f t="shared" si="59"/>
        <v/>
      </c>
      <c r="N3811"/>
      <c r="O3811"/>
      <c r="P3811"/>
      <c r="Q3811"/>
      <c r="R3811"/>
      <c r="S3811"/>
      <c r="T3811"/>
      <c r="U3811"/>
      <c r="V3811"/>
      <c r="W3811"/>
      <c r="X3811" s="42"/>
      <c r="Y3811" s="42"/>
      <c r="Z3811" s="42"/>
    </row>
    <row r="3812" s="26" customFormat="1" ht="23" customHeight="1" spans="1:26">
      <c r="A3812" s="255"/>
      <c r="B3812" s="246"/>
      <c r="C3812" s="247"/>
      <c r="D3812" s="248"/>
      <c r="E3812" s="249"/>
      <c r="F3812" s="250"/>
      <c r="G3812" s="250"/>
      <c r="H3812" s="256"/>
      <c r="I3812" s="250"/>
      <c r="J3812" s="252"/>
      <c r="K3812" s="252"/>
      <c r="L3812" s="253"/>
      <c r="M3812" s="254" t="str">
        <f t="shared" si="59"/>
        <v/>
      </c>
      <c r="N3812"/>
      <c r="O3812"/>
      <c r="P3812"/>
      <c r="Q3812"/>
      <c r="R3812"/>
      <c r="S3812"/>
      <c r="T3812"/>
      <c r="U3812"/>
      <c r="V3812"/>
      <c r="W3812"/>
      <c r="X3812" s="42"/>
      <c r="Y3812" s="42"/>
      <c r="Z3812" s="42"/>
    </row>
    <row r="3813" s="26" customFormat="1" ht="23" customHeight="1" spans="1:26">
      <c r="A3813" s="255"/>
      <c r="B3813" s="246"/>
      <c r="C3813" s="247"/>
      <c r="D3813" s="248"/>
      <c r="E3813" s="249"/>
      <c r="F3813" s="250"/>
      <c r="G3813" s="250"/>
      <c r="H3813" s="256"/>
      <c r="I3813" s="250"/>
      <c r="J3813" s="252"/>
      <c r="K3813" s="252"/>
      <c r="L3813" s="253"/>
      <c r="M3813" s="254" t="str">
        <f t="shared" si="59"/>
        <v/>
      </c>
      <c r="N3813"/>
      <c r="O3813"/>
      <c r="P3813"/>
      <c r="Q3813"/>
      <c r="R3813"/>
      <c r="S3813"/>
      <c r="T3813"/>
      <c r="U3813"/>
      <c r="V3813"/>
      <c r="W3813"/>
      <c r="X3813" s="42"/>
      <c r="Y3813" s="42"/>
      <c r="Z3813" s="42"/>
    </row>
    <row r="3814" s="26" customFormat="1" ht="23" customHeight="1" spans="1:26">
      <c r="A3814" s="255"/>
      <c r="B3814" s="246"/>
      <c r="C3814" s="247"/>
      <c r="D3814" s="248"/>
      <c r="E3814" s="249"/>
      <c r="F3814" s="250"/>
      <c r="G3814" s="250"/>
      <c r="H3814" s="256"/>
      <c r="I3814" s="250"/>
      <c r="J3814" s="252"/>
      <c r="K3814" s="252"/>
      <c r="L3814" s="253"/>
      <c r="M3814" s="254" t="str">
        <f t="shared" si="59"/>
        <v/>
      </c>
      <c r="N3814"/>
      <c r="O3814"/>
      <c r="P3814"/>
      <c r="Q3814"/>
      <c r="R3814"/>
      <c r="S3814"/>
      <c r="T3814"/>
      <c r="U3814"/>
      <c r="V3814"/>
      <c r="W3814"/>
      <c r="X3814" s="42"/>
      <c r="Y3814" s="42"/>
      <c r="Z3814" s="42"/>
    </row>
    <row r="3815" s="26" customFormat="1" ht="23" customHeight="1" spans="1:26">
      <c r="A3815" s="255"/>
      <c r="B3815" s="246"/>
      <c r="C3815" s="247"/>
      <c r="D3815" s="248"/>
      <c r="E3815" s="249"/>
      <c r="F3815" s="250"/>
      <c r="G3815" s="250"/>
      <c r="H3815" s="256"/>
      <c r="I3815" s="250"/>
      <c r="J3815" s="252"/>
      <c r="K3815" s="252"/>
      <c r="L3815" s="253"/>
      <c r="M3815" s="254" t="str">
        <f t="shared" si="59"/>
        <v/>
      </c>
      <c r="N3815"/>
      <c r="O3815"/>
      <c r="P3815"/>
      <c r="Q3815"/>
      <c r="R3815"/>
      <c r="S3815"/>
      <c r="T3815"/>
      <c r="U3815"/>
      <c r="V3815"/>
      <c r="W3815"/>
      <c r="X3815" s="42"/>
      <c r="Y3815" s="42"/>
      <c r="Z3815" s="42"/>
    </row>
    <row r="3816" s="26" customFormat="1" ht="23" customHeight="1" spans="1:26">
      <c r="A3816" s="255"/>
      <c r="B3816" s="246"/>
      <c r="C3816" s="247"/>
      <c r="D3816" s="248"/>
      <c r="E3816" s="249"/>
      <c r="F3816" s="250"/>
      <c r="G3816" s="250"/>
      <c r="H3816" s="256"/>
      <c r="I3816" s="250"/>
      <c r="J3816" s="252"/>
      <c r="K3816" s="252"/>
      <c r="L3816" s="253"/>
      <c r="M3816" s="254" t="str">
        <f t="shared" si="59"/>
        <v/>
      </c>
      <c r="N3816"/>
      <c r="O3816"/>
      <c r="P3816"/>
      <c r="Q3816"/>
      <c r="R3816"/>
      <c r="S3816"/>
      <c r="T3816"/>
      <c r="U3816"/>
      <c r="V3816"/>
      <c r="W3816"/>
      <c r="X3816" s="42"/>
      <c r="Y3816" s="42"/>
      <c r="Z3816" s="42"/>
    </row>
    <row r="3817" s="26" customFormat="1" ht="23" customHeight="1" spans="1:26">
      <c r="A3817" s="255"/>
      <c r="B3817" s="246"/>
      <c r="C3817" s="247"/>
      <c r="D3817" s="248"/>
      <c r="E3817" s="249"/>
      <c r="F3817" s="250"/>
      <c r="G3817" s="250"/>
      <c r="H3817" s="256"/>
      <c r="I3817" s="250"/>
      <c r="J3817" s="252"/>
      <c r="K3817" s="252"/>
      <c r="L3817" s="253"/>
      <c r="M3817" s="254" t="str">
        <f t="shared" si="59"/>
        <v/>
      </c>
      <c r="N3817"/>
      <c r="O3817"/>
      <c r="P3817"/>
      <c r="Q3817"/>
      <c r="R3817"/>
      <c r="S3817"/>
      <c r="T3817"/>
      <c r="U3817"/>
      <c r="V3817"/>
      <c r="W3817"/>
      <c r="X3817" s="42"/>
      <c r="Y3817" s="42"/>
      <c r="Z3817" s="42"/>
    </row>
    <row r="3818" s="26" customFormat="1" ht="23" customHeight="1" spans="1:26">
      <c r="A3818" s="255"/>
      <c r="B3818" s="246"/>
      <c r="C3818" s="247"/>
      <c r="D3818" s="248"/>
      <c r="E3818" s="249"/>
      <c r="F3818" s="250"/>
      <c r="G3818" s="250"/>
      <c r="H3818" s="256"/>
      <c r="I3818" s="250"/>
      <c r="J3818" s="252"/>
      <c r="K3818" s="252"/>
      <c r="L3818" s="253"/>
      <c r="M3818" s="254" t="str">
        <f t="shared" si="59"/>
        <v/>
      </c>
      <c r="N3818"/>
      <c r="O3818"/>
      <c r="P3818"/>
      <c r="Q3818"/>
      <c r="R3818"/>
      <c r="S3818"/>
      <c r="T3818"/>
      <c r="U3818"/>
      <c r="V3818"/>
      <c r="W3818"/>
      <c r="X3818" s="42"/>
      <c r="Y3818" s="42"/>
      <c r="Z3818" s="42"/>
    </row>
    <row r="3819" s="26" customFormat="1" ht="23" customHeight="1" spans="1:26">
      <c r="A3819" s="255"/>
      <c r="B3819" s="246"/>
      <c r="C3819" s="247"/>
      <c r="D3819" s="248"/>
      <c r="E3819" s="249"/>
      <c r="F3819" s="250"/>
      <c r="G3819" s="250"/>
      <c r="H3819" s="256"/>
      <c r="I3819" s="250"/>
      <c r="J3819" s="252"/>
      <c r="K3819" s="252"/>
      <c r="L3819" s="253"/>
      <c r="M3819" s="254" t="str">
        <f t="shared" si="59"/>
        <v/>
      </c>
      <c r="N3819"/>
      <c r="O3819"/>
      <c r="P3819"/>
      <c r="Q3819"/>
      <c r="R3819"/>
      <c r="S3819"/>
      <c r="T3819"/>
      <c r="U3819"/>
      <c r="V3819"/>
      <c r="W3819"/>
      <c r="X3819" s="42"/>
      <c r="Y3819" s="42"/>
      <c r="Z3819" s="42"/>
    </row>
    <row r="3820" s="26" customFormat="1" ht="23" customHeight="1" spans="1:26">
      <c r="A3820" s="255"/>
      <c r="B3820" s="246"/>
      <c r="C3820" s="247"/>
      <c r="D3820" s="248"/>
      <c r="E3820" s="249"/>
      <c r="F3820" s="250"/>
      <c r="G3820" s="250"/>
      <c r="H3820" s="256"/>
      <c r="I3820" s="250"/>
      <c r="J3820" s="252"/>
      <c r="K3820" s="252"/>
      <c r="L3820" s="253"/>
      <c r="M3820" s="254" t="str">
        <f t="shared" si="59"/>
        <v/>
      </c>
      <c r="N3820"/>
      <c r="O3820"/>
      <c r="P3820"/>
      <c r="Q3820"/>
      <c r="R3820"/>
      <c r="S3820"/>
      <c r="T3820"/>
      <c r="U3820"/>
      <c r="V3820"/>
      <c r="W3820"/>
      <c r="X3820" s="42"/>
      <c r="Y3820" s="42"/>
      <c r="Z3820" s="42"/>
    </row>
    <row r="3821" s="26" customFormat="1" ht="23" customHeight="1" spans="1:26">
      <c r="A3821" s="255"/>
      <c r="B3821" s="246"/>
      <c r="C3821" s="247"/>
      <c r="D3821" s="248"/>
      <c r="E3821" s="249"/>
      <c r="F3821" s="250"/>
      <c r="G3821" s="250"/>
      <c r="H3821" s="256"/>
      <c r="I3821" s="250"/>
      <c r="J3821" s="252"/>
      <c r="K3821" s="252"/>
      <c r="L3821" s="253"/>
      <c r="M3821" s="254" t="str">
        <f t="shared" si="59"/>
        <v/>
      </c>
      <c r="N3821"/>
      <c r="O3821"/>
      <c r="P3821"/>
      <c r="Q3821"/>
      <c r="R3821"/>
      <c r="S3821"/>
      <c r="T3821"/>
      <c r="U3821"/>
      <c r="V3821"/>
      <c r="W3821"/>
      <c r="X3821" s="42"/>
      <c r="Y3821" s="42"/>
      <c r="Z3821" s="42"/>
    </row>
    <row r="3822" s="26" customFormat="1" ht="23" customHeight="1" spans="1:26">
      <c r="A3822" s="255"/>
      <c r="B3822" s="246"/>
      <c r="C3822" s="247"/>
      <c r="D3822" s="248"/>
      <c r="E3822" s="249"/>
      <c r="F3822" s="250"/>
      <c r="G3822" s="250"/>
      <c r="H3822" s="256"/>
      <c r="I3822" s="250"/>
      <c r="J3822" s="252"/>
      <c r="K3822" s="252"/>
      <c r="L3822" s="253"/>
      <c r="M3822" s="254" t="str">
        <f t="shared" si="59"/>
        <v/>
      </c>
      <c r="N3822"/>
      <c r="O3822"/>
      <c r="P3822"/>
      <c r="Q3822"/>
      <c r="R3822"/>
      <c r="S3822"/>
      <c r="T3822"/>
      <c r="U3822"/>
      <c r="V3822"/>
      <c r="W3822"/>
      <c r="X3822" s="42"/>
      <c r="Y3822" s="42"/>
      <c r="Z3822" s="42"/>
    </row>
    <row r="3823" s="26" customFormat="1" ht="23" customHeight="1" spans="1:26">
      <c r="A3823" s="255"/>
      <c r="B3823" s="246"/>
      <c r="C3823" s="247"/>
      <c r="D3823" s="248"/>
      <c r="E3823" s="249"/>
      <c r="F3823" s="250"/>
      <c r="G3823" s="250"/>
      <c r="H3823" s="256"/>
      <c r="I3823" s="250"/>
      <c r="J3823" s="252"/>
      <c r="K3823" s="252"/>
      <c r="L3823" s="253"/>
      <c r="M3823" s="254" t="str">
        <f t="shared" si="59"/>
        <v/>
      </c>
      <c r="N3823"/>
      <c r="O3823"/>
      <c r="P3823"/>
      <c r="Q3823"/>
      <c r="R3823"/>
      <c r="S3823"/>
      <c r="T3823"/>
      <c r="U3823"/>
      <c r="V3823"/>
      <c r="W3823"/>
      <c r="X3823" s="42"/>
      <c r="Y3823" s="42"/>
      <c r="Z3823" s="42"/>
    </row>
    <row r="3824" s="26" customFormat="1" ht="23" customHeight="1" spans="1:26">
      <c r="A3824" s="255"/>
      <c r="B3824" s="246"/>
      <c r="C3824" s="247"/>
      <c r="D3824" s="248"/>
      <c r="E3824" s="249"/>
      <c r="F3824" s="250"/>
      <c r="G3824" s="250"/>
      <c r="H3824" s="256"/>
      <c r="I3824" s="250"/>
      <c r="J3824" s="252"/>
      <c r="K3824" s="252"/>
      <c r="L3824" s="253"/>
      <c r="M3824" s="254" t="str">
        <f t="shared" si="59"/>
        <v/>
      </c>
      <c r="N3824"/>
      <c r="O3824"/>
      <c r="P3824"/>
      <c r="Q3824"/>
      <c r="R3824"/>
      <c r="S3824"/>
      <c r="T3824"/>
      <c r="U3824"/>
      <c r="V3824"/>
      <c r="W3824"/>
      <c r="X3824" s="42"/>
      <c r="Y3824" s="42"/>
      <c r="Z3824" s="42"/>
    </row>
    <row r="3825" s="26" customFormat="1" ht="23" customHeight="1" spans="1:26">
      <c r="A3825" s="255"/>
      <c r="B3825" s="246"/>
      <c r="C3825" s="247"/>
      <c r="D3825" s="248"/>
      <c r="E3825" s="249"/>
      <c r="F3825" s="250"/>
      <c r="G3825" s="250"/>
      <c r="H3825" s="256"/>
      <c r="I3825" s="250"/>
      <c r="J3825" s="252"/>
      <c r="K3825" s="252"/>
      <c r="L3825" s="253"/>
      <c r="M3825" s="254" t="str">
        <f t="shared" si="59"/>
        <v/>
      </c>
      <c r="N3825"/>
      <c r="O3825"/>
      <c r="P3825"/>
      <c r="Q3825"/>
      <c r="R3825"/>
      <c r="S3825"/>
      <c r="T3825"/>
      <c r="U3825"/>
      <c r="V3825"/>
      <c r="W3825"/>
      <c r="X3825" s="42"/>
      <c r="Y3825" s="42"/>
      <c r="Z3825" s="42"/>
    </row>
    <row r="3826" s="26" customFormat="1" ht="23" customHeight="1" spans="1:26">
      <c r="A3826" s="255"/>
      <c r="B3826" s="246"/>
      <c r="C3826" s="247"/>
      <c r="D3826" s="248"/>
      <c r="E3826" s="249"/>
      <c r="F3826" s="250"/>
      <c r="G3826" s="250"/>
      <c r="H3826" s="256"/>
      <c r="I3826" s="250"/>
      <c r="J3826" s="252"/>
      <c r="K3826" s="252"/>
      <c r="L3826" s="253"/>
      <c r="M3826" s="254" t="str">
        <f t="shared" si="59"/>
        <v/>
      </c>
      <c r="N3826"/>
      <c r="O3826"/>
      <c r="P3826"/>
      <c r="Q3826"/>
      <c r="R3826"/>
      <c r="S3826"/>
      <c r="T3826"/>
      <c r="U3826"/>
      <c r="V3826"/>
      <c r="W3826"/>
      <c r="X3826" s="42"/>
      <c r="Y3826" s="42"/>
      <c r="Z3826" s="42"/>
    </row>
    <row r="3827" s="26" customFormat="1" ht="23" customHeight="1" spans="1:26">
      <c r="A3827" s="255"/>
      <c r="B3827" s="246"/>
      <c r="C3827" s="247"/>
      <c r="D3827" s="248"/>
      <c r="E3827" s="249"/>
      <c r="F3827" s="250"/>
      <c r="G3827" s="250"/>
      <c r="H3827" s="256"/>
      <c r="I3827" s="250"/>
      <c r="J3827" s="252"/>
      <c r="K3827" s="252"/>
      <c r="L3827" s="253"/>
      <c r="M3827" s="254" t="str">
        <f t="shared" si="59"/>
        <v/>
      </c>
      <c r="N3827"/>
      <c r="O3827"/>
      <c r="P3827"/>
      <c r="Q3827"/>
      <c r="R3827"/>
      <c r="S3827"/>
      <c r="T3827"/>
      <c r="U3827"/>
      <c r="V3827"/>
      <c r="W3827"/>
      <c r="X3827" s="42"/>
      <c r="Y3827" s="42"/>
      <c r="Z3827" s="42"/>
    </row>
    <row r="3828" s="26" customFormat="1" ht="23" customHeight="1" spans="1:26">
      <c r="A3828" s="255"/>
      <c r="B3828" s="246"/>
      <c r="C3828" s="247"/>
      <c r="D3828" s="248"/>
      <c r="E3828" s="249"/>
      <c r="F3828" s="250"/>
      <c r="G3828" s="250"/>
      <c r="H3828" s="256"/>
      <c r="I3828" s="250"/>
      <c r="J3828" s="252"/>
      <c r="K3828" s="252"/>
      <c r="L3828" s="253"/>
      <c r="M3828" s="254" t="str">
        <f t="shared" si="59"/>
        <v/>
      </c>
      <c r="N3828"/>
      <c r="O3828"/>
      <c r="P3828"/>
      <c r="Q3828"/>
      <c r="R3828"/>
      <c r="S3828"/>
      <c r="T3828"/>
      <c r="U3828"/>
      <c r="V3828"/>
      <c r="W3828"/>
      <c r="X3828" s="42"/>
      <c r="Y3828" s="42"/>
      <c r="Z3828" s="42"/>
    </row>
    <row r="3829" s="26" customFormat="1" ht="23" customHeight="1" spans="1:26">
      <c r="A3829" s="255"/>
      <c r="B3829" s="246"/>
      <c r="C3829" s="247"/>
      <c r="D3829" s="248"/>
      <c r="E3829" s="249"/>
      <c r="F3829" s="250"/>
      <c r="G3829" s="250"/>
      <c r="H3829" s="256"/>
      <c r="I3829" s="250"/>
      <c r="J3829" s="252"/>
      <c r="K3829" s="252"/>
      <c r="L3829" s="253"/>
      <c r="M3829" s="254" t="str">
        <f t="shared" si="59"/>
        <v/>
      </c>
      <c r="N3829"/>
      <c r="O3829"/>
      <c r="P3829"/>
      <c r="Q3829"/>
      <c r="R3829"/>
      <c r="S3829"/>
      <c r="T3829"/>
      <c r="U3829"/>
      <c r="V3829"/>
      <c r="W3829"/>
      <c r="X3829" s="42"/>
      <c r="Y3829" s="42"/>
      <c r="Z3829" s="42"/>
    </row>
    <row r="3830" s="26" customFormat="1" ht="23" customHeight="1" spans="1:26">
      <c r="A3830" s="255"/>
      <c r="B3830" s="246"/>
      <c r="C3830" s="247"/>
      <c r="D3830" s="248"/>
      <c r="E3830" s="249"/>
      <c r="F3830" s="250"/>
      <c r="G3830" s="250"/>
      <c r="H3830" s="256"/>
      <c r="I3830" s="250"/>
      <c r="J3830" s="252"/>
      <c r="K3830" s="252"/>
      <c r="L3830" s="253"/>
      <c r="M3830" s="254" t="str">
        <f t="shared" si="59"/>
        <v/>
      </c>
      <c r="N3830"/>
      <c r="O3830"/>
      <c r="P3830"/>
      <c r="Q3830"/>
      <c r="R3830"/>
      <c r="S3830"/>
      <c r="T3830"/>
      <c r="U3830"/>
      <c r="V3830"/>
      <c r="W3830"/>
      <c r="X3830" s="42"/>
      <c r="Y3830" s="42"/>
      <c r="Z3830" s="42"/>
    </row>
    <row r="3831" s="26" customFormat="1" ht="23" customHeight="1" spans="1:26">
      <c r="A3831" s="255"/>
      <c r="B3831" s="246"/>
      <c r="C3831" s="247"/>
      <c r="D3831" s="248"/>
      <c r="E3831" s="249"/>
      <c r="F3831" s="250"/>
      <c r="G3831" s="250"/>
      <c r="H3831" s="256"/>
      <c r="I3831" s="250"/>
      <c r="J3831" s="252"/>
      <c r="K3831" s="252"/>
      <c r="L3831" s="253"/>
      <c r="M3831" s="254" t="str">
        <f t="shared" si="59"/>
        <v/>
      </c>
      <c r="N3831"/>
      <c r="O3831"/>
      <c r="P3831"/>
      <c r="Q3831"/>
      <c r="R3831"/>
      <c r="S3831"/>
      <c r="T3831"/>
      <c r="U3831"/>
      <c r="V3831"/>
      <c r="W3831"/>
      <c r="X3831" s="42"/>
      <c r="Y3831" s="42"/>
      <c r="Z3831" s="42"/>
    </row>
    <row r="3832" s="26" customFormat="1" ht="23" customHeight="1" spans="1:26">
      <c r="A3832" s="255"/>
      <c r="B3832" s="246"/>
      <c r="C3832" s="247"/>
      <c r="D3832" s="248"/>
      <c r="E3832" s="249"/>
      <c r="F3832" s="250"/>
      <c r="G3832" s="250"/>
      <c r="H3832" s="256"/>
      <c r="I3832" s="250"/>
      <c r="J3832" s="252"/>
      <c r="K3832" s="252"/>
      <c r="L3832" s="253"/>
      <c r="M3832" s="254" t="str">
        <f t="shared" si="59"/>
        <v/>
      </c>
      <c r="N3832"/>
      <c r="O3832"/>
      <c r="P3832"/>
      <c r="Q3832"/>
      <c r="R3832"/>
      <c r="S3832"/>
      <c r="T3832"/>
      <c r="U3832"/>
      <c r="V3832"/>
      <c r="W3832"/>
      <c r="X3832" s="42"/>
      <c r="Y3832" s="42"/>
      <c r="Z3832" s="42"/>
    </row>
    <row r="3833" s="26" customFormat="1" ht="23" customHeight="1" spans="1:26">
      <c r="A3833" s="255"/>
      <c r="B3833" s="246"/>
      <c r="C3833" s="247"/>
      <c r="D3833" s="248"/>
      <c r="E3833" s="249"/>
      <c r="F3833" s="250"/>
      <c r="G3833" s="250"/>
      <c r="H3833" s="256"/>
      <c r="I3833" s="250"/>
      <c r="J3833" s="252"/>
      <c r="K3833" s="252"/>
      <c r="L3833" s="253"/>
      <c r="M3833" s="254" t="str">
        <f t="shared" si="59"/>
        <v/>
      </c>
      <c r="N3833"/>
      <c r="O3833"/>
      <c r="P3833"/>
      <c r="Q3833"/>
      <c r="R3833"/>
      <c r="S3833"/>
      <c r="T3833"/>
      <c r="U3833"/>
      <c r="V3833"/>
      <c r="W3833"/>
      <c r="X3833" s="42"/>
      <c r="Y3833" s="42"/>
      <c r="Z3833" s="42"/>
    </row>
    <row r="3834" s="26" customFormat="1" ht="23" customHeight="1" spans="1:26">
      <c r="A3834" s="255"/>
      <c r="B3834" s="246"/>
      <c r="C3834" s="247"/>
      <c r="D3834" s="248"/>
      <c r="E3834" s="249"/>
      <c r="F3834" s="250"/>
      <c r="G3834" s="250"/>
      <c r="H3834" s="256"/>
      <c r="I3834" s="250"/>
      <c r="J3834" s="252"/>
      <c r="K3834" s="252"/>
      <c r="L3834" s="253"/>
      <c r="M3834" s="254" t="str">
        <f t="shared" si="59"/>
        <v/>
      </c>
      <c r="N3834"/>
      <c r="O3834"/>
      <c r="P3834"/>
      <c r="Q3834"/>
      <c r="R3834"/>
      <c r="S3834"/>
      <c r="T3834"/>
      <c r="U3834"/>
      <c r="V3834"/>
      <c r="W3834"/>
      <c r="X3834" s="42"/>
      <c r="Y3834" s="42"/>
      <c r="Z3834" s="42"/>
    </row>
    <row r="3835" s="26" customFormat="1" ht="23" customHeight="1" spans="1:26">
      <c r="A3835" s="255"/>
      <c r="B3835" s="246"/>
      <c r="C3835" s="247"/>
      <c r="D3835" s="248"/>
      <c r="E3835" s="249"/>
      <c r="F3835" s="250"/>
      <c r="G3835" s="250"/>
      <c r="H3835" s="256"/>
      <c r="I3835" s="250"/>
      <c r="J3835" s="252"/>
      <c r="K3835" s="252"/>
      <c r="L3835" s="253"/>
      <c r="M3835" s="254" t="str">
        <f t="shared" si="59"/>
        <v/>
      </c>
      <c r="N3835"/>
      <c r="O3835"/>
      <c r="P3835"/>
      <c r="Q3835"/>
      <c r="R3835"/>
      <c r="S3835"/>
      <c r="T3835"/>
      <c r="U3835"/>
      <c r="V3835"/>
      <c r="W3835"/>
      <c r="X3835" s="42"/>
      <c r="Y3835" s="42"/>
      <c r="Z3835" s="42"/>
    </row>
    <row r="3836" s="26" customFormat="1" ht="23" customHeight="1" spans="1:26">
      <c r="A3836" s="255"/>
      <c r="B3836" s="246"/>
      <c r="C3836" s="247"/>
      <c r="D3836" s="248"/>
      <c r="E3836" s="249"/>
      <c r="F3836" s="250"/>
      <c r="G3836" s="250"/>
      <c r="H3836" s="256"/>
      <c r="I3836" s="250"/>
      <c r="J3836" s="252"/>
      <c r="K3836" s="252"/>
      <c r="L3836" s="253"/>
      <c r="M3836" s="254" t="str">
        <f t="shared" si="59"/>
        <v/>
      </c>
      <c r="N3836"/>
      <c r="O3836"/>
      <c r="P3836"/>
      <c r="Q3836"/>
      <c r="R3836"/>
      <c r="S3836"/>
      <c r="T3836"/>
      <c r="U3836"/>
      <c r="V3836"/>
      <c r="W3836"/>
      <c r="X3836" s="42"/>
      <c r="Y3836" s="42"/>
      <c r="Z3836" s="42"/>
    </row>
    <row r="3837" s="26" customFormat="1" ht="23" customHeight="1" spans="1:26">
      <c r="A3837" s="255"/>
      <c r="B3837" s="246"/>
      <c r="C3837" s="247"/>
      <c r="D3837" s="248"/>
      <c r="E3837" s="249"/>
      <c r="F3837" s="250"/>
      <c r="G3837" s="250"/>
      <c r="H3837" s="256"/>
      <c r="I3837" s="250"/>
      <c r="J3837" s="252"/>
      <c r="K3837" s="252"/>
      <c r="L3837" s="253"/>
      <c r="M3837" s="254" t="str">
        <f t="shared" si="59"/>
        <v/>
      </c>
      <c r="N3837"/>
      <c r="O3837"/>
      <c r="P3837"/>
      <c r="Q3837"/>
      <c r="R3837"/>
      <c r="S3837"/>
      <c r="T3837"/>
      <c r="U3837"/>
      <c r="V3837"/>
      <c r="W3837"/>
      <c r="X3837" s="42"/>
      <c r="Y3837" s="42"/>
      <c r="Z3837" s="42"/>
    </row>
    <row r="3838" s="26" customFormat="1" ht="23" customHeight="1" spans="1:26">
      <c r="A3838" s="255"/>
      <c r="B3838" s="246"/>
      <c r="C3838" s="247"/>
      <c r="D3838" s="248"/>
      <c r="E3838" s="249"/>
      <c r="F3838" s="250"/>
      <c r="G3838" s="250"/>
      <c r="H3838" s="256"/>
      <c r="I3838" s="250"/>
      <c r="J3838" s="252"/>
      <c r="K3838" s="252"/>
      <c r="L3838" s="253"/>
      <c r="M3838" s="254" t="str">
        <f t="shared" si="59"/>
        <v/>
      </c>
      <c r="N3838"/>
      <c r="O3838"/>
      <c r="P3838"/>
      <c r="Q3838"/>
      <c r="R3838"/>
      <c r="S3838"/>
      <c r="T3838"/>
      <c r="U3838"/>
      <c r="V3838"/>
      <c r="W3838"/>
      <c r="X3838" s="42"/>
      <c r="Y3838" s="42"/>
      <c r="Z3838" s="42"/>
    </row>
    <row r="3839" s="26" customFormat="1" ht="23" customHeight="1" spans="1:26">
      <c r="A3839" s="255"/>
      <c r="B3839" s="246"/>
      <c r="C3839" s="247"/>
      <c r="D3839" s="248"/>
      <c r="E3839" s="249"/>
      <c r="F3839" s="250"/>
      <c r="G3839" s="250"/>
      <c r="H3839" s="256"/>
      <c r="I3839" s="250"/>
      <c r="J3839" s="252"/>
      <c r="K3839" s="252"/>
      <c r="L3839" s="253"/>
      <c r="M3839" s="254" t="str">
        <f t="shared" si="59"/>
        <v/>
      </c>
      <c r="N3839"/>
      <c r="O3839"/>
      <c r="P3839"/>
      <c r="Q3839"/>
      <c r="R3839"/>
      <c r="S3839"/>
      <c r="T3839"/>
      <c r="U3839"/>
      <c r="V3839"/>
      <c r="W3839"/>
      <c r="X3839" s="42"/>
      <c r="Y3839" s="42"/>
      <c r="Z3839" s="42"/>
    </row>
    <row r="3840" s="26" customFormat="1" ht="23" customHeight="1" spans="1:26">
      <c r="A3840" s="255"/>
      <c r="B3840" s="246"/>
      <c r="C3840" s="247"/>
      <c r="D3840" s="248"/>
      <c r="E3840" s="249"/>
      <c r="F3840" s="250"/>
      <c r="G3840" s="250"/>
      <c r="H3840" s="256"/>
      <c r="I3840" s="250"/>
      <c r="J3840" s="252"/>
      <c r="K3840" s="252"/>
      <c r="L3840" s="253"/>
      <c r="M3840" s="254" t="str">
        <f t="shared" si="59"/>
        <v/>
      </c>
      <c r="N3840"/>
      <c r="O3840"/>
      <c r="P3840"/>
      <c r="Q3840"/>
      <c r="R3840"/>
      <c r="S3840"/>
      <c r="T3840"/>
      <c r="U3840"/>
      <c r="V3840"/>
      <c r="W3840"/>
      <c r="X3840" s="42"/>
      <c r="Y3840" s="42"/>
      <c r="Z3840" s="42"/>
    </row>
    <row r="3841" s="26" customFormat="1" ht="23" customHeight="1" spans="1:26">
      <c r="A3841" s="255"/>
      <c r="B3841" s="246"/>
      <c r="C3841" s="247"/>
      <c r="D3841" s="248"/>
      <c r="E3841" s="249"/>
      <c r="F3841" s="250"/>
      <c r="G3841" s="250"/>
      <c r="H3841" s="256"/>
      <c r="I3841" s="250"/>
      <c r="J3841" s="252"/>
      <c r="K3841" s="252"/>
      <c r="L3841" s="253"/>
      <c r="M3841" s="254" t="str">
        <f t="shared" si="59"/>
        <v/>
      </c>
      <c r="N3841"/>
      <c r="O3841"/>
      <c r="P3841"/>
      <c r="Q3841"/>
      <c r="R3841"/>
      <c r="S3841"/>
      <c r="T3841"/>
      <c r="U3841"/>
      <c r="V3841"/>
      <c r="W3841"/>
      <c r="X3841" s="42"/>
      <c r="Y3841" s="42"/>
      <c r="Z3841" s="42"/>
    </row>
    <row r="3842" s="26" customFormat="1" ht="23" customHeight="1" spans="1:26">
      <c r="A3842" s="255"/>
      <c r="B3842" s="246"/>
      <c r="C3842" s="247"/>
      <c r="D3842" s="248"/>
      <c r="E3842" s="249"/>
      <c r="F3842" s="250"/>
      <c r="G3842" s="250"/>
      <c r="H3842" s="256"/>
      <c r="I3842" s="250"/>
      <c r="J3842" s="252"/>
      <c r="K3842" s="252"/>
      <c r="L3842" s="253"/>
      <c r="M3842" s="254" t="str">
        <f t="shared" si="59"/>
        <v/>
      </c>
      <c r="N3842"/>
      <c r="O3842"/>
      <c r="P3842"/>
      <c r="Q3842"/>
      <c r="R3842"/>
      <c r="S3842"/>
      <c r="T3842"/>
      <c r="U3842"/>
      <c r="V3842"/>
      <c r="W3842"/>
      <c r="X3842" s="42"/>
      <c r="Y3842" s="42"/>
      <c r="Z3842" s="42"/>
    </row>
    <row r="3843" s="26" customFormat="1" ht="23" customHeight="1" spans="1:26">
      <c r="A3843" s="255"/>
      <c r="B3843" s="246"/>
      <c r="C3843" s="247"/>
      <c r="D3843" s="248"/>
      <c r="E3843" s="249"/>
      <c r="F3843" s="250"/>
      <c r="G3843" s="250"/>
      <c r="H3843" s="256"/>
      <c r="I3843" s="250"/>
      <c r="J3843" s="252"/>
      <c r="K3843" s="252"/>
      <c r="L3843" s="253"/>
      <c r="M3843" s="254" t="str">
        <f t="shared" si="59"/>
        <v/>
      </c>
      <c r="N3843"/>
      <c r="O3843"/>
      <c r="P3843"/>
      <c r="Q3843"/>
      <c r="R3843"/>
      <c r="S3843"/>
      <c r="T3843"/>
      <c r="U3843"/>
      <c r="V3843"/>
      <c r="W3843"/>
      <c r="X3843" s="42"/>
      <c r="Y3843" s="42"/>
      <c r="Z3843" s="42"/>
    </row>
    <row r="3844" s="26" customFormat="1" ht="23" customHeight="1" spans="1:26">
      <c r="A3844" s="255"/>
      <c r="B3844" s="246"/>
      <c r="C3844" s="247"/>
      <c r="D3844" s="248"/>
      <c r="E3844" s="249"/>
      <c r="F3844" s="250"/>
      <c r="G3844" s="250"/>
      <c r="H3844" s="256"/>
      <c r="I3844" s="250"/>
      <c r="J3844" s="252"/>
      <c r="K3844" s="252"/>
      <c r="L3844" s="253"/>
      <c r="M3844" s="254" t="str">
        <f t="shared" si="59"/>
        <v/>
      </c>
      <c r="N3844"/>
      <c r="O3844"/>
      <c r="P3844"/>
      <c r="Q3844"/>
      <c r="R3844"/>
      <c r="S3844"/>
      <c r="T3844"/>
      <c r="U3844"/>
      <c r="V3844"/>
      <c r="W3844"/>
      <c r="X3844" s="42"/>
      <c r="Y3844" s="42"/>
      <c r="Z3844" s="42"/>
    </row>
    <row r="3845" s="26" customFormat="1" ht="23" customHeight="1" spans="1:26">
      <c r="A3845" s="255"/>
      <c r="B3845" s="246"/>
      <c r="C3845" s="247"/>
      <c r="D3845" s="248"/>
      <c r="E3845" s="249"/>
      <c r="F3845" s="250"/>
      <c r="G3845" s="250"/>
      <c r="H3845" s="256"/>
      <c r="I3845" s="250"/>
      <c r="J3845" s="252"/>
      <c r="K3845" s="252"/>
      <c r="L3845" s="253"/>
      <c r="M3845" s="254" t="str">
        <f t="shared" ref="M3845:M3908" si="60">IF($B3845="","",--TEXT($B3845,"yyyymm"))</f>
        <v/>
      </c>
      <c r="N3845"/>
      <c r="O3845"/>
      <c r="P3845"/>
      <c r="Q3845"/>
      <c r="R3845"/>
      <c r="S3845"/>
      <c r="T3845"/>
      <c r="U3845"/>
      <c r="V3845"/>
      <c r="W3845"/>
      <c r="X3845" s="42"/>
      <c r="Y3845" s="42"/>
      <c r="Z3845" s="42"/>
    </row>
    <row r="3846" s="26" customFormat="1" ht="23" customHeight="1" spans="1:26">
      <c r="A3846" s="255"/>
      <c r="B3846" s="246"/>
      <c r="C3846" s="247"/>
      <c r="D3846" s="248"/>
      <c r="E3846" s="249"/>
      <c r="F3846" s="250"/>
      <c r="G3846" s="250"/>
      <c r="H3846" s="256"/>
      <c r="I3846" s="250"/>
      <c r="J3846" s="252"/>
      <c r="K3846" s="252"/>
      <c r="L3846" s="253"/>
      <c r="M3846" s="254" t="str">
        <f t="shared" si="60"/>
        <v/>
      </c>
      <c r="N3846"/>
      <c r="O3846"/>
      <c r="P3846"/>
      <c r="Q3846"/>
      <c r="R3846"/>
      <c r="S3846"/>
      <c r="T3846"/>
      <c r="U3846"/>
      <c r="V3846"/>
      <c r="W3846"/>
      <c r="X3846" s="42"/>
      <c r="Y3846" s="42"/>
      <c r="Z3846" s="42"/>
    </row>
    <row r="3847" s="26" customFormat="1" ht="23" customHeight="1" spans="1:26">
      <c r="A3847" s="255"/>
      <c r="B3847" s="246"/>
      <c r="C3847" s="247"/>
      <c r="D3847" s="248"/>
      <c r="E3847" s="249"/>
      <c r="F3847" s="250"/>
      <c r="G3847" s="250"/>
      <c r="H3847" s="256"/>
      <c r="I3847" s="250"/>
      <c r="J3847" s="252"/>
      <c r="K3847" s="252"/>
      <c r="L3847" s="253"/>
      <c r="M3847" s="254" t="str">
        <f t="shared" si="60"/>
        <v/>
      </c>
      <c r="N3847"/>
      <c r="O3847"/>
      <c r="P3847"/>
      <c r="Q3847"/>
      <c r="R3847"/>
      <c r="S3847"/>
      <c r="T3847"/>
      <c r="U3847"/>
      <c r="V3847"/>
      <c r="W3847"/>
      <c r="X3847" s="42"/>
      <c r="Y3847" s="42"/>
      <c r="Z3847" s="42"/>
    </row>
    <row r="3848" s="26" customFormat="1" ht="23" customHeight="1" spans="1:26">
      <c r="A3848" s="255"/>
      <c r="B3848" s="246"/>
      <c r="C3848" s="247"/>
      <c r="D3848" s="248"/>
      <c r="E3848" s="249"/>
      <c r="F3848" s="250"/>
      <c r="G3848" s="250"/>
      <c r="H3848" s="256"/>
      <c r="I3848" s="250"/>
      <c r="J3848" s="252"/>
      <c r="K3848" s="252"/>
      <c r="L3848" s="253"/>
      <c r="M3848" s="254" t="str">
        <f t="shared" si="60"/>
        <v/>
      </c>
      <c r="N3848"/>
      <c r="O3848"/>
      <c r="P3848"/>
      <c r="Q3848"/>
      <c r="R3848"/>
      <c r="S3848"/>
      <c r="T3848"/>
      <c r="U3848"/>
      <c r="V3848"/>
      <c r="W3848"/>
      <c r="X3848" s="42"/>
      <c r="Y3848" s="42"/>
      <c r="Z3848" s="42"/>
    </row>
    <row r="3849" s="26" customFormat="1" ht="23" customHeight="1" spans="1:26">
      <c r="A3849" s="255"/>
      <c r="B3849" s="246"/>
      <c r="C3849" s="247"/>
      <c r="D3849" s="248"/>
      <c r="E3849" s="249"/>
      <c r="F3849" s="250"/>
      <c r="G3849" s="250"/>
      <c r="H3849" s="256"/>
      <c r="I3849" s="250"/>
      <c r="J3849" s="252"/>
      <c r="K3849" s="252"/>
      <c r="L3849" s="253"/>
      <c r="M3849" s="254" t="str">
        <f t="shared" si="60"/>
        <v/>
      </c>
      <c r="N3849"/>
      <c r="O3849"/>
      <c r="P3849"/>
      <c r="Q3849"/>
      <c r="R3849"/>
      <c r="S3849"/>
      <c r="T3849"/>
      <c r="U3849"/>
      <c r="V3849"/>
      <c r="W3849"/>
      <c r="X3849" s="42"/>
      <c r="Y3849" s="42"/>
      <c r="Z3849" s="42"/>
    </row>
    <row r="3850" s="26" customFormat="1" ht="23" customHeight="1" spans="1:26">
      <c r="A3850" s="255"/>
      <c r="B3850" s="246"/>
      <c r="C3850" s="247"/>
      <c r="D3850" s="248"/>
      <c r="E3850" s="249"/>
      <c r="F3850" s="250"/>
      <c r="G3850" s="250"/>
      <c r="H3850" s="256"/>
      <c r="I3850" s="250"/>
      <c r="J3850" s="252"/>
      <c r="K3850" s="252"/>
      <c r="L3850" s="253"/>
      <c r="M3850" s="254" t="str">
        <f t="shared" si="60"/>
        <v/>
      </c>
      <c r="N3850"/>
      <c r="O3850"/>
      <c r="P3850"/>
      <c r="Q3850"/>
      <c r="R3850"/>
      <c r="S3850"/>
      <c r="T3850"/>
      <c r="U3850"/>
      <c r="V3850"/>
      <c r="W3850"/>
      <c r="X3850" s="42"/>
      <c r="Y3850" s="42"/>
      <c r="Z3850" s="42"/>
    </row>
    <row r="3851" s="26" customFormat="1" ht="23" customHeight="1" spans="1:26">
      <c r="A3851" s="255"/>
      <c r="B3851" s="246"/>
      <c r="C3851" s="247"/>
      <c r="D3851" s="248"/>
      <c r="E3851" s="249"/>
      <c r="F3851" s="250"/>
      <c r="G3851" s="250"/>
      <c r="H3851" s="256"/>
      <c r="I3851" s="250"/>
      <c r="J3851" s="252"/>
      <c r="K3851" s="252"/>
      <c r="L3851" s="253"/>
      <c r="M3851" s="254" t="str">
        <f t="shared" si="60"/>
        <v/>
      </c>
      <c r="N3851"/>
      <c r="O3851"/>
      <c r="P3851"/>
      <c r="Q3851"/>
      <c r="R3851"/>
      <c r="S3851"/>
      <c r="T3851"/>
      <c r="U3851"/>
      <c r="V3851"/>
      <c r="W3851"/>
      <c r="X3851" s="42"/>
      <c r="Y3851" s="42"/>
      <c r="Z3851" s="42"/>
    </row>
    <row r="3852" s="26" customFormat="1" ht="23" customHeight="1" spans="1:26">
      <c r="A3852" s="255"/>
      <c r="B3852" s="246"/>
      <c r="C3852" s="247"/>
      <c r="D3852" s="248"/>
      <c r="E3852" s="249"/>
      <c r="F3852" s="250"/>
      <c r="G3852" s="250"/>
      <c r="H3852" s="256"/>
      <c r="I3852" s="250"/>
      <c r="J3852" s="252"/>
      <c r="K3852" s="252"/>
      <c r="L3852" s="253"/>
      <c r="M3852" s="254" t="str">
        <f t="shared" si="60"/>
        <v/>
      </c>
      <c r="N3852"/>
      <c r="O3852"/>
      <c r="P3852"/>
      <c r="Q3852"/>
      <c r="R3852"/>
      <c r="S3852"/>
      <c r="T3852"/>
      <c r="U3852"/>
      <c r="V3852"/>
      <c r="W3852"/>
      <c r="X3852" s="42"/>
      <c r="Y3852" s="42"/>
      <c r="Z3852" s="42"/>
    </row>
    <row r="3853" s="26" customFormat="1" ht="23" customHeight="1" spans="1:26">
      <c r="A3853" s="255"/>
      <c r="B3853" s="246"/>
      <c r="C3853" s="247"/>
      <c r="D3853" s="248"/>
      <c r="E3853" s="249"/>
      <c r="F3853" s="250"/>
      <c r="G3853" s="250"/>
      <c r="H3853" s="256"/>
      <c r="I3853" s="250"/>
      <c r="J3853" s="252"/>
      <c r="K3853" s="252"/>
      <c r="L3853" s="253"/>
      <c r="M3853" s="254" t="str">
        <f t="shared" si="60"/>
        <v/>
      </c>
      <c r="N3853"/>
      <c r="O3853"/>
      <c r="P3853"/>
      <c r="Q3853"/>
      <c r="R3853"/>
      <c r="S3853"/>
      <c r="T3853"/>
      <c r="U3853"/>
      <c r="V3853"/>
      <c r="W3853"/>
      <c r="X3853" s="42"/>
      <c r="Y3853" s="42"/>
      <c r="Z3853" s="42"/>
    </row>
    <row r="3854" s="26" customFormat="1" ht="23" customHeight="1" spans="1:26">
      <c r="A3854" s="255"/>
      <c r="B3854" s="246"/>
      <c r="C3854" s="247"/>
      <c r="D3854" s="248"/>
      <c r="E3854" s="249"/>
      <c r="F3854" s="250"/>
      <c r="G3854" s="250"/>
      <c r="H3854" s="256"/>
      <c r="I3854" s="250"/>
      <c r="J3854" s="252"/>
      <c r="K3854" s="252"/>
      <c r="L3854" s="253"/>
      <c r="M3854" s="254" t="str">
        <f t="shared" si="60"/>
        <v/>
      </c>
      <c r="N3854"/>
      <c r="O3854"/>
      <c r="P3854"/>
      <c r="Q3854"/>
      <c r="R3854"/>
      <c r="S3854"/>
      <c r="T3854"/>
      <c r="U3854"/>
      <c r="V3854"/>
      <c r="W3854"/>
      <c r="X3854" s="42"/>
      <c r="Y3854" s="42"/>
      <c r="Z3854" s="42"/>
    </row>
    <row r="3855" s="26" customFormat="1" ht="23" customHeight="1" spans="1:26">
      <c r="A3855" s="255"/>
      <c r="B3855" s="246"/>
      <c r="C3855" s="247"/>
      <c r="D3855" s="248"/>
      <c r="E3855" s="249"/>
      <c r="F3855" s="250"/>
      <c r="G3855" s="250"/>
      <c r="H3855" s="256"/>
      <c r="I3855" s="250"/>
      <c r="J3855" s="252"/>
      <c r="K3855" s="252"/>
      <c r="L3855" s="253"/>
      <c r="M3855" s="254" t="str">
        <f t="shared" si="60"/>
        <v/>
      </c>
      <c r="N3855"/>
      <c r="O3855"/>
      <c r="P3855"/>
      <c r="Q3855"/>
      <c r="R3855"/>
      <c r="S3855"/>
      <c r="T3855"/>
      <c r="U3855"/>
      <c r="V3855"/>
      <c r="W3855"/>
      <c r="X3855" s="42"/>
      <c r="Y3855" s="42"/>
      <c r="Z3855" s="42"/>
    </row>
    <row r="3856" s="26" customFormat="1" ht="23" customHeight="1" spans="1:26">
      <c r="A3856" s="255"/>
      <c r="B3856" s="246"/>
      <c r="C3856" s="247"/>
      <c r="D3856" s="248"/>
      <c r="E3856" s="249"/>
      <c r="F3856" s="250"/>
      <c r="G3856" s="250"/>
      <c r="H3856" s="256"/>
      <c r="I3856" s="250"/>
      <c r="J3856" s="252"/>
      <c r="K3856" s="252"/>
      <c r="L3856" s="253"/>
      <c r="M3856" s="254" t="str">
        <f t="shared" si="60"/>
        <v/>
      </c>
      <c r="N3856"/>
      <c r="O3856"/>
      <c r="P3856"/>
      <c r="Q3856"/>
      <c r="R3856"/>
      <c r="S3856"/>
      <c r="T3856"/>
      <c r="U3856"/>
      <c r="V3856"/>
      <c r="W3856"/>
      <c r="X3856" s="42"/>
      <c r="Y3856" s="42"/>
      <c r="Z3856" s="42"/>
    </row>
    <row r="3857" s="26" customFormat="1" ht="23" customHeight="1" spans="1:26">
      <c r="A3857" s="255"/>
      <c r="B3857" s="246"/>
      <c r="C3857" s="247"/>
      <c r="D3857" s="248"/>
      <c r="E3857" s="249"/>
      <c r="F3857" s="250"/>
      <c r="G3857" s="250"/>
      <c r="H3857" s="256"/>
      <c r="I3857" s="250"/>
      <c r="J3857" s="252"/>
      <c r="K3857" s="252"/>
      <c r="L3857" s="253"/>
      <c r="M3857" s="254" t="str">
        <f t="shared" si="60"/>
        <v/>
      </c>
      <c r="N3857"/>
      <c r="O3857"/>
      <c r="P3857"/>
      <c r="Q3857"/>
      <c r="R3857"/>
      <c r="S3857"/>
      <c r="T3857"/>
      <c r="U3857"/>
      <c r="V3857"/>
      <c r="W3857"/>
      <c r="X3857" s="42"/>
      <c r="Y3857" s="42"/>
      <c r="Z3857" s="42"/>
    </row>
    <row r="3858" s="26" customFormat="1" ht="23" customHeight="1" spans="1:26">
      <c r="A3858" s="255"/>
      <c r="B3858" s="246"/>
      <c r="C3858" s="247"/>
      <c r="D3858" s="248"/>
      <c r="E3858" s="249"/>
      <c r="F3858" s="250"/>
      <c r="G3858" s="250"/>
      <c r="H3858" s="256"/>
      <c r="I3858" s="250"/>
      <c r="J3858" s="252"/>
      <c r="K3858" s="252"/>
      <c r="L3858" s="253"/>
      <c r="M3858" s="254" t="str">
        <f t="shared" si="60"/>
        <v/>
      </c>
      <c r="N3858"/>
      <c r="O3858"/>
      <c r="P3858"/>
      <c r="Q3858"/>
      <c r="R3858"/>
      <c r="S3858"/>
      <c r="T3858"/>
      <c r="U3858"/>
      <c r="V3858"/>
      <c r="W3858"/>
      <c r="X3858" s="42"/>
      <c r="Y3858" s="42"/>
      <c r="Z3858" s="42"/>
    </row>
    <row r="3859" s="26" customFormat="1" ht="23" customHeight="1" spans="1:26">
      <c r="A3859" s="255"/>
      <c r="B3859" s="246"/>
      <c r="C3859" s="247"/>
      <c r="D3859" s="248"/>
      <c r="E3859" s="249"/>
      <c r="F3859" s="250"/>
      <c r="G3859" s="250"/>
      <c r="H3859" s="256"/>
      <c r="I3859" s="250"/>
      <c r="J3859" s="252"/>
      <c r="K3859" s="252"/>
      <c r="L3859" s="253"/>
      <c r="M3859" s="254" t="str">
        <f t="shared" si="60"/>
        <v/>
      </c>
      <c r="N3859"/>
      <c r="O3859"/>
      <c r="P3859"/>
      <c r="Q3859"/>
      <c r="R3859"/>
      <c r="S3859"/>
      <c r="T3859"/>
      <c r="U3859"/>
      <c r="V3859"/>
      <c r="W3859"/>
      <c r="X3859" s="42"/>
      <c r="Y3859" s="42"/>
      <c r="Z3859" s="42"/>
    </row>
    <row r="3860" s="26" customFormat="1" ht="23" customHeight="1" spans="1:26">
      <c r="A3860" s="255"/>
      <c r="B3860" s="246"/>
      <c r="C3860" s="247"/>
      <c r="D3860" s="248"/>
      <c r="E3860" s="249"/>
      <c r="F3860" s="250"/>
      <c r="G3860" s="250"/>
      <c r="H3860" s="256"/>
      <c r="I3860" s="250"/>
      <c r="J3860" s="252"/>
      <c r="K3860" s="252"/>
      <c r="L3860" s="253"/>
      <c r="M3860" s="254" t="str">
        <f t="shared" si="60"/>
        <v/>
      </c>
      <c r="N3860"/>
      <c r="O3860"/>
      <c r="P3860"/>
      <c r="Q3860"/>
      <c r="R3860"/>
      <c r="S3860"/>
      <c r="T3860"/>
      <c r="U3860"/>
      <c r="V3860"/>
      <c r="W3860"/>
      <c r="X3860" s="42"/>
      <c r="Y3860" s="42"/>
      <c r="Z3860" s="42"/>
    </row>
    <row r="3861" s="26" customFormat="1" ht="23" customHeight="1" spans="1:26">
      <c r="A3861" s="255"/>
      <c r="B3861" s="246"/>
      <c r="C3861" s="247"/>
      <c r="D3861" s="248"/>
      <c r="E3861" s="249"/>
      <c r="F3861" s="250"/>
      <c r="G3861" s="250"/>
      <c r="H3861" s="256"/>
      <c r="I3861" s="250"/>
      <c r="J3861" s="252"/>
      <c r="K3861" s="252"/>
      <c r="L3861" s="253"/>
      <c r="M3861" s="254" t="str">
        <f t="shared" si="60"/>
        <v/>
      </c>
      <c r="N3861"/>
      <c r="O3861"/>
      <c r="P3861"/>
      <c r="Q3861"/>
      <c r="R3861"/>
      <c r="S3861"/>
      <c r="T3861"/>
      <c r="U3861"/>
      <c r="V3861"/>
      <c r="W3861"/>
      <c r="X3861" s="42"/>
      <c r="Y3861" s="42"/>
      <c r="Z3861" s="42"/>
    </row>
    <row r="3862" s="26" customFormat="1" ht="23" customHeight="1" spans="1:26">
      <c r="A3862" s="255"/>
      <c r="B3862" s="246"/>
      <c r="C3862" s="247"/>
      <c r="D3862" s="248"/>
      <c r="E3862" s="249"/>
      <c r="F3862" s="250"/>
      <c r="G3862" s="250"/>
      <c r="H3862" s="256"/>
      <c r="I3862" s="250"/>
      <c r="J3862" s="252"/>
      <c r="K3862" s="252"/>
      <c r="L3862" s="253"/>
      <c r="M3862" s="254" t="str">
        <f t="shared" si="60"/>
        <v/>
      </c>
      <c r="N3862"/>
      <c r="O3862"/>
      <c r="P3862"/>
      <c r="Q3862"/>
      <c r="R3862"/>
      <c r="S3862"/>
      <c r="T3862"/>
      <c r="U3862"/>
      <c r="V3862"/>
      <c r="W3862"/>
      <c r="X3862" s="42"/>
      <c r="Y3862" s="42"/>
      <c r="Z3862" s="42"/>
    </row>
    <row r="3863" s="26" customFormat="1" ht="23" customHeight="1" spans="1:26">
      <c r="A3863" s="255"/>
      <c r="B3863" s="246"/>
      <c r="C3863" s="247"/>
      <c r="D3863" s="248"/>
      <c r="E3863" s="249"/>
      <c r="F3863" s="250"/>
      <c r="G3863" s="250"/>
      <c r="H3863" s="256"/>
      <c r="I3863" s="250"/>
      <c r="J3863" s="252"/>
      <c r="K3863" s="252"/>
      <c r="L3863" s="253"/>
      <c r="M3863" s="254" t="str">
        <f t="shared" si="60"/>
        <v/>
      </c>
      <c r="N3863"/>
      <c r="O3863"/>
      <c r="P3863"/>
      <c r="Q3863"/>
      <c r="R3863"/>
      <c r="S3863"/>
      <c r="T3863"/>
      <c r="U3863"/>
      <c r="V3863"/>
      <c r="W3863"/>
      <c r="X3863" s="42"/>
      <c r="Y3863" s="42"/>
      <c r="Z3863" s="42"/>
    </row>
    <row r="3864" s="26" customFormat="1" ht="23" customHeight="1" spans="1:26">
      <c r="A3864" s="255"/>
      <c r="B3864" s="246"/>
      <c r="C3864" s="247"/>
      <c r="D3864" s="248"/>
      <c r="E3864" s="249"/>
      <c r="F3864" s="250"/>
      <c r="G3864" s="250"/>
      <c r="H3864" s="256"/>
      <c r="I3864" s="250"/>
      <c r="J3864" s="252"/>
      <c r="K3864" s="252"/>
      <c r="L3864" s="253"/>
      <c r="M3864" s="254" t="str">
        <f t="shared" si="60"/>
        <v/>
      </c>
      <c r="N3864"/>
      <c r="O3864"/>
      <c r="P3864"/>
      <c r="Q3864"/>
      <c r="R3864"/>
      <c r="S3864"/>
      <c r="T3864"/>
      <c r="U3864"/>
      <c r="V3864"/>
      <c r="W3864"/>
      <c r="X3864" s="42"/>
      <c r="Y3864" s="42"/>
      <c r="Z3864" s="42"/>
    </row>
    <row r="3865" s="26" customFormat="1" ht="23" customHeight="1" spans="1:26">
      <c r="A3865" s="255"/>
      <c r="B3865" s="246"/>
      <c r="C3865" s="247"/>
      <c r="D3865" s="248"/>
      <c r="E3865" s="249"/>
      <c r="F3865" s="250"/>
      <c r="G3865" s="250"/>
      <c r="H3865" s="256"/>
      <c r="I3865" s="250"/>
      <c r="J3865" s="252"/>
      <c r="K3865" s="252"/>
      <c r="L3865" s="253"/>
      <c r="M3865" s="254" t="str">
        <f t="shared" si="60"/>
        <v/>
      </c>
      <c r="N3865"/>
      <c r="O3865"/>
      <c r="P3865"/>
      <c r="Q3865"/>
      <c r="R3865"/>
      <c r="S3865"/>
      <c r="T3865"/>
      <c r="U3865"/>
      <c r="V3865"/>
      <c r="W3865"/>
      <c r="X3865" s="42"/>
      <c r="Y3865" s="42"/>
      <c r="Z3865" s="42"/>
    </row>
    <row r="3866" s="26" customFormat="1" ht="23" customHeight="1" spans="1:26">
      <c r="A3866" s="255"/>
      <c r="B3866" s="246"/>
      <c r="C3866" s="247"/>
      <c r="D3866" s="248"/>
      <c r="E3866" s="249"/>
      <c r="F3866" s="250"/>
      <c r="G3866" s="250"/>
      <c r="H3866" s="256"/>
      <c r="I3866" s="250"/>
      <c r="J3866" s="252"/>
      <c r="K3866" s="252"/>
      <c r="L3866" s="253"/>
      <c r="M3866" s="254" t="str">
        <f t="shared" si="60"/>
        <v/>
      </c>
      <c r="N3866"/>
      <c r="O3866"/>
      <c r="P3866"/>
      <c r="Q3866"/>
      <c r="R3866"/>
      <c r="S3866"/>
      <c r="T3866"/>
      <c r="U3866"/>
      <c r="V3866"/>
      <c r="W3866"/>
      <c r="X3866" s="42"/>
      <c r="Y3866" s="42"/>
      <c r="Z3866" s="42"/>
    </row>
    <row r="3867" s="26" customFormat="1" ht="23" customHeight="1" spans="1:26">
      <c r="A3867" s="255"/>
      <c r="B3867" s="246"/>
      <c r="C3867" s="247"/>
      <c r="D3867" s="248"/>
      <c r="E3867" s="249"/>
      <c r="F3867" s="250"/>
      <c r="G3867" s="250"/>
      <c r="H3867" s="256"/>
      <c r="I3867" s="250"/>
      <c r="J3867" s="252"/>
      <c r="K3867" s="252"/>
      <c r="L3867" s="253"/>
      <c r="M3867" s="254" t="str">
        <f t="shared" si="60"/>
        <v/>
      </c>
      <c r="N3867"/>
      <c r="O3867"/>
      <c r="P3867"/>
      <c r="Q3867"/>
      <c r="R3867"/>
      <c r="S3867"/>
      <c r="T3867"/>
      <c r="U3867"/>
      <c r="V3867"/>
      <c r="W3867"/>
      <c r="X3867" s="42"/>
      <c r="Y3867" s="42"/>
      <c r="Z3867" s="42"/>
    </row>
    <row r="3868" s="26" customFormat="1" ht="23" customHeight="1" spans="1:26">
      <c r="A3868" s="255"/>
      <c r="B3868" s="246"/>
      <c r="C3868" s="247"/>
      <c r="D3868" s="248"/>
      <c r="E3868" s="249"/>
      <c r="F3868" s="250"/>
      <c r="G3868" s="250"/>
      <c r="H3868" s="256"/>
      <c r="I3868" s="250"/>
      <c r="J3868" s="252"/>
      <c r="K3868" s="252"/>
      <c r="L3868" s="253"/>
      <c r="M3868" s="254" t="str">
        <f t="shared" si="60"/>
        <v/>
      </c>
      <c r="N3868"/>
      <c r="O3868"/>
      <c r="P3868"/>
      <c r="Q3868"/>
      <c r="R3868"/>
      <c r="S3868"/>
      <c r="T3868"/>
      <c r="U3868"/>
      <c r="V3868"/>
      <c r="W3868"/>
      <c r="X3868" s="42"/>
      <c r="Y3868" s="42"/>
      <c r="Z3868" s="42"/>
    </row>
    <row r="3869" s="26" customFormat="1" ht="23" customHeight="1" spans="1:26">
      <c r="A3869" s="255"/>
      <c r="B3869" s="246"/>
      <c r="C3869" s="247"/>
      <c r="D3869" s="248"/>
      <c r="E3869" s="249"/>
      <c r="F3869" s="250"/>
      <c r="G3869" s="250"/>
      <c r="H3869" s="256"/>
      <c r="I3869" s="250"/>
      <c r="J3869" s="252"/>
      <c r="K3869" s="252"/>
      <c r="L3869" s="253"/>
      <c r="M3869" s="254" t="str">
        <f t="shared" si="60"/>
        <v/>
      </c>
      <c r="N3869"/>
      <c r="O3869"/>
      <c r="P3869"/>
      <c r="Q3869"/>
      <c r="R3869"/>
      <c r="S3869"/>
      <c r="T3869"/>
      <c r="U3869"/>
      <c r="V3869"/>
      <c r="W3869"/>
      <c r="X3869" s="42"/>
      <c r="Y3869" s="42"/>
      <c r="Z3869" s="42"/>
    </row>
    <row r="3870" s="26" customFormat="1" ht="23" customHeight="1" spans="1:26">
      <c r="A3870" s="255"/>
      <c r="B3870" s="246"/>
      <c r="C3870" s="247"/>
      <c r="D3870" s="248"/>
      <c r="E3870" s="249"/>
      <c r="F3870" s="250"/>
      <c r="G3870" s="250"/>
      <c r="H3870" s="256"/>
      <c r="I3870" s="250"/>
      <c r="J3870" s="252"/>
      <c r="K3870" s="252"/>
      <c r="L3870" s="253"/>
      <c r="M3870" s="254" t="str">
        <f t="shared" si="60"/>
        <v/>
      </c>
      <c r="N3870"/>
      <c r="O3870"/>
      <c r="P3870"/>
      <c r="Q3870"/>
      <c r="R3870"/>
      <c r="S3870"/>
      <c r="T3870"/>
      <c r="U3870"/>
      <c r="V3870"/>
      <c r="W3870"/>
      <c r="X3870" s="42"/>
      <c r="Y3870" s="42"/>
      <c r="Z3870" s="42"/>
    </row>
    <row r="3871" s="26" customFormat="1" ht="23" customHeight="1" spans="1:26">
      <c r="A3871" s="255"/>
      <c r="B3871" s="246"/>
      <c r="C3871" s="247"/>
      <c r="D3871" s="248"/>
      <c r="E3871" s="249"/>
      <c r="F3871" s="250"/>
      <c r="G3871" s="250"/>
      <c r="H3871" s="256"/>
      <c r="I3871" s="250"/>
      <c r="J3871" s="252"/>
      <c r="K3871" s="252"/>
      <c r="L3871" s="253"/>
      <c r="M3871" s="254" t="str">
        <f t="shared" si="60"/>
        <v/>
      </c>
      <c r="N3871"/>
      <c r="O3871"/>
      <c r="P3871"/>
      <c r="Q3871"/>
      <c r="R3871"/>
      <c r="S3871"/>
      <c r="T3871"/>
      <c r="U3871"/>
      <c r="V3871"/>
      <c r="W3871"/>
      <c r="X3871" s="42"/>
      <c r="Y3871" s="42"/>
      <c r="Z3871" s="42"/>
    </row>
    <row r="3872" s="26" customFormat="1" ht="23" customHeight="1" spans="1:26">
      <c r="A3872" s="255"/>
      <c r="B3872" s="246"/>
      <c r="C3872" s="247"/>
      <c r="D3872" s="248"/>
      <c r="E3872" s="249"/>
      <c r="F3872" s="250"/>
      <c r="G3872" s="250"/>
      <c r="H3872" s="256"/>
      <c r="I3872" s="250"/>
      <c r="J3872" s="252"/>
      <c r="K3872" s="252"/>
      <c r="L3872" s="253"/>
      <c r="M3872" s="254" t="str">
        <f t="shared" si="60"/>
        <v/>
      </c>
      <c r="N3872"/>
      <c r="O3872"/>
      <c r="P3872"/>
      <c r="Q3872"/>
      <c r="R3872"/>
      <c r="S3872"/>
      <c r="T3872"/>
      <c r="U3872"/>
      <c r="V3872"/>
      <c r="W3872"/>
      <c r="X3872" s="42"/>
      <c r="Y3872" s="42"/>
      <c r="Z3872" s="42"/>
    </row>
    <row r="3873" s="26" customFormat="1" ht="23" customHeight="1" spans="1:26">
      <c r="A3873" s="255"/>
      <c r="B3873" s="246"/>
      <c r="C3873" s="247"/>
      <c r="D3873" s="248"/>
      <c r="E3873" s="249"/>
      <c r="F3873" s="250"/>
      <c r="G3873" s="250"/>
      <c r="H3873" s="256"/>
      <c r="I3873" s="250"/>
      <c r="J3873" s="252"/>
      <c r="K3873" s="252"/>
      <c r="L3873" s="253"/>
      <c r="M3873" s="254" t="str">
        <f t="shared" si="60"/>
        <v/>
      </c>
      <c r="N3873"/>
      <c r="O3873"/>
      <c r="P3873"/>
      <c r="Q3873"/>
      <c r="R3873"/>
      <c r="S3873"/>
      <c r="T3873"/>
      <c r="U3873"/>
      <c r="V3873"/>
      <c r="W3873"/>
      <c r="X3873" s="42"/>
      <c r="Y3873" s="42"/>
      <c r="Z3873" s="42"/>
    </row>
    <row r="3874" s="26" customFormat="1" ht="23" customHeight="1" spans="1:26">
      <c r="A3874" s="255"/>
      <c r="B3874" s="246"/>
      <c r="C3874" s="247"/>
      <c r="D3874" s="248"/>
      <c r="E3874" s="249"/>
      <c r="F3874" s="250"/>
      <c r="G3874" s="250"/>
      <c r="H3874" s="256"/>
      <c r="I3874" s="250"/>
      <c r="J3874" s="252"/>
      <c r="K3874" s="252"/>
      <c r="L3874" s="253"/>
      <c r="M3874" s="254" t="str">
        <f t="shared" si="60"/>
        <v/>
      </c>
      <c r="N3874"/>
      <c r="O3874"/>
      <c r="P3874"/>
      <c r="Q3874"/>
      <c r="R3874"/>
      <c r="S3874"/>
      <c r="T3874"/>
      <c r="U3874"/>
      <c r="V3874"/>
      <c r="W3874"/>
      <c r="X3874" s="42"/>
      <c r="Y3874" s="42"/>
      <c r="Z3874" s="42"/>
    </row>
    <row r="3875" s="26" customFormat="1" ht="23" customHeight="1" spans="1:26">
      <c r="A3875" s="255"/>
      <c r="B3875" s="246"/>
      <c r="C3875" s="247"/>
      <c r="D3875" s="248"/>
      <c r="E3875" s="249"/>
      <c r="F3875" s="250"/>
      <c r="G3875" s="250"/>
      <c r="H3875" s="256"/>
      <c r="I3875" s="250"/>
      <c r="J3875" s="252"/>
      <c r="K3875" s="252"/>
      <c r="L3875" s="253"/>
      <c r="M3875" s="254" t="str">
        <f t="shared" si="60"/>
        <v/>
      </c>
      <c r="N3875"/>
      <c r="O3875"/>
      <c r="P3875"/>
      <c r="Q3875"/>
      <c r="R3875"/>
      <c r="S3875"/>
      <c r="T3875"/>
      <c r="U3875"/>
      <c r="V3875"/>
      <c r="W3875"/>
      <c r="X3875" s="42"/>
      <c r="Y3875" s="42"/>
      <c r="Z3875" s="42"/>
    </row>
    <row r="3876" s="26" customFormat="1" ht="23" customHeight="1" spans="1:26">
      <c r="A3876" s="255"/>
      <c r="B3876" s="246"/>
      <c r="C3876" s="247"/>
      <c r="D3876" s="248"/>
      <c r="E3876" s="249"/>
      <c r="F3876" s="250"/>
      <c r="G3876" s="250"/>
      <c r="H3876" s="256"/>
      <c r="I3876" s="250"/>
      <c r="J3876" s="252"/>
      <c r="K3876" s="252"/>
      <c r="L3876" s="253"/>
      <c r="M3876" s="254" t="str">
        <f t="shared" si="60"/>
        <v/>
      </c>
      <c r="N3876"/>
      <c r="O3876"/>
      <c r="P3876"/>
      <c r="Q3876"/>
      <c r="R3876"/>
      <c r="S3876"/>
      <c r="T3876"/>
      <c r="U3876"/>
      <c r="V3876"/>
      <c r="W3876"/>
      <c r="X3876" s="42"/>
      <c r="Y3876" s="42"/>
      <c r="Z3876" s="42"/>
    </row>
    <row r="3877" s="26" customFormat="1" ht="23" customHeight="1" spans="1:26">
      <c r="A3877" s="255"/>
      <c r="B3877" s="246"/>
      <c r="C3877" s="247"/>
      <c r="D3877" s="248"/>
      <c r="E3877" s="249"/>
      <c r="F3877" s="250"/>
      <c r="G3877" s="250"/>
      <c r="H3877" s="256"/>
      <c r="I3877" s="250"/>
      <c r="J3877" s="252"/>
      <c r="K3877" s="252"/>
      <c r="L3877" s="253"/>
      <c r="M3877" s="254" t="str">
        <f t="shared" si="60"/>
        <v/>
      </c>
      <c r="N3877"/>
      <c r="O3877"/>
      <c r="P3877"/>
      <c r="Q3877"/>
      <c r="R3877"/>
      <c r="S3877"/>
      <c r="T3877"/>
      <c r="U3877"/>
      <c r="V3877"/>
      <c r="W3877"/>
      <c r="X3877" s="42"/>
      <c r="Y3877" s="42"/>
      <c r="Z3877" s="42"/>
    </row>
    <row r="3878" s="26" customFormat="1" ht="23" customHeight="1" spans="1:26">
      <c r="A3878" s="255"/>
      <c r="B3878" s="246"/>
      <c r="C3878" s="247"/>
      <c r="D3878" s="248"/>
      <c r="E3878" s="249"/>
      <c r="F3878" s="250"/>
      <c r="G3878" s="250"/>
      <c r="H3878" s="256"/>
      <c r="I3878" s="250"/>
      <c r="J3878" s="252"/>
      <c r="K3878" s="252"/>
      <c r="L3878" s="253"/>
      <c r="M3878" s="254" t="str">
        <f t="shared" si="60"/>
        <v/>
      </c>
      <c r="N3878"/>
      <c r="O3878"/>
      <c r="P3878"/>
      <c r="Q3878"/>
      <c r="R3878"/>
      <c r="S3878"/>
      <c r="T3878"/>
      <c r="U3878"/>
      <c r="V3878"/>
      <c r="W3878"/>
      <c r="X3878" s="42"/>
      <c r="Y3878" s="42"/>
      <c r="Z3878" s="42"/>
    </row>
    <row r="3879" s="26" customFormat="1" ht="23" customHeight="1" spans="1:26">
      <c r="A3879" s="255"/>
      <c r="B3879" s="246"/>
      <c r="C3879" s="247"/>
      <c r="D3879" s="248"/>
      <c r="E3879" s="249"/>
      <c r="F3879" s="250"/>
      <c r="G3879" s="250"/>
      <c r="H3879" s="256"/>
      <c r="I3879" s="250"/>
      <c r="J3879" s="252"/>
      <c r="K3879" s="252"/>
      <c r="L3879" s="253"/>
      <c r="M3879" s="254" t="str">
        <f t="shared" si="60"/>
        <v/>
      </c>
      <c r="N3879"/>
      <c r="O3879"/>
      <c r="P3879"/>
      <c r="Q3879"/>
      <c r="R3879"/>
      <c r="S3879"/>
      <c r="T3879"/>
      <c r="U3879"/>
      <c r="V3879"/>
      <c r="W3879"/>
      <c r="X3879" s="42"/>
      <c r="Y3879" s="42"/>
      <c r="Z3879" s="42"/>
    </row>
    <row r="3880" s="26" customFormat="1" ht="23" customHeight="1" spans="1:26">
      <c r="A3880" s="255"/>
      <c r="B3880" s="246"/>
      <c r="C3880" s="247"/>
      <c r="D3880" s="248"/>
      <c r="E3880" s="249"/>
      <c r="F3880" s="250"/>
      <c r="G3880" s="250"/>
      <c r="H3880" s="256"/>
      <c r="I3880" s="250"/>
      <c r="J3880" s="252"/>
      <c r="K3880" s="252"/>
      <c r="L3880" s="253"/>
      <c r="M3880" s="254" t="str">
        <f t="shared" si="60"/>
        <v/>
      </c>
      <c r="N3880"/>
      <c r="O3880"/>
      <c r="P3880"/>
      <c r="Q3880"/>
      <c r="R3880"/>
      <c r="S3880"/>
      <c r="T3880"/>
      <c r="U3880"/>
      <c r="V3880"/>
      <c r="W3880"/>
      <c r="X3880" s="42"/>
      <c r="Y3880" s="42"/>
      <c r="Z3880" s="42"/>
    </row>
    <row r="3881" s="26" customFormat="1" ht="23" customHeight="1" spans="1:26">
      <c r="A3881" s="255"/>
      <c r="B3881" s="246"/>
      <c r="C3881" s="247"/>
      <c r="D3881" s="248"/>
      <c r="E3881" s="249"/>
      <c r="F3881" s="250"/>
      <c r="G3881" s="250"/>
      <c r="H3881" s="256"/>
      <c r="I3881" s="250"/>
      <c r="J3881" s="252"/>
      <c r="K3881" s="252"/>
      <c r="L3881" s="253"/>
      <c r="M3881" s="254" t="str">
        <f t="shared" si="60"/>
        <v/>
      </c>
      <c r="N3881"/>
      <c r="O3881"/>
      <c r="P3881"/>
      <c r="Q3881"/>
      <c r="R3881"/>
      <c r="S3881"/>
      <c r="T3881"/>
      <c r="U3881"/>
      <c r="V3881"/>
      <c r="W3881"/>
      <c r="X3881" s="42"/>
      <c r="Y3881" s="42"/>
      <c r="Z3881" s="42"/>
    </row>
    <row r="3882" s="26" customFormat="1" ht="23" customHeight="1" spans="1:26">
      <c r="A3882" s="255"/>
      <c r="B3882" s="246"/>
      <c r="C3882" s="247"/>
      <c r="D3882" s="248"/>
      <c r="E3882" s="249"/>
      <c r="F3882" s="250"/>
      <c r="G3882" s="250"/>
      <c r="H3882" s="256"/>
      <c r="I3882" s="250"/>
      <c r="J3882" s="252"/>
      <c r="K3882" s="252"/>
      <c r="L3882" s="253"/>
      <c r="M3882" s="254" t="str">
        <f t="shared" si="60"/>
        <v/>
      </c>
      <c r="N3882"/>
      <c r="O3882"/>
      <c r="P3882"/>
      <c r="Q3882"/>
      <c r="R3882"/>
      <c r="S3882"/>
      <c r="T3882"/>
      <c r="U3882"/>
      <c r="V3882"/>
      <c r="W3882"/>
      <c r="X3882" s="42"/>
      <c r="Y3882" s="42"/>
      <c r="Z3882" s="42"/>
    </row>
    <row r="3883" s="26" customFormat="1" ht="23" customHeight="1" spans="1:26">
      <c r="A3883" s="255"/>
      <c r="B3883" s="246"/>
      <c r="C3883" s="247"/>
      <c r="D3883" s="248"/>
      <c r="E3883" s="249"/>
      <c r="F3883" s="250"/>
      <c r="G3883" s="250"/>
      <c r="H3883" s="256"/>
      <c r="I3883" s="250"/>
      <c r="J3883" s="252"/>
      <c r="K3883" s="252"/>
      <c r="L3883" s="253"/>
      <c r="M3883" s="254" t="str">
        <f t="shared" si="60"/>
        <v/>
      </c>
      <c r="N3883"/>
      <c r="O3883"/>
      <c r="P3883"/>
      <c r="Q3883"/>
      <c r="R3883"/>
      <c r="S3883"/>
      <c r="T3883"/>
      <c r="U3883"/>
      <c r="V3883"/>
      <c r="W3883"/>
      <c r="X3883" s="42"/>
      <c r="Y3883" s="42"/>
      <c r="Z3883" s="42"/>
    </row>
    <row r="3884" s="26" customFormat="1" ht="23" customHeight="1" spans="1:26">
      <c r="A3884" s="255"/>
      <c r="B3884" s="246"/>
      <c r="C3884" s="247"/>
      <c r="D3884" s="248"/>
      <c r="E3884" s="249"/>
      <c r="F3884" s="250"/>
      <c r="G3884" s="250"/>
      <c r="H3884" s="256"/>
      <c r="I3884" s="250"/>
      <c r="J3884" s="252"/>
      <c r="K3884" s="252"/>
      <c r="L3884" s="253"/>
      <c r="M3884" s="254" t="str">
        <f t="shared" si="60"/>
        <v/>
      </c>
      <c r="N3884"/>
      <c r="O3884"/>
      <c r="P3884"/>
      <c r="Q3884"/>
      <c r="R3884"/>
      <c r="S3884"/>
      <c r="T3884"/>
      <c r="U3884"/>
      <c r="V3884"/>
      <c r="W3884"/>
      <c r="X3884" s="42"/>
      <c r="Y3884" s="42"/>
      <c r="Z3884" s="42"/>
    </row>
    <row r="3885" s="26" customFormat="1" ht="23" customHeight="1" spans="1:26">
      <c r="A3885" s="255"/>
      <c r="B3885" s="246"/>
      <c r="C3885" s="247"/>
      <c r="D3885" s="248"/>
      <c r="E3885" s="249"/>
      <c r="F3885" s="250"/>
      <c r="G3885" s="250"/>
      <c r="H3885" s="256"/>
      <c r="I3885" s="250"/>
      <c r="J3885" s="252"/>
      <c r="K3885" s="252"/>
      <c r="L3885" s="253"/>
      <c r="M3885" s="254" t="str">
        <f t="shared" si="60"/>
        <v/>
      </c>
      <c r="N3885"/>
      <c r="O3885"/>
      <c r="P3885"/>
      <c r="Q3885"/>
      <c r="R3885"/>
      <c r="S3885"/>
      <c r="T3885"/>
      <c r="U3885"/>
      <c r="V3885"/>
      <c r="W3885"/>
      <c r="X3885" s="42"/>
      <c r="Y3885" s="42"/>
      <c r="Z3885" s="42"/>
    </row>
    <row r="3886" s="26" customFormat="1" ht="23" customHeight="1" spans="1:26">
      <c r="A3886" s="255"/>
      <c r="B3886" s="246"/>
      <c r="C3886" s="247"/>
      <c r="D3886" s="248"/>
      <c r="E3886" s="249"/>
      <c r="F3886" s="250"/>
      <c r="G3886" s="250"/>
      <c r="H3886" s="256"/>
      <c r="I3886" s="250"/>
      <c r="J3886" s="252"/>
      <c r="K3886" s="252"/>
      <c r="L3886" s="253"/>
      <c r="M3886" s="254" t="str">
        <f t="shared" si="60"/>
        <v/>
      </c>
      <c r="N3886"/>
      <c r="O3886"/>
      <c r="P3886"/>
      <c r="Q3886"/>
      <c r="R3886"/>
      <c r="S3886"/>
      <c r="T3886"/>
      <c r="U3886"/>
      <c r="V3886"/>
      <c r="W3886"/>
      <c r="X3886" s="42"/>
      <c r="Y3886" s="42"/>
      <c r="Z3886" s="42"/>
    </row>
    <row r="3887" s="26" customFormat="1" ht="23" customHeight="1" spans="1:26">
      <c r="A3887" s="255"/>
      <c r="B3887" s="246"/>
      <c r="C3887" s="247"/>
      <c r="D3887" s="248"/>
      <c r="E3887" s="249"/>
      <c r="F3887" s="250"/>
      <c r="G3887" s="250"/>
      <c r="H3887" s="256"/>
      <c r="I3887" s="250"/>
      <c r="J3887" s="252"/>
      <c r="K3887" s="252"/>
      <c r="L3887" s="253"/>
      <c r="M3887" s="254" t="str">
        <f t="shared" si="60"/>
        <v/>
      </c>
      <c r="N3887"/>
      <c r="O3887"/>
      <c r="P3887"/>
      <c r="Q3887"/>
      <c r="R3887"/>
      <c r="S3887"/>
      <c r="T3887"/>
      <c r="U3887"/>
      <c r="V3887"/>
      <c r="W3887"/>
      <c r="X3887" s="42"/>
      <c r="Y3887" s="42"/>
      <c r="Z3887" s="42"/>
    </row>
    <row r="3888" s="26" customFormat="1" ht="23" customHeight="1" spans="1:26">
      <c r="A3888" s="255"/>
      <c r="B3888" s="246"/>
      <c r="C3888" s="247"/>
      <c r="D3888" s="248"/>
      <c r="E3888" s="249"/>
      <c r="F3888" s="250"/>
      <c r="G3888" s="250"/>
      <c r="H3888" s="256"/>
      <c r="I3888" s="250"/>
      <c r="J3888" s="252"/>
      <c r="K3888" s="252"/>
      <c r="L3888" s="253"/>
      <c r="M3888" s="254" t="str">
        <f t="shared" si="60"/>
        <v/>
      </c>
      <c r="N3888"/>
      <c r="O3888"/>
      <c r="P3888"/>
      <c r="Q3888"/>
      <c r="R3888"/>
      <c r="S3888"/>
      <c r="T3888"/>
      <c r="U3888"/>
      <c r="V3888"/>
      <c r="W3888"/>
      <c r="X3888" s="42"/>
      <c r="Y3888" s="42"/>
      <c r="Z3888" s="42"/>
    </row>
    <row r="3889" s="26" customFormat="1" ht="23" customHeight="1" spans="1:26">
      <c r="A3889" s="255"/>
      <c r="B3889" s="246"/>
      <c r="C3889" s="247"/>
      <c r="D3889" s="248"/>
      <c r="E3889" s="249"/>
      <c r="F3889" s="250"/>
      <c r="G3889" s="250"/>
      <c r="H3889" s="256"/>
      <c r="I3889" s="250"/>
      <c r="J3889" s="252"/>
      <c r="K3889" s="252"/>
      <c r="L3889" s="253"/>
      <c r="M3889" s="254" t="str">
        <f t="shared" si="60"/>
        <v/>
      </c>
      <c r="N3889"/>
      <c r="O3889"/>
      <c r="P3889"/>
      <c r="Q3889"/>
      <c r="R3889"/>
      <c r="S3889"/>
      <c r="T3889"/>
      <c r="U3889"/>
      <c r="V3889"/>
      <c r="W3889"/>
      <c r="X3889" s="42"/>
      <c r="Y3889" s="42"/>
      <c r="Z3889" s="42"/>
    </row>
    <row r="3890" s="26" customFormat="1" ht="23" customHeight="1" spans="1:26">
      <c r="A3890" s="255"/>
      <c r="B3890" s="246"/>
      <c r="C3890" s="247"/>
      <c r="D3890" s="248"/>
      <c r="E3890" s="249"/>
      <c r="F3890" s="250"/>
      <c r="G3890" s="250"/>
      <c r="H3890" s="256"/>
      <c r="I3890" s="250"/>
      <c r="J3890" s="252"/>
      <c r="K3890" s="252"/>
      <c r="L3890" s="253"/>
      <c r="M3890" s="254" t="str">
        <f t="shared" si="60"/>
        <v/>
      </c>
      <c r="N3890"/>
      <c r="O3890"/>
      <c r="P3890"/>
      <c r="Q3890"/>
      <c r="R3890"/>
      <c r="S3890"/>
      <c r="T3890"/>
      <c r="U3890"/>
      <c r="V3890"/>
      <c r="W3890"/>
      <c r="X3890" s="42"/>
      <c r="Y3890" s="42"/>
      <c r="Z3890" s="42"/>
    </row>
    <row r="3891" s="26" customFormat="1" ht="23" customHeight="1" spans="1:26">
      <c r="A3891" s="255"/>
      <c r="B3891" s="246"/>
      <c r="C3891" s="247"/>
      <c r="D3891" s="248"/>
      <c r="E3891" s="249"/>
      <c r="F3891" s="250"/>
      <c r="G3891" s="250"/>
      <c r="H3891" s="256"/>
      <c r="I3891" s="250"/>
      <c r="J3891" s="252"/>
      <c r="K3891" s="252"/>
      <c r="L3891" s="253"/>
      <c r="M3891" s="254" t="str">
        <f t="shared" si="60"/>
        <v/>
      </c>
      <c r="N3891"/>
      <c r="O3891"/>
      <c r="P3891"/>
      <c r="Q3891"/>
      <c r="R3891"/>
      <c r="S3891"/>
      <c r="T3891"/>
      <c r="U3891"/>
      <c r="V3891"/>
      <c r="W3891"/>
      <c r="X3891" s="42"/>
      <c r="Y3891" s="42"/>
      <c r="Z3891" s="42"/>
    </row>
    <row r="3892" s="26" customFormat="1" ht="23" customHeight="1" spans="1:26">
      <c r="A3892" s="255"/>
      <c r="B3892" s="246"/>
      <c r="C3892" s="247"/>
      <c r="D3892" s="248"/>
      <c r="E3892" s="249"/>
      <c r="F3892" s="250"/>
      <c r="G3892" s="250"/>
      <c r="H3892" s="256"/>
      <c r="I3892" s="250"/>
      <c r="J3892" s="252"/>
      <c r="K3892" s="252"/>
      <c r="L3892" s="253"/>
      <c r="M3892" s="254" t="str">
        <f t="shared" si="60"/>
        <v/>
      </c>
      <c r="N3892"/>
      <c r="O3892"/>
      <c r="P3892"/>
      <c r="Q3892"/>
      <c r="R3892"/>
      <c r="S3892"/>
      <c r="T3892"/>
      <c r="U3892"/>
      <c r="V3892"/>
      <c r="W3892"/>
      <c r="X3892" s="42"/>
      <c r="Y3892" s="42"/>
      <c r="Z3892" s="42"/>
    </row>
    <row r="3893" s="26" customFormat="1" ht="23" customHeight="1" spans="1:26">
      <c r="A3893" s="255"/>
      <c r="B3893" s="246"/>
      <c r="C3893" s="247"/>
      <c r="D3893" s="248"/>
      <c r="E3893" s="249"/>
      <c r="F3893" s="250"/>
      <c r="G3893" s="250"/>
      <c r="H3893" s="256"/>
      <c r="I3893" s="250"/>
      <c r="J3893" s="252"/>
      <c r="K3893" s="252"/>
      <c r="L3893" s="253"/>
      <c r="M3893" s="254" t="str">
        <f t="shared" si="60"/>
        <v/>
      </c>
      <c r="N3893"/>
      <c r="O3893"/>
      <c r="P3893"/>
      <c r="Q3893"/>
      <c r="R3893"/>
      <c r="S3893"/>
      <c r="T3893"/>
      <c r="U3893"/>
      <c r="V3893"/>
      <c r="W3893"/>
      <c r="X3893" s="42"/>
      <c r="Y3893" s="42"/>
      <c r="Z3893" s="42"/>
    </row>
    <row r="3894" s="26" customFormat="1" ht="23" customHeight="1" spans="1:26">
      <c r="A3894" s="255"/>
      <c r="B3894" s="246"/>
      <c r="C3894" s="247"/>
      <c r="D3894" s="248"/>
      <c r="E3894" s="249"/>
      <c r="F3894" s="250"/>
      <c r="G3894" s="250"/>
      <c r="H3894" s="256"/>
      <c r="I3894" s="250"/>
      <c r="J3894" s="252"/>
      <c r="K3894" s="252"/>
      <c r="L3894" s="253"/>
      <c r="M3894" s="254" t="str">
        <f t="shared" si="60"/>
        <v/>
      </c>
      <c r="N3894"/>
      <c r="O3894"/>
      <c r="P3894"/>
      <c r="Q3894"/>
      <c r="R3894"/>
      <c r="S3894"/>
      <c r="T3894"/>
      <c r="U3894"/>
      <c r="V3894"/>
      <c r="W3894"/>
      <c r="X3894" s="42"/>
      <c r="Y3894" s="42"/>
      <c r="Z3894" s="42"/>
    </row>
    <row r="3895" s="26" customFormat="1" ht="23" customHeight="1" spans="1:26">
      <c r="A3895" s="255"/>
      <c r="B3895" s="246"/>
      <c r="C3895" s="247"/>
      <c r="D3895" s="248"/>
      <c r="E3895" s="249"/>
      <c r="F3895" s="250"/>
      <c r="G3895" s="250"/>
      <c r="H3895" s="256"/>
      <c r="I3895" s="250"/>
      <c r="J3895" s="252"/>
      <c r="K3895" s="252"/>
      <c r="L3895" s="253"/>
      <c r="M3895" s="254" t="str">
        <f t="shared" si="60"/>
        <v/>
      </c>
      <c r="N3895"/>
      <c r="O3895"/>
      <c r="P3895"/>
      <c r="Q3895"/>
      <c r="R3895"/>
      <c r="S3895"/>
      <c r="T3895"/>
      <c r="U3895"/>
      <c r="V3895"/>
      <c r="W3895"/>
      <c r="X3895" s="42"/>
      <c r="Y3895" s="42"/>
      <c r="Z3895" s="42"/>
    </row>
    <row r="3896" s="26" customFormat="1" ht="23" customHeight="1" spans="1:26">
      <c r="A3896" s="255"/>
      <c r="B3896" s="246"/>
      <c r="C3896" s="247"/>
      <c r="D3896" s="248"/>
      <c r="E3896" s="249"/>
      <c r="F3896" s="250"/>
      <c r="G3896" s="250"/>
      <c r="H3896" s="256"/>
      <c r="I3896" s="250"/>
      <c r="J3896" s="252"/>
      <c r="K3896" s="252"/>
      <c r="L3896" s="253"/>
      <c r="M3896" s="254" t="str">
        <f t="shared" si="60"/>
        <v/>
      </c>
      <c r="N3896"/>
      <c r="O3896"/>
      <c r="P3896"/>
      <c r="Q3896"/>
      <c r="R3896"/>
      <c r="S3896"/>
      <c r="T3896"/>
      <c r="U3896"/>
      <c r="V3896"/>
      <c r="W3896"/>
      <c r="X3896" s="42"/>
      <c r="Y3896" s="42"/>
      <c r="Z3896" s="42"/>
    </row>
    <row r="3897" s="26" customFormat="1" ht="23" customHeight="1" spans="1:26">
      <c r="A3897" s="255"/>
      <c r="B3897" s="246"/>
      <c r="C3897" s="247"/>
      <c r="D3897" s="248"/>
      <c r="E3897" s="249"/>
      <c r="F3897" s="250"/>
      <c r="G3897" s="250"/>
      <c r="H3897" s="256"/>
      <c r="I3897" s="250"/>
      <c r="J3897" s="252"/>
      <c r="K3897" s="252"/>
      <c r="L3897" s="253"/>
      <c r="M3897" s="254" t="str">
        <f t="shared" si="60"/>
        <v/>
      </c>
      <c r="N3897"/>
      <c r="O3897"/>
      <c r="P3897"/>
      <c r="Q3897"/>
      <c r="R3897"/>
      <c r="S3897"/>
      <c r="T3897"/>
      <c r="U3897"/>
      <c r="V3897"/>
      <c r="W3897"/>
      <c r="X3897" s="42"/>
      <c r="Y3897" s="42"/>
      <c r="Z3897" s="42"/>
    </row>
    <row r="3898" s="26" customFormat="1" ht="23" customHeight="1" spans="1:26">
      <c r="A3898" s="255"/>
      <c r="B3898" s="246"/>
      <c r="C3898" s="247"/>
      <c r="D3898" s="248"/>
      <c r="E3898" s="249"/>
      <c r="F3898" s="250"/>
      <c r="G3898" s="250"/>
      <c r="H3898" s="256"/>
      <c r="I3898" s="250"/>
      <c r="J3898" s="252"/>
      <c r="K3898" s="252"/>
      <c r="L3898" s="253"/>
      <c r="M3898" s="254" t="str">
        <f t="shared" si="60"/>
        <v/>
      </c>
      <c r="N3898"/>
      <c r="O3898"/>
      <c r="P3898"/>
      <c r="Q3898"/>
      <c r="R3898"/>
      <c r="S3898"/>
      <c r="T3898"/>
      <c r="U3898"/>
      <c r="V3898"/>
      <c r="W3898"/>
      <c r="X3898" s="42"/>
      <c r="Y3898" s="42"/>
      <c r="Z3898" s="42"/>
    </row>
    <row r="3899" s="26" customFormat="1" ht="23" customHeight="1" spans="1:26">
      <c r="A3899" s="255"/>
      <c r="B3899" s="246"/>
      <c r="C3899" s="247"/>
      <c r="D3899" s="248"/>
      <c r="E3899" s="249"/>
      <c r="F3899" s="250"/>
      <c r="G3899" s="250"/>
      <c r="H3899" s="256"/>
      <c r="I3899" s="250"/>
      <c r="J3899" s="252"/>
      <c r="K3899" s="252"/>
      <c r="L3899" s="253"/>
      <c r="M3899" s="254" t="str">
        <f t="shared" si="60"/>
        <v/>
      </c>
      <c r="N3899"/>
      <c r="O3899"/>
      <c r="P3899"/>
      <c r="Q3899"/>
      <c r="R3899"/>
      <c r="S3899"/>
      <c r="T3899"/>
      <c r="U3899"/>
      <c r="V3899"/>
      <c r="W3899"/>
      <c r="X3899" s="42"/>
      <c r="Y3899" s="42"/>
      <c r="Z3899" s="42"/>
    </row>
    <row r="3900" s="26" customFormat="1" ht="23" customHeight="1" spans="1:26">
      <c r="A3900" s="255"/>
      <c r="B3900" s="246"/>
      <c r="C3900" s="247"/>
      <c r="D3900" s="248"/>
      <c r="E3900" s="249"/>
      <c r="F3900" s="250"/>
      <c r="G3900" s="250"/>
      <c r="H3900" s="256"/>
      <c r="I3900" s="250"/>
      <c r="J3900" s="252"/>
      <c r="K3900" s="252"/>
      <c r="L3900" s="253"/>
      <c r="M3900" s="254" t="str">
        <f t="shared" si="60"/>
        <v/>
      </c>
      <c r="N3900"/>
      <c r="O3900"/>
      <c r="P3900"/>
      <c r="Q3900"/>
      <c r="R3900"/>
      <c r="S3900"/>
      <c r="T3900"/>
      <c r="U3900"/>
      <c r="V3900"/>
      <c r="W3900"/>
      <c r="X3900" s="42"/>
      <c r="Y3900" s="42"/>
      <c r="Z3900" s="42"/>
    </row>
    <row r="3901" s="26" customFormat="1" ht="23" customHeight="1" spans="1:26">
      <c r="A3901" s="255"/>
      <c r="B3901" s="246"/>
      <c r="C3901" s="247"/>
      <c r="D3901" s="248"/>
      <c r="E3901" s="249"/>
      <c r="F3901" s="250"/>
      <c r="G3901" s="250"/>
      <c r="H3901" s="256"/>
      <c r="I3901" s="250"/>
      <c r="J3901" s="252"/>
      <c r="K3901" s="252"/>
      <c r="L3901" s="253"/>
      <c r="M3901" s="254" t="str">
        <f t="shared" si="60"/>
        <v/>
      </c>
      <c r="N3901"/>
      <c r="O3901"/>
      <c r="P3901"/>
      <c r="Q3901"/>
      <c r="R3901"/>
      <c r="S3901"/>
      <c r="T3901"/>
      <c r="U3901"/>
      <c r="V3901"/>
      <c r="W3901"/>
      <c r="X3901" s="42"/>
      <c r="Y3901" s="42"/>
      <c r="Z3901" s="42"/>
    </row>
    <row r="3902" s="26" customFormat="1" ht="23" customHeight="1" spans="1:26">
      <c r="A3902" s="255"/>
      <c r="B3902" s="246"/>
      <c r="C3902" s="247"/>
      <c r="D3902" s="248"/>
      <c r="E3902" s="249"/>
      <c r="F3902" s="250"/>
      <c r="G3902" s="250"/>
      <c r="H3902" s="256"/>
      <c r="I3902" s="250"/>
      <c r="J3902" s="252"/>
      <c r="K3902" s="252"/>
      <c r="L3902" s="253"/>
      <c r="M3902" s="254" t="str">
        <f t="shared" si="60"/>
        <v/>
      </c>
      <c r="N3902"/>
      <c r="O3902"/>
      <c r="P3902"/>
      <c r="Q3902"/>
      <c r="R3902"/>
      <c r="S3902"/>
      <c r="T3902"/>
      <c r="U3902"/>
      <c r="V3902"/>
      <c r="W3902"/>
      <c r="X3902" s="42"/>
      <c r="Y3902" s="42"/>
      <c r="Z3902" s="42"/>
    </row>
    <row r="3903" s="26" customFormat="1" ht="23" customHeight="1" spans="1:26">
      <c r="A3903" s="255"/>
      <c r="B3903" s="246"/>
      <c r="C3903" s="247"/>
      <c r="D3903" s="248"/>
      <c r="E3903" s="249"/>
      <c r="F3903" s="250"/>
      <c r="G3903" s="250"/>
      <c r="H3903" s="256"/>
      <c r="I3903" s="250"/>
      <c r="J3903" s="252"/>
      <c r="K3903" s="252"/>
      <c r="L3903" s="253"/>
      <c r="M3903" s="254" t="str">
        <f t="shared" si="60"/>
        <v/>
      </c>
      <c r="N3903"/>
      <c r="O3903"/>
      <c r="P3903"/>
      <c r="Q3903"/>
      <c r="R3903"/>
      <c r="S3903"/>
      <c r="T3903"/>
      <c r="U3903"/>
      <c r="V3903"/>
      <c r="W3903"/>
      <c r="X3903" s="42"/>
      <c r="Y3903" s="42"/>
      <c r="Z3903" s="42"/>
    </row>
    <row r="3904" s="26" customFormat="1" ht="23" customHeight="1" spans="1:26">
      <c r="A3904" s="255"/>
      <c r="B3904" s="246"/>
      <c r="C3904" s="247"/>
      <c r="D3904" s="248"/>
      <c r="E3904" s="249"/>
      <c r="F3904" s="250"/>
      <c r="G3904" s="250"/>
      <c r="H3904" s="256"/>
      <c r="I3904" s="250"/>
      <c r="J3904" s="252"/>
      <c r="K3904" s="252"/>
      <c r="L3904" s="253"/>
      <c r="M3904" s="254" t="str">
        <f t="shared" si="60"/>
        <v/>
      </c>
      <c r="N3904"/>
      <c r="O3904"/>
      <c r="P3904"/>
      <c r="Q3904"/>
      <c r="R3904"/>
      <c r="S3904"/>
      <c r="T3904"/>
      <c r="U3904"/>
      <c r="V3904"/>
      <c r="W3904"/>
      <c r="X3904" s="42"/>
      <c r="Y3904" s="42"/>
      <c r="Z3904" s="42"/>
    </row>
    <row r="3905" s="26" customFormat="1" ht="23" customHeight="1" spans="1:26">
      <c r="A3905" s="255"/>
      <c r="B3905" s="246"/>
      <c r="C3905" s="247"/>
      <c r="D3905" s="248"/>
      <c r="E3905" s="249"/>
      <c r="F3905" s="250"/>
      <c r="G3905" s="250"/>
      <c r="H3905" s="256"/>
      <c r="I3905" s="250"/>
      <c r="J3905" s="252"/>
      <c r="K3905" s="252"/>
      <c r="L3905" s="253"/>
      <c r="M3905" s="254" t="str">
        <f t="shared" si="60"/>
        <v/>
      </c>
      <c r="N3905"/>
      <c r="O3905"/>
      <c r="P3905"/>
      <c r="Q3905"/>
      <c r="R3905"/>
      <c r="S3905"/>
      <c r="T3905"/>
      <c r="U3905"/>
      <c r="V3905"/>
      <c r="W3905"/>
      <c r="X3905" s="42"/>
      <c r="Y3905" s="42"/>
      <c r="Z3905" s="42"/>
    </row>
    <row r="3906" s="26" customFormat="1" ht="23" customHeight="1" spans="1:26">
      <c r="A3906" s="255"/>
      <c r="B3906" s="246"/>
      <c r="C3906" s="247"/>
      <c r="D3906" s="248"/>
      <c r="E3906" s="249"/>
      <c r="F3906" s="250"/>
      <c r="G3906" s="250"/>
      <c r="H3906" s="256"/>
      <c r="I3906" s="250"/>
      <c r="J3906" s="252"/>
      <c r="K3906" s="252"/>
      <c r="L3906" s="253"/>
      <c r="M3906" s="254" t="str">
        <f t="shared" si="60"/>
        <v/>
      </c>
      <c r="N3906"/>
      <c r="O3906"/>
      <c r="P3906"/>
      <c r="Q3906"/>
      <c r="R3906"/>
      <c r="S3906"/>
      <c r="T3906"/>
      <c r="U3906"/>
      <c r="V3906"/>
      <c r="W3906"/>
      <c r="X3906" s="42"/>
      <c r="Y3906" s="42"/>
      <c r="Z3906" s="42"/>
    </row>
    <row r="3907" s="26" customFormat="1" ht="23" customHeight="1" spans="1:26">
      <c r="A3907" s="255"/>
      <c r="B3907" s="246"/>
      <c r="C3907" s="247"/>
      <c r="D3907" s="248"/>
      <c r="E3907" s="249"/>
      <c r="F3907" s="250"/>
      <c r="G3907" s="250"/>
      <c r="H3907" s="256"/>
      <c r="I3907" s="250"/>
      <c r="J3907" s="252"/>
      <c r="K3907" s="252"/>
      <c r="L3907" s="253"/>
      <c r="M3907" s="254" t="str">
        <f t="shared" si="60"/>
        <v/>
      </c>
      <c r="N3907"/>
      <c r="O3907"/>
      <c r="P3907"/>
      <c r="Q3907"/>
      <c r="R3907"/>
      <c r="S3907"/>
      <c r="T3907"/>
      <c r="U3907"/>
      <c r="V3907"/>
      <c r="W3907"/>
      <c r="X3907" s="42"/>
      <c r="Y3907" s="42"/>
      <c r="Z3907" s="42"/>
    </row>
    <row r="3908" s="26" customFormat="1" ht="23" customHeight="1" spans="1:26">
      <c r="A3908" s="255"/>
      <c r="B3908" s="246"/>
      <c r="C3908" s="247"/>
      <c r="D3908" s="248"/>
      <c r="E3908" s="249"/>
      <c r="F3908" s="250"/>
      <c r="G3908" s="250"/>
      <c r="H3908" s="256"/>
      <c r="I3908" s="250"/>
      <c r="J3908" s="252"/>
      <c r="K3908" s="252"/>
      <c r="L3908" s="253"/>
      <c r="M3908" s="254" t="str">
        <f t="shared" si="60"/>
        <v/>
      </c>
      <c r="N3908"/>
      <c r="O3908"/>
      <c r="P3908"/>
      <c r="Q3908"/>
      <c r="R3908"/>
      <c r="S3908"/>
      <c r="T3908"/>
      <c r="U3908"/>
      <c r="V3908"/>
      <c r="W3908"/>
      <c r="X3908" s="42"/>
      <c r="Y3908" s="42"/>
      <c r="Z3908" s="42"/>
    </row>
    <row r="3909" s="26" customFormat="1" ht="23" customHeight="1" spans="1:26">
      <c r="A3909" s="255"/>
      <c r="B3909" s="246"/>
      <c r="C3909" s="247"/>
      <c r="D3909" s="248"/>
      <c r="E3909" s="249"/>
      <c r="F3909" s="250"/>
      <c r="G3909" s="250"/>
      <c r="H3909" s="256"/>
      <c r="I3909" s="250"/>
      <c r="J3909" s="252"/>
      <c r="K3909" s="252"/>
      <c r="L3909" s="253"/>
      <c r="M3909" s="254" t="str">
        <f t="shared" ref="M3909:M3972" si="61">IF($B3909="","",--TEXT($B3909,"yyyymm"))</f>
        <v/>
      </c>
      <c r="N3909"/>
      <c r="O3909"/>
      <c r="P3909"/>
      <c r="Q3909"/>
      <c r="R3909"/>
      <c r="S3909"/>
      <c r="T3909"/>
      <c r="U3909"/>
      <c r="V3909"/>
      <c r="W3909"/>
      <c r="X3909" s="42"/>
      <c r="Y3909" s="42"/>
      <c r="Z3909" s="42"/>
    </row>
    <row r="3910" s="26" customFormat="1" ht="23" customHeight="1" spans="1:26">
      <c r="A3910" s="255"/>
      <c r="B3910" s="246"/>
      <c r="C3910" s="247"/>
      <c r="D3910" s="248"/>
      <c r="E3910" s="249"/>
      <c r="F3910" s="250"/>
      <c r="G3910" s="250"/>
      <c r="H3910" s="256"/>
      <c r="I3910" s="250"/>
      <c r="J3910" s="252"/>
      <c r="K3910" s="252"/>
      <c r="L3910" s="253"/>
      <c r="M3910" s="254" t="str">
        <f t="shared" si="61"/>
        <v/>
      </c>
      <c r="N3910"/>
      <c r="O3910"/>
      <c r="P3910"/>
      <c r="Q3910"/>
      <c r="R3910"/>
      <c r="S3910"/>
      <c r="T3910"/>
      <c r="U3910"/>
      <c r="V3910"/>
      <c r="W3910"/>
      <c r="X3910" s="42"/>
      <c r="Y3910" s="42"/>
      <c r="Z3910" s="42"/>
    </row>
    <row r="3911" s="26" customFormat="1" ht="23" customHeight="1" spans="1:26">
      <c r="A3911" s="255"/>
      <c r="B3911" s="246"/>
      <c r="C3911" s="247"/>
      <c r="D3911" s="248"/>
      <c r="E3911" s="249"/>
      <c r="F3911" s="250"/>
      <c r="G3911" s="250"/>
      <c r="H3911" s="256"/>
      <c r="I3911" s="250"/>
      <c r="J3911" s="252"/>
      <c r="K3911" s="252"/>
      <c r="L3911" s="253"/>
      <c r="M3911" s="254" t="str">
        <f t="shared" si="61"/>
        <v/>
      </c>
      <c r="N3911"/>
      <c r="O3911"/>
      <c r="P3911"/>
      <c r="Q3911"/>
      <c r="R3911"/>
      <c r="S3911"/>
      <c r="T3911"/>
      <c r="U3911"/>
      <c r="V3911"/>
      <c r="W3911"/>
      <c r="X3911" s="42"/>
      <c r="Y3911" s="42"/>
      <c r="Z3911" s="42"/>
    </row>
    <row r="3912" s="26" customFormat="1" ht="23" customHeight="1" spans="1:26">
      <c r="A3912" s="255"/>
      <c r="B3912" s="246"/>
      <c r="C3912" s="247"/>
      <c r="D3912" s="248"/>
      <c r="E3912" s="249"/>
      <c r="F3912" s="250"/>
      <c r="G3912" s="250"/>
      <c r="H3912" s="256"/>
      <c r="I3912" s="250"/>
      <c r="J3912" s="252"/>
      <c r="K3912" s="252"/>
      <c r="L3912" s="253"/>
      <c r="M3912" s="254" t="str">
        <f t="shared" si="61"/>
        <v/>
      </c>
      <c r="N3912"/>
      <c r="O3912"/>
      <c r="P3912"/>
      <c r="Q3912"/>
      <c r="R3912"/>
      <c r="S3912"/>
      <c r="T3912"/>
      <c r="U3912"/>
      <c r="V3912"/>
      <c r="W3912"/>
      <c r="X3912" s="42"/>
      <c r="Y3912" s="42"/>
      <c r="Z3912" s="42"/>
    </row>
    <row r="3913" s="26" customFormat="1" ht="23" customHeight="1" spans="1:26">
      <c r="A3913" s="255"/>
      <c r="B3913" s="246"/>
      <c r="C3913" s="247"/>
      <c r="D3913" s="248"/>
      <c r="E3913" s="249"/>
      <c r="F3913" s="250"/>
      <c r="G3913" s="250"/>
      <c r="H3913" s="256"/>
      <c r="I3913" s="250"/>
      <c r="J3913" s="252"/>
      <c r="K3913" s="252"/>
      <c r="L3913" s="253"/>
      <c r="M3913" s="254" t="str">
        <f t="shared" si="61"/>
        <v/>
      </c>
      <c r="N3913"/>
      <c r="O3913"/>
      <c r="P3913"/>
      <c r="Q3913"/>
      <c r="R3913"/>
      <c r="S3913"/>
      <c r="T3913"/>
      <c r="U3913"/>
      <c r="V3913"/>
      <c r="W3913"/>
      <c r="X3913" s="42"/>
      <c r="Y3913" s="42"/>
      <c r="Z3913" s="42"/>
    </row>
    <row r="3914" s="26" customFormat="1" ht="23" customHeight="1" spans="1:26">
      <c r="A3914" s="255"/>
      <c r="B3914" s="246"/>
      <c r="C3914" s="247"/>
      <c r="D3914" s="248"/>
      <c r="E3914" s="249"/>
      <c r="F3914" s="250"/>
      <c r="G3914" s="250"/>
      <c r="H3914" s="256"/>
      <c r="I3914" s="250"/>
      <c r="J3914" s="252"/>
      <c r="K3914" s="252"/>
      <c r="L3914" s="253"/>
      <c r="M3914" s="254" t="str">
        <f t="shared" si="61"/>
        <v/>
      </c>
      <c r="N3914"/>
      <c r="O3914"/>
      <c r="P3914"/>
      <c r="Q3914"/>
      <c r="R3914"/>
      <c r="S3914"/>
      <c r="T3914"/>
      <c r="U3914"/>
      <c r="V3914"/>
      <c r="W3914"/>
      <c r="X3914" s="42"/>
      <c r="Y3914" s="42"/>
      <c r="Z3914" s="42"/>
    </row>
    <row r="3915" s="26" customFormat="1" ht="23" customHeight="1" spans="1:26">
      <c r="A3915" s="255"/>
      <c r="B3915" s="246"/>
      <c r="C3915" s="247"/>
      <c r="D3915" s="248"/>
      <c r="E3915" s="249"/>
      <c r="F3915" s="250"/>
      <c r="G3915" s="250"/>
      <c r="H3915" s="256"/>
      <c r="I3915" s="250"/>
      <c r="J3915" s="252"/>
      <c r="K3915" s="252"/>
      <c r="L3915" s="253"/>
      <c r="M3915" s="254" t="str">
        <f t="shared" si="61"/>
        <v/>
      </c>
      <c r="N3915"/>
      <c r="O3915"/>
      <c r="P3915"/>
      <c r="Q3915"/>
      <c r="R3915"/>
      <c r="S3915"/>
      <c r="T3915"/>
      <c r="U3915"/>
      <c r="V3915"/>
      <c r="W3915"/>
      <c r="X3915" s="42"/>
      <c r="Y3915" s="42"/>
      <c r="Z3915" s="42"/>
    </row>
    <row r="3916" s="26" customFormat="1" ht="23" customHeight="1" spans="1:26">
      <c r="A3916" s="255"/>
      <c r="B3916" s="246"/>
      <c r="C3916" s="247"/>
      <c r="D3916" s="248"/>
      <c r="E3916" s="249"/>
      <c r="F3916" s="250"/>
      <c r="G3916" s="250"/>
      <c r="H3916" s="256"/>
      <c r="I3916" s="250"/>
      <c r="J3916" s="252"/>
      <c r="K3916" s="252"/>
      <c r="L3916" s="253"/>
      <c r="M3916" s="254" t="str">
        <f t="shared" si="61"/>
        <v/>
      </c>
      <c r="N3916"/>
      <c r="O3916"/>
      <c r="P3916"/>
      <c r="Q3916"/>
      <c r="R3916"/>
      <c r="S3916"/>
      <c r="T3916"/>
      <c r="U3916"/>
      <c r="V3916"/>
      <c r="W3916"/>
      <c r="X3916" s="42"/>
      <c r="Y3916" s="42"/>
      <c r="Z3916" s="42"/>
    </row>
    <row r="3917" s="26" customFormat="1" ht="23" customHeight="1" spans="1:26">
      <c r="A3917" s="255"/>
      <c r="B3917" s="246"/>
      <c r="C3917" s="247"/>
      <c r="D3917" s="248"/>
      <c r="E3917" s="249"/>
      <c r="F3917" s="250"/>
      <c r="G3917" s="250"/>
      <c r="H3917" s="256"/>
      <c r="I3917" s="250"/>
      <c r="J3917" s="252"/>
      <c r="K3917" s="252"/>
      <c r="L3917" s="253"/>
      <c r="M3917" s="254" t="str">
        <f t="shared" si="61"/>
        <v/>
      </c>
      <c r="N3917"/>
      <c r="O3917"/>
      <c r="P3917"/>
      <c r="Q3917"/>
      <c r="R3917"/>
      <c r="S3917"/>
      <c r="T3917"/>
      <c r="U3917"/>
      <c r="V3917"/>
      <c r="W3917"/>
      <c r="X3917" s="42"/>
      <c r="Y3917" s="42"/>
      <c r="Z3917" s="42"/>
    </row>
    <row r="3918" s="26" customFormat="1" ht="23" customHeight="1" spans="1:26">
      <c r="A3918" s="255"/>
      <c r="B3918" s="246"/>
      <c r="C3918" s="247"/>
      <c r="D3918" s="248"/>
      <c r="E3918" s="249"/>
      <c r="F3918" s="250"/>
      <c r="G3918" s="250"/>
      <c r="H3918" s="256"/>
      <c r="I3918" s="250"/>
      <c r="J3918" s="252"/>
      <c r="K3918" s="252"/>
      <c r="L3918" s="253"/>
      <c r="M3918" s="254" t="str">
        <f t="shared" si="61"/>
        <v/>
      </c>
      <c r="N3918"/>
      <c r="O3918"/>
      <c r="P3918"/>
      <c r="Q3918"/>
      <c r="R3918"/>
      <c r="S3918"/>
      <c r="T3918"/>
      <c r="U3918"/>
      <c r="V3918"/>
      <c r="W3918"/>
      <c r="X3918" s="42"/>
      <c r="Y3918" s="42"/>
      <c r="Z3918" s="42"/>
    </row>
    <row r="3919" s="26" customFormat="1" ht="23" customHeight="1" spans="1:26">
      <c r="A3919" s="255"/>
      <c r="B3919" s="246"/>
      <c r="C3919" s="247"/>
      <c r="D3919" s="248"/>
      <c r="E3919" s="249"/>
      <c r="F3919" s="250"/>
      <c r="G3919" s="250"/>
      <c r="H3919" s="256"/>
      <c r="I3919" s="250"/>
      <c r="J3919" s="252"/>
      <c r="K3919" s="252"/>
      <c r="L3919" s="253"/>
      <c r="M3919" s="254" t="str">
        <f t="shared" si="61"/>
        <v/>
      </c>
      <c r="N3919"/>
      <c r="O3919"/>
      <c r="P3919"/>
      <c r="Q3919"/>
      <c r="R3919"/>
      <c r="S3919"/>
      <c r="T3919"/>
      <c r="U3919"/>
      <c r="V3919"/>
      <c r="W3919"/>
      <c r="X3919" s="42"/>
      <c r="Y3919" s="42"/>
      <c r="Z3919" s="42"/>
    </row>
    <row r="3920" s="26" customFormat="1" ht="23" customHeight="1" spans="1:26">
      <c r="A3920" s="255"/>
      <c r="B3920" s="246"/>
      <c r="C3920" s="247"/>
      <c r="D3920" s="248"/>
      <c r="E3920" s="249"/>
      <c r="F3920" s="250"/>
      <c r="G3920" s="250"/>
      <c r="H3920" s="256"/>
      <c r="I3920" s="250"/>
      <c r="J3920" s="252"/>
      <c r="K3920" s="252"/>
      <c r="L3920" s="253"/>
      <c r="M3920" s="254" t="str">
        <f t="shared" si="61"/>
        <v/>
      </c>
      <c r="N3920"/>
      <c r="O3920"/>
      <c r="P3920"/>
      <c r="Q3920"/>
      <c r="R3920"/>
      <c r="S3920"/>
      <c r="T3920"/>
      <c r="U3920"/>
      <c r="V3920"/>
      <c r="W3920"/>
      <c r="X3920" s="42"/>
      <c r="Y3920" s="42"/>
      <c r="Z3920" s="42"/>
    </row>
    <row r="3921" s="26" customFormat="1" ht="23" customHeight="1" spans="1:26">
      <c r="A3921" s="255"/>
      <c r="B3921" s="246"/>
      <c r="C3921" s="247"/>
      <c r="D3921" s="248"/>
      <c r="E3921" s="249"/>
      <c r="F3921" s="250"/>
      <c r="G3921" s="250"/>
      <c r="H3921" s="256"/>
      <c r="I3921" s="250"/>
      <c r="J3921" s="252"/>
      <c r="K3921" s="252"/>
      <c r="L3921" s="253"/>
      <c r="M3921" s="254" t="str">
        <f t="shared" si="61"/>
        <v/>
      </c>
      <c r="N3921"/>
      <c r="O3921"/>
      <c r="P3921"/>
      <c r="Q3921"/>
      <c r="R3921"/>
      <c r="S3921"/>
      <c r="T3921"/>
      <c r="U3921"/>
      <c r="V3921"/>
      <c r="W3921"/>
      <c r="X3921" s="42"/>
      <c r="Y3921" s="42"/>
      <c r="Z3921" s="42"/>
    </row>
    <row r="3922" s="26" customFormat="1" ht="23" customHeight="1" spans="1:26">
      <c r="A3922" s="255"/>
      <c r="B3922" s="246"/>
      <c r="C3922" s="247"/>
      <c r="D3922" s="248"/>
      <c r="E3922" s="249"/>
      <c r="F3922" s="250"/>
      <c r="G3922" s="250"/>
      <c r="H3922" s="256"/>
      <c r="I3922" s="250"/>
      <c r="J3922" s="252"/>
      <c r="K3922" s="252"/>
      <c r="L3922" s="253"/>
      <c r="M3922" s="254" t="str">
        <f t="shared" si="61"/>
        <v/>
      </c>
      <c r="N3922"/>
      <c r="O3922"/>
      <c r="P3922"/>
      <c r="Q3922"/>
      <c r="R3922"/>
      <c r="S3922"/>
      <c r="T3922"/>
      <c r="U3922"/>
      <c r="V3922"/>
      <c r="W3922"/>
      <c r="X3922" s="42"/>
      <c r="Y3922" s="42"/>
      <c r="Z3922" s="42"/>
    </row>
    <row r="3923" s="26" customFormat="1" ht="23" customHeight="1" spans="1:26">
      <c r="A3923" s="255"/>
      <c r="B3923" s="246"/>
      <c r="C3923" s="247"/>
      <c r="D3923" s="248"/>
      <c r="E3923" s="249"/>
      <c r="F3923" s="250"/>
      <c r="G3923" s="250"/>
      <c r="H3923" s="256"/>
      <c r="I3923" s="250"/>
      <c r="J3923" s="252"/>
      <c r="K3923" s="252"/>
      <c r="L3923" s="253"/>
      <c r="M3923" s="254" t="str">
        <f t="shared" si="61"/>
        <v/>
      </c>
      <c r="N3923"/>
      <c r="O3923"/>
      <c r="P3923"/>
      <c r="Q3923"/>
      <c r="R3923"/>
      <c r="S3923"/>
      <c r="T3923"/>
      <c r="U3923"/>
      <c r="V3923"/>
      <c r="W3923"/>
      <c r="X3923" s="42"/>
      <c r="Y3923" s="42"/>
      <c r="Z3923" s="42"/>
    </row>
    <row r="3924" s="26" customFormat="1" ht="23" customHeight="1" spans="1:26">
      <c r="A3924" s="255"/>
      <c r="B3924" s="246"/>
      <c r="C3924" s="247"/>
      <c r="D3924" s="248"/>
      <c r="E3924" s="249"/>
      <c r="F3924" s="250"/>
      <c r="G3924" s="250"/>
      <c r="H3924" s="256"/>
      <c r="I3924" s="250"/>
      <c r="J3924" s="252"/>
      <c r="K3924" s="252"/>
      <c r="L3924" s="253"/>
      <c r="M3924" s="254" t="str">
        <f t="shared" si="61"/>
        <v/>
      </c>
      <c r="N3924"/>
      <c r="O3924"/>
      <c r="P3924"/>
      <c r="Q3924"/>
      <c r="R3924"/>
      <c r="S3924"/>
      <c r="T3924"/>
      <c r="U3924"/>
      <c r="V3924"/>
      <c r="W3924"/>
      <c r="X3924" s="42"/>
      <c r="Y3924" s="42"/>
      <c r="Z3924" s="42"/>
    </row>
    <row r="3925" s="26" customFormat="1" ht="23" customHeight="1" spans="1:26">
      <c r="A3925" s="255"/>
      <c r="B3925" s="246"/>
      <c r="C3925" s="247"/>
      <c r="D3925" s="248"/>
      <c r="E3925" s="249"/>
      <c r="F3925" s="250"/>
      <c r="G3925" s="250"/>
      <c r="H3925" s="256"/>
      <c r="I3925" s="250"/>
      <c r="J3925" s="252"/>
      <c r="K3925" s="252"/>
      <c r="L3925" s="253"/>
      <c r="M3925" s="254" t="str">
        <f t="shared" si="61"/>
        <v/>
      </c>
      <c r="N3925"/>
      <c r="O3925"/>
      <c r="P3925"/>
      <c r="Q3925"/>
      <c r="R3925"/>
      <c r="S3925"/>
      <c r="T3925"/>
      <c r="U3925"/>
      <c r="V3925"/>
      <c r="W3925"/>
      <c r="X3925" s="42"/>
      <c r="Y3925" s="42"/>
      <c r="Z3925" s="42"/>
    </row>
    <row r="3926" s="26" customFormat="1" ht="23" customHeight="1" spans="1:26">
      <c r="A3926" s="255"/>
      <c r="B3926" s="246"/>
      <c r="C3926" s="247"/>
      <c r="D3926" s="248"/>
      <c r="E3926" s="249"/>
      <c r="F3926" s="250"/>
      <c r="G3926" s="250"/>
      <c r="H3926" s="256"/>
      <c r="I3926" s="250"/>
      <c r="J3926" s="252"/>
      <c r="K3926" s="252"/>
      <c r="L3926" s="253"/>
      <c r="M3926" s="254" t="str">
        <f t="shared" si="61"/>
        <v/>
      </c>
      <c r="N3926"/>
      <c r="O3926"/>
      <c r="P3926"/>
      <c r="Q3926"/>
      <c r="R3926"/>
      <c r="S3926"/>
      <c r="T3926"/>
      <c r="U3926"/>
      <c r="V3926"/>
      <c r="W3926"/>
      <c r="X3926" s="42"/>
      <c r="Y3926" s="42"/>
      <c r="Z3926" s="42"/>
    </row>
    <row r="3927" s="26" customFormat="1" ht="23" customHeight="1" spans="1:26">
      <c r="A3927" s="255"/>
      <c r="B3927" s="246"/>
      <c r="C3927" s="247"/>
      <c r="D3927" s="248"/>
      <c r="E3927" s="249"/>
      <c r="F3927" s="250"/>
      <c r="G3927" s="250"/>
      <c r="H3927" s="256"/>
      <c r="I3927" s="250"/>
      <c r="J3927" s="252"/>
      <c r="K3927" s="252"/>
      <c r="L3927" s="253"/>
      <c r="M3927" s="254" t="str">
        <f t="shared" si="61"/>
        <v/>
      </c>
      <c r="N3927"/>
      <c r="O3927"/>
      <c r="P3927"/>
      <c r="Q3927"/>
      <c r="R3927"/>
      <c r="S3927"/>
      <c r="T3927"/>
      <c r="U3927"/>
      <c r="V3927"/>
      <c r="W3927"/>
      <c r="X3927" s="42"/>
      <c r="Y3927" s="42"/>
      <c r="Z3927" s="42"/>
    </row>
    <row r="3928" s="26" customFormat="1" ht="23" customHeight="1" spans="1:26">
      <c r="A3928" s="255"/>
      <c r="B3928" s="246"/>
      <c r="C3928" s="247"/>
      <c r="D3928" s="248"/>
      <c r="E3928" s="249"/>
      <c r="F3928" s="250"/>
      <c r="G3928" s="250"/>
      <c r="H3928" s="256"/>
      <c r="I3928" s="250"/>
      <c r="J3928" s="252"/>
      <c r="K3928" s="252"/>
      <c r="L3928" s="253"/>
      <c r="M3928" s="254" t="str">
        <f t="shared" si="61"/>
        <v/>
      </c>
      <c r="N3928"/>
      <c r="O3928"/>
      <c r="P3928"/>
      <c r="Q3928"/>
      <c r="R3928"/>
      <c r="S3928"/>
      <c r="T3928"/>
      <c r="U3928"/>
      <c r="V3928"/>
      <c r="W3928"/>
      <c r="X3928" s="42"/>
      <c r="Y3928" s="42"/>
      <c r="Z3928" s="42"/>
    </row>
    <row r="3929" s="26" customFormat="1" ht="23" customHeight="1" spans="1:26">
      <c r="A3929" s="255"/>
      <c r="B3929" s="246"/>
      <c r="C3929" s="247"/>
      <c r="D3929" s="248"/>
      <c r="E3929" s="249"/>
      <c r="F3929" s="250"/>
      <c r="G3929" s="250"/>
      <c r="H3929" s="256"/>
      <c r="I3929" s="250"/>
      <c r="J3929" s="252"/>
      <c r="K3929" s="252"/>
      <c r="L3929" s="253"/>
      <c r="M3929" s="254" t="str">
        <f t="shared" si="61"/>
        <v/>
      </c>
      <c r="N3929"/>
      <c r="O3929"/>
      <c r="P3929"/>
      <c r="Q3929"/>
      <c r="R3929"/>
      <c r="S3929"/>
      <c r="T3929"/>
      <c r="U3929"/>
      <c r="V3929"/>
      <c r="W3929"/>
      <c r="X3929" s="42"/>
      <c r="Y3929" s="42"/>
      <c r="Z3929" s="42"/>
    </row>
    <row r="3930" s="26" customFormat="1" ht="23" customHeight="1" spans="1:26">
      <c r="A3930" s="255"/>
      <c r="B3930" s="246"/>
      <c r="C3930" s="247"/>
      <c r="D3930" s="248"/>
      <c r="E3930" s="249"/>
      <c r="F3930" s="250"/>
      <c r="G3930" s="250"/>
      <c r="H3930" s="256"/>
      <c r="I3930" s="250"/>
      <c r="J3930" s="252"/>
      <c r="K3930" s="252"/>
      <c r="L3930" s="253"/>
      <c r="M3930" s="254" t="str">
        <f t="shared" si="61"/>
        <v/>
      </c>
      <c r="N3930"/>
      <c r="O3930"/>
      <c r="P3930"/>
      <c r="Q3930"/>
      <c r="R3930"/>
      <c r="S3930"/>
      <c r="T3930"/>
      <c r="U3930"/>
      <c r="V3930"/>
      <c r="W3930"/>
      <c r="X3930" s="42"/>
      <c r="Y3930" s="42"/>
      <c r="Z3930" s="42"/>
    </row>
    <row r="3931" s="26" customFormat="1" ht="23" customHeight="1" spans="1:26">
      <c r="A3931" s="255"/>
      <c r="B3931" s="246"/>
      <c r="C3931" s="247"/>
      <c r="D3931" s="248"/>
      <c r="E3931" s="249"/>
      <c r="F3931" s="250"/>
      <c r="G3931" s="250"/>
      <c r="H3931" s="256"/>
      <c r="I3931" s="250"/>
      <c r="J3931" s="252"/>
      <c r="K3931" s="252"/>
      <c r="L3931" s="253"/>
      <c r="M3931" s="254" t="str">
        <f t="shared" si="61"/>
        <v/>
      </c>
      <c r="N3931"/>
      <c r="O3931"/>
      <c r="P3931"/>
      <c r="Q3931"/>
      <c r="R3931"/>
      <c r="S3931"/>
      <c r="T3931"/>
      <c r="U3931"/>
      <c r="V3931"/>
      <c r="W3931"/>
      <c r="X3931" s="42"/>
      <c r="Y3931" s="42"/>
      <c r="Z3931" s="42"/>
    </row>
    <row r="3932" s="26" customFormat="1" ht="23" customHeight="1" spans="1:26">
      <c r="A3932" s="255"/>
      <c r="B3932" s="246"/>
      <c r="C3932" s="247"/>
      <c r="D3932" s="248"/>
      <c r="E3932" s="249"/>
      <c r="F3932" s="250"/>
      <c r="G3932" s="250"/>
      <c r="H3932" s="256"/>
      <c r="I3932" s="250"/>
      <c r="J3932" s="252"/>
      <c r="K3932" s="252"/>
      <c r="L3932" s="253"/>
      <c r="M3932" s="254" t="str">
        <f t="shared" si="61"/>
        <v/>
      </c>
      <c r="N3932"/>
      <c r="O3932"/>
      <c r="P3932"/>
      <c r="Q3932"/>
      <c r="R3932"/>
      <c r="S3932"/>
      <c r="T3932"/>
      <c r="U3932"/>
      <c r="V3932"/>
      <c r="W3932"/>
      <c r="X3932" s="42"/>
      <c r="Y3932" s="42"/>
      <c r="Z3932" s="42"/>
    </row>
    <row r="3933" s="26" customFormat="1" ht="23" customHeight="1" spans="1:26">
      <c r="A3933" s="255"/>
      <c r="B3933" s="246"/>
      <c r="C3933" s="247"/>
      <c r="D3933" s="248"/>
      <c r="E3933" s="249"/>
      <c r="F3933" s="250"/>
      <c r="G3933" s="250"/>
      <c r="H3933" s="256"/>
      <c r="I3933" s="250"/>
      <c r="J3933" s="252"/>
      <c r="K3933" s="252"/>
      <c r="L3933" s="253"/>
      <c r="M3933" s="254" t="str">
        <f t="shared" si="61"/>
        <v/>
      </c>
      <c r="N3933"/>
      <c r="O3933"/>
      <c r="P3933"/>
      <c r="Q3933"/>
      <c r="R3933"/>
      <c r="S3933"/>
      <c r="T3933"/>
      <c r="U3933"/>
      <c r="V3933"/>
      <c r="W3933"/>
      <c r="X3933" s="42"/>
      <c r="Y3933" s="42"/>
      <c r="Z3933" s="42"/>
    </row>
    <row r="3934" s="26" customFormat="1" ht="23" customHeight="1" spans="1:26">
      <c r="A3934" s="255"/>
      <c r="B3934" s="246"/>
      <c r="C3934" s="247"/>
      <c r="D3934" s="248"/>
      <c r="E3934" s="249"/>
      <c r="F3934" s="250"/>
      <c r="G3934" s="250"/>
      <c r="H3934" s="256"/>
      <c r="I3934" s="250"/>
      <c r="J3934" s="252"/>
      <c r="K3934" s="252"/>
      <c r="L3934" s="253"/>
      <c r="M3934" s="254" t="str">
        <f t="shared" si="61"/>
        <v/>
      </c>
      <c r="N3934"/>
      <c r="O3934"/>
      <c r="P3934"/>
      <c r="Q3934"/>
      <c r="R3934"/>
      <c r="S3934"/>
      <c r="T3934"/>
      <c r="U3934"/>
      <c r="V3934"/>
      <c r="W3934"/>
      <c r="X3934" s="42"/>
      <c r="Y3934" s="42"/>
      <c r="Z3934" s="42"/>
    </row>
    <row r="3935" s="26" customFormat="1" ht="23" customHeight="1" spans="1:26">
      <c r="A3935" s="255"/>
      <c r="B3935" s="246"/>
      <c r="C3935" s="247"/>
      <c r="D3935" s="248"/>
      <c r="E3935" s="249"/>
      <c r="F3935" s="250"/>
      <c r="G3935" s="250"/>
      <c r="H3935" s="256"/>
      <c r="I3935" s="250"/>
      <c r="J3935" s="252"/>
      <c r="K3935" s="252"/>
      <c r="L3935" s="253"/>
      <c r="M3935" s="254" t="str">
        <f t="shared" si="61"/>
        <v/>
      </c>
      <c r="N3935"/>
      <c r="O3935"/>
      <c r="P3935"/>
      <c r="Q3935"/>
      <c r="R3935"/>
      <c r="S3935"/>
      <c r="T3935"/>
      <c r="U3935"/>
      <c r="V3935"/>
      <c r="W3935"/>
      <c r="X3935" s="42"/>
      <c r="Y3935" s="42"/>
      <c r="Z3935" s="42"/>
    </row>
    <row r="3936" s="26" customFormat="1" ht="23" customHeight="1" spans="1:26">
      <c r="A3936" s="255"/>
      <c r="B3936" s="246"/>
      <c r="C3936" s="247"/>
      <c r="D3936" s="248"/>
      <c r="E3936" s="249"/>
      <c r="F3936" s="250"/>
      <c r="G3936" s="250"/>
      <c r="H3936" s="256"/>
      <c r="I3936" s="250"/>
      <c r="J3936" s="252"/>
      <c r="K3936" s="252"/>
      <c r="L3936" s="253"/>
      <c r="M3936" s="254" t="str">
        <f t="shared" si="61"/>
        <v/>
      </c>
      <c r="N3936"/>
      <c r="O3936"/>
      <c r="P3936"/>
      <c r="Q3936"/>
      <c r="R3936"/>
      <c r="S3936"/>
      <c r="T3936"/>
      <c r="U3936"/>
      <c r="V3936"/>
      <c r="W3936"/>
      <c r="X3936" s="42"/>
      <c r="Y3936" s="42"/>
      <c r="Z3936" s="42"/>
    </row>
    <row r="3937" s="26" customFormat="1" ht="23" customHeight="1" spans="1:26">
      <c r="A3937" s="255"/>
      <c r="B3937" s="246"/>
      <c r="C3937" s="247"/>
      <c r="D3937" s="248"/>
      <c r="E3937" s="249"/>
      <c r="F3937" s="250"/>
      <c r="G3937" s="250"/>
      <c r="H3937" s="256"/>
      <c r="I3937" s="250"/>
      <c r="J3937" s="252"/>
      <c r="K3937" s="252"/>
      <c r="L3937" s="253"/>
      <c r="M3937" s="254" t="str">
        <f t="shared" si="61"/>
        <v/>
      </c>
      <c r="N3937"/>
      <c r="O3937"/>
      <c r="P3937"/>
      <c r="Q3937"/>
      <c r="R3937"/>
      <c r="S3937"/>
      <c r="T3937"/>
      <c r="U3937"/>
      <c r="V3937"/>
      <c r="W3937"/>
      <c r="X3937" s="42"/>
      <c r="Y3937" s="42"/>
      <c r="Z3937" s="42"/>
    </row>
    <row r="3938" s="26" customFormat="1" ht="23" customHeight="1" spans="1:26">
      <c r="A3938" s="255"/>
      <c r="B3938" s="246"/>
      <c r="C3938" s="247"/>
      <c r="D3938" s="248"/>
      <c r="E3938" s="249"/>
      <c r="F3938" s="250"/>
      <c r="G3938" s="250"/>
      <c r="H3938" s="256"/>
      <c r="I3938" s="250"/>
      <c r="J3938" s="252"/>
      <c r="K3938" s="252"/>
      <c r="L3938" s="253"/>
      <c r="M3938" s="254" t="str">
        <f t="shared" si="61"/>
        <v/>
      </c>
      <c r="N3938"/>
      <c r="O3938"/>
      <c r="P3938"/>
      <c r="Q3938"/>
      <c r="R3938"/>
      <c r="S3938"/>
      <c r="T3938"/>
      <c r="U3938"/>
      <c r="V3938"/>
      <c r="W3938"/>
      <c r="X3938" s="42"/>
      <c r="Y3938" s="42"/>
      <c r="Z3938" s="42"/>
    </row>
    <row r="3939" s="26" customFormat="1" ht="23" customHeight="1" spans="1:26">
      <c r="A3939" s="255"/>
      <c r="B3939" s="246"/>
      <c r="C3939" s="247"/>
      <c r="D3939" s="248"/>
      <c r="E3939" s="249"/>
      <c r="F3939" s="250"/>
      <c r="G3939" s="250"/>
      <c r="H3939" s="256"/>
      <c r="I3939" s="250"/>
      <c r="J3939" s="252"/>
      <c r="K3939" s="252"/>
      <c r="L3939" s="253"/>
      <c r="M3939" s="254" t="str">
        <f t="shared" si="61"/>
        <v/>
      </c>
      <c r="N3939"/>
      <c r="O3939"/>
      <c r="P3939"/>
      <c r="Q3939"/>
      <c r="R3939"/>
      <c r="S3939"/>
      <c r="T3939"/>
      <c r="U3939"/>
      <c r="V3939"/>
      <c r="W3939"/>
      <c r="X3939" s="42"/>
      <c r="Y3939" s="42"/>
      <c r="Z3939" s="42"/>
    </row>
    <row r="3940" s="26" customFormat="1" ht="23" customHeight="1" spans="1:26">
      <c r="A3940" s="255"/>
      <c r="B3940" s="246"/>
      <c r="C3940" s="247"/>
      <c r="D3940" s="248"/>
      <c r="E3940" s="249"/>
      <c r="F3940" s="250"/>
      <c r="G3940" s="250"/>
      <c r="H3940" s="256"/>
      <c r="I3940" s="250"/>
      <c r="J3940" s="252"/>
      <c r="K3940" s="252"/>
      <c r="L3940" s="253"/>
      <c r="M3940" s="254" t="str">
        <f t="shared" si="61"/>
        <v/>
      </c>
      <c r="N3940"/>
      <c r="O3940"/>
      <c r="P3940"/>
      <c r="Q3940"/>
      <c r="R3940"/>
      <c r="S3940"/>
      <c r="T3940"/>
      <c r="U3940"/>
      <c r="V3940"/>
      <c r="W3940"/>
      <c r="X3940" s="42"/>
      <c r="Y3940" s="42"/>
      <c r="Z3940" s="42"/>
    </row>
    <row r="3941" s="26" customFormat="1" ht="23" customHeight="1" spans="1:26">
      <c r="A3941" s="255"/>
      <c r="B3941" s="246"/>
      <c r="C3941" s="247"/>
      <c r="D3941" s="248"/>
      <c r="E3941" s="249"/>
      <c r="F3941" s="250"/>
      <c r="G3941" s="250"/>
      <c r="H3941" s="256"/>
      <c r="I3941" s="250"/>
      <c r="J3941" s="252"/>
      <c r="K3941" s="252"/>
      <c r="L3941" s="253"/>
      <c r="M3941" s="254" t="str">
        <f t="shared" si="61"/>
        <v/>
      </c>
      <c r="N3941"/>
      <c r="O3941"/>
      <c r="P3941"/>
      <c r="Q3941"/>
      <c r="R3941"/>
      <c r="S3941"/>
      <c r="T3941"/>
      <c r="U3941"/>
      <c r="V3941"/>
      <c r="W3941"/>
      <c r="X3941" s="42"/>
      <c r="Y3941" s="42"/>
      <c r="Z3941" s="42"/>
    </row>
    <row r="3942" s="26" customFormat="1" ht="23" customHeight="1" spans="1:26">
      <c r="A3942" s="255"/>
      <c r="B3942" s="246"/>
      <c r="C3942" s="247"/>
      <c r="D3942" s="248"/>
      <c r="E3942" s="249"/>
      <c r="F3942" s="250"/>
      <c r="G3942" s="250"/>
      <c r="H3942" s="256"/>
      <c r="I3942" s="250"/>
      <c r="J3942" s="252"/>
      <c r="K3942" s="252"/>
      <c r="L3942" s="253"/>
      <c r="M3942" s="254" t="str">
        <f t="shared" si="61"/>
        <v/>
      </c>
      <c r="N3942"/>
      <c r="O3942"/>
      <c r="P3942"/>
      <c r="Q3942"/>
      <c r="R3942"/>
      <c r="S3942"/>
      <c r="T3942"/>
      <c r="U3942"/>
      <c r="V3942"/>
      <c r="W3942"/>
      <c r="X3942" s="42"/>
      <c r="Y3942" s="42"/>
      <c r="Z3942" s="42"/>
    </row>
    <row r="3943" s="26" customFormat="1" ht="23" customHeight="1" spans="1:26">
      <c r="A3943" s="255"/>
      <c r="B3943" s="246"/>
      <c r="C3943" s="247"/>
      <c r="D3943" s="248"/>
      <c r="E3943" s="249"/>
      <c r="F3943" s="250"/>
      <c r="G3943" s="250"/>
      <c r="H3943" s="256"/>
      <c r="I3943" s="250"/>
      <c r="J3943" s="252"/>
      <c r="K3943" s="252"/>
      <c r="L3943" s="253"/>
      <c r="M3943" s="254" t="str">
        <f t="shared" si="61"/>
        <v/>
      </c>
      <c r="N3943"/>
      <c r="O3943"/>
      <c r="P3943"/>
      <c r="Q3943"/>
      <c r="R3943"/>
      <c r="S3943"/>
      <c r="T3943"/>
      <c r="U3943"/>
      <c r="V3943"/>
      <c r="W3943"/>
      <c r="X3943" s="42"/>
      <c r="Y3943" s="42"/>
      <c r="Z3943" s="42"/>
    </row>
    <row r="3944" s="26" customFormat="1" ht="23" customHeight="1" spans="1:26">
      <c r="A3944" s="255"/>
      <c r="B3944" s="246"/>
      <c r="C3944" s="247"/>
      <c r="D3944" s="248"/>
      <c r="E3944" s="249"/>
      <c r="F3944" s="250"/>
      <c r="G3944" s="250"/>
      <c r="H3944" s="256"/>
      <c r="I3944" s="250"/>
      <c r="J3944" s="252"/>
      <c r="K3944" s="252"/>
      <c r="L3944" s="253"/>
      <c r="M3944" s="254" t="str">
        <f t="shared" si="61"/>
        <v/>
      </c>
      <c r="N3944"/>
      <c r="O3944"/>
      <c r="P3944"/>
      <c r="Q3944"/>
      <c r="R3944"/>
      <c r="S3944"/>
      <c r="T3944"/>
      <c r="U3944"/>
      <c r="V3944"/>
      <c r="W3944"/>
      <c r="X3944" s="42"/>
      <c r="Y3944" s="42"/>
      <c r="Z3944" s="42"/>
    </row>
    <row r="3945" s="26" customFormat="1" ht="23" customHeight="1" spans="1:26">
      <c r="A3945" s="255"/>
      <c r="B3945" s="246"/>
      <c r="C3945" s="247"/>
      <c r="D3945" s="248"/>
      <c r="E3945" s="249"/>
      <c r="F3945" s="250"/>
      <c r="G3945" s="250"/>
      <c r="H3945" s="256"/>
      <c r="I3945" s="250"/>
      <c r="J3945" s="252"/>
      <c r="K3945" s="252"/>
      <c r="L3945" s="253"/>
      <c r="M3945" s="254" t="str">
        <f t="shared" si="61"/>
        <v/>
      </c>
      <c r="N3945"/>
      <c r="O3945"/>
      <c r="P3945"/>
      <c r="Q3945"/>
      <c r="R3945"/>
      <c r="S3945"/>
      <c r="T3945"/>
      <c r="U3945"/>
      <c r="V3945"/>
      <c r="W3945"/>
      <c r="X3945" s="42"/>
      <c r="Y3945" s="42"/>
      <c r="Z3945" s="42"/>
    </row>
    <row r="3946" s="26" customFormat="1" ht="23" customHeight="1" spans="1:26">
      <c r="A3946" s="255"/>
      <c r="B3946" s="246"/>
      <c r="C3946" s="247"/>
      <c r="D3946" s="248"/>
      <c r="E3946" s="249"/>
      <c r="F3946" s="250"/>
      <c r="G3946" s="250"/>
      <c r="H3946" s="256"/>
      <c r="I3946" s="250"/>
      <c r="J3946" s="252"/>
      <c r="K3946" s="252"/>
      <c r="L3946" s="253"/>
      <c r="M3946" s="254" t="str">
        <f t="shared" si="61"/>
        <v/>
      </c>
      <c r="N3946"/>
      <c r="O3946"/>
      <c r="P3946"/>
      <c r="Q3946"/>
      <c r="R3946"/>
      <c r="S3946"/>
      <c r="T3946"/>
      <c r="U3946"/>
      <c r="V3946"/>
      <c r="W3946"/>
      <c r="X3946" s="42"/>
      <c r="Y3946" s="42"/>
      <c r="Z3946" s="42"/>
    </row>
    <row r="3947" s="26" customFormat="1" ht="23" customHeight="1" spans="1:26">
      <c r="A3947" s="255"/>
      <c r="B3947" s="246"/>
      <c r="C3947" s="247"/>
      <c r="D3947" s="248"/>
      <c r="E3947" s="249"/>
      <c r="F3947" s="250"/>
      <c r="G3947" s="250"/>
      <c r="H3947" s="256"/>
      <c r="I3947" s="250"/>
      <c r="J3947" s="252"/>
      <c r="K3947" s="252"/>
      <c r="L3947" s="253"/>
      <c r="M3947" s="254" t="str">
        <f t="shared" si="61"/>
        <v/>
      </c>
      <c r="N3947"/>
      <c r="O3947"/>
      <c r="P3947"/>
      <c r="Q3947"/>
      <c r="R3947"/>
      <c r="S3947"/>
      <c r="T3947"/>
      <c r="U3947"/>
      <c r="V3947"/>
      <c r="W3947"/>
      <c r="X3947" s="42"/>
      <c r="Y3947" s="42"/>
      <c r="Z3947" s="42"/>
    </row>
    <row r="3948" s="26" customFormat="1" ht="23" customHeight="1" spans="1:26">
      <c r="A3948" s="255"/>
      <c r="B3948" s="246"/>
      <c r="C3948" s="247"/>
      <c r="D3948" s="248"/>
      <c r="E3948" s="249"/>
      <c r="F3948" s="250"/>
      <c r="G3948" s="250"/>
      <c r="H3948" s="256"/>
      <c r="I3948" s="250"/>
      <c r="J3948" s="252"/>
      <c r="K3948" s="252"/>
      <c r="L3948" s="253"/>
      <c r="M3948" s="254" t="str">
        <f t="shared" si="61"/>
        <v/>
      </c>
      <c r="N3948"/>
      <c r="O3948"/>
      <c r="P3948"/>
      <c r="Q3948"/>
      <c r="R3948"/>
      <c r="S3948"/>
      <c r="T3948"/>
      <c r="U3948"/>
      <c r="V3948"/>
      <c r="W3948"/>
      <c r="X3948" s="42"/>
      <c r="Y3948" s="42"/>
      <c r="Z3948" s="42"/>
    </row>
    <row r="3949" s="26" customFormat="1" ht="23" customHeight="1" spans="1:26">
      <c r="A3949" s="255"/>
      <c r="B3949" s="246"/>
      <c r="C3949" s="247"/>
      <c r="D3949" s="248"/>
      <c r="E3949" s="249"/>
      <c r="F3949" s="250"/>
      <c r="G3949" s="250"/>
      <c r="H3949" s="256"/>
      <c r="I3949" s="250"/>
      <c r="J3949" s="252"/>
      <c r="K3949" s="252"/>
      <c r="L3949" s="253"/>
      <c r="M3949" s="254" t="str">
        <f t="shared" si="61"/>
        <v/>
      </c>
      <c r="N3949"/>
      <c r="O3949"/>
      <c r="P3949"/>
      <c r="Q3949"/>
      <c r="R3949"/>
      <c r="S3949"/>
      <c r="T3949"/>
      <c r="U3949"/>
      <c r="V3949"/>
      <c r="W3949"/>
      <c r="X3949" s="42"/>
      <c r="Y3949" s="42"/>
      <c r="Z3949" s="42"/>
    </row>
    <row r="3950" s="26" customFormat="1" ht="23" customHeight="1" spans="1:26">
      <c r="A3950" s="255"/>
      <c r="B3950" s="246"/>
      <c r="C3950" s="247"/>
      <c r="D3950" s="248"/>
      <c r="E3950" s="249"/>
      <c r="F3950" s="250"/>
      <c r="G3950" s="250"/>
      <c r="H3950" s="256"/>
      <c r="I3950" s="250"/>
      <c r="J3950" s="252"/>
      <c r="K3950" s="252"/>
      <c r="L3950" s="253"/>
      <c r="M3950" s="254" t="str">
        <f t="shared" si="61"/>
        <v/>
      </c>
      <c r="N3950"/>
      <c r="O3950"/>
      <c r="P3950"/>
      <c r="Q3950"/>
      <c r="R3950"/>
      <c r="S3950"/>
      <c r="T3950"/>
      <c r="U3950"/>
      <c r="V3950"/>
      <c r="W3950"/>
      <c r="X3950" s="42"/>
      <c r="Y3950" s="42"/>
      <c r="Z3950" s="42"/>
    </row>
    <row r="3951" s="26" customFormat="1" ht="23" customHeight="1" spans="1:26">
      <c r="A3951" s="255"/>
      <c r="B3951" s="246"/>
      <c r="C3951" s="247"/>
      <c r="D3951" s="248"/>
      <c r="E3951" s="249"/>
      <c r="F3951" s="250"/>
      <c r="G3951" s="250"/>
      <c r="H3951" s="256"/>
      <c r="I3951" s="250"/>
      <c r="J3951" s="252"/>
      <c r="K3951" s="252"/>
      <c r="L3951" s="253"/>
      <c r="M3951" s="254" t="str">
        <f t="shared" si="61"/>
        <v/>
      </c>
      <c r="N3951"/>
      <c r="O3951"/>
      <c r="P3951"/>
      <c r="Q3951"/>
      <c r="R3951"/>
      <c r="S3951"/>
      <c r="T3951"/>
      <c r="U3951"/>
      <c r="V3951"/>
      <c r="W3951"/>
      <c r="X3951" s="42"/>
      <c r="Y3951" s="42"/>
      <c r="Z3951" s="42"/>
    </row>
    <row r="3952" s="26" customFormat="1" ht="23" customHeight="1" spans="1:26">
      <c r="A3952" s="255"/>
      <c r="B3952" s="246"/>
      <c r="C3952" s="247"/>
      <c r="D3952" s="248"/>
      <c r="E3952" s="249"/>
      <c r="F3952" s="250"/>
      <c r="G3952" s="250"/>
      <c r="H3952" s="256"/>
      <c r="I3952" s="250"/>
      <c r="J3952" s="252"/>
      <c r="K3952" s="252"/>
      <c r="L3952" s="253"/>
      <c r="M3952" s="254" t="str">
        <f t="shared" si="61"/>
        <v/>
      </c>
      <c r="N3952"/>
      <c r="O3952"/>
      <c r="P3952"/>
      <c r="Q3952"/>
      <c r="R3952"/>
      <c r="S3952"/>
      <c r="T3952"/>
      <c r="U3952"/>
      <c r="V3952"/>
      <c r="W3952"/>
      <c r="X3952" s="42"/>
      <c r="Y3952" s="42"/>
      <c r="Z3952" s="42"/>
    </row>
    <row r="3953" s="26" customFormat="1" ht="23" customHeight="1" spans="1:26">
      <c r="A3953" s="255"/>
      <c r="B3953" s="246"/>
      <c r="C3953" s="247"/>
      <c r="D3953" s="248"/>
      <c r="E3953" s="249"/>
      <c r="F3953" s="250"/>
      <c r="G3953" s="250"/>
      <c r="H3953" s="256"/>
      <c r="I3953" s="250"/>
      <c r="J3953" s="252"/>
      <c r="K3953" s="252"/>
      <c r="L3953" s="253"/>
      <c r="M3953" s="254" t="str">
        <f t="shared" si="61"/>
        <v/>
      </c>
      <c r="N3953"/>
      <c r="O3953"/>
      <c r="P3953"/>
      <c r="Q3953"/>
      <c r="R3953"/>
      <c r="S3953"/>
      <c r="T3953"/>
      <c r="U3953"/>
      <c r="V3953"/>
      <c r="W3953"/>
      <c r="X3953" s="42"/>
      <c r="Y3953" s="42"/>
      <c r="Z3953" s="42"/>
    </row>
    <row r="3954" s="26" customFormat="1" ht="23" customHeight="1" spans="1:26">
      <c r="A3954" s="255"/>
      <c r="B3954" s="246"/>
      <c r="C3954" s="247"/>
      <c r="D3954" s="248"/>
      <c r="E3954" s="249"/>
      <c r="F3954" s="250"/>
      <c r="G3954" s="250"/>
      <c r="H3954" s="256"/>
      <c r="I3954" s="250"/>
      <c r="J3954" s="252"/>
      <c r="K3954" s="252"/>
      <c r="L3954" s="253"/>
      <c r="M3954" s="254" t="str">
        <f t="shared" si="61"/>
        <v/>
      </c>
      <c r="N3954"/>
      <c r="O3954"/>
      <c r="P3954"/>
      <c r="Q3954"/>
      <c r="R3954"/>
      <c r="S3954"/>
      <c r="T3954"/>
      <c r="U3954"/>
      <c r="V3954"/>
      <c r="W3954"/>
      <c r="X3954" s="42"/>
      <c r="Y3954" s="42"/>
      <c r="Z3954" s="42"/>
    </row>
    <row r="3955" s="26" customFormat="1" ht="23" customHeight="1" spans="1:26">
      <c r="A3955" s="255"/>
      <c r="B3955" s="246"/>
      <c r="C3955" s="247"/>
      <c r="D3955" s="248"/>
      <c r="E3955" s="249"/>
      <c r="F3955" s="250"/>
      <c r="G3955" s="250"/>
      <c r="H3955" s="256"/>
      <c r="I3955" s="250"/>
      <c r="J3955" s="252"/>
      <c r="K3955" s="252"/>
      <c r="L3955" s="253"/>
      <c r="M3955" s="254" t="str">
        <f t="shared" si="61"/>
        <v/>
      </c>
      <c r="N3955"/>
      <c r="O3955"/>
      <c r="P3955"/>
      <c r="Q3955"/>
      <c r="R3955"/>
      <c r="S3955"/>
      <c r="T3955"/>
      <c r="U3955"/>
      <c r="V3955"/>
      <c r="W3955"/>
      <c r="X3955" s="42"/>
      <c r="Y3955" s="42"/>
      <c r="Z3955" s="42"/>
    </row>
    <row r="3956" s="26" customFormat="1" ht="23" customHeight="1" spans="1:26">
      <c r="A3956" s="255"/>
      <c r="B3956" s="246"/>
      <c r="C3956" s="247"/>
      <c r="D3956" s="248"/>
      <c r="E3956" s="249"/>
      <c r="F3956" s="250"/>
      <c r="G3956" s="250"/>
      <c r="H3956" s="256"/>
      <c r="I3956" s="250"/>
      <c r="J3956" s="252"/>
      <c r="K3956" s="252"/>
      <c r="L3956" s="253"/>
      <c r="M3956" s="254" t="str">
        <f t="shared" si="61"/>
        <v/>
      </c>
      <c r="N3956"/>
      <c r="O3956"/>
      <c r="P3956"/>
      <c r="Q3956"/>
      <c r="R3956"/>
      <c r="S3956"/>
      <c r="T3956"/>
      <c r="U3956"/>
      <c r="V3956"/>
      <c r="W3956"/>
      <c r="X3956" s="42"/>
      <c r="Y3956" s="42"/>
      <c r="Z3956" s="42"/>
    </row>
    <row r="3957" s="26" customFormat="1" ht="23" customHeight="1" spans="1:26">
      <c r="A3957" s="255"/>
      <c r="B3957" s="246"/>
      <c r="C3957" s="247"/>
      <c r="D3957" s="248"/>
      <c r="E3957" s="249"/>
      <c r="F3957" s="250"/>
      <c r="G3957" s="250"/>
      <c r="H3957" s="256"/>
      <c r="I3957" s="250"/>
      <c r="J3957" s="252"/>
      <c r="K3957" s="252"/>
      <c r="L3957" s="253"/>
      <c r="M3957" s="254" t="str">
        <f t="shared" si="61"/>
        <v/>
      </c>
      <c r="N3957"/>
      <c r="O3957"/>
      <c r="P3957"/>
      <c r="Q3957"/>
      <c r="R3957"/>
      <c r="S3957"/>
      <c r="T3957"/>
      <c r="U3957"/>
      <c r="V3957"/>
      <c r="W3957"/>
      <c r="X3957" s="42"/>
      <c r="Y3957" s="42"/>
      <c r="Z3957" s="42"/>
    </row>
    <row r="3958" s="26" customFormat="1" ht="23" customHeight="1" spans="1:26">
      <c r="A3958" s="255"/>
      <c r="B3958" s="246"/>
      <c r="C3958" s="247"/>
      <c r="D3958" s="248"/>
      <c r="E3958" s="249"/>
      <c r="F3958" s="250"/>
      <c r="G3958" s="250"/>
      <c r="H3958" s="256"/>
      <c r="I3958" s="250"/>
      <c r="J3958" s="252"/>
      <c r="K3958" s="252"/>
      <c r="L3958" s="253"/>
      <c r="M3958" s="254" t="str">
        <f t="shared" si="61"/>
        <v/>
      </c>
      <c r="N3958"/>
      <c r="O3958"/>
      <c r="P3958"/>
      <c r="Q3958"/>
      <c r="R3958"/>
      <c r="S3958"/>
      <c r="T3958"/>
      <c r="U3958"/>
      <c r="V3958"/>
      <c r="W3958"/>
      <c r="X3958" s="42"/>
      <c r="Y3958" s="42"/>
      <c r="Z3958" s="42"/>
    </row>
    <row r="3959" s="26" customFormat="1" ht="23" customHeight="1" spans="1:26">
      <c r="A3959" s="255"/>
      <c r="B3959" s="246"/>
      <c r="C3959" s="247"/>
      <c r="D3959" s="248"/>
      <c r="E3959" s="249"/>
      <c r="F3959" s="250"/>
      <c r="G3959" s="250"/>
      <c r="H3959" s="256"/>
      <c r="I3959" s="250"/>
      <c r="J3959" s="252"/>
      <c r="K3959" s="252"/>
      <c r="L3959" s="253"/>
      <c r="M3959" s="254" t="str">
        <f t="shared" si="61"/>
        <v/>
      </c>
      <c r="N3959"/>
      <c r="O3959"/>
      <c r="P3959"/>
      <c r="Q3959"/>
      <c r="R3959"/>
      <c r="S3959"/>
      <c r="T3959"/>
      <c r="U3959"/>
      <c r="V3959"/>
      <c r="W3959"/>
      <c r="X3959" s="42"/>
      <c r="Y3959" s="42"/>
      <c r="Z3959" s="42"/>
    </row>
    <row r="3960" s="26" customFormat="1" ht="23" customHeight="1" spans="1:26">
      <c r="A3960" s="255"/>
      <c r="B3960" s="246"/>
      <c r="C3960" s="247"/>
      <c r="D3960" s="248"/>
      <c r="E3960" s="249"/>
      <c r="F3960" s="250"/>
      <c r="G3960" s="250"/>
      <c r="H3960" s="256"/>
      <c r="I3960" s="250"/>
      <c r="J3960" s="252"/>
      <c r="K3960" s="252"/>
      <c r="L3960" s="253"/>
      <c r="M3960" s="254" t="str">
        <f t="shared" si="61"/>
        <v/>
      </c>
      <c r="N3960"/>
      <c r="O3960"/>
      <c r="P3960"/>
      <c r="Q3960"/>
      <c r="R3960"/>
      <c r="S3960"/>
      <c r="T3960"/>
      <c r="U3960"/>
      <c r="V3960"/>
      <c r="W3960"/>
      <c r="X3960" s="42"/>
      <c r="Y3960" s="42"/>
      <c r="Z3960" s="42"/>
    </row>
    <row r="3961" s="26" customFormat="1" ht="23" customHeight="1" spans="1:26">
      <c r="A3961" s="255"/>
      <c r="B3961" s="246"/>
      <c r="C3961" s="247"/>
      <c r="D3961" s="248"/>
      <c r="E3961" s="249"/>
      <c r="F3961" s="250"/>
      <c r="G3961" s="250"/>
      <c r="H3961" s="256"/>
      <c r="I3961" s="250"/>
      <c r="J3961" s="252"/>
      <c r="K3961" s="252"/>
      <c r="L3961" s="253"/>
      <c r="M3961" s="254" t="str">
        <f t="shared" si="61"/>
        <v/>
      </c>
      <c r="N3961"/>
      <c r="O3961"/>
      <c r="P3961"/>
      <c r="Q3961"/>
      <c r="R3961"/>
      <c r="S3961"/>
      <c r="T3961"/>
      <c r="U3961"/>
      <c r="V3961"/>
      <c r="W3961"/>
      <c r="X3961" s="42"/>
      <c r="Y3961" s="42"/>
      <c r="Z3961" s="42"/>
    </row>
    <row r="3962" s="26" customFormat="1" ht="23" customHeight="1" spans="1:26">
      <c r="A3962" s="255"/>
      <c r="B3962" s="246"/>
      <c r="C3962" s="247"/>
      <c r="D3962" s="248"/>
      <c r="E3962" s="249"/>
      <c r="F3962" s="250"/>
      <c r="G3962" s="250"/>
      <c r="H3962" s="256"/>
      <c r="I3962" s="250"/>
      <c r="J3962" s="252"/>
      <c r="K3962" s="252"/>
      <c r="L3962" s="253"/>
      <c r="M3962" s="254" t="str">
        <f t="shared" si="61"/>
        <v/>
      </c>
      <c r="N3962"/>
      <c r="O3962"/>
      <c r="P3962"/>
      <c r="Q3962"/>
      <c r="R3962"/>
      <c r="S3962"/>
      <c r="T3962"/>
      <c r="U3962"/>
      <c r="V3962"/>
      <c r="W3962"/>
      <c r="X3962" s="42"/>
      <c r="Y3962" s="42"/>
      <c r="Z3962" s="42"/>
    </row>
    <row r="3963" s="26" customFormat="1" ht="23" customHeight="1" spans="1:26">
      <c r="A3963" s="255"/>
      <c r="B3963" s="246"/>
      <c r="C3963" s="247"/>
      <c r="D3963" s="248"/>
      <c r="E3963" s="249"/>
      <c r="F3963" s="250"/>
      <c r="G3963" s="250"/>
      <c r="H3963" s="256"/>
      <c r="I3963" s="250"/>
      <c r="J3963" s="252"/>
      <c r="K3963" s="252"/>
      <c r="L3963" s="253"/>
      <c r="M3963" s="254" t="str">
        <f t="shared" si="61"/>
        <v/>
      </c>
      <c r="N3963"/>
      <c r="O3963"/>
      <c r="P3963"/>
      <c r="Q3963"/>
      <c r="R3963"/>
      <c r="S3963"/>
      <c r="T3963"/>
      <c r="U3963"/>
      <c r="V3963"/>
      <c r="W3963"/>
      <c r="X3963" s="42"/>
      <c r="Y3963" s="42"/>
      <c r="Z3963" s="42"/>
    </row>
    <row r="3964" s="26" customFormat="1" ht="23" customHeight="1" spans="1:26">
      <c r="A3964" s="255"/>
      <c r="B3964" s="246"/>
      <c r="C3964" s="247"/>
      <c r="D3964" s="248"/>
      <c r="E3964" s="249"/>
      <c r="F3964" s="250"/>
      <c r="G3964" s="250"/>
      <c r="H3964" s="256"/>
      <c r="I3964" s="250"/>
      <c r="J3964" s="252"/>
      <c r="K3964" s="252"/>
      <c r="L3964" s="253"/>
      <c r="M3964" s="254" t="str">
        <f t="shared" si="61"/>
        <v/>
      </c>
      <c r="N3964"/>
      <c r="O3964"/>
      <c r="P3964"/>
      <c r="Q3964"/>
      <c r="R3964"/>
      <c r="S3964"/>
      <c r="T3964"/>
      <c r="U3964"/>
      <c r="V3964"/>
      <c r="W3964"/>
      <c r="X3964" s="42"/>
      <c r="Y3964" s="42"/>
      <c r="Z3964" s="42"/>
    </row>
    <row r="3965" s="26" customFormat="1" ht="23" customHeight="1" spans="1:26">
      <c r="A3965" s="255"/>
      <c r="B3965" s="246"/>
      <c r="C3965" s="247"/>
      <c r="D3965" s="248"/>
      <c r="E3965" s="249"/>
      <c r="F3965" s="250"/>
      <c r="G3965" s="250"/>
      <c r="H3965" s="256"/>
      <c r="I3965" s="250"/>
      <c r="J3965" s="252"/>
      <c r="K3965" s="252"/>
      <c r="L3965" s="253"/>
      <c r="M3965" s="254" t="str">
        <f t="shared" si="61"/>
        <v/>
      </c>
      <c r="N3965"/>
      <c r="O3965"/>
      <c r="P3965"/>
      <c r="Q3965"/>
      <c r="R3965"/>
      <c r="S3965"/>
      <c r="T3965"/>
      <c r="U3965"/>
      <c r="V3965"/>
      <c r="W3965"/>
      <c r="X3965" s="42"/>
      <c r="Y3965" s="42"/>
      <c r="Z3965" s="42"/>
    </row>
    <row r="3966" s="26" customFormat="1" ht="23" customHeight="1" spans="1:26">
      <c r="A3966" s="255"/>
      <c r="B3966" s="246"/>
      <c r="C3966" s="247"/>
      <c r="D3966" s="248"/>
      <c r="E3966" s="249"/>
      <c r="F3966" s="250"/>
      <c r="G3966" s="250"/>
      <c r="H3966" s="256"/>
      <c r="I3966" s="250"/>
      <c r="J3966" s="252"/>
      <c r="K3966" s="252"/>
      <c r="L3966" s="253"/>
      <c r="M3966" s="254" t="str">
        <f t="shared" si="61"/>
        <v/>
      </c>
      <c r="N3966"/>
      <c r="O3966"/>
      <c r="P3966"/>
      <c r="Q3966"/>
      <c r="R3966"/>
      <c r="S3966"/>
      <c r="T3966"/>
      <c r="U3966"/>
      <c r="V3966"/>
      <c r="W3966"/>
      <c r="X3966" s="42"/>
      <c r="Y3966" s="42"/>
      <c r="Z3966" s="42"/>
    </row>
    <row r="3967" s="26" customFormat="1" ht="23" customHeight="1" spans="1:26">
      <c r="A3967" s="255"/>
      <c r="B3967" s="246"/>
      <c r="C3967" s="247"/>
      <c r="D3967" s="248"/>
      <c r="E3967" s="249"/>
      <c r="F3967" s="250"/>
      <c r="G3967" s="250"/>
      <c r="H3967" s="256"/>
      <c r="I3967" s="250"/>
      <c r="J3967" s="252"/>
      <c r="K3967" s="252"/>
      <c r="L3967" s="253"/>
      <c r="M3967" s="254" t="str">
        <f t="shared" si="61"/>
        <v/>
      </c>
      <c r="N3967"/>
      <c r="O3967"/>
      <c r="P3967"/>
      <c r="Q3967"/>
      <c r="R3967"/>
      <c r="S3967"/>
      <c r="T3967"/>
      <c r="U3967"/>
      <c r="V3967"/>
      <c r="W3967"/>
      <c r="X3967" s="42"/>
      <c r="Y3967" s="42"/>
      <c r="Z3967" s="42"/>
    </row>
    <row r="3968" s="26" customFormat="1" ht="23" customHeight="1" spans="1:26">
      <c r="A3968" s="255"/>
      <c r="B3968" s="246"/>
      <c r="C3968" s="247"/>
      <c r="D3968" s="248"/>
      <c r="E3968" s="249"/>
      <c r="F3968" s="250"/>
      <c r="G3968" s="250"/>
      <c r="H3968" s="256"/>
      <c r="I3968" s="250"/>
      <c r="J3968" s="252"/>
      <c r="K3968" s="252"/>
      <c r="L3968" s="253"/>
      <c r="M3968" s="254" t="str">
        <f t="shared" si="61"/>
        <v/>
      </c>
      <c r="N3968"/>
      <c r="O3968"/>
      <c r="P3968"/>
      <c r="Q3968"/>
      <c r="R3968"/>
      <c r="S3968"/>
      <c r="T3968"/>
      <c r="U3968"/>
      <c r="V3968"/>
      <c r="W3968"/>
      <c r="X3968" s="42"/>
      <c r="Y3968" s="42"/>
      <c r="Z3968" s="42"/>
    </row>
    <row r="3969" s="26" customFormat="1" ht="23" customHeight="1" spans="1:26">
      <c r="A3969" s="255"/>
      <c r="B3969" s="246"/>
      <c r="C3969" s="247"/>
      <c r="D3969" s="248"/>
      <c r="E3969" s="249"/>
      <c r="F3969" s="250"/>
      <c r="G3969" s="250"/>
      <c r="H3969" s="256"/>
      <c r="I3969" s="250"/>
      <c r="J3969" s="252"/>
      <c r="K3969" s="252"/>
      <c r="L3969" s="253"/>
      <c r="M3969" s="254" t="str">
        <f t="shared" si="61"/>
        <v/>
      </c>
      <c r="N3969"/>
      <c r="O3969"/>
      <c r="P3969"/>
      <c r="Q3969"/>
      <c r="R3969"/>
      <c r="S3969"/>
      <c r="T3969"/>
      <c r="U3969"/>
      <c r="V3969"/>
      <c r="W3969"/>
      <c r="X3969" s="42"/>
      <c r="Y3969" s="42"/>
      <c r="Z3969" s="42"/>
    </row>
    <row r="3970" s="26" customFormat="1" ht="23" customHeight="1" spans="1:26">
      <c r="A3970" s="255"/>
      <c r="B3970" s="246"/>
      <c r="C3970" s="247"/>
      <c r="D3970" s="248"/>
      <c r="E3970" s="249"/>
      <c r="F3970" s="250"/>
      <c r="G3970" s="250"/>
      <c r="H3970" s="256"/>
      <c r="I3970" s="250"/>
      <c r="J3970" s="252"/>
      <c r="K3970" s="252"/>
      <c r="L3970" s="253"/>
      <c r="M3970" s="254" t="str">
        <f t="shared" si="61"/>
        <v/>
      </c>
      <c r="N3970"/>
      <c r="O3970"/>
      <c r="P3970"/>
      <c r="Q3970"/>
      <c r="R3970"/>
      <c r="S3970"/>
      <c r="T3970"/>
      <c r="U3970"/>
      <c r="V3970"/>
      <c r="W3970"/>
      <c r="X3970" s="42"/>
      <c r="Y3970" s="42"/>
      <c r="Z3970" s="42"/>
    </row>
    <row r="3971" s="26" customFormat="1" ht="23" customHeight="1" spans="1:26">
      <c r="A3971" s="255"/>
      <c r="B3971" s="246"/>
      <c r="C3971" s="247"/>
      <c r="D3971" s="248"/>
      <c r="E3971" s="249"/>
      <c r="F3971" s="250"/>
      <c r="G3971" s="250"/>
      <c r="H3971" s="256"/>
      <c r="I3971" s="250"/>
      <c r="J3971" s="252"/>
      <c r="K3971" s="252"/>
      <c r="L3971" s="253"/>
      <c r="M3971" s="254" t="str">
        <f t="shared" si="61"/>
        <v/>
      </c>
      <c r="N3971"/>
      <c r="O3971"/>
      <c r="P3971"/>
      <c r="Q3971"/>
      <c r="R3971"/>
      <c r="S3971"/>
      <c r="T3971"/>
      <c r="U3971"/>
      <c r="V3971"/>
      <c r="W3971"/>
      <c r="X3971" s="42"/>
      <c r="Y3971" s="42"/>
      <c r="Z3971" s="42"/>
    </row>
    <row r="3972" s="26" customFormat="1" ht="23" customHeight="1" spans="1:26">
      <c r="A3972" s="255"/>
      <c r="B3972" s="246"/>
      <c r="C3972" s="247"/>
      <c r="D3972" s="248"/>
      <c r="E3972" s="249"/>
      <c r="F3972" s="250"/>
      <c r="G3972" s="250"/>
      <c r="H3972" s="256"/>
      <c r="I3972" s="250"/>
      <c r="J3972" s="252"/>
      <c r="K3972" s="252"/>
      <c r="L3972" s="253"/>
      <c r="M3972" s="254" t="str">
        <f t="shared" si="61"/>
        <v/>
      </c>
      <c r="N3972"/>
      <c r="O3972"/>
      <c r="P3972"/>
      <c r="Q3972"/>
      <c r="R3972"/>
      <c r="S3972"/>
      <c r="T3972"/>
      <c r="U3972"/>
      <c r="V3972"/>
      <c r="W3972"/>
      <c r="X3972" s="42"/>
      <c r="Y3972" s="42"/>
      <c r="Z3972" s="42"/>
    </row>
    <row r="3973" s="26" customFormat="1" ht="23" customHeight="1" spans="1:26">
      <c r="A3973" s="255"/>
      <c r="B3973" s="246"/>
      <c r="C3973" s="247"/>
      <c r="D3973" s="248"/>
      <c r="E3973" s="249"/>
      <c r="F3973" s="250"/>
      <c r="G3973" s="250"/>
      <c r="H3973" s="256"/>
      <c r="I3973" s="250"/>
      <c r="J3973" s="252"/>
      <c r="K3973" s="252"/>
      <c r="L3973" s="253"/>
      <c r="M3973" s="254" t="str">
        <f t="shared" ref="M3973:M4036" si="62">IF($B3973="","",--TEXT($B3973,"yyyymm"))</f>
        <v/>
      </c>
      <c r="N3973"/>
      <c r="O3973"/>
      <c r="P3973"/>
      <c r="Q3973"/>
      <c r="R3973"/>
      <c r="S3973"/>
      <c r="T3973"/>
      <c r="U3973"/>
      <c r="V3973"/>
      <c r="W3973"/>
      <c r="X3973" s="42"/>
      <c r="Y3973" s="42"/>
      <c r="Z3973" s="42"/>
    </row>
    <row r="3974" s="26" customFormat="1" ht="23" customHeight="1" spans="1:26">
      <c r="A3974" s="255"/>
      <c r="B3974" s="246"/>
      <c r="C3974" s="247"/>
      <c r="D3974" s="248"/>
      <c r="E3974" s="249"/>
      <c r="F3974" s="250"/>
      <c r="G3974" s="250"/>
      <c r="H3974" s="256"/>
      <c r="I3974" s="250"/>
      <c r="J3974" s="252"/>
      <c r="K3974" s="252"/>
      <c r="L3974" s="253"/>
      <c r="M3974" s="254" t="str">
        <f t="shared" si="62"/>
        <v/>
      </c>
      <c r="N3974"/>
      <c r="O3974"/>
      <c r="P3974"/>
      <c r="Q3974"/>
      <c r="R3974"/>
      <c r="S3974"/>
      <c r="T3974"/>
      <c r="U3974"/>
      <c r="V3974"/>
      <c r="W3974"/>
      <c r="X3974" s="42"/>
      <c r="Y3974" s="42"/>
      <c r="Z3974" s="42"/>
    </row>
    <row r="3975" s="26" customFormat="1" ht="23" customHeight="1" spans="1:26">
      <c r="A3975" s="255"/>
      <c r="B3975" s="246"/>
      <c r="C3975" s="247"/>
      <c r="D3975" s="248"/>
      <c r="E3975" s="249"/>
      <c r="F3975" s="250"/>
      <c r="G3975" s="250"/>
      <c r="H3975" s="256"/>
      <c r="I3975" s="250"/>
      <c r="J3975" s="252"/>
      <c r="K3975" s="252"/>
      <c r="L3975" s="253"/>
      <c r="M3975" s="254" t="str">
        <f t="shared" si="62"/>
        <v/>
      </c>
      <c r="N3975"/>
      <c r="O3975"/>
      <c r="P3975"/>
      <c r="Q3975"/>
      <c r="R3975"/>
      <c r="S3975"/>
      <c r="T3975"/>
      <c r="U3975"/>
      <c r="V3975"/>
      <c r="W3975"/>
      <c r="X3975" s="42"/>
      <c r="Y3975" s="42"/>
      <c r="Z3975" s="42"/>
    </row>
    <row r="3976" s="26" customFormat="1" ht="23" customHeight="1" spans="1:26">
      <c r="A3976" s="255"/>
      <c r="B3976" s="246"/>
      <c r="C3976" s="247"/>
      <c r="D3976" s="248"/>
      <c r="E3976" s="249"/>
      <c r="F3976" s="250"/>
      <c r="G3976" s="250"/>
      <c r="H3976" s="256"/>
      <c r="I3976" s="250"/>
      <c r="J3976" s="252"/>
      <c r="K3976" s="252"/>
      <c r="L3976" s="253"/>
      <c r="M3976" s="254" t="str">
        <f t="shared" si="62"/>
        <v/>
      </c>
      <c r="N3976"/>
      <c r="O3976"/>
      <c r="P3976"/>
      <c r="Q3976"/>
      <c r="R3976"/>
      <c r="S3976"/>
      <c r="T3976"/>
      <c r="U3976"/>
      <c r="V3976"/>
      <c r="W3976"/>
      <c r="X3976" s="42"/>
      <c r="Y3976" s="42"/>
      <c r="Z3976" s="42"/>
    </row>
    <row r="3977" s="26" customFormat="1" ht="23" customHeight="1" spans="1:26">
      <c r="A3977" s="255"/>
      <c r="B3977" s="246"/>
      <c r="C3977" s="247"/>
      <c r="D3977" s="248"/>
      <c r="E3977" s="249"/>
      <c r="F3977" s="250"/>
      <c r="G3977" s="250"/>
      <c r="H3977" s="256"/>
      <c r="I3977" s="250"/>
      <c r="J3977" s="252"/>
      <c r="K3977" s="252"/>
      <c r="L3977" s="253"/>
      <c r="M3977" s="254" t="str">
        <f t="shared" si="62"/>
        <v/>
      </c>
      <c r="N3977"/>
      <c r="O3977"/>
      <c r="P3977"/>
      <c r="Q3977"/>
      <c r="R3977"/>
      <c r="S3977"/>
      <c r="T3977"/>
      <c r="U3977"/>
      <c r="V3977"/>
      <c r="W3977"/>
      <c r="X3977" s="42"/>
      <c r="Y3977" s="42"/>
      <c r="Z3977" s="42"/>
    </row>
    <row r="3978" s="26" customFormat="1" ht="23" customHeight="1" spans="1:26">
      <c r="A3978" s="255"/>
      <c r="B3978" s="246"/>
      <c r="C3978" s="247"/>
      <c r="D3978" s="248"/>
      <c r="E3978" s="249"/>
      <c r="F3978" s="250"/>
      <c r="G3978" s="250"/>
      <c r="H3978" s="256"/>
      <c r="I3978" s="250"/>
      <c r="J3978" s="252"/>
      <c r="K3978" s="252"/>
      <c r="L3978" s="253"/>
      <c r="M3978" s="254" t="str">
        <f t="shared" si="62"/>
        <v/>
      </c>
      <c r="N3978"/>
      <c r="O3978"/>
      <c r="P3978"/>
      <c r="Q3978"/>
      <c r="R3978"/>
      <c r="S3978"/>
      <c r="T3978"/>
      <c r="U3978"/>
      <c r="V3978"/>
      <c r="W3978"/>
      <c r="X3978" s="42"/>
      <c r="Y3978" s="42"/>
      <c r="Z3978" s="42"/>
    </row>
    <row r="3979" s="26" customFormat="1" ht="23" customHeight="1" spans="1:26">
      <c r="A3979" s="255"/>
      <c r="B3979" s="246"/>
      <c r="C3979" s="247"/>
      <c r="D3979" s="248"/>
      <c r="E3979" s="249"/>
      <c r="F3979" s="250"/>
      <c r="G3979" s="250"/>
      <c r="H3979" s="256"/>
      <c r="I3979" s="250"/>
      <c r="J3979" s="252"/>
      <c r="K3979" s="252"/>
      <c r="L3979" s="253"/>
      <c r="M3979" s="254" t="str">
        <f t="shared" si="62"/>
        <v/>
      </c>
      <c r="N3979"/>
      <c r="O3979"/>
      <c r="P3979"/>
      <c r="Q3979"/>
      <c r="R3979"/>
      <c r="S3979"/>
      <c r="T3979"/>
      <c r="U3979"/>
      <c r="V3979"/>
      <c r="W3979"/>
      <c r="X3979" s="42"/>
      <c r="Y3979" s="42"/>
      <c r="Z3979" s="42"/>
    </row>
    <row r="3980" s="26" customFormat="1" ht="23" customHeight="1" spans="1:26">
      <c r="A3980" s="255"/>
      <c r="B3980" s="246"/>
      <c r="C3980" s="247"/>
      <c r="D3980" s="248"/>
      <c r="E3980" s="249"/>
      <c r="F3980" s="250"/>
      <c r="G3980" s="250"/>
      <c r="H3980" s="256"/>
      <c r="I3980" s="250"/>
      <c r="J3980" s="252"/>
      <c r="K3980" s="252"/>
      <c r="L3980" s="253"/>
      <c r="M3980" s="254" t="str">
        <f t="shared" si="62"/>
        <v/>
      </c>
      <c r="N3980"/>
      <c r="O3980"/>
      <c r="P3980"/>
      <c r="Q3980"/>
      <c r="R3980"/>
      <c r="S3980"/>
      <c r="T3980"/>
      <c r="U3980"/>
      <c r="V3980"/>
      <c r="W3980"/>
      <c r="X3980" s="42"/>
      <c r="Y3980" s="42"/>
      <c r="Z3980" s="42"/>
    </row>
    <row r="3981" s="26" customFormat="1" ht="23" customHeight="1" spans="1:26">
      <c r="A3981" s="255"/>
      <c r="B3981" s="246"/>
      <c r="C3981" s="247"/>
      <c r="D3981" s="248"/>
      <c r="E3981" s="249"/>
      <c r="F3981" s="250"/>
      <c r="G3981" s="250"/>
      <c r="H3981" s="256"/>
      <c r="I3981" s="250"/>
      <c r="J3981" s="252"/>
      <c r="K3981" s="252"/>
      <c r="L3981" s="253"/>
      <c r="M3981" s="254" t="str">
        <f t="shared" si="62"/>
        <v/>
      </c>
      <c r="N3981"/>
      <c r="O3981"/>
      <c r="P3981"/>
      <c r="Q3981"/>
      <c r="R3981"/>
      <c r="S3981"/>
      <c r="T3981"/>
      <c r="U3981"/>
      <c r="V3981"/>
      <c r="W3981"/>
      <c r="X3981" s="42"/>
      <c r="Y3981" s="42"/>
      <c r="Z3981" s="42"/>
    </row>
    <row r="3982" s="26" customFormat="1" ht="23" customHeight="1" spans="1:26">
      <c r="A3982" s="255"/>
      <c r="B3982" s="246"/>
      <c r="C3982" s="247"/>
      <c r="D3982" s="248"/>
      <c r="E3982" s="249"/>
      <c r="F3982" s="250"/>
      <c r="G3982" s="250"/>
      <c r="H3982" s="256"/>
      <c r="I3982" s="250"/>
      <c r="J3982" s="252"/>
      <c r="K3982" s="252"/>
      <c r="L3982" s="253"/>
      <c r="M3982" s="254" t="str">
        <f t="shared" si="62"/>
        <v/>
      </c>
      <c r="N3982"/>
      <c r="O3982"/>
      <c r="P3982"/>
      <c r="Q3982"/>
      <c r="R3982"/>
      <c r="S3982"/>
      <c r="T3982"/>
      <c r="U3982"/>
      <c r="V3982"/>
      <c r="W3982"/>
      <c r="X3982" s="42"/>
      <c r="Y3982" s="42"/>
      <c r="Z3982" s="42"/>
    </row>
    <row r="3983" s="26" customFormat="1" ht="23" customHeight="1" spans="1:26">
      <c r="A3983" s="255"/>
      <c r="B3983" s="246"/>
      <c r="C3983" s="247"/>
      <c r="D3983" s="248"/>
      <c r="E3983" s="249"/>
      <c r="F3983" s="250"/>
      <c r="G3983" s="250"/>
      <c r="H3983" s="256"/>
      <c r="I3983" s="250"/>
      <c r="J3983" s="252"/>
      <c r="K3983" s="252"/>
      <c r="L3983" s="253"/>
      <c r="M3983" s="254" t="str">
        <f t="shared" si="62"/>
        <v/>
      </c>
      <c r="N3983"/>
      <c r="O3983"/>
      <c r="P3983"/>
      <c r="Q3983"/>
      <c r="R3983"/>
      <c r="S3983"/>
      <c r="T3983"/>
      <c r="U3983"/>
      <c r="V3983"/>
      <c r="W3983"/>
      <c r="X3983" s="42"/>
      <c r="Y3983" s="42"/>
      <c r="Z3983" s="42"/>
    </row>
    <row r="3984" s="26" customFormat="1" ht="23" customHeight="1" spans="1:26">
      <c r="A3984" s="255"/>
      <c r="B3984" s="246"/>
      <c r="C3984" s="247"/>
      <c r="D3984" s="248"/>
      <c r="E3984" s="249"/>
      <c r="F3984" s="250"/>
      <c r="G3984" s="250"/>
      <c r="H3984" s="256"/>
      <c r="I3984" s="250"/>
      <c r="J3984" s="252"/>
      <c r="K3984" s="252"/>
      <c r="L3984" s="253"/>
      <c r="M3984" s="254" t="str">
        <f t="shared" si="62"/>
        <v/>
      </c>
      <c r="N3984"/>
      <c r="O3984"/>
      <c r="P3984"/>
      <c r="Q3984"/>
      <c r="R3984"/>
      <c r="S3984"/>
      <c r="T3984"/>
      <c r="U3984"/>
      <c r="V3984"/>
      <c r="W3984"/>
      <c r="X3984" s="42"/>
      <c r="Y3984" s="42"/>
      <c r="Z3984" s="42"/>
    </row>
    <row r="3985" s="26" customFormat="1" ht="23" customHeight="1" spans="1:26">
      <c r="A3985" s="255"/>
      <c r="B3985" s="246"/>
      <c r="C3985" s="247"/>
      <c r="D3985" s="248"/>
      <c r="E3985" s="249"/>
      <c r="F3985" s="250"/>
      <c r="G3985" s="250"/>
      <c r="H3985" s="256"/>
      <c r="I3985" s="250"/>
      <c r="J3985" s="252"/>
      <c r="K3985" s="252"/>
      <c r="L3985" s="253"/>
      <c r="M3985" s="254" t="str">
        <f t="shared" si="62"/>
        <v/>
      </c>
      <c r="N3985"/>
      <c r="O3985"/>
      <c r="P3985"/>
      <c r="Q3985"/>
      <c r="R3985"/>
      <c r="S3985"/>
      <c r="T3985"/>
      <c r="U3985"/>
      <c r="V3985"/>
      <c r="W3985"/>
      <c r="X3985" s="42"/>
      <c r="Y3985" s="42"/>
      <c r="Z3985" s="42"/>
    </row>
    <row r="3986" s="26" customFormat="1" ht="23" customHeight="1" spans="1:26">
      <c r="A3986" s="255"/>
      <c r="B3986" s="246"/>
      <c r="C3986" s="247"/>
      <c r="D3986" s="248"/>
      <c r="E3986" s="249"/>
      <c r="F3986" s="250"/>
      <c r="G3986" s="250"/>
      <c r="H3986" s="256"/>
      <c r="I3986" s="250"/>
      <c r="J3986" s="252"/>
      <c r="K3986" s="252"/>
      <c r="L3986" s="253"/>
      <c r="M3986" s="254" t="str">
        <f t="shared" si="62"/>
        <v/>
      </c>
      <c r="N3986"/>
      <c r="O3986"/>
      <c r="P3986"/>
      <c r="Q3986"/>
      <c r="R3986"/>
      <c r="S3986"/>
      <c r="T3986"/>
      <c r="U3986"/>
      <c r="V3986"/>
      <c r="W3986"/>
      <c r="X3986" s="42"/>
      <c r="Y3986" s="42"/>
      <c r="Z3986" s="42"/>
    </row>
    <row r="3987" s="26" customFormat="1" ht="23" customHeight="1" spans="1:26">
      <c r="A3987" s="255"/>
      <c r="B3987" s="246"/>
      <c r="C3987" s="247"/>
      <c r="D3987" s="248"/>
      <c r="E3987" s="249"/>
      <c r="F3987" s="250"/>
      <c r="G3987" s="250"/>
      <c r="H3987" s="256"/>
      <c r="I3987" s="250"/>
      <c r="J3987" s="252"/>
      <c r="K3987" s="252"/>
      <c r="L3987" s="253"/>
      <c r="M3987" s="254" t="str">
        <f t="shared" si="62"/>
        <v/>
      </c>
      <c r="N3987"/>
      <c r="O3987"/>
      <c r="P3987"/>
      <c r="Q3987"/>
      <c r="R3987"/>
      <c r="S3987"/>
      <c r="T3987"/>
      <c r="U3987"/>
      <c r="V3987"/>
      <c r="W3987"/>
      <c r="X3987" s="42"/>
      <c r="Y3987" s="42"/>
      <c r="Z3987" s="42"/>
    </row>
    <row r="3988" s="26" customFormat="1" ht="23" customHeight="1" spans="1:26">
      <c r="A3988" s="255"/>
      <c r="B3988" s="246"/>
      <c r="C3988" s="247"/>
      <c r="D3988" s="248"/>
      <c r="E3988" s="249"/>
      <c r="F3988" s="250"/>
      <c r="G3988" s="250"/>
      <c r="H3988" s="256"/>
      <c r="I3988" s="250"/>
      <c r="J3988" s="252"/>
      <c r="K3988" s="252"/>
      <c r="L3988" s="253"/>
      <c r="M3988" s="254" t="str">
        <f t="shared" si="62"/>
        <v/>
      </c>
      <c r="N3988"/>
      <c r="O3988"/>
      <c r="P3988"/>
      <c r="Q3988"/>
      <c r="R3988"/>
      <c r="S3988"/>
      <c r="T3988"/>
      <c r="U3988"/>
      <c r="V3988"/>
      <c r="W3988"/>
      <c r="X3988" s="42"/>
      <c r="Y3988" s="42"/>
      <c r="Z3988" s="42"/>
    </row>
    <row r="3989" s="26" customFormat="1" ht="23" customHeight="1" spans="1:26">
      <c r="A3989" s="255"/>
      <c r="B3989" s="246"/>
      <c r="C3989" s="247"/>
      <c r="D3989" s="248"/>
      <c r="E3989" s="249"/>
      <c r="F3989" s="250"/>
      <c r="G3989" s="250"/>
      <c r="H3989" s="256"/>
      <c r="I3989" s="250"/>
      <c r="J3989" s="252"/>
      <c r="K3989" s="252"/>
      <c r="L3989" s="253"/>
      <c r="M3989" s="254" t="str">
        <f t="shared" si="62"/>
        <v/>
      </c>
      <c r="N3989"/>
      <c r="O3989"/>
      <c r="P3989"/>
      <c r="Q3989"/>
      <c r="R3989"/>
      <c r="S3989"/>
      <c r="T3989"/>
      <c r="U3989"/>
      <c r="V3989"/>
      <c r="W3989"/>
      <c r="X3989" s="42"/>
      <c r="Y3989" s="42"/>
      <c r="Z3989" s="42"/>
    </row>
    <row r="3990" s="26" customFormat="1" ht="23" customHeight="1" spans="1:26">
      <c r="A3990" s="255"/>
      <c r="B3990" s="246"/>
      <c r="C3990" s="247"/>
      <c r="D3990" s="248"/>
      <c r="E3990" s="249"/>
      <c r="F3990" s="250"/>
      <c r="G3990" s="250"/>
      <c r="H3990" s="256"/>
      <c r="I3990" s="250"/>
      <c r="J3990" s="252"/>
      <c r="K3990" s="252"/>
      <c r="L3990" s="253"/>
      <c r="M3990" s="254" t="str">
        <f t="shared" si="62"/>
        <v/>
      </c>
      <c r="N3990"/>
      <c r="O3990"/>
      <c r="P3990"/>
      <c r="Q3990"/>
      <c r="R3990"/>
      <c r="S3990"/>
      <c r="T3990"/>
      <c r="U3990"/>
      <c r="V3990"/>
      <c r="W3990"/>
      <c r="X3990" s="42"/>
      <c r="Y3990" s="42"/>
      <c r="Z3990" s="42"/>
    </row>
    <row r="3991" s="26" customFormat="1" ht="23" customHeight="1" spans="1:26">
      <c r="A3991" s="255"/>
      <c r="B3991" s="246"/>
      <c r="C3991" s="247"/>
      <c r="D3991" s="248"/>
      <c r="E3991" s="249"/>
      <c r="F3991" s="250"/>
      <c r="G3991" s="250"/>
      <c r="H3991" s="256"/>
      <c r="I3991" s="250"/>
      <c r="J3991" s="252"/>
      <c r="K3991" s="252"/>
      <c r="L3991" s="253"/>
      <c r="M3991" s="254" t="str">
        <f t="shared" si="62"/>
        <v/>
      </c>
      <c r="N3991"/>
      <c r="O3991"/>
      <c r="P3991"/>
      <c r="Q3991"/>
      <c r="R3991"/>
      <c r="S3991"/>
      <c r="T3991"/>
      <c r="U3991"/>
      <c r="V3991"/>
      <c r="W3991"/>
      <c r="X3991" s="42"/>
      <c r="Y3991" s="42"/>
      <c r="Z3991" s="42"/>
    </row>
    <row r="3992" s="26" customFormat="1" ht="23" customHeight="1" spans="1:26">
      <c r="A3992" s="255"/>
      <c r="B3992" s="246"/>
      <c r="C3992" s="247"/>
      <c r="D3992" s="248"/>
      <c r="E3992" s="249"/>
      <c r="F3992" s="250"/>
      <c r="G3992" s="250"/>
      <c r="H3992" s="256"/>
      <c r="I3992" s="250"/>
      <c r="J3992" s="252"/>
      <c r="K3992" s="252"/>
      <c r="L3992" s="253"/>
      <c r="M3992" s="254" t="str">
        <f t="shared" si="62"/>
        <v/>
      </c>
      <c r="N3992"/>
      <c r="O3992"/>
      <c r="P3992"/>
      <c r="Q3992"/>
      <c r="R3992"/>
      <c r="S3992"/>
      <c r="T3992"/>
      <c r="U3992"/>
      <c r="V3992"/>
      <c r="W3992"/>
      <c r="X3992" s="42"/>
      <c r="Y3992" s="42"/>
      <c r="Z3992" s="42"/>
    </row>
    <row r="3993" s="26" customFormat="1" ht="23" customHeight="1" spans="1:26">
      <c r="A3993" s="255"/>
      <c r="B3993" s="246"/>
      <c r="C3993" s="247"/>
      <c r="D3993" s="248"/>
      <c r="E3993" s="249"/>
      <c r="F3993" s="250"/>
      <c r="G3993" s="250"/>
      <c r="H3993" s="256"/>
      <c r="I3993" s="250"/>
      <c r="J3993" s="252"/>
      <c r="K3993" s="252"/>
      <c r="L3993" s="253"/>
      <c r="M3993" s="254" t="str">
        <f t="shared" si="62"/>
        <v/>
      </c>
      <c r="N3993"/>
      <c r="O3993"/>
      <c r="P3993"/>
      <c r="Q3993"/>
      <c r="R3993"/>
      <c r="S3993"/>
      <c r="T3993"/>
      <c r="U3993"/>
      <c r="V3993"/>
      <c r="W3993"/>
      <c r="X3993" s="42"/>
      <c r="Y3993" s="42"/>
      <c r="Z3993" s="42"/>
    </row>
    <row r="3994" s="26" customFormat="1" ht="23" customHeight="1" spans="1:26">
      <c r="A3994" s="255"/>
      <c r="B3994" s="246"/>
      <c r="C3994" s="247"/>
      <c r="D3994" s="248"/>
      <c r="E3994" s="249"/>
      <c r="F3994" s="250"/>
      <c r="G3994" s="250"/>
      <c r="H3994" s="256"/>
      <c r="I3994" s="250"/>
      <c r="J3994" s="252"/>
      <c r="K3994" s="252"/>
      <c r="L3994" s="253"/>
      <c r="M3994" s="254" t="str">
        <f t="shared" si="62"/>
        <v/>
      </c>
      <c r="N3994"/>
      <c r="O3994"/>
      <c r="P3994"/>
      <c r="Q3994"/>
      <c r="R3994"/>
      <c r="S3994"/>
      <c r="T3994"/>
      <c r="U3994"/>
      <c r="V3994"/>
      <c r="W3994"/>
      <c r="X3994" s="42"/>
      <c r="Y3994" s="42"/>
      <c r="Z3994" s="42"/>
    </row>
    <row r="3995" s="26" customFormat="1" ht="23" customHeight="1" spans="1:26">
      <c r="A3995" s="255"/>
      <c r="B3995" s="246"/>
      <c r="C3995" s="247"/>
      <c r="D3995" s="248"/>
      <c r="E3995" s="249"/>
      <c r="F3995" s="250"/>
      <c r="G3995" s="250"/>
      <c r="H3995" s="256"/>
      <c r="I3995" s="250"/>
      <c r="J3995" s="252"/>
      <c r="K3995" s="252"/>
      <c r="L3995" s="253"/>
      <c r="M3995" s="254" t="str">
        <f t="shared" si="62"/>
        <v/>
      </c>
      <c r="N3995"/>
      <c r="O3995"/>
      <c r="P3995"/>
      <c r="Q3995"/>
      <c r="R3995"/>
      <c r="S3995"/>
      <c r="T3995"/>
      <c r="U3995"/>
      <c r="V3995"/>
      <c r="W3995"/>
      <c r="X3995" s="42"/>
      <c r="Y3995" s="42"/>
      <c r="Z3995" s="42"/>
    </row>
    <row r="3996" s="26" customFormat="1" ht="23" customHeight="1" spans="1:26">
      <c r="A3996" s="255"/>
      <c r="B3996" s="246"/>
      <c r="C3996" s="247"/>
      <c r="D3996" s="248"/>
      <c r="E3996" s="249"/>
      <c r="F3996" s="250"/>
      <c r="G3996" s="250"/>
      <c r="H3996" s="256"/>
      <c r="I3996" s="250"/>
      <c r="J3996" s="252"/>
      <c r="K3996" s="252"/>
      <c r="L3996" s="253"/>
      <c r="M3996" s="254" t="str">
        <f t="shared" si="62"/>
        <v/>
      </c>
      <c r="N3996"/>
      <c r="O3996"/>
      <c r="P3996"/>
      <c r="Q3996"/>
      <c r="R3996"/>
      <c r="S3996"/>
      <c r="T3996"/>
      <c r="U3996"/>
      <c r="V3996"/>
      <c r="W3996"/>
      <c r="X3996" s="42"/>
      <c r="Y3996" s="42"/>
      <c r="Z3996" s="42"/>
    </row>
    <row r="3997" s="26" customFormat="1" ht="23" customHeight="1" spans="1:26">
      <c r="A3997" s="255"/>
      <c r="B3997" s="246"/>
      <c r="C3997" s="247"/>
      <c r="D3997" s="248"/>
      <c r="E3997" s="249"/>
      <c r="F3997" s="250"/>
      <c r="G3997" s="250"/>
      <c r="H3997" s="256"/>
      <c r="I3997" s="250"/>
      <c r="J3997" s="252"/>
      <c r="K3997" s="252"/>
      <c r="L3997" s="253"/>
      <c r="M3997" s="254" t="str">
        <f t="shared" si="62"/>
        <v/>
      </c>
      <c r="N3997"/>
      <c r="O3997"/>
      <c r="P3997"/>
      <c r="Q3997"/>
      <c r="R3997"/>
      <c r="S3997"/>
      <c r="T3997"/>
      <c r="U3997"/>
      <c r="V3997"/>
      <c r="W3997"/>
      <c r="X3997" s="42"/>
      <c r="Y3997" s="42"/>
      <c r="Z3997" s="42"/>
    </row>
    <row r="3998" s="26" customFormat="1" ht="23" customHeight="1" spans="1:26">
      <c r="A3998" s="255"/>
      <c r="B3998" s="246"/>
      <c r="C3998" s="247"/>
      <c r="D3998" s="248"/>
      <c r="E3998" s="249"/>
      <c r="F3998" s="250"/>
      <c r="G3998" s="250"/>
      <c r="H3998" s="256"/>
      <c r="I3998" s="250"/>
      <c r="J3998" s="252"/>
      <c r="K3998" s="252"/>
      <c r="L3998" s="253"/>
      <c r="M3998" s="254" t="str">
        <f t="shared" si="62"/>
        <v/>
      </c>
      <c r="N3998"/>
      <c r="O3998"/>
      <c r="P3998"/>
      <c r="Q3998"/>
      <c r="R3998"/>
      <c r="S3998"/>
      <c r="T3998"/>
      <c r="U3998"/>
      <c r="V3998"/>
      <c r="W3998"/>
      <c r="X3998" s="42"/>
      <c r="Y3998" s="42"/>
      <c r="Z3998" s="42"/>
    </row>
    <row r="3999" s="26" customFormat="1" ht="23" customHeight="1" spans="1:26">
      <c r="A3999" s="255"/>
      <c r="B3999" s="246"/>
      <c r="C3999" s="247"/>
      <c r="D3999" s="248"/>
      <c r="E3999" s="249"/>
      <c r="F3999" s="250"/>
      <c r="G3999" s="250"/>
      <c r="H3999" s="256"/>
      <c r="I3999" s="250"/>
      <c r="J3999" s="252"/>
      <c r="K3999" s="252"/>
      <c r="L3999" s="253"/>
      <c r="M3999" s="254" t="str">
        <f t="shared" si="62"/>
        <v/>
      </c>
      <c r="N3999"/>
      <c r="O3999"/>
      <c r="P3999"/>
      <c r="Q3999"/>
      <c r="R3999"/>
      <c r="S3999"/>
      <c r="T3999"/>
      <c r="U3999"/>
      <c r="V3999"/>
      <c r="W3999"/>
      <c r="X3999" s="42"/>
      <c r="Y3999" s="42"/>
      <c r="Z3999" s="42"/>
    </row>
    <row r="4000" s="26" customFormat="1" ht="23" customHeight="1" spans="1:26">
      <c r="A4000" s="255"/>
      <c r="B4000" s="246"/>
      <c r="C4000" s="247"/>
      <c r="D4000" s="248"/>
      <c r="E4000" s="249"/>
      <c r="F4000" s="250"/>
      <c r="G4000" s="250"/>
      <c r="H4000" s="256"/>
      <c r="I4000" s="250"/>
      <c r="J4000" s="252"/>
      <c r="K4000" s="252"/>
      <c r="L4000" s="253"/>
      <c r="M4000" s="254" t="str">
        <f t="shared" si="62"/>
        <v/>
      </c>
      <c r="N4000"/>
      <c r="O4000"/>
      <c r="P4000"/>
      <c r="Q4000"/>
      <c r="R4000"/>
      <c r="S4000"/>
      <c r="T4000"/>
      <c r="U4000"/>
      <c r="V4000"/>
      <c r="W4000"/>
      <c r="X4000" s="42"/>
      <c r="Y4000" s="42"/>
      <c r="Z4000" s="42"/>
    </row>
    <row r="4001" s="26" customFormat="1" ht="23" customHeight="1" spans="1:26">
      <c r="A4001" s="255"/>
      <c r="B4001" s="246"/>
      <c r="C4001" s="247"/>
      <c r="D4001" s="248"/>
      <c r="E4001" s="249"/>
      <c r="F4001" s="250"/>
      <c r="G4001" s="250"/>
      <c r="H4001" s="256"/>
      <c r="I4001" s="250"/>
      <c r="J4001" s="252"/>
      <c r="K4001" s="252"/>
      <c r="L4001" s="253"/>
      <c r="M4001" s="254" t="str">
        <f t="shared" si="62"/>
        <v/>
      </c>
      <c r="N4001"/>
      <c r="O4001"/>
      <c r="P4001"/>
      <c r="Q4001"/>
      <c r="R4001"/>
      <c r="S4001"/>
      <c r="T4001"/>
      <c r="U4001"/>
      <c r="V4001"/>
      <c r="W4001"/>
      <c r="X4001" s="42"/>
      <c r="Y4001" s="42"/>
      <c r="Z4001" s="42"/>
    </row>
    <row r="4002" s="26" customFormat="1" ht="23" customHeight="1" spans="1:26">
      <c r="A4002" s="255"/>
      <c r="B4002" s="246"/>
      <c r="C4002" s="247"/>
      <c r="D4002" s="248"/>
      <c r="E4002" s="249"/>
      <c r="F4002" s="250"/>
      <c r="G4002" s="250"/>
      <c r="H4002" s="256"/>
      <c r="I4002" s="250"/>
      <c r="J4002" s="252"/>
      <c r="K4002" s="252"/>
      <c r="L4002" s="253"/>
      <c r="M4002" s="254" t="str">
        <f t="shared" si="62"/>
        <v/>
      </c>
      <c r="N4002"/>
      <c r="O4002"/>
      <c r="P4002"/>
      <c r="Q4002"/>
      <c r="R4002"/>
      <c r="S4002"/>
      <c r="T4002"/>
      <c r="U4002"/>
      <c r="V4002"/>
      <c r="W4002"/>
      <c r="X4002" s="42"/>
      <c r="Y4002" s="42"/>
      <c r="Z4002" s="42"/>
    </row>
    <row r="4003" s="26" customFormat="1" ht="23" customHeight="1" spans="1:26">
      <c r="A4003" s="255"/>
      <c r="B4003" s="246"/>
      <c r="C4003" s="247"/>
      <c r="D4003" s="248"/>
      <c r="E4003" s="249"/>
      <c r="F4003" s="250"/>
      <c r="G4003" s="250"/>
      <c r="H4003" s="256"/>
      <c r="I4003" s="250"/>
      <c r="J4003" s="252"/>
      <c r="K4003" s="252"/>
      <c r="L4003" s="253"/>
      <c r="M4003" s="254" t="str">
        <f t="shared" si="62"/>
        <v/>
      </c>
      <c r="N4003"/>
      <c r="O4003"/>
      <c r="P4003"/>
      <c r="Q4003"/>
      <c r="R4003"/>
      <c r="S4003"/>
      <c r="T4003"/>
      <c r="U4003"/>
      <c r="V4003"/>
      <c r="W4003"/>
      <c r="X4003" s="42"/>
      <c r="Y4003" s="42"/>
      <c r="Z4003" s="42"/>
    </row>
    <row r="4004" s="26" customFormat="1" ht="23" customHeight="1" spans="1:26">
      <c r="A4004" s="255"/>
      <c r="B4004" s="246"/>
      <c r="C4004" s="247"/>
      <c r="D4004" s="248"/>
      <c r="E4004" s="249"/>
      <c r="F4004" s="250"/>
      <c r="G4004" s="250"/>
      <c r="H4004" s="256"/>
      <c r="I4004" s="250"/>
      <c r="J4004" s="252"/>
      <c r="K4004" s="252"/>
      <c r="L4004" s="253"/>
      <c r="M4004" s="254" t="str">
        <f t="shared" si="62"/>
        <v/>
      </c>
      <c r="N4004"/>
      <c r="O4004"/>
      <c r="P4004"/>
      <c r="Q4004"/>
      <c r="R4004"/>
      <c r="S4004"/>
      <c r="T4004"/>
      <c r="U4004"/>
      <c r="V4004"/>
      <c r="W4004"/>
      <c r="X4004" s="42"/>
      <c r="Y4004" s="42"/>
      <c r="Z4004" s="42"/>
    </row>
    <row r="4005" s="26" customFormat="1" ht="23" customHeight="1" spans="1:26">
      <c r="A4005" s="255"/>
      <c r="B4005" s="246"/>
      <c r="C4005" s="247"/>
      <c r="D4005" s="248"/>
      <c r="E4005" s="249"/>
      <c r="F4005" s="250"/>
      <c r="G4005" s="250"/>
      <c r="H4005" s="256"/>
      <c r="I4005" s="250"/>
      <c r="J4005" s="252"/>
      <c r="K4005" s="252"/>
      <c r="L4005" s="253"/>
      <c r="M4005" s="254" t="str">
        <f t="shared" si="62"/>
        <v/>
      </c>
      <c r="N4005"/>
      <c r="O4005"/>
      <c r="P4005"/>
      <c r="Q4005"/>
      <c r="R4005"/>
      <c r="S4005"/>
      <c r="T4005"/>
      <c r="U4005"/>
      <c r="V4005"/>
      <c r="W4005"/>
      <c r="X4005" s="42"/>
      <c r="Y4005" s="42"/>
      <c r="Z4005" s="42"/>
    </row>
    <row r="4006" s="26" customFormat="1" ht="23" customHeight="1" spans="1:26">
      <c r="A4006" s="255"/>
      <c r="B4006" s="246"/>
      <c r="C4006" s="247"/>
      <c r="D4006" s="248"/>
      <c r="E4006" s="249"/>
      <c r="F4006" s="250"/>
      <c r="G4006" s="250"/>
      <c r="H4006" s="256"/>
      <c r="I4006" s="250"/>
      <c r="J4006" s="252"/>
      <c r="K4006" s="252"/>
      <c r="L4006" s="253"/>
      <c r="M4006" s="254" t="str">
        <f t="shared" si="62"/>
        <v/>
      </c>
      <c r="N4006"/>
      <c r="O4006"/>
      <c r="P4006"/>
      <c r="Q4006"/>
      <c r="R4006"/>
      <c r="S4006"/>
      <c r="T4006"/>
      <c r="U4006"/>
      <c r="V4006"/>
      <c r="W4006"/>
      <c r="X4006" s="42"/>
      <c r="Y4006" s="42"/>
      <c r="Z4006" s="42"/>
    </row>
    <row r="4007" s="26" customFormat="1" ht="23" customHeight="1" spans="1:26">
      <c r="A4007" s="255"/>
      <c r="B4007" s="246"/>
      <c r="C4007" s="247"/>
      <c r="D4007" s="248"/>
      <c r="E4007" s="249"/>
      <c r="F4007" s="250"/>
      <c r="G4007" s="250"/>
      <c r="H4007" s="256"/>
      <c r="I4007" s="250"/>
      <c r="J4007" s="252"/>
      <c r="K4007" s="252"/>
      <c r="L4007" s="253"/>
      <c r="M4007" s="254" t="str">
        <f t="shared" si="62"/>
        <v/>
      </c>
      <c r="N4007"/>
      <c r="O4007"/>
      <c r="P4007"/>
      <c r="Q4007"/>
      <c r="R4007"/>
      <c r="S4007"/>
      <c r="T4007"/>
      <c r="U4007"/>
      <c r="V4007"/>
      <c r="W4007"/>
      <c r="X4007" s="42"/>
      <c r="Y4007" s="42"/>
      <c r="Z4007" s="42"/>
    </row>
    <row r="4008" s="26" customFormat="1" ht="23" customHeight="1" spans="1:26">
      <c r="A4008" s="255"/>
      <c r="B4008" s="246"/>
      <c r="C4008" s="247"/>
      <c r="D4008" s="248"/>
      <c r="E4008" s="249"/>
      <c r="F4008" s="250"/>
      <c r="G4008" s="250"/>
      <c r="H4008" s="256"/>
      <c r="I4008" s="250"/>
      <c r="J4008" s="252"/>
      <c r="K4008" s="252"/>
      <c r="L4008" s="253"/>
      <c r="M4008" s="254" t="str">
        <f t="shared" si="62"/>
        <v/>
      </c>
      <c r="N4008"/>
      <c r="O4008"/>
      <c r="P4008"/>
      <c r="Q4008"/>
      <c r="R4008"/>
      <c r="S4008"/>
      <c r="T4008"/>
      <c r="U4008"/>
      <c r="V4008"/>
      <c r="W4008"/>
      <c r="X4008" s="42"/>
      <c r="Y4008" s="42"/>
      <c r="Z4008" s="42"/>
    </row>
    <row r="4009" s="26" customFormat="1" ht="23" customHeight="1" spans="1:26">
      <c r="A4009" s="255"/>
      <c r="B4009" s="246"/>
      <c r="C4009" s="247"/>
      <c r="D4009" s="248"/>
      <c r="E4009" s="249"/>
      <c r="F4009" s="250"/>
      <c r="G4009" s="250"/>
      <c r="H4009" s="256"/>
      <c r="I4009" s="250"/>
      <c r="J4009" s="252"/>
      <c r="K4009" s="252"/>
      <c r="L4009" s="253"/>
      <c r="M4009" s="254" t="str">
        <f t="shared" si="62"/>
        <v/>
      </c>
      <c r="N4009"/>
      <c r="O4009"/>
      <c r="P4009"/>
      <c r="Q4009"/>
      <c r="R4009"/>
      <c r="S4009"/>
      <c r="T4009"/>
      <c r="U4009"/>
      <c r="V4009"/>
      <c r="W4009"/>
      <c r="X4009" s="42"/>
      <c r="Y4009" s="42"/>
      <c r="Z4009" s="42"/>
    </row>
    <row r="4010" s="26" customFormat="1" ht="23" customHeight="1" spans="1:26">
      <c r="A4010" s="255"/>
      <c r="B4010" s="246"/>
      <c r="C4010" s="247"/>
      <c r="D4010" s="248"/>
      <c r="E4010" s="249"/>
      <c r="F4010" s="250"/>
      <c r="G4010" s="250"/>
      <c r="H4010" s="256"/>
      <c r="I4010" s="250"/>
      <c r="J4010" s="252"/>
      <c r="K4010" s="252"/>
      <c r="L4010" s="253"/>
      <c r="M4010" s="254" t="str">
        <f t="shared" si="62"/>
        <v/>
      </c>
      <c r="N4010"/>
      <c r="O4010"/>
      <c r="P4010"/>
      <c r="Q4010"/>
      <c r="R4010"/>
      <c r="S4010"/>
      <c r="T4010"/>
      <c r="U4010"/>
      <c r="V4010"/>
      <c r="W4010"/>
      <c r="X4010" s="42"/>
      <c r="Y4010" s="42"/>
      <c r="Z4010" s="42"/>
    </row>
    <row r="4011" s="26" customFormat="1" ht="23" customHeight="1" spans="1:26">
      <c r="A4011" s="255"/>
      <c r="B4011" s="246"/>
      <c r="C4011" s="247"/>
      <c r="D4011" s="248"/>
      <c r="E4011" s="249"/>
      <c r="F4011" s="250"/>
      <c r="G4011" s="250"/>
      <c r="H4011" s="256"/>
      <c r="I4011" s="250"/>
      <c r="J4011" s="252"/>
      <c r="K4011" s="252"/>
      <c r="L4011" s="253"/>
      <c r="M4011" s="254" t="str">
        <f t="shared" si="62"/>
        <v/>
      </c>
      <c r="N4011"/>
      <c r="O4011"/>
      <c r="P4011"/>
      <c r="Q4011"/>
      <c r="R4011"/>
      <c r="S4011"/>
      <c r="T4011"/>
      <c r="U4011"/>
      <c r="V4011"/>
      <c r="W4011"/>
      <c r="X4011" s="42"/>
      <c r="Y4011" s="42"/>
      <c r="Z4011" s="42"/>
    </row>
    <row r="4012" s="26" customFormat="1" ht="23" customHeight="1" spans="1:26">
      <c r="A4012" s="255"/>
      <c r="B4012" s="246"/>
      <c r="C4012" s="247"/>
      <c r="D4012" s="248"/>
      <c r="E4012" s="249"/>
      <c r="F4012" s="250"/>
      <c r="G4012" s="250"/>
      <c r="H4012" s="256"/>
      <c r="I4012" s="250"/>
      <c r="J4012" s="252"/>
      <c r="K4012" s="252"/>
      <c r="L4012" s="253"/>
      <c r="M4012" s="254" t="str">
        <f t="shared" si="62"/>
        <v/>
      </c>
      <c r="N4012"/>
      <c r="O4012"/>
      <c r="P4012"/>
      <c r="Q4012"/>
      <c r="R4012"/>
      <c r="S4012"/>
      <c r="T4012"/>
      <c r="U4012"/>
      <c r="V4012"/>
      <c r="W4012"/>
      <c r="X4012" s="42"/>
      <c r="Y4012" s="42"/>
      <c r="Z4012" s="42"/>
    </row>
    <row r="4013" s="26" customFormat="1" ht="23" customHeight="1" spans="1:26">
      <c r="A4013" s="255"/>
      <c r="B4013" s="246"/>
      <c r="C4013" s="247"/>
      <c r="D4013" s="248"/>
      <c r="E4013" s="249"/>
      <c r="F4013" s="250"/>
      <c r="G4013" s="250"/>
      <c r="H4013" s="256"/>
      <c r="I4013" s="250"/>
      <c r="J4013" s="252"/>
      <c r="K4013" s="252"/>
      <c r="L4013" s="253"/>
      <c r="M4013" s="254" t="str">
        <f t="shared" si="62"/>
        <v/>
      </c>
      <c r="N4013"/>
      <c r="O4013"/>
      <c r="P4013"/>
      <c r="Q4013"/>
      <c r="R4013"/>
      <c r="S4013"/>
      <c r="T4013"/>
      <c r="U4013"/>
      <c r="V4013"/>
      <c r="W4013"/>
      <c r="X4013" s="42"/>
      <c r="Y4013" s="42"/>
      <c r="Z4013" s="42"/>
    </row>
    <row r="4014" s="26" customFormat="1" ht="23" customHeight="1" spans="1:26">
      <c r="A4014" s="255"/>
      <c r="B4014" s="246"/>
      <c r="C4014" s="247"/>
      <c r="D4014" s="248"/>
      <c r="E4014" s="249"/>
      <c r="F4014" s="250"/>
      <c r="G4014" s="250"/>
      <c r="H4014" s="256"/>
      <c r="I4014" s="250"/>
      <c r="J4014" s="252"/>
      <c r="K4014" s="252"/>
      <c r="L4014" s="253"/>
      <c r="M4014" s="254" t="str">
        <f t="shared" si="62"/>
        <v/>
      </c>
      <c r="N4014"/>
      <c r="O4014"/>
      <c r="P4014"/>
      <c r="Q4014"/>
      <c r="R4014"/>
      <c r="S4014"/>
      <c r="T4014"/>
      <c r="U4014"/>
      <c r="V4014"/>
      <c r="W4014"/>
      <c r="X4014" s="42"/>
      <c r="Y4014" s="42"/>
      <c r="Z4014" s="42"/>
    </row>
    <row r="4015" s="26" customFormat="1" ht="23" customHeight="1" spans="1:26">
      <c r="A4015" s="255"/>
      <c r="B4015" s="246"/>
      <c r="C4015" s="247"/>
      <c r="D4015" s="248"/>
      <c r="E4015" s="249"/>
      <c r="F4015" s="250"/>
      <c r="G4015" s="250"/>
      <c r="H4015" s="256"/>
      <c r="I4015" s="250"/>
      <c r="J4015" s="252"/>
      <c r="K4015" s="252"/>
      <c r="L4015" s="253"/>
      <c r="M4015" s="254" t="str">
        <f t="shared" si="62"/>
        <v/>
      </c>
      <c r="N4015"/>
      <c r="O4015"/>
      <c r="P4015"/>
      <c r="Q4015"/>
      <c r="R4015"/>
      <c r="S4015"/>
      <c r="T4015"/>
      <c r="U4015"/>
      <c r="V4015"/>
      <c r="W4015"/>
      <c r="X4015" s="42"/>
      <c r="Y4015" s="42"/>
      <c r="Z4015" s="42"/>
    </row>
    <row r="4016" s="26" customFormat="1" ht="23" customHeight="1" spans="1:26">
      <c r="A4016" s="255"/>
      <c r="B4016" s="246"/>
      <c r="C4016" s="247"/>
      <c r="D4016" s="248"/>
      <c r="E4016" s="249"/>
      <c r="F4016" s="250"/>
      <c r="G4016" s="250"/>
      <c r="H4016" s="256"/>
      <c r="I4016" s="250"/>
      <c r="J4016" s="252"/>
      <c r="K4016" s="252"/>
      <c r="L4016" s="253"/>
      <c r="M4016" s="254" t="str">
        <f t="shared" si="62"/>
        <v/>
      </c>
      <c r="N4016"/>
      <c r="O4016"/>
      <c r="P4016"/>
      <c r="Q4016"/>
      <c r="R4016"/>
      <c r="S4016"/>
      <c r="T4016"/>
      <c r="U4016"/>
      <c r="V4016"/>
      <c r="W4016"/>
      <c r="X4016" s="42"/>
      <c r="Y4016" s="42"/>
      <c r="Z4016" s="42"/>
    </row>
    <row r="4017" s="26" customFormat="1" ht="23" customHeight="1" spans="1:26">
      <c r="A4017" s="255"/>
      <c r="B4017" s="246"/>
      <c r="C4017" s="247"/>
      <c r="D4017" s="248"/>
      <c r="E4017" s="249"/>
      <c r="F4017" s="250"/>
      <c r="G4017" s="250"/>
      <c r="H4017" s="256"/>
      <c r="I4017" s="250"/>
      <c r="J4017" s="252"/>
      <c r="K4017" s="252"/>
      <c r="L4017" s="253"/>
      <c r="M4017" s="254" t="str">
        <f t="shared" si="62"/>
        <v/>
      </c>
      <c r="N4017"/>
      <c r="O4017"/>
      <c r="P4017"/>
      <c r="Q4017"/>
      <c r="R4017"/>
      <c r="S4017"/>
      <c r="T4017"/>
      <c r="U4017"/>
      <c r="V4017"/>
      <c r="W4017"/>
      <c r="X4017" s="42"/>
      <c r="Y4017" s="42"/>
      <c r="Z4017" s="42"/>
    </row>
    <row r="4018" s="26" customFormat="1" ht="23" customHeight="1" spans="1:26">
      <c r="A4018" s="255"/>
      <c r="B4018" s="246"/>
      <c r="C4018" s="247"/>
      <c r="D4018" s="248"/>
      <c r="E4018" s="249"/>
      <c r="F4018" s="250"/>
      <c r="G4018" s="250"/>
      <c r="H4018" s="256"/>
      <c r="I4018" s="250"/>
      <c r="J4018" s="252"/>
      <c r="K4018" s="252"/>
      <c r="L4018" s="253"/>
      <c r="M4018" s="254" t="str">
        <f t="shared" si="62"/>
        <v/>
      </c>
      <c r="N4018"/>
      <c r="O4018"/>
      <c r="P4018"/>
      <c r="Q4018"/>
      <c r="R4018"/>
      <c r="S4018"/>
      <c r="T4018"/>
      <c r="U4018"/>
      <c r="V4018"/>
      <c r="W4018"/>
      <c r="X4018" s="42"/>
      <c r="Y4018" s="42"/>
      <c r="Z4018" s="42"/>
    </row>
    <row r="4019" s="26" customFormat="1" ht="23" customHeight="1" spans="1:26">
      <c r="A4019" s="255"/>
      <c r="B4019" s="246"/>
      <c r="C4019" s="247"/>
      <c r="D4019" s="248"/>
      <c r="E4019" s="249"/>
      <c r="F4019" s="250"/>
      <c r="G4019" s="250"/>
      <c r="H4019" s="256"/>
      <c r="I4019" s="250"/>
      <c r="J4019" s="252"/>
      <c r="K4019" s="252"/>
      <c r="L4019" s="253"/>
      <c r="M4019" s="254" t="str">
        <f t="shared" si="62"/>
        <v/>
      </c>
      <c r="N4019"/>
      <c r="O4019"/>
      <c r="P4019"/>
      <c r="Q4019"/>
      <c r="R4019"/>
      <c r="S4019"/>
      <c r="T4019"/>
      <c r="U4019"/>
      <c r="V4019"/>
      <c r="W4019"/>
      <c r="X4019" s="42"/>
      <c r="Y4019" s="42"/>
      <c r="Z4019" s="42"/>
    </row>
    <row r="4020" s="26" customFormat="1" ht="23" customHeight="1" spans="1:26">
      <c r="A4020" s="255"/>
      <c r="B4020" s="246"/>
      <c r="C4020" s="247"/>
      <c r="D4020" s="248"/>
      <c r="E4020" s="249"/>
      <c r="F4020" s="250"/>
      <c r="G4020" s="250"/>
      <c r="H4020" s="256"/>
      <c r="I4020" s="250"/>
      <c r="J4020" s="252"/>
      <c r="K4020" s="252"/>
      <c r="L4020" s="253"/>
      <c r="M4020" s="254" t="str">
        <f t="shared" si="62"/>
        <v/>
      </c>
      <c r="N4020"/>
      <c r="O4020"/>
      <c r="P4020"/>
      <c r="Q4020"/>
      <c r="R4020"/>
      <c r="S4020"/>
      <c r="T4020"/>
      <c r="U4020"/>
      <c r="V4020"/>
      <c r="W4020"/>
      <c r="X4020" s="42"/>
      <c r="Y4020" s="42"/>
      <c r="Z4020" s="42"/>
    </row>
    <row r="4021" s="26" customFormat="1" ht="23" customHeight="1" spans="1:26">
      <c r="A4021" s="255"/>
      <c r="B4021" s="246"/>
      <c r="C4021" s="247"/>
      <c r="D4021" s="248"/>
      <c r="E4021" s="249"/>
      <c r="F4021" s="250"/>
      <c r="G4021" s="250"/>
      <c r="H4021" s="256"/>
      <c r="I4021" s="250"/>
      <c r="J4021" s="252"/>
      <c r="K4021" s="252"/>
      <c r="L4021" s="253"/>
      <c r="M4021" s="254" t="str">
        <f t="shared" si="62"/>
        <v/>
      </c>
      <c r="N4021"/>
      <c r="O4021"/>
      <c r="P4021"/>
      <c r="Q4021"/>
      <c r="R4021"/>
      <c r="S4021"/>
      <c r="T4021"/>
      <c r="U4021"/>
      <c r="V4021"/>
      <c r="W4021"/>
      <c r="X4021" s="42"/>
      <c r="Y4021" s="42"/>
      <c r="Z4021" s="42"/>
    </row>
    <row r="4022" s="26" customFormat="1" ht="23" customHeight="1" spans="1:26">
      <c r="A4022" s="255"/>
      <c r="B4022" s="246"/>
      <c r="C4022" s="247"/>
      <c r="D4022" s="248"/>
      <c r="E4022" s="249"/>
      <c r="F4022" s="250"/>
      <c r="G4022" s="250"/>
      <c r="H4022" s="256"/>
      <c r="I4022" s="250"/>
      <c r="J4022" s="252"/>
      <c r="K4022" s="252"/>
      <c r="L4022" s="253"/>
      <c r="M4022" s="254" t="str">
        <f t="shared" si="62"/>
        <v/>
      </c>
      <c r="N4022"/>
      <c r="O4022"/>
      <c r="P4022"/>
      <c r="Q4022"/>
      <c r="R4022"/>
      <c r="S4022"/>
      <c r="T4022"/>
      <c r="U4022"/>
      <c r="V4022"/>
      <c r="W4022"/>
      <c r="X4022" s="42"/>
      <c r="Y4022" s="42"/>
      <c r="Z4022" s="42"/>
    </row>
    <row r="4023" s="26" customFormat="1" ht="23" customHeight="1" spans="1:26">
      <c r="A4023" s="255"/>
      <c r="B4023" s="246"/>
      <c r="C4023" s="247"/>
      <c r="D4023" s="248"/>
      <c r="E4023" s="249"/>
      <c r="F4023" s="250"/>
      <c r="G4023" s="250"/>
      <c r="H4023" s="256"/>
      <c r="I4023" s="250"/>
      <c r="J4023" s="252"/>
      <c r="K4023" s="252"/>
      <c r="L4023" s="253"/>
      <c r="M4023" s="254" t="str">
        <f t="shared" si="62"/>
        <v/>
      </c>
      <c r="N4023"/>
      <c r="O4023"/>
      <c r="P4023"/>
      <c r="Q4023"/>
      <c r="R4023"/>
      <c r="S4023"/>
      <c r="T4023"/>
      <c r="U4023"/>
      <c r="V4023"/>
      <c r="W4023"/>
      <c r="X4023" s="42"/>
      <c r="Y4023" s="42"/>
      <c r="Z4023" s="42"/>
    </row>
    <row r="4024" s="26" customFormat="1" ht="23" customHeight="1" spans="1:26">
      <c r="A4024" s="255"/>
      <c r="B4024" s="246"/>
      <c r="C4024" s="247"/>
      <c r="D4024" s="248"/>
      <c r="E4024" s="249"/>
      <c r="F4024" s="250"/>
      <c r="G4024" s="250"/>
      <c r="H4024" s="256"/>
      <c r="I4024" s="250"/>
      <c r="J4024" s="252"/>
      <c r="K4024" s="252"/>
      <c r="L4024" s="253"/>
      <c r="M4024" s="254" t="str">
        <f t="shared" si="62"/>
        <v/>
      </c>
      <c r="N4024"/>
      <c r="O4024"/>
      <c r="P4024"/>
      <c r="Q4024"/>
      <c r="R4024"/>
      <c r="S4024"/>
      <c r="T4024"/>
      <c r="U4024"/>
      <c r="V4024"/>
      <c r="W4024"/>
      <c r="X4024" s="42"/>
      <c r="Y4024" s="42"/>
      <c r="Z4024" s="42"/>
    </row>
    <row r="4025" s="26" customFormat="1" ht="23" customHeight="1" spans="1:26">
      <c r="A4025" s="255"/>
      <c r="B4025" s="246"/>
      <c r="C4025" s="247"/>
      <c r="D4025" s="248"/>
      <c r="E4025" s="249"/>
      <c r="F4025" s="250"/>
      <c r="G4025" s="250"/>
      <c r="H4025" s="256"/>
      <c r="I4025" s="250"/>
      <c r="J4025" s="252"/>
      <c r="K4025" s="252"/>
      <c r="L4025" s="253"/>
      <c r="M4025" s="254" t="str">
        <f t="shared" si="62"/>
        <v/>
      </c>
      <c r="N4025"/>
      <c r="O4025"/>
      <c r="P4025"/>
      <c r="Q4025"/>
      <c r="R4025"/>
      <c r="S4025"/>
      <c r="T4025"/>
      <c r="U4025"/>
      <c r="V4025"/>
      <c r="W4025"/>
      <c r="X4025" s="42"/>
      <c r="Y4025" s="42"/>
      <c r="Z4025" s="42"/>
    </row>
    <row r="4026" s="26" customFormat="1" ht="23" customHeight="1" spans="1:26">
      <c r="A4026" s="255"/>
      <c r="B4026" s="246"/>
      <c r="C4026" s="247"/>
      <c r="D4026" s="248"/>
      <c r="E4026" s="249"/>
      <c r="F4026" s="250"/>
      <c r="G4026" s="250"/>
      <c r="H4026" s="256"/>
      <c r="I4026" s="250"/>
      <c r="J4026" s="252"/>
      <c r="K4026" s="252"/>
      <c r="L4026" s="253"/>
      <c r="M4026" s="254" t="str">
        <f t="shared" si="62"/>
        <v/>
      </c>
      <c r="N4026"/>
      <c r="O4026"/>
      <c r="P4026"/>
      <c r="Q4026"/>
      <c r="R4026"/>
      <c r="S4026"/>
      <c r="T4026"/>
      <c r="U4026"/>
      <c r="V4026"/>
      <c r="W4026"/>
      <c r="X4026" s="42"/>
      <c r="Y4026" s="42"/>
      <c r="Z4026" s="42"/>
    </row>
    <row r="4027" s="26" customFormat="1" ht="23" customHeight="1" spans="1:26">
      <c r="A4027" s="255"/>
      <c r="B4027" s="246"/>
      <c r="C4027" s="247"/>
      <c r="D4027" s="248"/>
      <c r="E4027" s="249"/>
      <c r="F4027" s="250"/>
      <c r="G4027" s="250"/>
      <c r="H4027" s="256"/>
      <c r="I4027" s="250"/>
      <c r="J4027" s="252"/>
      <c r="K4027" s="252"/>
      <c r="L4027" s="253"/>
      <c r="M4027" s="254" t="str">
        <f t="shared" si="62"/>
        <v/>
      </c>
      <c r="N4027"/>
      <c r="O4027"/>
      <c r="P4027"/>
      <c r="Q4027"/>
      <c r="R4027"/>
      <c r="S4027"/>
      <c r="T4027"/>
      <c r="U4027"/>
      <c r="V4027"/>
      <c r="W4027"/>
      <c r="X4027" s="42"/>
      <c r="Y4027" s="42"/>
      <c r="Z4027" s="42"/>
    </row>
    <row r="4028" s="26" customFormat="1" ht="23" customHeight="1" spans="1:26">
      <c r="A4028" s="255"/>
      <c r="B4028" s="246"/>
      <c r="C4028" s="247"/>
      <c r="D4028" s="248"/>
      <c r="E4028" s="249"/>
      <c r="F4028" s="250"/>
      <c r="G4028" s="250"/>
      <c r="H4028" s="256"/>
      <c r="I4028" s="250"/>
      <c r="J4028" s="252"/>
      <c r="K4028" s="252"/>
      <c r="L4028" s="253"/>
      <c r="M4028" s="254" t="str">
        <f t="shared" si="62"/>
        <v/>
      </c>
      <c r="N4028"/>
      <c r="O4028"/>
      <c r="P4028"/>
      <c r="Q4028"/>
      <c r="R4028"/>
      <c r="S4028"/>
      <c r="T4028"/>
      <c r="U4028"/>
      <c r="V4028"/>
      <c r="W4028"/>
      <c r="X4028" s="42"/>
      <c r="Y4028" s="42"/>
      <c r="Z4028" s="42"/>
    </row>
    <row r="4029" s="26" customFormat="1" ht="23" customHeight="1" spans="1:26">
      <c r="A4029" s="255"/>
      <c r="B4029" s="246"/>
      <c r="C4029" s="247"/>
      <c r="D4029" s="248"/>
      <c r="E4029" s="249"/>
      <c r="F4029" s="250"/>
      <c r="G4029" s="250"/>
      <c r="H4029" s="256"/>
      <c r="I4029" s="250"/>
      <c r="J4029" s="252"/>
      <c r="K4029" s="252"/>
      <c r="L4029" s="253"/>
      <c r="M4029" s="254" t="str">
        <f t="shared" si="62"/>
        <v/>
      </c>
      <c r="N4029"/>
      <c r="O4029"/>
      <c r="P4029"/>
      <c r="Q4029"/>
      <c r="R4029"/>
      <c r="S4029"/>
      <c r="T4029"/>
      <c r="U4029"/>
      <c r="V4029"/>
      <c r="W4029"/>
      <c r="X4029" s="42"/>
      <c r="Y4029" s="42"/>
      <c r="Z4029" s="42"/>
    </row>
    <row r="4030" s="26" customFormat="1" ht="23" customHeight="1" spans="1:26">
      <c r="A4030" s="255"/>
      <c r="B4030" s="246"/>
      <c r="C4030" s="247"/>
      <c r="D4030" s="248"/>
      <c r="E4030" s="249"/>
      <c r="F4030" s="250"/>
      <c r="G4030" s="250"/>
      <c r="H4030" s="256"/>
      <c r="I4030" s="250"/>
      <c r="J4030" s="252"/>
      <c r="K4030" s="252"/>
      <c r="L4030" s="253"/>
      <c r="M4030" s="254" t="str">
        <f t="shared" si="62"/>
        <v/>
      </c>
      <c r="N4030"/>
      <c r="O4030"/>
      <c r="P4030"/>
      <c r="Q4030"/>
      <c r="R4030"/>
      <c r="S4030"/>
      <c r="T4030"/>
      <c r="U4030"/>
      <c r="V4030"/>
      <c r="W4030"/>
      <c r="X4030" s="42"/>
      <c r="Y4030" s="42"/>
      <c r="Z4030" s="42"/>
    </row>
    <row r="4031" s="26" customFormat="1" ht="23" customHeight="1" spans="1:26">
      <c r="A4031" s="255"/>
      <c r="B4031" s="246"/>
      <c r="C4031" s="247"/>
      <c r="D4031" s="248"/>
      <c r="E4031" s="249"/>
      <c r="F4031" s="250"/>
      <c r="G4031" s="250"/>
      <c r="H4031" s="256"/>
      <c r="I4031" s="250"/>
      <c r="J4031" s="252"/>
      <c r="K4031" s="252"/>
      <c r="L4031" s="253"/>
      <c r="M4031" s="254" t="str">
        <f t="shared" si="62"/>
        <v/>
      </c>
      <c r="N4031"/>
      <c r="O4031"/>
      <c r="P4031"/>
      <c r="Q4031"/>
      <c r="R4031"/>
      <c r="S4031"/>
      <c r="T4031"/>
      <c r="U4031"/>
      <c r="V4031"/>
      <c r="W4031"/>
      <c r="X4031" s="42"/>
      <c r="Y4031" s="42"/>
      <c r="Z4031" s="42"/>
    </row>
    <row r="4032" s="26" customFormat="1" ht="23" customHeight="1" spans="1:26">
      <c r="A4032" s="255"/>
      <c r="B4032" s="246"/>
      <c r="C4032" s="247"/>
      <c r="D4032" s="248"/>
      <c r="E4032" s="249"/>
      <c r="F4032" s="250"/>
      <c r="G4032" s="250"/>
      <c r="H4032" s="256"/>
      <c r="I4032" s="250"/>
      <c r="J4032" s="252"/>
      <c r="K4032" s="252"/>
      <c r="L4032" s="253"/>
      <c r="M4032" s="254" t="str">
        <f t="shared" si="62"/>
        <v/>
      </c>
      <c r="N4032"/>
      <c r="O4032"/>
      <c r="P4032"/>
      <c r="Q4032"/>
      <c r="R4032"/>
      <c r="S4032"/>
      <c r="T4032"/>
      <c r="U4032"/>
      <c r="V4032"/>
      <c r="W4032"/>
      <c r="X4032" s="42"/>
      <c r="Y4032" s="42"/>
      <c r="Z4032" s="42"/>
    </row>
    <row r="4033" s="26" customFormat="1" ht="23" customHeight="1" spans="1:26">
      <c r="A4033" s="255"/>
      <c r="B4033" s="246"/>
      <c r="C4033" s="247"/>
      <c r="D4033" s="248"/>
      <c r="E4033" s="249"/>
      <c r="F4033" s="250"/>
      <c r="G4033" s="250"/>
      <c r="H4033" s="256"/>
      <c r="I4033" s="250"/>
      <c r="J4033" s="252"/>
      <c r="K4033" s="252"/>
      <c r="L4033" s="253"/>
      <c r="M4033" s="254" t="str">
        <f t="shared" si="62"/>
        <v/>
      </c>
      <c r="N4033"/>
      <c r="O4033"/>
      <c r="P4033"/>
      <c r="Q4033"/>
      <c r="R4033"/>
      <c r="S4033"/>
      <c r="T4033"/>
      <c r="U4033"/>
      <c r="V4033"/>
      <c r="W4033"/>
      <c r="X4033" s="42"/>
      <c r="Y4033" s="42"/>
      <c r="Z4033" s="42"/>
    </row>
    <row r="4034" s="26" customFormat="1" ht="23" customHeight="1" spans="1:26">
      <c r="A4034" s="255"/>
      <c r="B4034" s="246"/>
      <c r="C4034" s="247"/>
      <c r="D4034" s="248"/>
      <c r="E4034" s="249"/>
      <c r="F4034" s="250"/>
      <c r="G4034" s="250"/>
      <c r="H4034" s="256"/>
      <c r="I4034" s="250"/>
      <c r="J4034" s="252"/>
      <c r="K4034" s="252"/>
      <c r="L4034" s="253"/>
      <c r="M4034" s="254" t="str">
        <f t="shared" si="62"/>
        <v/>
      </c>
      <c r="N4034"/>
      <c r="O4034"/>
      <c r="P4034"/>
      <c r="Q4034"/>
      <c r="R4034"/>
      <c r="S4034"/>
      <c r="T4034"/>
      <c r="U4034"/>
      <c r="V4034"/>
      <c r="W4034"/>
      <c r="X4034" s="42"/>
      <c r="Y4034" s="42"/>
      <c r="Z4034" s="42"/>
    </row>
    <row r="4035" s="26" customFormat="1" ht="23" customHeight="1" spans="1:26">
      <c r="A4035" s="255"/>
      <c r="B4035" s="246"/>
      <c r="C4035" s="247"/>
      <c r="D4035" s="248"/>
      <c r="E4035" s="249"/>
      <c r="F4035" s="250"/>
      <c r="G4035" s="250"/>
      <c r="H4035" s="256"/>
      <c r="I4035" s="250"/>
      <c r="J4035" s="252"/>
      <c r="K4035" s="252"/>
      <c r="L4035" s="253"/>
      <c r="M4035" s="254" t="str">
        <f t="shared" si="62"/>
        <v/>
      </c>
      <c r="N4035"/>
      <c r="O4035"/>
      <c r="P4035"/>
      <c r="Q4035"/>
      <c r="R4035"/>
      <c r="S4035"/>
      <c r="T4035"/>
      <c r="U4035"/>
      <c r="V4035"/>
      <c r="W4035"/>
      <c r="X4035" s="42"/>
      <c r="Y4035" s="42"/>
      <c r="Z4035" s="42"/>
    </row>
    <row r="4036" s="26" customFormat="1" ht="23" customHeight="1" spans="1:26">
      <c r="A4036" s="255"/>
      <c r="B4036" s="246"/>
      <c r="C4036" s="247"/>
      <c r="D4036" s="248"/>
      <c r="E4036" s="249"/>
      <c r="F4036" s="250"/>
      <c r="G4036" s="250"/>
      <c r="H4036" s="256"/>
      <c r="I4036" s="250"/>
      <c r="J4036" s="252"/>
      <c r="K4036" s="252"/>
      <c r="L4036" s="253"/>
      <c r="M4036" s="254" t="str">
        <f t="shared" si="62"/>
        <v/>
      </c>
      <c r="N4036"/>
      <c r="O4036"/>
      <c r="P4036"/>
      <c r="Q4036"/>
      <c r="R4036"/>
      <c r="S4036"/>
      <c r="T4036"/>
      <c r="U4036"/>
      <c r="V4036"/>
      <c r="W4036"/>
      <c r="X4036" s="42"/>
      <c r="Y4036" s="42"/>
      <c r="Z4036" s="42"/>
    </row>
    <row r="4037" s="26" customFormat="1" ht="23" customHeight="1" spans="1:26">
      <c r="A4037" s="255"/>
      <c r="B4037" s="246"/>
      <c r="C4037" s="247"/>
      <c r="D4037" s="248"/>
      <c r="E4037" s="249"/>
      <c r="F4037" s="250"/>
      <c r="G4037" s="250"/>
      <c r="H4037" s="256"/>
      <c r="I4037" s="250"/>
      <c r="J4037" s="252"/>
      <c r="K4037" s="252"/>
      <c r="L4037" s="253"/>
      <c r="M4037" s="254" t="str">
        <f t="shared" ref="M4037:M4100" si="63">IF($B4037="","",--TEXT($B4037,"yyyymm"))</f>
        <v/>
      </c>
      <c r="N4037"/>
      <c r="O4037"/>
      <c r="P4037"/>
      <c r="Q4037"/>
      <c r="R4037"/>
      <c r="S4037"/>
      <c r="T4037"/>
      <c r="U4037"/>
      <c r="V4037"/>
      <c r="W4037"/>
      <c r="X4037" s="42"/>
      <c r="Y4037" s="42"/>
      <c r="Z4037" s="42"/>
    </row>
    <row r="4038" s="26" customFormat="1" ht="23" customHeight="1" spans="1:26">
      <c r="A4038" s="255"/>
      <c r="B4038" s="246"/>
      <c r="C4038" s="247"/>
      <c r="D4038" s="248"/>
      <c r="E4038" s="249"/>
      <c r="F4038" s="250"/>
      <c r="G4038" s="250"/>
      <c r="H4038" s="256"/>
      <c r="I4038" s="250"/>
      <c r="J4038" s="252"/>
      <c r="K4038" s="252"/>
      <c r="L4038" s="253"/>
      <c r="M4038" s="254" t="str">
        <f t="shared" si="63"/>
        <v/>
      </c>
      <c r="N4038"/>
      <c r="O4038"/>
      <c r="P4038"/>
      <c r="Q4038"/>
      <c r="R4038"/>
      <c r="S4038"/>
      <c r="T4038"/>
      <c r="U4038"/>
      <c r="V4038"/>
      <c r="W4038"/>
      <c r="X4038" s="42"/>
      <c r="Y4038" s="42"/>
      <c r="Z4038" s="42"/>
    </row>
    <row r="4039" s="26" customFormat="1" ht="23" customHeight="1" spans="1:26">
      <c r="A4039" s="255"/>
      <c r="B4039" s="246"/>
      <c r="C4039" s="247"/>
      <c r="D4039" s="248"/>
      <c r="E4039" s="249"/>
      <c r="F4039" s="250"/>
      <c r="G4039" s="250"/>
      <c r="H4039" s="256"/>
      <c r="I4039" s="250"/>
      <c r="J4039" s="252"/>
      <c r="K4039" s="252"/>
      <c r="L4039" s="253"/>
      <c r="M4039" s="254" t="str">
        <f t="shared" si="63"/>
        <v/>
      </c>
      <c r="N4039"/>
      <c r="O4039"/>
      <c r="P4039"/>
      <c r="Q4039"/>
      <c r="R4039"/>
      <c r="S4039"/>
      <c r="T4039"/>
      <c r="U4039"/>
      <c r="V4039"/>
      <c r="W4039"/>
      <c r="X4039" s="42"/>
      <c r="Y4039" s="42"/>
      <c r="Z4039" s="42"/>
    </row>
    <row r="4040" s="26" customFormat="1" ht="23" customHeight="1" spans="1:26">
      <c r="A4040" s="255"/>
      <c r="B4040" s="246"/>
      <c r="C4040" s="247"/>
      <c r="D4040" s="248"/>
      <c r="E4040" s="249"/>
      <c r="F4040" s="250"/>
      <c r="G4040" s="250"/>
      <c r="H4040" s="256"/>
      <c r="I4040" s="250"/>
      <c r="J4040" s="252"/>
      <c r="K4040" s="252"/>
      <c r="L4040" s="253"/>
      <c r="M4040" s="254" t="str">
        <f t="shared" si="63"/>
        <v/>
      </c>
      <c r="N4040"/>
      <c r="O4040"/>
      <c r="P4040"/>
      <c r="Q4040"/>
      <c r="R4040"/>
      <c r="S4040"/>
      <c r="T4040"/>
      <c r="U4040"/>
      <c r="V4040"/>
      <c r="W4040"/>
      <c r="X4040" s="42"/>
      <c r="Y4040" s="42"/>
      <c r="Z4040" s="42"/>
    </row>
    <row r="4041" s="26" customFormat="1" ht="23" customHeight="1" spans="1:26">
      <c r="A4041" s="255"/>
      <c r="B4041" s="246"/>
      <c r="C4041" s="247"/>
      <c r="D4041" s="248"/>
      <c r="E4041" s="249"/>
      <c r="F4041" s="250"/>
      <c r="G4041" s="250"/>
      <c r="H4041" s="256"/>
      <c r="I4041" s="250"/>
      <c r="J4041" s="252"/>
      <c r="K4041" s="252"/>
      <c r="L4041" s="253"/>
      <c r="M4041" s="254" t="str">
        <f t="shared" si="63"/>
        <v/>
      </c>
      <c r="N4041"/>
      <c r="O4041"/>
      <c r="P4041"/>
      <c r="Q4041"/>
      <c r="R4041"/>
      <c r="S4041"/>
      <c r="T4041"/>
      <c r="U4041"/>
      <c r="V4041"/>
      <c r="W4041"/>
      <c r="X4041" s="42"/>
      <c r="Y4041" s="42"/>
      <c r="Z4041" s="42"/>
    </row>
    <row r="4042" s="26" customFormat="1" ht="23" customHeight="1" spans="1:26">
      <c r="A4042" s="255"/>
      <c r="B4042" s="246"/>
      <c r="C4042" s="247"/>
      <c r="D4042" s="248"/>
      <c r="E4042" s="249"/>
      <c r="F4042" s="250"/>
      <c r="G4042" s="250"/>
      <c r="H4042" s="256"/>
      <c r="I4042" s="250"/>
      <c r="J4042" s="252"/>
      <c r="K4042" s="252"/>
      <c r="L4042" s="253"/>
      <c r="M4042" s="254" t="str">
        <f t="shared" si="63"/>
        <v/>
      </c>
      <c r="N4042"/>
      <c r="O4042"/>
      <c r="P4042"/>
      <c r="Q4042"/>
      <c r="R4042"/>
      <c r="S4042"/>
      <c r="T4042"/>
      <c r="U4042"/>
      <c r="V4042"/>
      <c r="W4042"/>
      <c r="X4042" s="42"/>
      <c r="Y4042" s="42"/>
      <c r="Z4042" s="42"/>
    </row>
    <row r="4043" s="26" customFormat="1" ht="23" customHeight="1" spans="1:26">
      <c r="A4043" s="255"/>
      <c r="B4043" s="246"/>
      <c r="C4043" s="247"/>
      <c r="D4043" s="248"/>
      <c r="E4043" s="249"/>
      <c r="F4043" s="250"/>
      <c r="G4043" s="250"/>
      <c r="H4043" s="256"/>
      <c r="I4043" s="250"/>
      <c r="J4043" s="252"/>
      <c r="K4043" s="252"/>
      <c r="L4043" s="253"/>
      <c r="M4043" s="254" t="str">
        <f t="shared" si="63"/>
        <v/>
      </c>
      <c r="N4043"/>
      <c r="O4043"/>
      <c r="P4043"/>
      <c r="Q4043"/>
      <c r="R4043"/>
      <c r="S4043"/>
      <c r="T4043"/>
      <c r="U4043"/>
      <c r="V4043"/>
      <c r="W4043"/>
      <c r="X4043" s="42"/>
      <c r="Y4043" s="42"/>
      <c r="Z4043" s="42"/>
    </row>
    <row r="4044" s="26" customFormat="1" ht="23" customHeight="1" spans="1:26">
      <c r="A4044" s="255"/>
      <c r="B4044" s="246"/>
      <c r="C4044" s="247"/>
      <c r="D4044" s="248"/>
      <c r="E4044" s="249"/>
      <c r="F4044" s="250"/>
      <c r="G4044" s="250"/>
      <c r="H4044" s="256"/>
      <c r="I4044" s="250"/>
      <c r="J4044" s="252"/>
      <c r="K4044" s="252"/>
      <c r="L4044" s="253"/>
      <c r="M4044" s="254" t="str">
        <f t="shared" si="63"/>
        <v/>
      </c>
      <c r="N4044"/>
      <c r="O4044"/>
      <c r="P4044"/>
      <c r="Q4044"/>
      <c r="R4044"/>
      <c r="S4044"/>
      <c r="T4044"/>
      <c r="U4044"/>
      <c r="V4044"/>
      <c r="W4044"/>
      <c r="X4044" s="42"/>
      <c r="Y4044" s="42"/>
      <c r="Z4044" s="42"/>
    </row>
    <row r="4045" s="26" customFormat="1" ht="23" customHeight="1" spans="1:26">
      <c r="A4045" s="255"/>
      <c r="B4045" s="246"/>
      <c r="C4045" s="247"/>
      <c r="D4045" s="248"/>
      <c r="E4045" s="249"/>
      <c r="F4045" s="250"/>
      <c r="G4045" s="250"/>
      <c r="H4045" s="256"/>
      <c r="I4045" s="250"/>
      <c r="J4045" s="252"/>
      <c r="K4045" s="252"/>
      <c r="L4045" s="253"/>
      <c r="M4045" s="254" t="str">
        <f t="shared" si="63"/>
        <v/>
      </c>
      <c r="N4045"/>
      <c r="O4045"/>
      <c r="P4045"/>
      <c r="Q4045"/>
      <c r="R4045"/>
      <c r="S4045"/>
      <c r="T4045"/>
      <c r="U4045"/>
      <c r="V4045"/>
      <c r="W4045"/>
      <c r="X4045" s="42"/>
      <c r="Y4045" s="42"/>
      <c r="Z4045" s="42"/>
    </row>
    <row r="4046" s="26" customFormat="1" ht="23" customHeight="1" spans="1:26">
      <c r="A4046" s="255"/>
      <c r="B4046" s="246"/>
      <c r="C4046" s="247"/>
      <c r="D4046" s="248"/>
      <c r="E4046" s="249"/>
      <c r="F4046" s="250"/>
      <c r="G4046" s="250"/>
      <c r="H4046" s="256"/>
      <c r="I4046" s="250"/>
      <c r="J4046" s="252"/>
      <c r="K4046" s="252"/>
      <c r="L4046" s="253"/>
      <c r="M4046" s="254" t="str">
        <f t="shared" si="63"/>
        <v/>
      </c>
      <c r="N4046"/>
      <c r="O4046"/>
      <c r="P4046"/>
      <c r="Q4046"/>
      <c r="R4046"/>
      <c r="S4046"/>
      <c r="T4046"/>
      <c r="U4046"/>
      <c r="V4046"/>
      <c r="W4046"/>
      <c r="X4046" s="42"/>
      <c r="Y4046" s="42"/>
      <c r="Z4046" s="42"/>
    </row>
    <row r="4047" s="26" customFormat="1" ht="23" customHeight="1" spans="1:26">
      <c r="A4047" s="255"/>
      <c r="B4047" s="246"/>
      <c r="C4047" s="247"/>
      <c r="D4047" s="248"/>
      <c r="E4047" s="249"/>
      <c r="F4047" s="250"/>
      <c r="G4047" s="250"/>
      <c r="H4047" s="256"/>
      <c r="I4047" s="250"/>
      <c r="J4047" s="252"/>
      <c r="K4047" s="252"/>
      <c r="L4047" s="253"/>
      <c r="M4047" s="254" t="str">
        <f t="shared" si="63"/>
        <v/>
      </c>
      <c r="N4047"/>
      <c r="O4047"/>
      <c r="P4047"/>
      <c r="Q4047"/>
      <c r="R4047"/>
      <c r="S4047"/>
      <c r="T4047"/>
      <c r="U4047"/>
      <c r="V4047"/>
      <c r="W4047"/>
      <c r="X4047" s="42"/>
      <c r="Y4047" s="42"/>
      <c r="Z4047" s="42"/>
    </row>
    <row r="4048" s="26" customFormat="1" ht="23" customHeight="1" spans="1:26">
      <c r="A4048" s="255"/>
      <c r="B4048" s="246"/>
      <c r="C4048" s="247"/>
      <c r="D4048" s="248"/>
      <c r="E4048" s="249"/>
      <c r="F4048" s="250"/>
      <c r="G4048" s="250"/>
      <c r="H4048" s="256"/>
      <c r="I4048" s="250"/>
      <c r="J4048" s="252"/>
      <c r="K4048" s="252"/>
      <c r="L4048" s="253"/>
      <c r="M4048" s="254" t="str">
        <f t="shared" si="63"/>
        <v/>
      </c>
      <c r="N4048"/>
      <c r="O4048"/>
      <c r="P4048"/>
      <c r="Q4048"/>
      <c r="R4048"/>
      <c r="S4048"/>
      <c r="T4048"/>
      <c r="U4048"/>
      <c r="V4048"/>
      <c r="W4048"/>
      <c r="X4048" s="42"/>
      <c r="Y4048" s="42"/>
      <c r="Z4048" s="42"/>
    </row>
    <row r="4049" s="26" customFormat="1" ht="23" customHeight="1" spans="1:26">
      <c r="A4049" s="255"/>
      <c r="B4049" s="246"/>
      <c r="C4049" s="247"/>
      <c r="D4049" s="248"/>
      <c r="E4049" s="249"/>
      <c r="F4049" s="250"/>
      <c r="G4049" s="250"/>
      <c r="H4049" s="256"/>
      <c r="I4049" s="250"/>
      <c r="J4049" s="252"/>
      <c r="K4049" s="252"/>
      <c r="L4049" s="253"/>
      <c r="M4049" s="254" t="str">
        <f t="shared" si="63"/>
        <v/>
      </c>
      <c r="N4049"/>
      <c r="O4049"/>
      <c r="P4049"/>
      <c r="Q4049"/>
      <c r="R4049"/>
      <c r="S4049"/>
      <c r="T4049"/>
      <c r="U4049"/>
      <c r="V4049"/>
      <c r="W4049"/>
      <c r="X4049" s="42"/>
      <c r="Y4049" s="42"/>
      <c r="Z4049" s="42"/>
    </row>
    <row r="4050" s="26" customFormat="1" ht="23" customHeight="1" spans="1:26">
      <c r="A4050" s="255"/>
      <c r="B4050" s="246"/>
      <c r="C4050" s="247"/>
      <c r="D4050" s="248"/>
      <c r="E4050" s="249"/>
      <c r="F4050" s="250"/>
      <c r="G4050" s="250"/>
      <c r="H4050" s="256"/>
      <c r="I4050" s="250"/>
      <c r="J4050" s="252"/>
      <c r="K4050" s="252"/>
      <c r="L4050" s="253"/>
      <c r="M4050" s="254" t="str">
        <f t="shared" si="63"/>
        <v/>
      </c>
      <c r="N4050"/>
      <c r="O4050"/>
      <c r="P4050"/>
      <c r="Q4050"/>
      <c r="R4050"/>
      <c r="S4050"/>
      <c r="T4050"/>
      <c r="U4050"/>
      <c r="V4050"/>
      <c r="W4050"/>
      <c r="X4050" s="42"/>
      <c r="Y4050" s="42"/>
      <c r="Z4050" s="42"/>
    </row>
    <row r="4051" s="26" customFormat="1" ht="23" customHeight="1" spans="1:26">
      <c r="A4051" s="255"/>
      <c r="B4051" s="246"/>
      <c r="C4051" s="247"/>
      <c r="D4051" s="248"/>
      <c r="E4051" s="249"/>
      <c r="F4051" s="250"/>
      <c r="G4051" s="250"/>
      <c r="H4051" s="256"/>
      <c r="I4051" s="250"/>
      <c r="J4051" s="252"/>
      <c r="K4051" s="252"/>
      <c r="L4051" s="253"/>
      <c r="M4051" s="254" t="str">
        <f t="shared" si="63"/>
        <v/>
      </c>
      <c r="N4051"/>
      <c r="O4051"/>
      <c r="P4051"/>
      <c r="Q4051"/>
      <c r="R4051"/>
      <c r="S4051"/>
      <c r="T4051"/>
      <c r="U4051"/>
      <c r="V4051"/>
      <c r="W4051"/>
      <c r="X4051" s="42"/>
      <c r="Y4051" s="42"/>
      <c r="Z4051" s="42"/>
    </row>
    <row r="4052" s="26" customFormat="1" ht="23" customHeight="1" spans="1:26">
      <c r="A4052" s="255"/>
      <c r="B4052" s="246"/>
      <c r="C4052" s="247"/>
      <c r="D4052" s="248"/>
      <c r="E4052" s="249"/>
      <c r="F4052" s="250"/>
      <c r="G4052" s="250"/>
      <c r="H4052" s="256"/>
      <c r="I4052" s="250"/>
      <c r="J4052" s="252"/>
      <c r="K4052" s="252"/>
      <c r="L4052" s="253"/>
      <c r="M4052" s="254" t="str">
        <f t="shared" si="63"/>
        <v/>
      </c>
      <c r="N4052"/>
      <c r="O4052"/>
      <c r="P4052"/>
      <c r="Q4052"/>
      <c r="R4052"/>
      <c r="S4052"/>
      <c r="T4052"/>
      <c r="U4052"/>
      <c r="V4052"/>
      <c r="W4052"/>
      <c r="X4052" s="42"/>
      <c r="Y4052" s="42"/>
      <c r="Z4052" s="42"/>
    </row>
    <row r="4053" s="26" customFormat="1" ht="23" customHeight="1" spans="1:26">
      <c r="A4053" s="255"/>
      <c r="B4053" s="246"/>
      <c r="C4053" s="247"/>
      <c r="D4053" s="248"/>
      <c r="E4053" s="249"/>
      <c r="F4053" s="250"/>
      <c r="G4053" s="250"/>
      <c r="H4053" s="256"/>
      <c r="I4053" s="250"/>
      <c r="J4053" s="252"/>
      <c r="K4053" s="252"/>
      <c r="L4053" s="253"/>
      <c r="M4053" s="254" t="str">
        <f t="shared" si="63"/>
        <v/>
      </c>
      <c r="N4053"/>
      <c r="O4053"/>
      <c r="P4053"/>
      <c r="Q4053"/>
      <c r="R4053"/>
      <c r="S4053"/>
      <c r="T4053"/>
      <c r="U4053"/>
      <c r="V4053"/>
      <c r="W4053"/>
      <c r="X4053" s="42"/>
      <c r="Y4053" s="42"/>
      <c r="Z4053" s="42"/>
    </row>
    <row r="4054" s="26" customFormat="1" ht="23" customHeight="1" spans="1:26">
      <c r="A4054" s="255"/>
      <c r="B4054" s="246"/>
      <c r="C4054" s="247"/>
      <c r="D4054" s="248"/>
      <c r="E4054" s="249"/>
      <c r="F4054" s="250"/>
      <c r="G4054" s="250"/>
      <c r="H4054" s="256"/>
      <c r="I4054" s="250"/>
      <c r="J4054" s="252"/>
      <c r="K4054" s="252"/>
      <c r="L4054" s="253"/>
      <c r="M4054" s="254" t="str">
        <f t="shared" si="63"/>
        <v/>
      </c>
      <c r="N4054"/>
      <c r="O4054"/>
      <c r="P4054"/>
      <c r="Q4054"/>
      <c r="R4054"/>
      <c r="S4054"/>
      <c r="T4054"/>
      <c r="U4054"/>
      <c r="V4054"/>
      <c r="W4054"/>
      <c r="X4054" s="42"/>
      <c r="Y4054" s="42"/>
      <c r="Z4054" s="42"/>
    </row>
    <row r="4055" s="26" customFormat="1" ht="23" customHeight="1" spans="1:26">
      <c r="A4055" s="255"/>
      <c r="B4055" s="246"/>
      <c r="C4055" s="247"/>
      <c r="D4055" s="248"/>
      <c r="E4055" s="249"/>
      <c r="F4055" s="250"/>
      <c r="G4055" s="250"/>
      <c r="H4055" s="256"/>
      <c r="I4055" s="250"/>
      <c r="J4055" s="252"/>
      <c r="K4055" s="252"/>
      <c r="L4055" s="253"/>
      <c r="M4055" s="254" t="str">
        <f t="shared" si="63"/>
        <v/>
      </c>
      <c r="N4055"/>
      <c r="O4055"/>
      <c r="P4055"/>
      <c r="Q4055"/>
      <c r="R4055"/>
      <c r="S4055"/>
      <c r="T4055"/>
      <c r="U4055"/>
      <c r="V4055"/>
      <c r="W4055"/>
      <c r="X4055" s="42"/>
      <c r="Y4055" s="42"/>
      <c r="Z4055" s="42"/>
    </row>
    <row r="4056" s="26" customFormat="1" ht="23" customHeight="1" spans="1:26">
      <c r="A4056" s="255"/>
      <c r="B4056" s="246"/>
      <c r="C4056" s="247"/>
      <c r="D4056" s="248"/>
      <c r="E4056" s="249"/>
      <c r="F4056" s="250"/>
      <c r="G4056" s="250"/>
      <c r="H4056" s="256"/>
      <c r="I4056" s="250"/>
      <c r="J4056" s="252"/>
      <c r="K4056" s="252"/>
      <c r="L4056" s="253"/>
      <c r="M4056" s="254" t="str">
        <f t="shared" si="63"/>
        <v/>
      </c>
      <c r="N4056"/>
      <c r="O4056"/>
      <c r="P4056"/>
      <c r="Q4056"/>
      <c r="R4056"/>
      <c r="S4056"/>
      <c r="T4056"/>
      <c r="U4056"/>
      <c r="V4056"/>
      <c r="W4056"/>
      <c r="X4056" s="42"/>
      <c r="Y4056" s="42"/>
      <c r="Z4056" s="42"/>
    </row>
    <row r="4057" s="26" customFormat="1" ht="23" customHeight="1" spans="1:26">
      <c r="A4057" s="255"/>
      <c r="B4057" s="246"/>
      <c r="C4057" s="247"/>
      <c r="D4057" s="248"/>
      <c r="E4057" s="249"/>
      <c r="F4057" s="250"/>
      <c r="G4057" s="250"/>
      <c r="H4057" s="256"/>
      <c r="I4057" s="250"/>
      <c r="J4057" s="252"/>
      <c r="K4057" s="252"/>
      <c r="L4057" s="253"/>
      <c r="M4057" s="254" t="str">
        <f t="shared" si="63"/>
        <v/>
      </c>
      <c r="N4057"/>
      <c r="O4057"/>
      <c r="P4057"/>
      <c r="Q4057"/>
      <c r="R4057"/>
      <c r="S4057"/>
      <c r="T4057"/>
      <c r="U4057"/>
      <c r="V4057"/>
      <c r="W4057"/>
      <c r="X4057" s="42"/>
      <c r="Y4057" s="42"/>
      <c r="Z4057" s="42"/>
    </row>
    <row r="4058" s="26" customFormat="1" ht="23" customHeight="1" spans="1:26">
      <c r="A4058" s="255"/>
      <c r="B4058" s="246"/>
      <c r="C4058" s="247"/>
      <c r="D4058" s="248"/>
      <c r="E4058" s="249"/>
      <c r="F4058" s="250"/>
      <c r="G4058" s="250"/>
      <c r="H4058" s="256"/>
      <c r="I4058" s="250"/>
      <c r="J4058" s="252"/>
      <c r="K4058" s="252"/>
      <c r="L4058" s="253"/>
      <c r="M4058" s="254" t="str">
        <f t="shared" si="63"/>
        <v/>
      </c>
      <c r="N4058"/>
      <c r="O4058"/>
      <c r="P4058"/>
      <c r="Q4058"/>
      <c r="R4058"/>
      <c r="S4058"/>
      <c r="T4058"/>
      <c r="U4058"/>
      <c r="V4058"/>
      <c r="W4058"/>
      <c r="X4058" s="42"/>
      <c r="Y4058" s="42"/>
      <c r="Z4058" s="42"/>
    </row>
    <row r="4059" s="26" customFormat="1" ht="23" customHeight="1" spans="1:26">
      <c r="A4059" s="255"/>
      <c r="B4059" s="246"/>
      <c r="C4059" s="247"/>
      <c r="D4059" s="248"/>
      <c r="E4059" s="249"/>
      <c r="F4059" s="250"/>
      <c r="G4059" s="250"/>
      <c r="H4059" s="256"/>
      <c r="I4059" s="250"/>
      <c r="J4059" s="252"/>
      <c r="K4059" s="252"/>
      <c r="L4059" s="253"/>
      <c r="M4059" s="254" t="str">
        <f t="shared" si="63"/>
        <v/>
      </c>
      <c r="N4059"/>
      <c r="O4059"/>
      <c r="P4059"/>
      <c r="Q4059"/>
      <c r="R4059"/>
      <c r="S4059"/>
      <c r="T4059"/>
      <c r="U4059"/>
      <c r="V4059"/>
      <c r="W4059"/>
      <c r="X4059" s="42"/>
      <c r="Y4059" s="42"/>
      <c r="Z4059" s="42"/>
    </row>
    <row r="4060" s="26" customFormat="1" ht="23" customHeight="1" spans="1:26">
      <c r="A4060" s="255"/>
      <c r="B4060" s="246"/>
      <c r="C4060" s="247"/>
      <c r="D4060" s="248"/>
      <c r="E4060" s="249"/>
      <c r="F4060" s="250"/>
      <c r="G4060" s="250"/>
      <c r="H4060" s="256"/>
      <c r="I4060" s="250"/>
      <c r="J4060" s="252"/>
      <c r="K4060" s="252"/>
      <c r="L4060" s="253"/>
      <c r="M4060" s="254" t="str">
        <f t="shared" si="63"/>
        <v/>
      </c>
      <c r="N4060"/>
      <c r="O4060"/>
      <c r="P4060"/>
      <c r="Q4060"/>
      <c r="R4060"/>
      <c r="S4060"/>
      <c r="T4060"/>
      <c r="U4060"/>
      <c r="V4060"/>
      <c r="W4060"/>
      <c r="X4060" s="42"/>
      <c r="Y4060" s="42"/>
      <c r="Z4060" s="42"/>
    </row>
    <row r="4061" s="26" customFormat="1" ht="23" customHeight="1" spans="1:26">
      <c r="A4061" s="255"/>
      <c r="B4061" s="246"/>
      <c r="C4061" s="247"/>
      <c r="D4061" s="248"/>
      <c r="E4061" s="249"/>
      <c r="F4061" s="250"/>
      <c r="G4061" s="250"/>
      <c r="H4061" s="256"/>
      <c r="I4061" s="250"/>
      <c r="J4061" s="252"/>
      <c r="K4061" s="252"/>
      <c r="L4061" s="253"/>
      <c r="M4061" s="254" t="str">
        <f t="shared" si="63"/>
        <v/>
      </c>
      <c r="N4061"/>
      <c r="O4061"/>
      <c r="P4061"/>
      <c r="Q4061"/>
      <c r="R4061"/>
      <c r="S4061"/>
      <c r="T4061"/>
      <c r="U4061"/>
      <c r="V4061"/>
      <c r="W4061"/>
      <c r="X4061" s="42"/>
      <c r="Y4061" s="42"/>
      <c r="Z4061" s="42"/>
    </row>
    <row r="4062" s="26" customFormat="1" ht="23" customHeight="1" spans="1:26">
      <c r="A4062" s="255"/>
      <c r="B4062" s="246"/>
      <c r="C4062" s="247"/>
      <c r="D4062" s="248"/>
      <c r="E4062" s="249"/>
      <c r="F4062" s="250"/>
      <c r="G4062" s="250"/>
      <c r="H4062" s="256"/>
      <c r="I4062" s="250"/>
      <c r="J4062" s="252"/>
      <c r="K4062" s="252"/>
      <c r="L4062" s="253"/>
      <c r="M4062" s="254" t="str">
        <f t="shared" si="63"/>
        <v/>
      </c>
      <c r="N4062"/>
      <c r="O4062"/>
      <c r="P4062"/>
      <c r="Q4062"/>
      <c r="R4062"/>
      <c r="S4062"/>
      <c r="T4062"/>
      <c r="U4062"/>
      <c r="V4062"/>
      <c r="W4062"/>
      <c r="X4062" s="42"/>
      <c r="Y4062" s="42"/>
      <c r="Z4062" s="42"/>
    </row>
    <row r="4063" s="26" customFormat="1" ht="23" customHeight="1" spans="1:26">
      <c r="A4063" s="255"/>
      <c r="B4063" s="246"/>
      <c r="C4063" s="247"/>
      <c r="D4063" s="248"/>
      <c r="E4063" s="249"/>
      <c r="F4063" s="250"/>
      <c r="G4063" s="250"/>
      <c r="H4063" s="256"/>
      <c r="I4063" s="250"/>
      <c r="J4063" s="252"/>
      <c r="K4063" s="252"/>
      <c r="L4063" s="253"/>
      <c r="M4063" s="254" t="str">
        <f t="shared" si="63"/>
        <v/>
      </c>
      <c r="N4063"/>
      <c r="O4063"/>
      <c r="P4063"/>
      <c r="Q4063"/>
      <c r="R4063"/>
      <c r="S4063"/>
      <c r="T4063"/>
      <c r="U4063"/>
      <c r="V4063"/>
      <c r="W4063"/>
      <c r="X4063" s="42"/>
      <c r="Y4063" s="42"/>
      <c r="Z4063" s="42"/>
    </row>
    <row r="4064" s="26" customFormat="1" ht="23" customHeight="1" spans="1:26">
      <c r="A4064" s="255"/>
      <c r="B4064" s="246"/>
      <c r="C4064" s="247"/>
      <c r="D4064" s="248"/>
      <c r="E4064" s="249"/>
      <c r="F4064" s="250"/>
      <c r="G4064" s="250"/>
      <c r="H4064" s="256"/>
      <c r="I4064" s="250"/>
      <c r="J4064" s="252"/>
      <c r="K4064" s="252"/>
      <c r="L4064" s="253"/>
      <c r="M4064" s="254" t="str">
        <f t="shared" si="63"/>
        <v/>
      </c>
      <c r="N4064"/>
      <c r="O4064"/>
      <c r="P4064"/>
      <c r="Q4064"/>
      <c r="R4064"/>
      <c r="S4064"/>
      <c r="T4064"/>
      <c r="U4064"/>
      <c r="V4064"/>
      <c r="W4064"/>
      <c r="X4064" s="42"/>
      <c r="Y4064" s="42"/>
      <c r="Z4064" s="42"/>
    </row>
    <row r="4065" s="26" customFormat="1" ht="23" customHeight="1" spans="1:26">
      <c r="A4065" s="255"/>
      <c r="B4065" s="246"/>
      <c r="C4065" s="247"/>
      <c r="D4065" s="248"/>
      <c r="E4065" s="249"/>
      <c r="F4065" s="250"/>
      <c r="G4065" s="250"/>
      <c r="H4065" s="256"/>
      <c r="I4065" s="250"/>
      <c r="J4065" s="252"/>
      <c r="K4065" s="252"/>
      <c r="L4065" s="253"/>
      <c r="M4065" s="254" t="str">
        <f t="shared" si="63"/>
        <v/>
      </c>
      <c r="N4065"/>
      <c r="O4065"/>
      <c r="P4065"/>
      <c r="Q4065"/>
      <c r="R4065"/>
      <c r="S4065"/>
      <c r="T4065"/>
      <c r="U4065"/>
      <c r="V4065"/>
      <c r="W4065"/>
      <c r="X4065" s="42"/>
      <c r="Y4065" s="42"/>
      <c r="Z4065" s="42"/>
    </row>
    <row r="4066" s="26" customFormat="1" ht="23" customHeight="1" spans="1:26">
      <c r="A4066" s="255"/>
      <c r="B4066" s="246"/>
      <c r="C4066" s="247"/>
      <c r="D4066" s="248"/>
      <c r="E4066" s="249"/>
      <c r="F4066" s="250"/>
      <c r="G4066" s="250"/>
      <c r="H4066" s="256"/>
      <c r="I4066" s="250"/>
      <c r="J4066" s="252"/>
      <c r="K4066" s="252"/>
      <c r="L4066" s="253"/>
      <c r="M4066" s="254" t="str">
        <f t="shared" si="63"/>
        <v/>
      </c>
      <c r="N4066"/>
      <c r="O4066"/>
      <c r="P4066"/>
      <c r="Q4066"/>
      <c r="R4066"/>
      <c r="S4066"/>
      <c r="T4066"/>
      <c r="U4066"/>
      <c r="V4066"/>
      <c r="W4066"/>
      <c r="X4066" s="42"/>
      <c r="Y4066" s="42"/>
      <c r="Z4066" s="42"/>
    </row>
    <row r="4067" s="26" customFormat="1" ht="23" customHeight="1" spans="1:26">
      <c r="A4067" s="255"/>
      <c r="B4067" s="246"/>
      <c r="C4067" s="247"/>
      <c r="D4067" s="248"/>
      <c r="E4067" s="249"/>
      <c r="F4067" s="250"/>
      <c r="G4067" s="250"/>
      <c r="H4067" s="256"/>
      <c r="I4067" s="250"/>
      <c r="J4067" s="252"/>
      <c r="K4067" s="252"/>
      <c r="L4067" s="253"/>
      <c r="M4067" s="254" t="str">
        <f t="shared" si="63"/>
        <v/>
      </c>
      <c r="N4067"/>
      <c r="O4067"/>
      <c r="P4067"/>
      <c r="Q4067"/>
      <c r="R4067"/>
      <c r="S4067"/>
      <c r="T4067"/>
      <c r="U4067"/>
      <c r="V4067"/>
      <c r="W4067"/>
      <c r="X4067" s="42"/>
      <c r="Y4067" s="42"/>
      <c r="Z4067" s="42"/>
    </row>
    <row r="4068" s="26" customFormat="1" ht="23" customHeight="1" spans="1:26">
      <c r="A4068" s="255"/>
      <c r="B4068" s="246"/>
      <c r="C4068" s="247"/>
      <c r="D4068" s="248"/>
      <c r="E4068" s="249"/>
      <c r="F4068" s="250"/>
      <c r="G4068" s="250"/>
      <c r="H4068" s="256"/>
      <c r="I4068" s="250"/>
      <c r="J4068" s="252"/>
      <c r="K4068" s="252"/>
      <c r="L4068" s="253"/>
      <c r="M4068" s="254" t="str">
        <f t="shared" si="63"/>
        <v/>
      </c>
      <c r="N4068"/>
      <c r="O4068"/>
      <c r="P4068"/>
      <c r="Q4068"/>
      <c r="R4068"/>
      <c r="S4068"/>
      <c r="T4068"/>
      <c r="U4068"/>
      <c r="V4068"/>
      <c r="W4068"/>
      <c r="X4068" s="42"/>
      <c r="Y4068" s="42"/>
      <c r="Z4068" s="42"/>
    </row>
    <row r="4069" s="26" customFormat="1" ht="23" customHeight="1" spans="1:26">
      <c r="A4069" s="255"/>
      <c r="B4069" s="246"/>
      <c r="C4069" s="247"/>
      <c r="D4069" s="248"/>
      <c r="E4069" s="249"/>
      <c r="F4069" s="250"/>
      <c r="G4069" s="250"/>
      <c r="H4069" s="256"/>
      <c r="I4069" s="250"/>
      <c r="J4069" s="252"/>
      <c r="K4069" s="252"/>
      <c r="L4069" s="253"/>
      <c r="M4069" s="254" t="str">
        <f t="shared" si="63"/>
        <v/>
      </c>
      <c r="N4069"/>
      <c r="O4069"/>
      <c r="P4069"/>
      <c r="Q4069"/>
      <c r="R4069"/>
      <c r="S4069"/>
      <c r="T4069"/>
      <c r="U4069"/>
      <c r="V4069"/>
      <c r="W4069"/>
      <c r="X4069" s="42"/>
      <c r="Y4069" s="42"/>
      <c r="Z4069" s="42"/>
    </row>
    <row r="4070" s="26" customFormat="1" ht="23" customHeight="1" spans="1:26">
      <c r="A4070" s="255"/>
      <c r="B4070" s="246"/>
      <c r="C4070" s="247"/>
      <c r="D4070" s="248"/>
      <c r="E4070" s="249"/>
      <c r="F4070" s="250"/>
      <c r="G4070" s="250"/>
      <c r="H4070" s="256"/>
      <c r="I4070" s="250"/>
      <c r="J4070" s="252"/>
      <c r="K4070" s="252"/>
      <c r="L4070" s="253"/>
      <c r="M4070" s="254" t="str">
        <f t="shared" si="63"/>
        <v/>
      </c>
      <c r="N4070"/>
      <c r="O4070"/>
      <c r="P4070"/>
      <c r="Q4070"/>
      <c r="R4070"/>
      <c r="S4070"/>
      <c r="T4070"/>
      <c r="U4070"/>
      <c r="V4070"/>
      <c r="W4070"/>
      <c r="X4070" s="42"/>
      <c r="Y4070" s="42"/>
      <c r="Z4070" s="42"/>
    </row>
    <row r="4071" s="26" customFormat="1" ht="23" customHeight="1" spans="1:26">
      <c r="A4071" s="255"/>
      <c r="B4071" s="246"/>
      <c r="C4071" s="247"/>
      <c r="D4071" s="248"/>
      <c r="E4071" s="249"/>
      <c r="F4071" s="250"/>
      <c r="G4071" s="250"/>
      <c r="H4071" s="256"/>
      <c r="I4071" s="250"/>
      <c r="J4071" s="252"/>
      <c r="K4071" s="252"/>
      <c r="L4071" s="253"/>
      <c r="M4071" s="254" t="str">
        <f t="shared" si="63"/>
        <v/>
      </c>
      <c r="N4071"/>
      <c r="O4071"/>
      <c r="P4071"/>
      <c r="Q4071"/>
      <c r="R4071"/>
      <c r="S4071"/>
      <c r="T4071"/>
      <c r="U4071"/>
      <c r="V4071"/>
      <c r="W4071"/>
      <c r="X4071" s="42"/>
      <c r="Y4071" s="42"/>
      <c r="Z4071" s="42"/>
    </row>
    <row r="4072" s="26" customFormat="1" ht="23" customHeight="1" spans="1:26">
      <c r="A4072" s="255"/>
      <c r="B4072" s="246"/>
      <c r="C4072" s="247"/>
      <c r="D4072" s="248"/>
      <c r="E4072" s="249"/>
      <c r="F4072" s="250"/>
      <c r="G4072" s="250"/>
      <c r="H4072" s="256"/>
      <c r="I4072" s="250"/>
      <c r="J4072" s="252"/>
      <c r="K4072" s="252"/>
      <c r="L4072" s="253"/>
      <c r="M4072" s="254" t="str">
        <f t="shared" si="63"/>
        <v/>
      </c>
      <c r="N4072"/>
      <c r="O4072"/>
      <c r="P4072"/>
      <c r="Q4072"/>
      <c r="R4072"/>
      <c r="S4072"/>
      <c r="T4072"/>
      <c r="U4072"/>
      <c r="V4072"/>
      <c r="W4072"/>
      <c r="X4072" s="42"/>
      <c r="Y4072" s="42"/>
      <c r="Z4072" s="42"/>
    </row>
    <row r="4073" s="26" customFormat="1" ht="23" customHeight="1" spans="1:26">
      <c r="A4073" s="255"/>
      <c r="B4073" s="246"/>
      <c r="C4073" s="247"/>
      <c r="D4073" s="248"/>
      <c r="E4073" s="249"/>
      <c r="F4073" s="250"/>
      <c r="G4073" s="250"/>
      <c r="H4073" s="256"/>
      <c r="I4073" s="250"/>
      <c r="J4073" s="252"/>
      <c r="K4073" s="252"/>
      <c r="L4073" s="253"/>
      <c r="M4073" s="254" t="str">
        <f t="shared" si="63"/>
        <v/>
      </c>
      <c r="N4073"/>
      <c r="O4073"/>
      <c r="P4073"/>
      <c r="Q4073"/>
      <c r="R4073"/>
      <c r="S4073"/>
      <c r="T4073"/>
      <c r="U4073"/>
      <c r="V4073"/>
      <c r="W4073"/>
      <c r="X4073" s="42"/>
      <c r="Y4073" s="42"/>
      <c r="Z4073" s="42"/>
    </row>
    <row r="4074" s="26" customFormat="1" ht="23" customHeight="1" spans="1:26">
      <c r="A4074" s="255"/>
      <c r="B4074" s="246"/>
      <c r="C4074" s="247"/>
      <c r="D4074" s="248"/>
      <c r="E4074" s="249"/>
      <c r="F4074" s="250"/>
      <c r="G4074" s="250"/>
      <c r="H4074" s="256"/>
      <c r="I4074" s="250"/>
      <c r="J4074" s="252"/>
      <c r="K4074" s="252"/>
      <c r="L4074" s="253"/>
      <c r="M4074" s="254" t="str">
        <f t="shared" si="63"/>
        <v/>
      </c>
      <c r="N4074"/>
      <c r="O4074"/>
      <c r="P4074"/>
      <c r="Q4074"/>
      <c r="R4074"/>
      <c r="S4074"/>
      <c r="T4074"/>
      <c r="U4074"/>
      <c r="V4074"/>
      <c r="W4074"/>
      <c r="X4074" s="42"/>
      <c r="Y4074" s="42"/>
      <c r="Z4074" s="42"/>
    </row>
    <row r="4075" s="26" customFormat="1" ht="23" customHeight="1" spans="1:26">
      <c r="A4075" s="255"/>
      <c r="B4075" s="246"/>
      <c r="C4075" s="247"/>
      <c r="D4075" s="248"/>
      <c r="E4075" s="249"/>
      <c r="F4075" s="250"/>
      <c r="G4075" s="250"/>
      <c r="H4075" s="256"/>
      <c r="I4075" s="250"/>
      <c r="J4075" s="252"/>
      <c r="K4075" s="252"/>
      <c r="L4075" s="253"/>
      <c r="M4075" s="254" t="str">
        <f t="shared" si="63"/>
        <v/>
      </c>
      <c r="N4075"/>
      <c r="O4075"/>
      <c r="P4075"/>
      <c r="Q4075"/>
      <c r="R4075"/>
      <c r="S4075"/>
      <c r="T4075"/>
      <c r="U4075"/>
      <c r="V4075"/>
      <c r="W4075"/>
      <c r="X4075" s="42"/>
      <c r="Y4075" s="42"/>
      <c r="Z4075" s="42"/>
    </row>
    <row r="4076" s="26" customFormat="1" ht="23" customHeight="1" spans="1:26">
      <c r="A4076" s="255"/>
      <c r="B4076" s="246"/>
      <c r="C4076" s="247"/>
      <c r="D4076" s="248"/>
      <c r="E4076" s="249"/>
      <c r="F4076" s="250"/>
      <c r="G4076" s="250"/>
      <c r="H4076" s="256"/>
      <c r="I4076" s="250"/>
      <c r="J4076" s="252"/>
      <c r="K4076" s="252"/>
      <c r="L4076" s="253"/>
      <c r="M4076" s="254" t="str">
        <f t="shared" si="63"/>
        <v/>
      </c>
      <c r="N4076"/>
      <c r="O4076"/>
      <c r="P4076"/>
      <c r="Q4076"/>
      <c r="R4076"/>
      <c r="S4076"/>
      <c r="T4076"/>
      <c r="U4076"/>
      <c r="V4076"/>
      <c r="W4076"/>
      <c r="X4076" s="42"/>
      <c r="Y4076" s="42"/>
      <c r="Z4076" s="42"/>
    </row>
    <row r="4077" s="26" customFormat="1" ht="23" customHeight="1" spans="1:26">
      <c r="A4077" s="255"/>
      <c r="B4077" s="246"/>
      <c r="C4077" s="247"/>
      <c r="D4077" s="248"/>
      <c r="E4077" s="249"/>
      <c r="F4077" s="250"/>
      <c r="G4077" s="250"/>
      <c r="H4077" s="256"/>
      <c r="I4077" s="250"/>
      <c r="J4077" s="252"/>
      <c r="K4077" s="252"/>
      <c r="L4077" s="253"/>
      <c r="M4077" s="254" t="str">
        <f t="shared" si="63"/>
        <v/>
      </c>
      <c r="N4077"/>
      <c r="O4077"/>
      <c r="P4077"/>
      <c r="Q4077"/>
      <c r="R4077"/>
      <c r="S4077"/>
      <c r="T4077"/>
      <c r="U4077"/>
      <c r="V4077"/>
      <c r="W4077"/>
      <c r="X4077" s="42"/>
      <c r="Y4077" s="42"/>
      <c r="Z4077" s="42"/>
    </row>
    <row r="4078" s="26" customFormat="1" ht="23" customHeight="1" spans="1:26">
      <c r="A4078" s="255"/>
      <c r="B4078" s="246"/>
      <c r="C4078" s="247"/>
      <c r="D4078" s="248"/>
      <c r="E4078" s="249"/>
      <c r="F4078" s="250"/>
      <c r="G4078" s="250"/>
      <c r="H4078" s="256"/>
      <c r="I4078" s="250"/>
      <c r="J4078" s="252"/>
      <c r="K4078" s="252"/>
      <c r="L4078" s="253"/>
      <c r="M4078" s="254" t="str">
        <f t="shared" si="63"/>
        <v/>
      </c>
      <c r="N4078"/>
      <c r="O4078"/>
      <c r="P4078"/>
      <c r="Q4078"/>
      <c r="R4078"/>
      <c r="S4078"/>
      <c r="T4078"/>
      <c r="U4078"/>
      <c r="V4078"/>
      <c r="W4078"/>
      <c r="X4078" s="42"/>
      <c r="Y4078" s="42"/>
      <c r="Z4078" s="42"/>
    </row>
    <row r="4079" s="26" customFormat="1" ht="23" customHeight="1" spans="1:26">
      <c r="A4079" s="255"/>
      <c r="B4079" s="246"/>
      <c r="C4079" s="247"/>
      <c r="D4079" s="248"/>
      <c r="E4079" s="249"/>
      <c r="F4079" s="250"/>
      <c r="G4079" s="250"/>
      <c r="H4079" s="256"/>
      <c r="I4079" s="250"/>
      <c r="J4079" s="252"/>
      <c r="K4079" s="252"/>
      <c r="L4079" s="253"/>
      <c r="M4079" s="254" t="str">
        <f t="shared" si="63"/>
        <v/>
      </c>
      <c r="N4079"/>
      <c r="O4079"/>
      <c r="P4079"/>
      <c r="Q4079"/>
      <c r="R4079"/>
      <c r="S4079"/>
      <c r="T4079"/>
      <c r="U4079"/>
      <c r="V4079"/>
      <c r="W4079"/>
      <c r="X4079" s="42"/>
      <c r="Y4079" s="42"/>
      <c r="Z4079" s="42"/>
    </row>
    <row r="4080" s="26" customFormat="1" ht="23" customHeight="1" spans="1:26">
      <c r="A4080" s="255"/>
      <c r="B4080" s="246"/>
      <c r="C4080" s="247"/>
      <c r="D4080" s="248"/>
      <c r="E4080" s="249"/>
      <c r="F4080" s="250"/>
      <c r="G4080" s="250"/>
      <c r="H4080" s="256"/>
      <c r="I4080" s="250"/>
      <c r="J4080" s="252"/>
      <c r="K4080" s="252"/>
      <c r="L4080" s="253"/>
      <c r="M4080" s="254" t="str">
        <f t="shared" si="63"/>
        <v/>
      </c>
      <c r="N4080"/>
      <c r="O4080"/>
      <c r="P4080"/>
      <c r="Q4080"/>
      <c r="R4080"/>
      <c r="S4080"/>
      <c r="T4080"/>
      <c r="U4080"/>
      <c r="V4080"/>
      <c r="W4080"/>
      <c r="X4080" s="42"/>
      <c r="Y4080" s="42"/>
      <c r="Z4080" s="42"/>
    </row>
    <row r="4081" s="26" customFormat="1" ht="23" customHeight="1" spans="1:26">
      <c r="A4081" s="255"/>
      <c r="B4081" s="246"/>
      <c r="C4081" s="247"/>
      <c r="D4081" s="248"/>
      <c r="E4081" s="249"/>
      <c r="F4081" s="250"/>
      <c r="G4081" s="250"/>
      <c r="H4081" s="256"/>
      <c r="I4081" s="250"/>
      <c r="J4081" s="252"/>
      <c r="K4081" s="252"/>
      <c r="L4081" s="253"/>
      <c r="M4081" s="254" t="str">
        <f t="shared" si="63"/>
        <v/>
      </c>
      <c r="N4081"/>
      <c r="O4081"/>
      <c r="P4081"/>
      <c r="Q4081"/>
      <c r="R4081"/>
      <c r="S4081"/>
      <c r="T4081"/>
      <c r="U4081"/>
      <c r="V4081"/>
      <c r="W4081"/>
      <c r="X4081" s="42"/>
      <c r="Y4081" s="42"/>
      <c r="Z4081" s="42"/>
    </row>
    <row r="4082" s="26" customFormat="1" ht="23" customHeight="1" spans="1:26">
      <c r="A4082" s="255"/>
      <c r="B4082" s="246"/>
      <c r="C4082" s="247"/>
      <c r="D4082" s="248"/>
      <c r="E4082" s="249"/>
      <c r="F4082" s="250"/>
      <c r="G4082" s="250"/>
      <c r="H4082" s="256"/>
      <c r="I4082" s="250"/>
      <c r="J4082" s="252"/>
      <c r="K4082" s="252"/>
      <c r="L4082" s="253"/>
      <c r="M4082" s="254" t="str">
        <f t="shared" si="63"/>
        <v/>
      </c>
      <c r="N4082"/>
      <c r="O4082"/>
      <c r="P4082"/>
      <c r="Q4082"/>
      <c r="R4082"/>
      <c r="S4082"/>
      <c r="T4082"/>
      <c r="U4082"/>
      <c r="V4082"/>
      <c r="W4082"/>
      <c r="X4082" s="42"/>
      <c r="Y4082" s="42"/>
      <c r="Z4082" s="42"/>
    </row>
    <row r="4083" s="26" customFormat="1" ht="23" customHeight="1" spans="1:26">
      <c r="A4083" s="255"/>
      <c r="B4083" s="246"/>
      <c r="C4083" s="247"/>
      <c r="D4083" s="248"/>
      <c r="E4083" s="249"/>
      <c r="F4083" s="250"/>
      <c r="G4083" s="250"/>
      <c r="H4083" s="256"/>
      <c r="I4083" s="250"/>
      <c r="J4083" s="252"/>
      <c r="K4083" s="252"/>
      <c r="L4083" s="253"/>
      <c r="M4083" s="254" t="str">
        <f t="shared" si="63"/>
        <v/>
      </c>
      <c r="N4083"/>
      <c r="O4083"/>
      <c r="P4083"/>
      <c r="Q4083"/>
      <c r="R4083"/>
      <c r="S4083"/>
      <c r="T4083"/>
      <c r="U4083"/>
      <c r="V4083"/>
      <c r="W4083"/>
      <c r="X4083" s="42"/>
      <c r="Y4083" s="42"/>
      <c r="Z4083" s="42"/>
    </row>
    <row r="4084" s="26" customFormat="1" ht="23" customHeight="1" spans="1:26">
      <c r="A4084" s="255"/>
      <c r="B4084" s="246"/>
      <c r="C4084" s="247"/>
      <c r="D4084" s="248"/>
      <c r="E4084" s="249"/>
      <c r="F4084" s="250"/>
      <c r="G4084" s="250"/>
      <c r="H4084" s="256"/>
      <c r="I4084" s="250"/>
      <c r="J4084" s="252"/>
      <c r="K4084" s="252"/>
      <c r="L4084" s="253"/>
      <c r="M4084" s="254" t="str">
        <f t="shared" si="63"/>
        <v/>
      </c>
      <c r="N4084"/>
      <c r="O4084"/>
      <c r="P4084"/>
      <c r="Q4084"/>
      <c r="R4084"/>
      <c r="S4084"/>
      <c r="T4084"/>
      <c r="U4084"/>
      <c r="V4084"/>
      <c r="W4084"/>
      <c r="X4084" s="42"/>
      <c r="Y4084" s="42"/>
      <c r="Z4084" s="42"/>
    </row>
    <row r="4085" s="26" customFormat="1" ht="23" customHeight="1" spans="1:26">
      <c r="A4085" s="255"/>
      <c r="B4085" s="246"/>
      <c r="C4085" s="247"/>
      <c r="D4085" s="248"/>
      <c r="E4085" s="249"/>
      <c r="F4085" s="250"/>
      <c r="G4085" s="250"/>
      <c r="H4085" s="256"/>
      <c r="I4085" s="250"/>
      <c r="J4085" s="252"/>
      <c r="K4085" s="252"/>
      <c r="L4085" s="253"/>
      <c r="M4085" s="254" t="str">
        <f t="shared" si="63"/>
        <v/>
      </c>
      <c r="N4085"/>
      <c r="O4085"/>
      <c r="P4085"/>
      <c r="Q4085"/>
      <c r="R4085"/>
      <c r="S4085"/>
      <c r="T4085"/>
      <c r="U4085"/>
      <c r="V4085"/>
      <c r="W4085"/>
      <c r="X4085" s="42"/>
      <c r="Y4085" s="42"/>
      <c r="Z4085" s="42"/>
    </row>
    <row r="4086" s="26" customFormat="1" ht="23" customHeight="1" spans="1:26">
      <c r="A4086" s="255"/>
      <c r="B4086" s="246"/>
      <c r="C4086" s="247"/>
      <c r="D4086" s="248"/>
      <c r="E4086" s="249"/>
      <c r="F4086" s="250"/>
      <c r="G4086" s="250"/>
      <c r="H4086" s="256"/>
      <c r="I4086" s="250"/>
      <c r="J4086" s="252"/>
      <c r="K4086" s="252"/>
      <c r="L4086" s="253"/>
      <c r="M4086" s="254" t="str">
        <f t="shared" si="63"/>
        <v/>
      </c>
      <c r="N4086"/>
      <c r="O4086"/>
      <c r="P4086"/>
      <c r="Q4086"/>
      <c r="R4086"/>
      <c r="S4086"/>
      <c r="T4086"/>
      <c r="U4086"/>
      <c r="V4086"/>
      <c r="W4086"/>
      <c r="X4086" s="42"/>
      <c r="Y4086" s="42"/>
      <c r="Z4086" s="42"/>
    </row>
    <row r="4087" s="26" customFormat="1" ht="23" customHeight="1" spans="1:26">
      <c r="A4087" s="255"/>
      <c r="B4087" s="246"/>
      <c r="C4087" s="247"/>
      <c r="D4087" s="248"/>
      <c r="E4087" s="249"/>
      <c r="F4087" s="250"/>
      <c r="G4087" s="250"/>
      <c r="H4087" s="256"/>
      <c r="I4087" s="250"/>
      <c r="J4087" s="252"/>
      <c r="K4087" s="252"/>
      <c r="L4087" s="253"/>
      <c r="M4087" s="254" t="str">
        <f t="shared" si="63"/>
        <v/>
      </c>
      <c r="N4087"/>
      <c r="O4087"/>
      <c r="P4087"/>
      <c r="Q4087"/>
      <c r="R4087"/>
      <c r="S4087"/>
      <c r="T4087"/>
      <c r="U4087"/>
      <c r="V4087"/>
      <c r="W4087"/>
      <c r="X4087" s="42"/>
      <c r="Y4087" s="42"/>
      <c r="Z4087" s="42"/>
    </row>
    <row r="4088" s="26" customFormat="1" ht="23" customHeight="1" spans="1:26">
      <c r="A4088" s="255"/>
      <c r="B4088" s="246"/>
      <c r="C4088" s="247"/>
      <c r="D4088" s="248"/>
      <c r="E4088" s="249"/>
      <c r="F4088" s="250"/>
      <c r="G4088" s="250"/>
      <c r="H4088" s="256"/>
      <c r="I4088" s="250"/>
      <c r="J4088" s="252"/>
      <c r="K4088" s="252"/>
      <c r="L4088" s="253"/>
      <c r="M4088" s="254" t="str">
        <f t="shared" si="63"/>
        <v/>
      </c>
      <c r="N4088"/>
      <c r="O4088"/>
      <c r="P4088"/>
      <c r="Q4088"/>
      <c r="R4088"/>
      <c r="S4088"/>
      <c r="T4088"/>
      <c r="U4088"/>
      <c r="V4088"/>
      <c r="W4088"/>
      <c r="X4088" s="42"/>
      <c r="Y4088" s="42"/>
      <c r="Z4088" s="42"/>
    </row>
    <row r="4089" s="26" customFormat="1" ht="23" customHeight="1" spans="1:26">
      <c r="A4089" s="255"/>
      <c r="B4089" s="246"/>
      <c r="C4089" s="247"/>
      <c r="D4089" s="248"/>
      <c r="E4089" s="249"/>
      <c r="F4089" s="250"/>
      <c r="G4089" s="250"/>
      <c r="H4089" s="256"/>
      <c r="I4089" s="250"/>
      <c r="J4089" s="252"/>
      <c r="K4089" s="252"/>
      <c r="L4089" s="253"/>
      <c r="M4089" s="254" t="str">
        <f t="shared" si="63"/>
        <v/>
      </c>
      <c r="N4089"/>
      <c r="O4089"/>
      <c r="P4089"/>
      <c r="Q4089"/>
      <c r="R4089"/>
      <c r="S4089"/>
      <c r="T4089"/>
      <c r="U4089"/>
      <c r="V4089"/>
      <c r="W4089"/>
      <c r="X4089" s="42"/>
      <c r="Y4089" s="42"/>
      <c r="Z4089" s="42"/>
    </row>
    <row r="4090" s="26" customFormat="1" ht="23" customHeight="1" spans="1:26">
      <c r="A4090" s="255"/>
      <c r="B4090" s="246"/>
      <c r="C4090" s="247"/>
      <c r="D4090" s="248"/>
      <c r="E4090" s="249"/>
      <c r="F4090" s="250"/>
      <c r="G4090" s="250"/>
      <c r="H4090" s="256"/>
      <c r="I4090" s="250"/>
      <c r="J4090" s="252"/>
      <c r="K4090" s="252"/>
      <c r="L4090" s="253"/>
      <c r="M4090" s="254" t="str">
        <f t="shared" si="63"/>
        <v/>
      </c>
      <c r="N4090"/>
      <c r="O4090"/>
      <c r="P4090"/>
      <c r="Q4090"/>
      <c r="R4090"/>
      <c r="S4090"/>
      <c r="T4090"/>
      <c r="U4090"/>
      <c r="V4090"/>
      <c r="W4090"/>
      <c r="X4090" s="42"/>
      <c r="Y4090" s="42"/>
      <c r="Z4090" s="42"/>
    </row>
    <row r="4091" s="26" customFormat="1" ht="23" customHeight="1" spans="1:26">
      <c r="A4091" s="255"/>
      <c r="B4091" s="246"/>
      <c r="C4091" s="247"/>
      <c r="D4091" s="248"/>
      <c r="E4091" s="249"/>
      <c r="F4091" s="250"/>
      <c r="G4091" s="250"/>
      <c r="H4091" s="256"/>
      <c r="I4091" s="250"/>
      <c r="J4091" s="252"/>
      <c r="K4091" s="252"/>
      <c r="L4091" s="253"/>
      <c r="M4091" s="254" t="str">
        <f t="shared" si="63"/>
        <v/>
      </c>
      <c r="N4091"/>
      <c r="O4091"/>
      <c r="P4091"/>
      <c r="Q4091"/>
      <c r="R4091"/>
      <c r="S4091"/>
      <c r="T4091"/>
      <c r="U4091"/>
      <c r="V4091"/>
      <c r="W4091"/>
      <c r="X4091" s="42"/>
      <c r="Y4091" s="42"/>
      <c r="Z4091" s="42"/>
    </row>
    <row r="4092" s="26" customFormat="1" ht="23" customHeight="1" spans="1:26">
      <c r="A4092" s="255"/>
      <c r="B4092" s="246"/>
      <c r="C4092" s="247"/>
      <c r="D4092" s="248"/>
      <c r="E4092" s="249"/>
      <c r="F4092" s="250"/>
      <c r="G4092" s="250"/>
      <c r="H4092" s="256"/>
      <c r="I4092" s="250"/>
      <c r="J4092" s="252"/>
      <c r="K4092" s="252"/>
      <c r="L4092" s="253"/>
      <c r="M4092" s="254" t="str">
        <f t="shared" si="63"/>
        <v/>
      </c>
      <c r="N4092"/>
      <c r="O4092"/>
      <c r="P4092"/>
      <c r="Q4092"/>
      <c r="R4092"/>
      <c r="S4092"/>
      <c r="T4092"/>
      <c r="U4092"/>
      <c r="V4092"/>
      <c r="W4092"/>
      <c r="X4092" s="42"/>
      <c r="Y4092" s="42"/>
      <c r="Z4092" s="42"/>
    </row>
    <row r="4093" s="26" customFormat="1" ht="23" customHeight="1" spans="1:26">
      <c r="A4093" s="255"/>
      <c r="B4093" s="246"/>
      <c r="C4093" s="247"/>
      <c r="D4093" s="248"/>
      <c r="E4093" s="249"/>
      <c r="F4093" s="250"/>
      <c r="G4093" s="250"/>
      <c r="H4093" s="256"/>
      <c r="I4093" s="250"/>
      <c r="J4093" s="252"/>
      <c r="K4093" s="252"/>
      <c r="L4093" s="253"/>
      <c r="M4093" s="254" t="str">
        <f t="shared" si="63"/>
        <v/>
      </c>
      <c r="N4093"/>
      <c r="O4093"/>
      <c r="P4093"/>
      <c r="Q4093"/>
      <c r="R4093"/>
      <c r="S4093"/>
      <c r="T4093"/>
      <c r="U4093"/>
      <c r="V4093"/>
      <c r="W4093"/>
      <c r="X4093" s="42"/>
      <c r="Y4093" s="42"/>
      <c r="Z4093" s="42"/>
    </row>
    <row r="4094" s="26" customFormat="1" ht="23" customHeight="1" spans="1:26">
      <c r="A4094" s="255"/>
      <c r="B4094" s="246"/>
      <c r="C4094" s="247"/>
      <c r="D4094" s="248"/>
      <c r="E4094" s="249"/>
      <c r="F4094" s="250"/>
      <c r="G4094" s="250"/>
      <c r="H4094" s="256"/>
      <c r="I4094" s="250"/>
      <c r="J4094" s="252"/>
      <c r="K4094" s="252"/>
      <c r="L4094" s="253"/>
      <c r="M4094" s="254" t="str">
        <f t="shared" si="63"/>
        <v/>
      </c>
      <c r="N4094"/>
      <c r="O4094"/>
      <c r="P4094"/>
      <c r="Q4094"/>
      <c r="R4094"/>
      <c r="S4094"/>
      <c r="T4094"/>
      <c r="U4094"/>
      <c r="V4094"/>
      <c r="W4094"/>
      <c r="X4094" s="42"/>
      <c r="Y4094" s="42"/>
      <c r="Z4094" s="42"/>
    </row>
    <row r="4095" s="26" customFormat="1" ht="23" customHeight="1" spans="1:26">
      <c r="A4095" s="255"/>
      <c r="B4095" s="246"/>
      <c r="C4095" s="247"/>
      <c r="D4095" s="248"/>
      <c r="E4095" s="249"/>
      <c r="F4095" s="250"/>
      <c r="G4095" s="250"/>
      <c r="H4095" s="256"/>
      <c r="I4095" s="250"/>
      <c r="J4095" s="252"/>
      <c r="K4095" s="252"/>
      <c r="L4095" s="253"/>
      <c r="M4095" s="254" t="str">
        <f t="shared" si="63"/>
        <v/>
      </c>
      <c r="N4095"/>
      <c r="O4095"/>
      <c r="P4095"/>
      <c r="Q4095"/>
      <c r="R4095"/>
      <c r="S4095"/>
      <c r="T4095"/>
      <c r="U4095"/>
      <c r="V4095"/>
      <c r="W4095"/>
      <c r="X4095" s="42"/>
      <c r="Y4095" s="42"/>
      <c r="Z4095" s="42"/>
    </row>
    <row r="4096" s="26" customFormat="1" ht="23" customHeight="1" spans="1:26">
      <c r="A4096" s="255"/>
      <c r="B4096" s="246"/>
      <c r="C4096" s="247"/>
      <c r="D4096" s="248"/>
      <c r="E4096" s="249"/>
      <c r="F4096" s="250"/>
      <c r="G4096" s="250"/>
      <c r="H4096" s="256"/>
      <c r="I4096" s="250"/>
      <c r="J4096" s="252"/>
      <c r="K4096" s="252"/>
      <c r="L4096" s="253"/>
      <c r="M4096" s="254" t="str">
        <f t="shared" si="63"/>
        <v/>
      </c>
      <c r="N4096"/>
      <c r="O4096"/>
      <c r="P4096"/>
      <c r="Q4096"/>
      <c r="R4096"/>
      <c r="S4096"/>
      <c r="T4096"/>
      <c r="U4096"/>
      <c r="V4096"/>
      <c r="W4096"/>
      <c r="X4096" s="42"/>
      <c r="Y4096" s="42"/>
      <c r="Z4096" s="42"/>
    </row>
    <row r="4097" s="26" customFormat="1" ht="23" customHeight="1" spans="1:26">
      <c r="A4097" s="255"/>
      <c r="B4097" s="246"/>
      <c r="C4097" s="247"/>
      <c r="D4097" s="248"/>
      <c r="E4097" s="249"/>
      <c r="F4097" s="250"/>
      <c r="G4097" s="250"/>
      <c r="H4097" s="256"/>
      <c r="I4097" s="250"/>
      <c r="J4097" s="252"/>
      <c r="K4097" s="252"/>
      <c r="L4097" s="253"/>
      <c r="M4097" s="254" t="str">
        <f t="shared" si="63"/>
        <v/>
      </c>
      <c r="N4097"/>
      <c r="O4097"/>
      <c r="P4097"/>
      <c r="Q4097"/>
      <c r="R4097"/>
      <c r="S4097"/>
      <c r="T4097"/>
      <c r="U4097"/>
      <c r="V4097"/>
      <c r="W4097"/>
      <c r="X4097" s="42"/>
      <c r="Y4097" s="42"/>
      <c r="Z4097" s="42"/>
    </row>
    <row r="4098" s="26" customFormat="1" ht="23" customHeight="1" spans="1:26">
      <c r="A4098" s="255"/>
      <c r="B4098" s="246"/>
      <c r="C4098" s="247"/>
      <c r="D4098" s="248"/>
      <c r="E4098" s="249"/>
      <c r="F4098" s="250"/>
      <c r="G4098" s="250"/>
      <c r="H4098" s="256"/>
      <c r="I4098" s="250"/>
      <c r="J4098" s="252"/>
      <c r="K4098" s="252"/>
      <c r="L4098" s="253"/>
      <c r="M4098" s="254" t="str">
        <f t="shared" si="63"/>
        <v/>
      </c>
      <c r="N4098"/>
      <c r="O4098"/>
      <c r="P4098"/>
      <c r="Q4098"/>
      <c r="R4098"/>
      <c r="S4098"/>
      <c r="T4098"/>
      <c r="U4098"/>
      <c r="V4098"/>
      <c r="W4098"/>
      <c r="X4098" s="42"/>
      <c r="Y4098" s="42"/>
      <c r="Z4098" s="42"/>
    </row>
    <row r="4099" s="26" customFormat="1" ht="23" customHeight="1" spans="1:26">
      <c r="A4099" s="255"/>
      <c r="B4099" s="246"/>
      <c r="C4099" s="247"/>
      <c r="D4099" s="248"/>
      <c r="E4099" s="249"/>
      <c r="F4099" s="250"/>
      <c r="G4099" s="250"/>
      <c r="H4099" s="256"/>
      <c r="I4099" s="250"/>
      <c r="J4099" s="252"/>
      <c r="K4099" s="252"/>
      <c r="L4099" s="253"/>
      <c r="M4099" s="254" t="str">
        <f t="shared" si="63"/>
        <v/>
      </c>
      <c r="N4099"/>
      <c r="O4099"/>
      <c r="P4099"/>
      <c r="Q4099"/>
      <c r="R4099"/>
      <c r="S4099"/>
      <c r="T4099"/>
      <c r="U4099"/>
      <c r="V4099"/>
      <c r="W4099"/>
      <c r="X4099" s="42"/>
      <c r="Y4099" s="42"/>
      <c r="Z4099" s="42"/>
    </row>
    <row r="4100" s="26" customFormat="1" ht="23" customHeight="1" spans="1:26">
      <c r="A4100" s="255"/>
      <c r="B4100" s="246"/>
      <c r="C4100" s="247"/>
      <c r="D4100" s="248"/>
      <c r="E4100" s="249"/>
      <c r="F4100" s="250"/>
      <c r="G4100" s="250"/>
      <c r="H4100" s="256"/>
      <c r="I4100" s="250"/>
      <c r="J4100" s="252"/>
      <c r="K4100" s="252"/>
      <c r="L4100" s="253"/>
      <c r="M4100" s="254" t="str">
        <f t="shared" si="63"/>
        <v/>
      </c>
      <c r="N4100"/>
      <c r="O4100"/>
      <c r="P4100"/>
      <c r="Q4100"/>
      <c r="R4100"/>
      <c r="S4100"/>
      <c r="T4100"/>
      <c r="U4100"/>
      <c r="V4100"/>
      <c r="W4100"/>
      <c r="X4100" s="42"/>
      <c r="Y4100" s="42"/>
      <c r="Z4100" s="42"/>
    </row>
    <row r="4101" s="26" customFormat="1" ht="23" customHeight="1" spans="1:26">
      <c r="A4101" s="255"/>
      <c r="B4101" s="246"/>
      <c r="C4101" s="247"/>
      <c r="D4101" s="248"/>
      <c r="E4101" s="249"/>
      <c r="F4101" s="250"/>
      <c r="G4101" s="250"/>
      <c r="H4101" s="256"/>
      <c r="I4101" s="250"/>
      <c r="J4101" s="252"/>
      <c r="K4101" s="252"/>
      <c r="L4101" s="253"/>
      <c r="M4101" s="254" t="str">
        <f t="shared" ref="M4101:M4164" si="64">IF($B4101="","",--TEXT($B4101,"yyyymm"))</f>
        <v/>
      </c>
      <c r="N4101"/>
      <c r="O4101"/>
      <c r="P4101"/>
      <c r="Q4101"/>
      <c r="R4101"/>
      <c r="S4101"/>
      <c r="T4101"/>
      <c r="U4101"/>
      <c r="V4101"/>
      <c r="W4101"/>
      <c r="X4101" s="42"/>
      <c r="Y4101" s="42"/>
      <c r="Z4101" s="42"/>
    </row>
    <row r="4102" s="26" customFormat="1" ht="23" customHeight="1" spans="1:26">
      <c r="A4102" s="255"/>
      <c r="B4102" s="246"/>
      <c r="C4102" s="247"/>
      <c r="D4102" s="248"/>
      <c r="E4102" s="249"/>
      <c r="F4102" s="250"/>
      <c r="G4102" s="250"/>
      <c r="H4102" s="256"/>
      <c r="I4102" s="250"/>
      <c r="J4102" s="252"/>
      <c r="K4102" s="252"/>
      <c r="L4102" s="253"/>
      <c r="M4102" s="254" t="str">
        <f t="shared" si="64"/>
        <v/>
      </c>
      <c r="N4102"/>
      <c r="O4102"/>
      <c r="P4102"/>
      <c r="Q4102"/>
      <c r="R4102"/>
      <c r="S4102"/>
      <c r="T4102"/>
      <c r="U4102"/>
      <c r="V4102"/>
      <c r="W4102"/>
      <c r="X4102" s="42"/>
      <c r="Y4102" s="42"/>
      <c r="Z4102" s="42"/>
    </row>
    <row r="4103" s="26" customFormat="1" ht="23" customHeight="1" spans="1:26">
      <c r="A4103" s="255"/>
      <c r="B4103" s="246"/>
      <c r="C4103" s="247"/>
      <c r="D4103" s="248"/>
      <c r="E4103" s="249"/>
      <c r="F4103" s="250"/>
      <c r="G4103" s="250"/>
      <c r="H4103" s="256"/>
      <c r="I4103" s="250"/>
      <c r="J4103" s="252"/>
      <c r="K4103" s="252"/>
      <c r="L4103" s="253"/>
      <c r="M4103" s="254" t="str">
        <f t="shared" si="64"/>
        <v/>
      </c>
      <c r="N4103"/>
      <c r="O4103"/>
      <c r="P4103"/>
      <c r="Q4103"/>
      <c r="R4103"/>
      <c r="S4103"/>
      <c r="T4103"/>
      <c r="U4103"/>
      <c r="V4103"/>
      <c r="W4103"/>
      <c r="X4103" s="42"/>
      <c r="Y4103" s="42"/>
      <c r="Z4103" s="42"/>
    </row>
    <row r="4104" s="26" customFormat="1" ht="23" customHeight="1" spans="1:26">
      <c r="A4104" s="255"/>
      <c r="B4104" s="246"/>
      <c r="C4104" s="247"/>
      <c r="D4104" s="248"/>
      <c r="E4104" s="249"/>
      <c r="F4104" s="250"/>
      <c r="G4104" s="250"/>
      <c r="H4104" s="256"/>
      <c r="I4104" s="250"/>
      <c r="J4104" s="252"/>
      <c r="K4104" s="252"/>
      <c r="L4104" s="253"/>
      <c r="M4104" s="254" t="str">
        <f t="shared" si="64"/>
        <v/>
      </c>
      <c r="N4104"/>
      <c r="O4104"/>
      <c r="P4104"/>
      <c r="Q4104"/>
      <c r="R4104"/>
      <c r="S4104"/>
      <c r="T4104"/>
      <c r="U4104"/>
      <c r="V4104"/>
      <c r="W4104"/>
      <c r="X4104" s="42"/>
      <c r="Y4104" s="42"/>
      <c r="Z4104" s="42"/>
    </row>
    <row r="4105" s="26" customFormat="1" ht="23" customHeight="1" spans="1:26">
      <c r="A4105" s="255"/>
      <c r="B4105" s="246"/>
      <c r="C4105" s="247"/>
      <c r="D4105" s="248"/>
      <c r="E4105" s="249"/>
      <c r="F4105" s="250"/>
      <c r="G4105" s="250"/>
      <c r="H4105" s="256"/>
      <c r="I4105" s="250"/>
      <c r="J4105" s="252"/>
      <c r="K4105" s="252"/>
      <c r="L4105" s="253"/>
      <c r="M4105" s="254" t="str">
        <f t="shared" si="64"/>
        <v/>
      </c>
      <c r="N4105"/>
      <c r="O4105"/>
      <c r="P4105"/>
      <c r="Q4105"/>
      <c r="R4105"/>
      <c r="S4105"/>
      <c r="T4105"/>
      <c r="U4105"/>
      <c r="V4105"/>
      <c r="W4105"/>
      <c r="X4105" s="42"/>
      <c r="Y4105" s="42"/>
      <c r="Z4105" s="42"/>
    </row>
    <row r="4106" s="26" customFormat="1" ht="23" customHeight="1" spans="1:26">
      <c r="A4106" s="255"/>
      <c r="B4106" s="246"/>
      <c r="C4106" s="247"/>
      <c r="D4106" s="248"/>
      <c r="E4106" s="249"/>
      <c r="F4106" s="250"/>
      <c r="G4106" s="250"/>
      <c r="H4106" s="256"/>
      <c r="I4106" s="250"/>
      <c r="J4106" s="252"/>
      <c r="K4106" s="252"/>
      <c r="L4106" s="253"/>
      <c r="M4106" s="254" t="str">
        <f t="shared" si="64"/>
        <v/>
      </c>
      <c r="N4106"/>
      <c r="O4106"/>
      <c r="P4106"/>
      <c r="Q4106"/>
      <c r="R4106"/>
      <c r="S4106"/>
      <c r="T4106"/>
      <c r="U4106"/>
      <c r="V4106"/>
      <c r="W4106"/>
      <c r="X4106" s="42"/>
      <c r="Y4106" s="42"/>
      <c r="Z4106" s="42"/>
    </row>
    <row r="4107" s="26" customFormat="1" ht="23" customHeight="1" spans="1:26">
      <c r="A4107" s="255"/>
      <c r="B4107" s="246"/>
      <c r="C4107" s="247"/>
      <c r="D4107" s="248"/>
      <c r="E4107" s="249"/>
      <c r="F4107" s="250"/>
      <c r="G4107" s="250"/>
      <c r="H4107" s="256"/>
      <c r="I4107" s="250"/>
      <c r="J4107" s="252"/>
      <c r="K4107" s="252"/>
      <c r="L4107" s="253"/>
      <c r="M4107" s="254" t="str">
        <f t="shared" si="64"/>
        <v/>
      </c>
      <c r="N4107"/>
      <c r="O4107"/>
      <c r="P4107"/>
      <c r="Q4107"/>
      <c r="R4107"/>
      <c r="S4107"/>
      <c r="T4107"/>
      <c r="U4107"/>
      <c r="V4107"/>
      <c r="W4107"/>
      <c r="X4107" s="42"/>
      <c r="Y4107" s="42"/>
      <c r="Z4107" s="42"/>
    </row>
    <row r="4108" s="26" customFormat="1" ht="23" customHeight="1" spans="1:26">
      <c r="A4108" s="255"/>
      <c r="B4108" s="246"/>
      <c r="C4108" s="247"/>
      <c r="D4108" s="248"/>
      <c r="E4108" s="249"/>
      <c r="F4108" s="250"/>
      <c r="G4108" s="250"/>
      <c r="H4108" s="256"/>
      <c r="I4108" s="250"/>
      <c r="J4108" s="252"/>
      <c r="K4108" s="252"/>
      <c r="L4108" s="253"/>
      <c r="M4108" s="254" t="str">
        <f t="shared" si="64"/>
        <v/>
      </c>
      <c r="N4108"/>
      <c r="O4108"/>
      <c r="P4108"/>
      <c r="Q4108"/>
      <c r="R4108"/>
      <c r="S4108"/>
      <c r="T4108"/>
      <c r="U4108"/>
      <c r="V4108"/>
      <c r="W4108"/>
      <c r="X4108" s="42"/>
      <c r="Y4108" s="42"/>
      <c r="Z4108" s="42"/>
    </row>
    <row r="4109" s="26" customFormat="1" ht="23" customHeight="1" spans="1:26">
      <c r="A4109" s="255"/>
      <c r="B4109" s="246"/>
      <c r="C4109" s="247"/>
      <c r="D4109" s="248"/>
      <c r="E4109" s="249"/>
      <c r="F4109" s="250"/>
      <c r="G4109" s="250"/>
      <c r="H4109" s="256"/>
      <c r="I4109" s="250"/>
      <c r="J4109" s="252"/>
      <c r="K4109" s="252"/>
      <c r="L4109" s="253"/>
      <c r="M4109" s="254" t="str">
        <f t="shared" si="64"/>
        <v/>
      </c>
      <c r="N4109"/>
      <c r="O4109"/>
      <c r="P4109"/>
      <c r="Q4109"/>
      <c r="R4109"/>
      <c r="S4109"/>
      <c r="T4109"/>
      <c r="U4109"/>
      <c r="V4109"/>
      <c r="W4109"/>
      <c r="X4109" s="42"/>
      <c r="Y4109" s="42"/>
      <c r="Z4109" s="42"/>
    </row>
    <row r="4110" s="26" customFormat="1" ht="23" customHeight="1" spans="1:26">
      <c r="A4110" s="255"/>
      <c r="B4110" s="246"/>
      <c r="C4110" s="247"/>
      <c r="D4110" s="248"/>
      <c r="E4110" s="249"/>
      <c r="F4110" s="250"/>
      <c r="G4110" s="250"/>
      <c r="H4110" s="256"/>
      <c r="I4110" s="250"/>
      <c r="J4110" s="252"/>
      <c r="K4110" s="252"/>
      <c r="L4110" s="253"/>
      <c r="M4110" s="254" t="str">
        <f t="shared" si="64"/>
        <v/>
      </c>
      <c r="N4110"/>
      <c r="O4110"/>
      <c r="P4110"/>
      <c r="Q4110"/>
      <c r="R4110"/>
      <c r="S4110"/>
      <c r="T4110"/>
      <c r="U4110"/>
      <c r="V4110"/>
      <c r="W4110"/>
      <c r="X4110" s="42"/>
      <c r="Y4110" s="42"/>
      <c r="Z4110" s="42"/>
    </row>
    <row r="4111" s="26" customFormat="1" ht="23" customHeight="1" spans="1:26">
      <c r="A4111" s="255"/>
      <c r="B4111" s="246"/>
      <c r="C4111" s="247"/>
      <c r="D4111" s="248"/>
      <c r="E4111" s="249"/>
      <c r="F4111" s="250"/>
      <c r="G4111" s="250"/>
      <c r="H4111" s="256"/>
      <c r="I4111" s="250"/>
      <c r="J4111" s="252"/>
      <c r="K4111" s="252"/>
      <c r="L4111" s="253"/>
      <c r="M4111" s="254" t="str">
        <f t="shared" si="64"/>
        <v/>
      </c>
      <c r="N4111"/>
      <c r="O4111"/>
      <c r="P4111"/>
      <c r="Q4111"/>
      <c r="R4111"/>
      <c r="S4111"/>
      <c r="T4111"/>
      <c r="U4111"/>
      <c r="V4111"/>
      <c r="W4111"/>
      <c r="X4111" s="42"/>
      <c r="Y4111" s="42"/>
      <c r="Z4111" s="42"/>
    </row>
    <row r="4112" s="26" customFormat="1" ht="23" customHeight="1" spans="1:26">
      <c r="A4112" s="255"/>
      <c r="B4112" s="246"/>
      <c r="C4112" s="247"/>
      <c r="D4112" s="248"/>
      <c r="E4112" s="249"/>
      <c r="F4112" s="250"/>
      <c r="G4112" s="250"/>
      <c r="H4112" s="256"/>
      <c r="I4112" s="250"/>
      <c r="J4112" s="252"/>
      <c r="K4112" s="252"/>
      <c r="L4112" s="253"/>
      <c r="M4112" s="254" t="str">
        <f t="shared" si="64"/>
        <v/>
      </c>
      <c r="N4112"/>
      <c r="O4112"/>
      <c r="P4112"/>
      <c r="Q4112"/>
      <c r="R4112"/>
      <c r="S4112"/>
      <c r="T4112"/>
      <c r="U4112"/>
      <c r="V4112"/>
      <c r="W4112"/>
      <c r="X4112" s="42"/>
      <c r="Y4112" s="42"/>
      <c r="Z4112" s="42"/>
    </row>
    <row r="4113" s="26" customFormat="1" ht="23" customHeight="1" spans="1:26">
      <c r="A4113" s="255"/>
      <c r="B4113" s="246"/>
      <c r="C4113" s="247"/>
      <c r="D4113" s="248"/>
      <c r="E4113" s="249"/>
      <c r="F4113" s="250"/>
      <c r="G4113" s="250"/>
      <c r="H4113" s="256"/>
      <c r="I4113" s="250"/>
      <c r="J4113" s="252"/>
      <c r="K4113" s="252"/>
      <c r="L4113" s="253"/>
      <c r="M4113" s="254" t="str">
        <f t="shared" si="64"/>
        <v/>
      </c>
      <c r="N4113"/>
      <c r="O4113"/>
      <c r="P4113"/>
      <c r="Q4113"/>
      <c r="R4113"/>
      <c r="S4113"/>
      <c r="T4113"/>
      <c r="U4113"/>
      <c r="V4113"/>
      <c r="W4113"/>
      <c r="X4113" s="42"/>
      <c r="Y4113" s="42"/>
      <c r="Z4113" s="42"/>
    </row>
    <row r="4114" s="26" customFormat="1" ht="23" customHeight="1" spans="1:26">
      <c r="A4114" s="255"/>
      <c r="B4114" s="246"/>
      <c r="C4114" s="247"/>
      <c r="D4114" s="248"/>
      <c r="E4114" s="249"/>
      <c r="F4114" s="250"/>
      <c r="G4114" s="250"/>
      <c r="H4114" s="256"/>
      <c r="I4114" s="250"/>
      <c r="J4114" s="252"/>
      <c r="K4114" s="252"/>
      <c r="L4114" s="253"/>
      <c r="M4114" s="254" t="str">
        <f t="shared" si="64"/>
        <v/>
      </c>
      <c r="N4114"/>
      <c r="O4114"/>
      <c r="P4114"/>
      <c r="Q4114"/>
      <c r="R4114"/>
      <c r="S4114"/>
      <c r="T4114"/>
      <c r="U4114"/>
      <c r="V4114"/>
      <c r="W4114"/>
      <c r="X4114" s="42"/>
      <c r="Y4114" s="42"/>
      <c r="Z4114" s="42"/>
    </row>
    <row r="4115" s="26" customFormat="1" ht="23" customHeight="1" spans="1:26">
      <c r="A4115" s="255"/>
      <c r="B4115" s="246"/>
      <c r="C4115" s="247"/>
      <c r="D4115" s="248"/>
      <c r="E4115" s="249"/>
      <c r="F4115" s="250"/>
      <c r="G4115" s="250"/>
      <c r="H4115" s="256"/>
      <c r="I4115" s="250"/>
      <c r="J4115" s="252"/>
      <c r="K4115" s="252"/>
      <c r="L4115" s="253"/>
      <c r="M4115" s="254" t="str">
        <f t="shared" si="64"/>
        <v/>
      </c>
      <c r="N4115"/>
      <c r="O4115"/>
      <c r="P4115"/>
      <c r="Q4115"/>
      <c r="R4115"/>
      <c r="S4115"/>
      <c r="T4115"/>
      <c r="U4115"/>
      <c r="V4115"/>
      <c r="W4115"/>
      <c r="X4115" s="42"/>
      <c r="Y4115" s="42"/>
      <c r="Z4115" s="42"/>
    </row>
    <row r="4116" s="26" customFormat="1" ht="23" customHeight="1" spans="1:26">
      <c r="A4116" s="255"/>
      <c r="B4116" s="246"/>
      <c r="C4116" s="247"/>
      <c r="D4116" s="248"/>
      <c r="E4116" s="249"/>
      <c r="F4116" s="250"/>
      <c r="G4116" s="250"/>
      <c r="H4116" s="256"/>
      <c r="I4116" s="250"/>
      <c r="J4116" s="252"/>
      <c r="K4116" s="252"/>
      <c r="L4116" s="253"/>
      <c r="M4116" s="254" t="str">
        <f t="shared" si="64"/>
        <v/>
      </c>
      <c r="N4116"/>
      <c r="O4116"/>
      <c r="P4116"/>
      <c r="Q4116"/>
      <c r="R4116"/>
      <c r="S4116"/>
      <c r="T4116"/>
      <c r="U4116"/>
      <c r="V4116"/>
      <c r="W4116"/>
      <c r="X4116" s="42"/>
      <c r="Y4116" s="42"/>
      <c r="Z4116" s="42"/>
    </row>
    <row r="4117" s="26" customFormat="1" ht="23" customHeight="1" spans="1:26">
      <c r="A4117" s="255"/>
      <c r="B4117" s="246"/>
      <c r="C4117" s="247"/>
      <c r="D4117" s="248"/>
      <c r="E4117" s="249"/>
      <c r="F4117" s="250"/>
      <c r="G4117" s="250"/>
      <c r="H4117" s="256"/>
      <c r="I4117" s="250"/>
      <c r="J4117" s="252"/>
      <c r="K4117" s="252"/>
      <c r="L4117" s="253"/>
      <c r="M4117" s="254" t="str">
        <f t="shared" si="64"/>
        <v/>
      </c>
      <c r="N4117"/>
      <c r="O4117"/>
      <c r="P4117"/>
      <c r="Q4117"/>
      <c r="R4117"/>
      <c r="S4117"/>
      <c r="T4117"/>
      <c r="U4117"/>
      <c r="V4117"/>
      <c r="W4117"/>
      <c r="X4117" s="42"/>
      <c r="Y4117" s="42"/>
      <c r="Z4117" s="42"/>
    </row>
    <row r="4118" s="26" customFormat="1" ht="23" customHeight="1" spans="1:26">
      <c r="A4118" s="255"/>
      <c r="B4118" s="246"/>
      <c r="C4118" s="247"/>
      <c r="D4118" s="248"/>
      <c r="E4118" s="249"/>
      <c r="F4118" s="250"/>
      <c r="G4118" s="250"/>
      <c r="H4118" s="256"/>
      <c r="I4118" s="250"/>
      <c r="J4118" s="252"/>
      <c r="K4118" s="252"/>
      <c r="L4118" s="253"/>
      <c r="M4118" s="254" t="str">
        <f t="shared" si="64"/>
        <v/>
      </c>
      <c r="N4118"/>
      <c r="O4118"/>
      <c r="P4118"/>
      <c r="Q4118"/>
      <c r="R4118"/>
      <c r="S4118"/>
      <c r="T4118"/>
      <c r="U4118"/>
      <c r="V4118"/>
      <c r="W4118"/>
      <c r="X4118" s="42"/>
      <c r="Y4118" s="42"/>
      <c r="Z4118" s="42"/>
    </row>
    <row r="4119" s="26" customFormat="1" ht="23" customHeight="1" spans="1:26">
      <c r="A4119" s="255"/>
      <c r="B4119" s="246"/>
      <c r="C4119" s="247"/>
      <c r="D4119" s="248"/>
      <c r="E4119" s="249"/>
      <c r="F4119" s="250"/>
      <c r="G4119" s="250"/>
      <c r="H4119" s="256"/>
      <c r="I4119" s="250"/>
      <c r="J4119" s="252"/>
      <c r="K4119" s="252"/>
      <c r="L4119" s="253"/>
      <c r="M4119" s="254" t="str">
        <f t="shared" si="64"/>
        <v/>
      </c>
      <c r="N4119"/>
      <c r="O4119"/>
      <c r="P4119"/>
      <c r="Q4119"/>
      <c r="R4119"/>
      <c r="S4119"/>
      <c r="T4119"/>
      <c r="U4119"/>
      <c r="V4119"/>
      <c r="W4119"/>
      <c r="X4119" s="42"/>
      <c r="Y4119" s="42"/>
      <c r="Z4119" s="42"/>
    </row>
    <row r="4120" s="26" customFormat="1" ht="23" customHeight="1" spans="1:26">
      <c r="A4120" s="255"/>
      <c r="B4120" s="246"/>
      <c r="C4120" s="247"/>
      <c r="D4120" s="248"/>
      <c r="E4120" s="249"/>
      <c r="F4120" s="250"/>
      <c r="G4120" s="250"/>
      <c r="H4120" s="256"/>
      <c r="I4120" s="250"/>
      <c r="J4120" s="252"/>
      <c r="K4120" s="252"/>
      <c r="L4120" s="253"/>
      <c r="M4120" s="254" t="str">
        <f t="shared" si="64"/>
        <v/>
      </c>
      <c r="N4120"/>
      <c r="O4120"/>
      <c r="P4120"/>
      <c r="Q4120"/>
      <c r="R4120"/>
      <c r="S4120"/>
      <c r="T4120"/>
      <c r="U4120"/>
      <c r="V4120"/>
      <c r="W4120"/>
      <c r="X4120" s="42"/>
      <c r="Y4120" s="42"/>
      <c r="Z4120" s="42"/>
    </row>
    <row r="4121" s="26" customFormat="1" ht="23" customHeight="1" spans="1:26">
      <c r="A4121" s="255"/>
      <c r="B4121" s="246"/>
      <c r="C4121" s="247"/>
      <c r="D4121" s="248"/>
      <c r="E4121" s="249"/>
      <c r="F4121" s="250"/>
      <c r="G4121" s="250"/>
      <c r="H4121" s="256"/>
      <c r="I4121" s="250"/>
      <c r="J4121" s="252"/>
      <c r="K4121" s="252"/>
      <c r="L4121" s="253"/>
      <c r="M4121" s="254" t="str">
        <f t="shared" si="64"/>
        <v/>
      </c>
      <c r="N4121"/>
      <c r="O4121"/>
      <c r="P4121"/>
      <c r="Q4121"/>
      <c r="R4121"/>
      <c r="S4121"/>
      <c r="T4121"/>
      <c r="U4121"/>
      <c r="V4121"/>
      <c r="W4121"/>
      <c r="X4121" s="42"/>
      <c r="Y4121" s="42"/>
      <c r="Z4121" s="42"/>
    </row>
    <row r="4122" s="26" customFormat="1" ht="23" customHeight="1" spans="1:26">
      <c r="A4122" s="255"/>
      <c r="B4122" s="246"/>
      <c r="C4122" s="247"/>
      <c r="D4122" s="248"/>
      <c r="E4122" s="249"/>
      <c r="F4122" s="250"/>
      <c r="G4122" s="250"/>
      <c r="H4122" s="256"/>
      <c r="I4122" s="250"/>
      <c r="J4122" s="252"/>
      <c r="K4122" s="252"/>
      <c r="L4122" s="253"/>
      <c r="M4122" s="254" t="str">
        <f t="shared" si="64"/>
        <v/>
      </c>
      <c r="N4122"/>
      <c r="O4122"/>
      <c r="P4122"/>
      <c r="Q4122"/>
      <c r="R4122"/>
      <c r="S4122"/>
      <c r="T4122"/>
      <c r="U4122"/>
      <c r="V4122"/>
      <c r="W4122"/>
      <c r="X4122" s="42"/>
      <c r="Y4122" s="42"/>
      <c r="Z4122" s="42"/>
    </row>
    <row r="4123" s="26" customFormat="1" ht="23" customHeight="1" spans="1:26">
      <c r="A4123" s="255"/>
      <c r="B4123" s="246"/>
      <c r="C4123" s="247"/>
      <c r="D4123" s="248"/>
      <c r="E4123" s="249"/>
      <c r="F4123" s="250"/>
      <c r="G4123" s="250"/>
      <c r="H4123" s="256"/>
      <c r="I4123" s="250"/>
      <c r="J4123" s="252"/>
      <c r="K4123" s="252"/>
      <c r="L4123" s="253"/>
      <c r="M4123" s="254" t="str">
        <f t="shared" si="64"/>
        <v/>
      </c>
      <c r="N4123"/>
      <c r="O4123"/>
      <c r="P4123"/>
      <c r="Q4123"/>
      <c r="R4123"/>
      <c r="S4123"/>
      <c r="T4123"/>
      <c r="U4123"/>
      <c r="V4123"/>
      <c r="W4123"/>
      <c r="X4123" s="42"/>
      <c r="Y4123" s="42"/>
      <c r="Z4123" s="42"/>
    </row>
    <row r="4124" s="26" customFormat="1" ht="23" customHeight="1" spans="1:26">
      <c r="A4124" s="255"/>
      <c r="B4124" s="246"/>
      <c r="C4124" s="247"/>
      <c r="D4124" s="248"/>
      <c r="E4124" s="249"/>
      <c r="F4124" s="250"/>
      <c r="G4124" s="250"/>
      <c r="H4124" s="256"/>
      <c r="I4124" s="250"/>
      <c r="J4124" s="252"/>
      <c r="K4124" s="252"/>
      <c r="L4124" s="253"/>
      <c r="M4124" s="254" t="str">
        <f t="shared" si="64"/>
        <v/>
      </c>
      <c r="N4124"/>
      <c r="O4124"/>
      <c r="P4124"/>
      <c r="Q4124"/>
      <c r="R4124"/>
      <c r="S4124"/>
      <c r="T4124"/>
      <c r="U4124"/>
      <c r="V4124"/>
      <c r="W4124"/>
      <c r="X4124" s="42"/>
      <c r="Y4124" s="42"/>
      <c r="Z4124" s="42"/>
    </row>
    <row r="4125" s="26" customFormat="1" ht="23" customHeight="1" spans="1:26">
      <c r="A4125" s="255"/>
      <c r="B4125" s="246"/>
      <c r="C4125" s="247"/>
      <c r="D4125" s="248"/>
      <c r="E4125" s="249"/>
      <c r="F4125" s="250"/>
      <c r="G4125" s="250"/>
      <c r="H4125" s="256"/>
      <c r="I4125" s="250"/>
      <c r="J4125" s="252"/>
      <c r="K4125" s="252"/>
      <c r="L4125" s="253"/>
      <c r="M4125" s="254" t="str">
        <f t="shared" si="64"/>
        <v/>
      </c>
      <c r="N4125"/>
      <c r="O4125"/>
      <c r="P4125"/>
      <c r="Q4125"/>
      <c r="R4125"/>
      <c r="S4125"/>
      <c r="T4125"/>
      <c r="U4125"/>
      <c r="V4125"/>
      <c r="W4125"/>
      <c r="X4125" s="42"/>
      <c r="Y4125" s="42"/>
      <c r="Z4125" s="42"/>
    </row>
    <row r="4126" s="26" customFormat="1" ht="23" customHeight="1" spans="1:26">
      <c r="A4126" s="255"/>
      <c r="B4126" s="246"/>
      <c r="C4126" s="247"/>
      <c r="D4126" s="248"/>
      <c r="E4126" s="249"/>
      <c r="F4126" s="250"/>
      <c r="G4126" s="250"/>
      <c r="H4126" s="256"/>
      <c r="I4126" s="250"/>
      <c r="J4126" s="252"/>
      <c r="K4126" s="252"/>
      <c r="L4126" s="253"/>
      <c r="M4126" s="254" t="str">
        <f t="shared" si="64"/>
        <v/>
      </c>
      <c r="N4126"/>
      <c r="O4126"/>
      <c r="P4126"/>
      <c r="Q4126"/>
      <c r="R4126"/>
      <c r="S4126"/>
      <c r="T4126"/>
      <c r="U4126"/>
      <c r="V4126"/>
      <c r="W4126"/>
      <c r="X4126" s="42"/>
      <c r="Y4126" s="42"/>
      <c r="Z4126" s="42"/>
    </row>
    <row r="4127" s="26" customFormat="1" ht="23" customHeight="1" spans="1:26">
      <c r="A4127" s="255"/>
      <c r="B4127" s="246"/>
      <c r="C4127" s="247"/>
      <c r="D4127" s="248"/>
      <c r="E4127" s="249"/>
      <c r="F4127" s="250"/>
      <c r="G4127" s="250"/>
      <c r="H4127" s="256"/>
      <c r="I4127" s="250"/>
      <c r="J4127" s="252"/>
      <c r="K4127" s="252"/>
      <c r="L4127" s="253"/>
      <c r="M4127" s="254" t="str">
        <f t="shared" si="64"/>
        <v/>
      </c>
      <c r="N4127"/>
      <c r="O4127"/>
      <c r="P4127"/>
      <c r="Q4127"/>
      <c r="R4127"/>
      <c r="S4127"/>
      <c r="T4127"/>
      <c r="U4127"/>
      <c r="V4127"/>
      <c r="W4127"/>
      <c r="X4127" s="42"/>
      <c r="Y4127" s="42"/>
      <c r="Z4127" s="42"/>
    </row>
    <row r="4128" s="26" customFormat="1" ht="23" customHeight="1" spans="1:26">
      <c r="A4128" s="255"/>
      <c r="B4128" s="246"/>
      <c r="C4128" s="247"/>
      <c r="D4128" s="248"/>
      <c r="E4128" s="249"/>
      <c r="F4128" s="250"/>
      <c r="G4128" s="250"/>
      <c r="H4128" s="256"/>
      <c r="I4128" s="250"/>
      <c r="J4128" s="252"/>
      <c r="K4128" s="252"/>
      <c r="L4128" s="253"/>
      <c r="M4128" s="254" t="str">
        <f t="shared" si="64"/>
        <v/>
      </c>
      <c r="N4128"/>
      <c r="O4128"/>
      <c r="P4128"/>
      <c r="Q4128"/>
      <c r="R4128"/>
      <c r="S4128"/>
      <c r="T4128"/>
      <c r="U4128"/>
      <c r="V4128"/>
      <c r="W4128"/>
      <c r="X4128" s="42"/>
      <c r="Y4128" s="42"/>
      <c r="Z4128" s="42"/>
    </row>
    <row r="4129" s="26" customFormat="1" ht="23" customHeight="1" spans="1:26">
      <c r="A4129" s="255"/>
      <c r="B4129" s="246"/>
      <c r="C4129" s="247"/>
      <c r="D4129" s="248"/>
      <c r="E4129" s="249"/>
      <c r="F4129" s="250"/>
      <c r="G4129" s="250"/>
      <c r="H4129" s="256"/>
      <c r="I4129" s="250"/>
      <c r="J4129" s="252"/>
      <c r="K4129" s="252"/>
      <c r="L4129" s="253"/>
      <c r="M4129" s="254" t="str">
        <f t="shared" si="64"/>
        <v/>
      </c>
      <c r="N4129"/>
      <c r="O4129"/>
      <c r="P4129"/>
      <c r="Q4129"/>
      <c r="R4129"/>
      <c r="S4129"/>
      <c r="T4129"/>
      <c r="U4129"/>
      <c r="V4129"/>
      <c r="W4129"/>
      <c r="X4129" s="42"/>
      <c r="Y4129" s="42"/>
      <c r="Z4129" s="42"/>
    </row>
    <row r="4130" s="26" customFormat="1" ht="23" customHeight="1" spans="1:26">
      <c r="A4130" s="255"/>
      <c r="B4130" s="246"/>
      <c r="C4130" s="247"/>
      <c r="D4130" s="248"/>
      <c r="E4130" s="249"/>
      <c r="F4130" s="250"/>
      <c r="G4130" s="250"/>
      <c r="H4130" s="256"/>
      <c r="I4130" s="250"/>
      <c r="J4130" s="252"/>
      <c r="K4130" s="252"/>
      <c r="L4130" s="253"/>
      <c r="M4130" s="254" t="str">
        <f t="shared" si="64"/>
        <v/>
      </c>
      <c r="N4130"/>
      <c r="O4130"/>
      <c r="P4130"/>
      <c r="Q4130"/>
      <c r="R4130"/>
      <c r="S4130"/>
      <c r="T4130"/>
      <c r="U4130"/>
      <c r="V4130"/>
      <c r="W4130"/>
      <c r="X4130" s="42"/>
      <c r="Y4130" s="42"/>
      <c r="Z4130" s="42"/>
    </row>
    <row r="4131" s="26" customFormat="1" ht="23" customHeight="1" spans="1:26">
      <c r="A4131" s="255"/>
      <c r="B4131" s="246"/>
      <c r="C4131" s="247"/>
      <c r="D4131" s="248"/>
      <c r="E4131" s="249"/>
      <c r="F4131" s="250"/>
      <c r="G4131" s="250"/>
      <c r="H4131" s="256"/>
      <c r="I4131" s="250"/>
      <c r="J4131" s="252"/>
      <c r="K4131" s="252"/>
      <c r="L4131" s="253"/>
      <c r="M4131" s="254" t="str">
        <f t="shared" si="64"/>
        <v/>
      </c>
      <c r="N4131"/>
      <c r="O4131"/>
      <c r="P4131"/>
      <c r="Q4131"/>
      <c r="R4131"/>
      <c r="S4131"/>
      <c r="T4131"/>
      <c r="U4131"/>
      <c r="V4131"/>
      <c r="W4131"/>
      <c r="X4131" s="42"/>
      <c r="Y4131" s="42"/>
      <c r="Z4131" s="42"/>
    </row>
    <row r="4132" s="26" customFormat="1" ht="23" customHeight="1" spans="1:26">
      <c r="A4132" s="255"/>
      <c r="B4132" s="246"/>
      <c r="C4132" s="247"/>
      <c r="D4132" s="248"/>
      <c r="E4132" s="249"/>
      <c r="F4132" s="250"/>
      <c r="G4132" s="250"/>
      <c r="H4132" s="256"/>
      <c r="I4132" s="250"/>
      <c r="J4132" s="252"/>
      <c r="K4132" s="252"/>
      <c r="L4132" s="253"/>
      <c r="M4132" s="254" t="str">
        <f t="shared" si="64"/>
        <v/>
      </c>
      <c r="N4132"/>
      <c r="O4132"/>
      <c r="P4132"/>
      <c r="Q4132"/>
      <c r="R4132"/>
      <c r="S4132"/>
      <c r="T4132"/>
      <c r="U4132"/>
      <c r="V4132"/>
      <c r="W4132"/>
      <c r="X4132" s="42"/>
      <c r="Y4132" s="42"/>
      <c r="Z4132" s="42"/>
    </row>
    <row r="4133" s="26" customFormat="1" ht="23" customHeight="1" spans="1:26">
      <c r="A4133" s="255"/>
      <c r="B4133" s="246"/>
      <c r="C4133" s="247"/>
      <c r="D4133" s="248"/>
      <c r="E4133" s="249"/>
      <c r="F4133" s="250"/>
      <c r="G4133" s="250"/>
      <c r="H4133" s="256"/>
      <c r="I4133" s="250"/>
      <c r="J4133" s="252"/>
      <c r="K4133" s="252"/>
      <c r="L4133" s="253"/>
      <c r="M4133" s="254" t="str">
        <f t="shared" si="64"/>
        <v/>
      </c>
      <c r="N4133"/>
      <c r="O4133"/>
      <c r="P4133"/>
      <c r="Q4133"/>
      <c r="R4133"/>
      <c r="S4133"/>
      <c r="T4133"/>
      <c r="U4133"/>
      <c r="V4133"/>
      <c r="W4133"/>
      <c r="X4133" s="42"/>
      <c r="Y4133" s="42"/>
      <c r="Z4133" s="42"/>
    </row>
    <row r="4134" s="26" customFormat="1" ht="23" customHeight="1" spans="1:26">
      <c r="A4134" s="255"/>
      <c r="B4134" s="246"/>
      <c r="C4134" s="247"/>
      <c r="D4134" s="248"/>
      <c r="E4134" s="249"/>
      <c r="F4134" s="250"/>
      <c r="G4134" s="250"/>
      <c r="H4134" s="256"/>
      <c r="I4134" s="250"/>
      <c r="J4134" s="252"/>
      <c r="K4134" s="252"/>
      <c r="L4134" s="253"/>
      <c r="M4134" s="254" t="str">
        <f t="shared" si="64"/>
        <v/>
      </c>
      <c r="N4134"/>
      <c r="O4134"/>
      <c r="P4134"/>
      <c r="Q4134"/>
      <c r="R4134"/>
      <c r="S4134"/>
      <c r="T4134"/>
      <c r="U4134"/>
      <c r="V4134"/>
      <c r="W4134"/>
      <c r="X4134" s="42"/>
      <c r="Y4134" s="42"/>
      <c r="Z4134" s="42"/>
    </row>
    <row r="4135" s="26" customFormat="1" ht="23" customHeight="1" spans="1:26">
      <c r="A4135" s="255"/>
      <c r="B4135" s="246"/>
      <c r="C4135" s="247"/>
      <c r="D4135" s="248"/>
      <c r="E4135" s="249"/>
      <c r="F4135" s="250"/>
      <c r="G4135" s="250"/>
      <c r="H4135" s="256"/>
      <c r="I4135" s="250"/>
      <c r="J4135" s="252"/>
      <c r="K4135" s="252"/>
      <c r="L4135" s="253"/>
      <c r="M4135" s="254" t="str">
        <f t="shared" si="64"/>
        <v/>
      </c>
      <c r="N4135"/>
      <c r="O4135"/>
      <c r="P4135"/>
      <c r="Q4135"/>
      <c r="R4135"/>
      <c r="S4135"/>
      <c r="T4135"/>
      <c r="U4135"/>
      <c r="V4135"/>
      <c r="W4135"/>
      <c r="X4135" s="42"/>
      <c r="Y4135" s="42"/>
      <c r="Z4135" s="42"/>
    </row>
    <row r="4136" s="26" customFormat="1" ht="23" customHeight="1" spans="1:26">
      <c r="A4136" s="255"/>
      <c r="B4136" s="246"/>
      <c r="C4136" s="247"/>
      <c r="D4136" s="248"/>
      <c r="E4136" s="249"/>
      <c r="F4136" s="250"/>
      <c r="G4136" s="250"/>
      <c r="H4136" s="256"/>
      <c r="I4136" s="250"/>
      <c r="J4136" s="252"/>
      <c r="K4136" s="252"/>
      <c r="L4136" s="253"/>
      <c r="M4136" s="254" t="str">
        <f t="shared" si="64"/>
        <v/>
      </c>
      <c r="N4136"/>
      <c r="O4136"/>
      <c r="P4136"/>
      <c r="Q4136"/>
      <c r="R4136"/>
      <c r="S4136"/>
      <c r="T4136"/>
      <c r="U4136"/>
      <c r="V4136"/>
      <c r="W4136"/>
      <c r="X4136" s="42"/>
      <c r="Y4136" s="42"/>
      <c r="Z4136" s="42"/>
    </row>
    <row r="4137" s="26" customFormat="1" ht="23" customHeight="1" spans="1:26">
      <c r="A4137" s="255"/>
      <c r="B4137" s="246"/>
      <c r="C4137" s="247"/>
      <c r="D4137" s="248"/>
      <c r="E4137" s="249"/>
      <c r="F4137" s="250"/>
      <c r="G4137" s="250"/>
      <c r="H4137" s="256"/>
      <c r="I4137" s="250"/>
      <c r="J4137" s="252"/>
      <c r="K4137" s="252"/>
      <c r="L4137" s="253"/>
      <c r="M4137" s="254" t="str">
        <f t="shared" si="64"/>
        <v/>
      </c>
      <c r="N4137"/>
      <c r="O4137"/>
      <c r="P4137"/>
      <c r="Q4137"/>
      <c r="R4137"/>
      <c r="S4137"/>
      <c r="T4137"/>
      <c r="U4137"/>
      <c r="V4137"/>
      <c r="W4137"/>
      <c r="X4137" s="42"/>
      <c r="Y4137" s="42"/>
      <c r="Z4137" s="42"/>
    </row>
    <row r="4138" s="26" customFormat="1" ht="23" customHeight="1" spans="1:26">
      <c r="A4138" s="255"/>
      <c r="B4138" s="246"/>
      <c r="C4138" s="247"/>
      <c r="D4138" s="248"/>
      <c r="E4138" s="249"/>
      <c r="F4138" s="250"/>
      <c r="G4138" s="250"/>
      <c r="H4138" s="256"/>
      <c r="I4138" s="250"/>
      <c r="J4138" s="252"/>
      <c r="K4138" s="252"/>
      <c r="L4138" s="253"/>
      <c r="M4138" s="254" t="str">
        <f t="shared" si="64"/>
        <v/>
      </c>
      <c r="N4138"/>
      <c r="O4138"/>
      <c r="P4138"/>
      <c r="Q4138"/>
      <c r="R4138"/>
      <c r="S4138"/>
      <c r="T4138"/>
      <c r="U4138"/>
      <c r="V4138"/>
      <c r="W4138"/>
      <c r="X4138" s="42"/>
      <c r="Y4138" s="42"/>
      <c r="Z4138" s="42"/>
    </row>
    <row r="4139" s="26" customFormat="1" ht="23" customHeight="1" spans="1:26">
      <c r="A4139" s="255"/>
      <c r="B4139" s="246"/>
      <c r="C4139" s="247"/>
      <c r="D4139" s="248"/>
      <c r="E4139" s="249"/>
      <c r="F4139" s="250"/>
      <c r="G4139" s="250"/>
      <c r="H4139" s="256"/>
      <c r="I4139" s="250"/>
      <c r="J4139" s="252"/>
      <c r="K4139" s="252"/>
      <c r="L4139" s="253"/>
      <c r="M4139" s="254" t="str">
        <f t="shared" si="64"/>
        <v/>
      </c>
      <c r="N4139"/>
      <c r="O4139"/>
      <c r="P4139"/>
      <c r="Q4139"/>
      <c r="R4139"/>
      <c r="S4139"/>
      <c r="T4139"/>
      <c r="U4139"/>
      <c r="V4139"/>
      <c r="W4139"/>
      <c r="X4139" s="42"/>
      <c r="Y4139" s="42"/>
      <c r="Z4139" s="42"/>
    </row>
    <row r="4140" s="26" customFormat="1" ht="23" customHeight="1" spans="1:26">
      <c r="A4140" s="255"/>
      <c r="B4140" s="246"/>
      <c r="C4140" s="247"/>
      <c r="D4140" s="248"/>
      <c r="E4140" s="249"/>
      <c r="F4140" s="250"/>
      <c r="G4140" s="250"/>
      <c r="H4140" s="256"/>
      <c r="I4140" s="250"/>
      <c r="J4140" s="252"/>
      <c r="K4140" s="252"/>
      <c r="L4140" s="253"/>
      <c r="M4140" s="254" t="str">
        <f t="shared" si="64"/>
        <v/>
      </c>
      <c r="N4140"/>
      <c r="O4140"/>
      <c r="P4140"/>
      <c r="Q4140"/>
      <c r="R4140"/>
      <c r="S4140"/>
      <c r="T4140"/>
      <c r="U4140"/>
      <c r="V4140"/>
      <c r="W4140"/>
      <c r="X4140" s="42"/>
      <c r="Y4140" s="42"/>
      <c r="Z4140" s="42"/>
    </row>
    <row r="4141" s="26" customFormat="1" ht="23" customHeight="1" spans="1:26">
      <c r="A4141" s="255"/>
      <c r="B4141" s="246"/>
      <c r="C4141" s="247"/>
      <c r="D4141" s="248"/>
      <c r="E4141" s="249"/>
      <c r="F4141" s="250"/>
      <c r="G4141" s="250"/>
      <c r="H4141" s="256"/>
      <c r="I4141" s="250"/>
      <c r="J4141" s="252"/>
      <c r="K4141" s="252"/>
      <c r="L4141" s="253"/>
      <c r="M4141" s="254" t="str">
        <f t="shared" si="64"/>
        <v/>
      </c>
      <c r="N4141"/>
      <c r="O4141"/>
      <c r="P4141"/>
      <c r="Q4141"/>
      <c r="R4141"/>
      <c r="S4141"/>
      <c r="T4141"/>
      <c r="U4141"/>
      <c r="V4141"/>
      <c r="W4141"/>
      <c r="X4141" s="42"/>
      <c r="Y4141" s="42"/>
      <c r="Z4141" s="42"/>
    </row>
    <row r="4142" s="26" customFormat="1" ht="23" customHeight="1" spans="1:26">
      <c r="A4142" s="255"/>
      <c r="B4142" s="246"/>
      <c r="C4142" s="247"/>
      <c r="D4142" s="248"/>
      <c r="E4142" s="249"/>
      <c r="F4142" s="250"/>
      <c r="G4142" s="250"/>
      <c r="H4142" s="256"/>
      <c r="I4142" s="250"/>
      <c r="J4142" s="252"/>
      <c r="K4142" s="252"/>
      <c r="L4142" s="253"/>
      <c r="M4142" s="254" t="str">
        <f t="shared" si="64"/>
        <v/>
      </c>
      <c r="N4142"/>
      <c r="O4142"/>
      <c r="P4142"/>
      <c r="Q4142"/>
      <c r="R4142"/>
      <c r="S4142"/>
      <c r="T4142"/>
      <c r="U4142"/>
      <c r="V4142"/>
      <c r="W4142"/>
      <c r="X4142" s="42"/>
      <c r="Y4142" s="42"/>
      <c r="Z4142" s="42"/>
    </row>
    <row r="4143" s="26" customFormat="1" ht="23" customHeight="1" spans="1:26">
      <c r="A4143" s="255"/>
      <c r="B4143" s="246"/>
      <c r="C4143" s="247"/>
      <c r="D4143" s="248"/>
      <c r="E4143" s="249"/>
      <c r="F4143" s="250"/>
      <c r="G4143" s="250"/>
      <c r="H4143" s="256"/>
      <c r="I4143" s="250"/>
      <c r="J4143" s="252"/>
      <c r="K4143" s="252"/>
      <c r="L4143" s="253"/>
      <c r="M4143" s="254" t="str">
        <f t="shared" si="64"/>
        <v/>
      </c>
      <c r="N4143"/>
      <c r="O4143"/>
      <c r="P4143"/>
      <c r="Q4143"/>
      <c r="R4143"/>
      <c r="S4143"/>
      <c r="T4143"/>
      <c r="U4143"/>
      <c r="V4143"/>
      <c r="W4143"/>
      <c r="X4143" s="42"/>
      <c r="Y4143" s="42"/>
      <c r="Z4143" s="42"/>
    </row>
    <row r="4144" s="26" customFormat="1" ht="23" customHeight="1" spans="1:26">
      <c r="A4144" s="255"/>
      <c r="B4144" s="246"/>
      <c r="C4144" s="247"/>
      <c r="D4144" s="248"/>
      <c r="E4144" s="249"/>
      <c r="F4144" s="250"/>
      <c r="G4144" s="250"/>
      <c r="H4144" s="256"/>
      <c r="I4144" s="250"/>
      <c r="J4144" s="252"/>
      <c r="K4144" s="252"/>
      <c r="L4144" s="253"/>
      <c r="M4144" s="254" t="str">
        <f t="shared" si="64"/>
        <v/>
      </c>
      <c r="N4144"/>
      <c r="O4144"/>
      <c r="P4144"/>
      <c r="Q4144"/>
      <c r="R4144"/>
      <c r="S4144"/>
      <c r="T4144"/>
      <c r="U4144"/>
      <c r="V4144"/>
      <c r="W4144"/>
      <c r="X4144" s="42"/>
      <c r="Y4144" s="42"/>
      <c r="Z4144" s="42"/>
    </row>
    <row r="4145" s="26" customFormat="1" ht="23" customHeight="1" spans="1:26">
      <c r="A4145" s="255"/>
      <c r="B4145" s="246"/>
      <c r="C4145" s="247"/>
      <c r="D4145" s="248"/>
      <c r="E4145" s="249"/>
      <c r="F4145" s="250"/>
      <c r="G4145" s="250"/>
      <c r="H4145" s="256"/>
      <c r="I4145" s="250"/>
      <c r="J4145" s="252"/>
      <c r="K4145" s="252"/>
      <c r="L4145" s="253"/>
      <c r="M4145" s="254" t="str">
        <f t="shared" si="64"/>
        <v/>
      </c>
      <c r="N4145"/>
      <c r="O4145"/>
      <c r="P4145"/>
      <c r="Q4145"/>
      <c r="R4145"/>
      <c r="S4145"/>
      <c r="T4145"/>
      <c r="U4145"/>
      <c r="V4145"/>
      <c r="W4145"/>
      <c r="X4145" s="42"/>
      <c r="Y4145" s="42"/>
      <c r="Z4145" s="42"/>
    </row>
    <row r="4146" s="26" customFormat="1" ht="23" customHeight="1" spans="1:26">
      <c r="A4146" s="255"/>
      <c r="B4146" s="246"/>
      <c r="C4146" s="247"/>
      <c r="D4146" s="248"/>
      <c r="E4146" s="249"/>
      <c r="F4146" s="250"/>
      <c r="G4146" s="250"/>
      <c r="H4146" s="256"/>
      <c r="I4146" s="250"/>
      <c r="J4146" s="252"/>
      <c r="K4146" s="252"/>
      <c r="L4146" s="253"/>
      <c r="M4146" s="254" t="str">
        <f t="shared" si="64"/>
        <v/>
      </c>
      <c r="N4146"/>
      <c r="O4146"/>
      <c r="P4146"/>
      <c r="Q4146"/>
      <c r="R4146"/>
      <c r="S4146"/>
      <c r="T4146"/>
      <c r="U4146"/>
      <c r="V4146"/>
      <c r="W4146"/>
      <c r="X4146" s="42"/>
      <c r="Y4146" s="42"/>
      <c r="Z4146" s="42"/>
    </row>
    <row r="4147" s="26" customFormat="1" ht="23" customHeight="1" spans="1:26">
      <c r="A4147" s="255"/>
      <c r="B4147" s="246"/>
      <c r="C4147" s="247"/>
      <c r="D4147" s="248"/>
      <c r="E4147" s="249"/>
      <c r="F4147" s="250"/>
      <c r="G4147" s="250"/>
      <c r="H4147" s="256"/>
      <c r="I4147" s="250"/>
      <c r="J4147" s="252"/>
      <c r="K4147" s="252"/>
      <c r="L4147" s="253"/>
      <c r="M4147" s="254" t="str">
        <f t="shared" si="64"/>
        <v/>
      </c>
      <c r="N4147"/>
      <c r="O4147"/>
      <c r="P4147"/>
      <c r="Q4147"/>
      <c r="R4147"/>
      <c r="S4147"/>
      <c r="T4147"/>
      <c r="U4147"/>
      <c r="V4147"/>
      <c r="W4147"/>
      <c r="X4147" s="42"/>
      <c r="Y4147" s="42"/>
      <c r="Z4147" s="42"/>
    </row>
    <row r="4148" s="26" customFormat="1" ht="23" customHeight="1" spans="1:26">
      <c r="A4148" s="255"/>
      <c r="B4148" s="246"/>
      <c r="C4148" s="247"/>
      <c r="D4148" s="248"/>
      <c r="E4148" s="249"/>
      <c r="F4148" s="250"/>
      <c r="G4148" s="250"/>
      <c r="H4148" s="256"/>
      <c r="I4148" s="250"/>
      <c r="J4148" s="252"/>
      <c r="K4148" s="252"/>
      <c r="L4148" s="253"/>
      <c r="M4148" s="254" t="str">
        <f t="shared" si="64"/>
        <v/>
      </c>
      <c r="N4148"/>
      <c r="O4148"/>
      <c r="P4148"/>
      <c r="Q4148"/>
      <c r="R4148"/>
      <c r="S4148"/>
      <c r="T4148"/>
      <c r="U4148"/>
      <c r="V4148"/>
      <c r="W4148"/>
      <c r="X4148" s="42"/>
      <c r="Y4148" s="42"/>
      <c r="Z4148" s="42"/>
    </row>
    <row r="4149" s="26" customFormat="1" ht="23" customHeight="1" spans="1:26">
      <c r="A4149" s="255"/>
      <c r="B4149" s="246"/>
      <c r="C4149" s="247"/>
      <c r="D4149" s="248"/>
      <c r="E4149" s="249"/>
      <c r="F4149" s="250"/>
      <c r="G4149" s="250"/>
      <c r="H4149" s="256"/>
      <c r="I4149" s="250"/>
      <c r="J4149" s="252"/>
      <c r="K4149" s="252"/>
      <c r="L4149" s="253"/>
      <c r="M4149" s="254" t="str">
        <f t="shared" si="64"/>
        <v/>
      </c>
      <c r="N4149"/>
      <c r="O4149"/>
      <c r="P4149"/>
      <c r="Q4149"/>
      <c r="R4149"/>
      <c r="S4149"/>
      <c r="T4149"/>
      <c r="U4149"/>
      <c r="V4149"/>
      <c r="W4149"/>
      <c r="X4149" s="42"/>
      <c r="Y4149" s="42"/>
      <c r="Z4149" s="42"/>
    </row>
    <row r="4150" s="26" customFormat="1" ht="23" customHeight="1" spans="1:26">
      <c r="A4150" s="255"/>
      <c r="B4150" s="246"/>
      <c r="C4150" s="247"/>
      <c r="D4150" s="248"/>
      <c r="E4150" s="249"/>
      <c r="F4150" s="250"/>
      <c r="G4150" s="250"/>
      <c r="H4150" s="256"/>
      <c r="I4150" s="250"/>
      <c r="J4150" s="252"/>
      <c r="K4150" s="252"/>
      <c r="L4150" s="253"/>
      <c r="M4150" s="254" t="str">
        <f t="shared" si="64"/>
        <v/>
      </c>
      <c r="N4150"/>
      <c r="O4150"/>
      <c r="P4150"/>
      <c r="Q4150"/>
      <c r="R4150"/>
      <c r="S4150"/>
      <c r="T4150"/>
      <c r="U4150"/>
      <c r="V4150"/>
      <c r="W4150"/>
      <c r="X4150" s="42"/>
      <c r="Y4150" s="42"/>
      <c r="Z4150" s="42"/>
    </row>
    <row r="4151" s="26" customFormat="1" ht="23" customHeight="1" spans="1:26">
      <c r="A4151" s="255"/>
      <c r="B4151" s="246"/>
      <c r="C4151" s="247"/>
      <c r="D4151" s="248"/>
      <c r="E4151" s="249"/>
      <c r="F4151" s="250"/>
      <c r="G4151" s="250"/>
      <c r="H4151" s="256"/>
      <c r="I4151" s="250"/>
      <c r="J4151" s="252"/>
      <c r="K4151" s="252"/>
      <c r="L4151" s="253"/>
      <c r="M4151" s="254" t="str">
        <f t="shared" si="64"/>
        <v/>
      </c>
      <c r="N4151"/>
      <c r="O4151"/>
      <c r="P4151"/>
      <c r="Q4151"/>
      <c r="R4151"/>
      <c r="S4151"/>
      <c r="T4151"/>
      <c r="U4151"/>
      <c r="V4151"/>
      <c r="W4151"/>
      <c r="X4151" s="42"/>
      <c r="Y4151" s="42"/>
      <c r="Z4151" s="42"/>
    </row>
    <row r="4152" s="26" customFormat="1" ht="23" customHeight="1" spans="1:26">
      <c r="A4152" s="255"/>
      <c r="B4152" s="246"/>
      <c r="C4152" s="247"/>
      <c r="D4152" s="248"/>
      <c r="E4152" s="249"/>
      <c r="F4152" s="250"/>
      <c r="G4152" s="250"/>
      <c r="H4152" s="256"/>
      <c r="I4152" s="250"/>
      <c r="J4152" s="252"/>
      <c r="K4152" s="252"/>
      <c r="L4152" s="253"/>
      <c r="M4152" s="254" t="str">
        <f t="shared" si="64"/>
        <v/>
      </c>
      <c r="N4152"/>
      <c r="O4152"/>
      <c r="P4152"/>
      <c r="Q4152"/>
      <c r="R4152"/>
      <c r="S4152"/>
      <c r="T4152"/>
      <c r="U4152"/>
      <c r="V4152"/>
      <c r="W4152"/>
      <c r="X4152" s="42"/>
      <c r="Y4152" s="42"/>
      <c r="Z4152" s="42"/>
    </row>
    <row r="4153" s="26" customFormat="1" ht="23" customHeight="1" spans="1:26">
      <c r="A4153" s="255"/>
      <c r="B4153" s="246"/>
      <c r="C4153" s="247"/>
      <c r="D4153" s="248"/>
      <c r="E4153" s="249"/>
      <c r="F4153" s="250"/>
      <c r="G4153" s="250"/>
      <c r="H4153" s="256"/>
      <c r="I4153" s="250"/>
      <c r="J4153" s="252"/>
      <c r="K4153" s="252"/>
      <c r="L4153" s="253"/>
      <c r="M4153" s="254" t="str">
        <f t="shared" si="64"/>
        <v/>
      </c>
      <c r="N4153"/>
      <c r="O4153"/>
      <c r="P4153"/>
      <c r="Q4153"/>
      <c r="R4153"/>
      <c r="S4153"/>
      <c r="T4153"/>
      <c r="U4153"/>
      <c r="V4153"/>
      <c r="W4153"/>
      <c r="X4153" s="42"/>
      <c r="Y4153" s="42"/>
      <c r="Z4153" s="42"/>
    </row>
    <row r="4154" s="26" customFormat="1" ht="23" customHeight="1" spans="1:26">
      <c r="A4154" s="255"/>
      <c r="B4154" s="246"/>
      <c r="C4154" s="247"/>
      <c r="D4154" s="248"/>
      <c r="E4154" s="249"/>
      <c r="F4154" s="250"/>
      <c r="G4154" s="250"/>
      <c r="H4154" s="256"/>
      <c r="I4154" s="250"/>
      <c r="J4154" s="252"/>
      <c r="K4154" s="252"/>
      <c r="L4154" s="253"/>
      <c r="M4154" s="254" t="str">
        <f t="shared" si="64"/>
        <v/>
      </c>
      <c r="N4154"/>
      <c r="O4154"/>
      <c r="P4154"/>
      <c r="Q4154"/>
      <c r="R4154"/>
      <c r="S4154"/>
      <c r="T4154"/>
      <c r="U4154"/>
      <c r="V4154"/>
      <c r="W4154"/>
      <c r="X4154" s="42"/>
      <c r="Y4154" s="42"/>
      <c r="Z4154" s="42"/>
    </row>
    <row r="4155" s="26" customFormat="1" ht="23" customHeight="1" spans="1:26">
      <c r="A4155" s="255"/>
      <c r="B4155" s="246"/>
      <c r="C4155" s="247"/>
      <c r="D4155" s="248"/>
      <c r="E4155" s="249"/>
      <c r="F4155" s="250"/>
      <c r="G4155" s="250"/>
      <c r="H4155" s="256"/>
      <c r="I4155" s="250"/>
      <c r="J4155" s="252"/>
      <c r="K4155" s="252"/>
      <c r="L4155" s="253"/>
      <c r="M4155" s="254" t="str">
        <f t="shared" si="64"/>
        <v/>
      </c>
      <c r="N4155"/>
      <c r="O4155"/>
      <c r="P4155"/>
      <c r="Q4155"/>
      <c r="R4155"/>
      <c r="S4155"/>
      <c r="T4155"/>
      <c r="U4155"/>
      <c r="V4155"/>
      <c r="W4155"/>
      <c r="X4155" s="42"/>
      <c r="Y4155" s="42"/>
      <c r="Z4155" s="42"/>
    </row>
    <row r="4156" s="26" customFormat="1" ht="23" customHeight="1" spans="1:26">
      <c r="A4156" s="255"/>
      <c r="B4156" s="246"/>
      <c r="C4156" s="247"/>
      <c r="D4156" s="248"/>
      <c r="E4156" s="249"/>
      <c r="F4156" s="250"/>
      <c r="G4156" s="250"/>
      <c r="H4156" s="256"/>
      <c r="I4156" s="250"/>
      <c r="J4156" s="252"/>
      <c r="K4156" s="252"/>
      <c r="L4156" s="253"/>
      <c r="M4156" s="254" t="str">
        <f t="shared" si="64"/>
        <v/>
      </c>
      <c r="N4156"/>
      <c r="O4156"/>
      <c r="P4156"/>
      <c r="Q4156"/>
      <c r="R4156"/>
      <c r="S4156"/>
      <c r="T4156"/>
      <c r="U4156"/>
      <c r="V4156"/>
      <c r="W4156"/>
      <c r="X4156" s="42"/>
      <c r="Y4156" s="42"/>
      <c r="Z4156" s="42"/>
    </row>
    <row r="4157" s="26" customFormat="1" ht="23" customHeight="1" spans="1:26">
      <c r="A4157" s="255"/>
      <c r="B4157" s="246"/>
      <c r="C4157" s="247"/>
      <c r="D4157" s="248"/>
      <c r="E4157" s="249"/>
      <c r="F4157" s="250"/>
      <c r="G4157" s="250"/>
      <c r="H4157" s="256"/>
      <c r="I4157" s="250"/>
      <c r="J4157" s="252"/>
      <c r="K4157" s="252"/>
      <c r="L4157" s="253"/>
      <c r="M4157" s="254" t="str">
        <f t="shared" si="64"/>
        <v/>
      </c>
      <c r="N4157"/>
      <c r="O4157"/>
      <c r="P4157"/>
      <c r="Q4157"/>
      <c r="R4157"/>
      <c r="S4157"/>
      <c r="T4157"/>
      <c r="U4157"/>
      <c r="V4157"/>
      <c r="W4157"/>
      <c r="X4157" s="42"/>
      <c r="Y4157" s="42"/>
      <c r="Z4157" s="42"/>
    </row>
    <row r="4158" s="26" customFormat="1" ht="23" customHeight="1" spans="1:26">
      <c r="A4158" s="255"/>
      <c r="B4158" s="246"/>
      <c r="C4158" s="247"/>
      <c r="D4158" s="248"/>
      <c r="E4158" s="249"/>
      <c r="F4158" s="250"/>
      <c r="G4158" s="250"/>
      <c r="H4158" s="256"/>
      <c r="I4158" s="250"/>
      <c r="J4158" s="252"/>
      <c r="K4158" s="252"/>
      <c r="L4158" s="253"/>
      <c r="M4158" s="254" t="str">
        <f t="shared" si="64"/>
        <v/>
      </c>
      <c r="N4158"/>
      <c r="O4158"/>
      <c r="P4158"/>
      <c r="Q4158"/>
      <c r="R4158"/>
      <c r="S4158"/>
      <c r="T4158"/>
      <c r="U4158"/>
      <c r="V4158"/>
      <c r="W4158"/>
      <c r="X4158" s="42"/>
      <c r="Y4158" s="42"/>
      <c r="Z4158" s="42"/>
    </row>
    <row r="4159" s="26" customFormat="1" ht="23" customHeight="1" spans="1:26">
      <c r="A4159" s="255"/>
      <c r="B4159" s="246"/>
      <c r="C4159" s="247"/>
      <c r="D4159" s="248"/>
      <c r="E4159" s="249"/>
      <c r="F4159" s="250"/>
      <c r="G4159" s="250"/>
      <c r="H4159" s="256"/>
      <c r="I4159" s="250"/>
      <c r="J4159" s="252"/>
      <c r="K4159" s="252"/>
      <c r="L4159" s="253"/>
      <c r="M4159" s="254" t="str">
        <f t="shared" si="64"/>
        <v/>
      </c>
      <c r="N4159"/>
      <c r="O4159"/>
      <c r="P4159"/>
      <c r="Q4159"/>
      <c r="R4159"/>
      <c r="S4159"/>
      <c r="T4159"/>
      <c r="U4159"/>
      <c r="V4159"/>
      <c r="W4159"/>
      <c r="X4159" s="42"/>
      <c r="Y4159" s="42"/>
      <c r="Z4159" s="42"/>
    </row>
    <row r="4160" s="26" customFormat="1" ht="23" customHeight="1" spans="1:26">
      <c r="A4160" s="255"/>
      <c r="B4160" s="246"/>
      <c r="C4160" s="247"/>
      <c r="D4160" s="248"/>
      <c r="E4160" s="249"/>
      <c r="F4160" s="250"/>
      <c r="G4160" s="250"/>
      <c r="H4160" s="256"/>
      <c r="I4160" s="250"/>
      <c r="J4160" s="252"/>
      <c r="K4160" s="252"/>
      <c r="L4160" s="253"/>
      <c r="M4160" s="254" t="str">
        <f t="shared" si="64"/>
        <v/>
      </c>
      <c r="N4160"/>
      <c r="O4160"/>
      <c r="P4160"/>
      <c r="Q4160"/>
      <c r="R4160"/>
      <c r="S4160"/>
      <c r="T4160"/>
      <c r="U4160"/>
      <c r="V4160"/>
      <c r="W4160"/>
      <c r="X4160" s="42"/>
      <c r="Y4160" s="42"/>
      <c r="Z4160" s="42"/>
    </row>
    <row r="4161" s="26" customFormat="1" ht="23" customHeight="1" spans="1:26">
      <c r="A4161" s="255"/>
      <c r="B4161" s="246"/>
      <c r="C4161" s="247"/>
      <c r="D4161" s="248"/>
      <c r="E4161" s="249"/>
      <c r="F4161" s="250"/>
      <c r="G4161" s="250"/>
      <c r="H4161" s="256"/>
      <c r="I4161" s="250"/>
      <c r="J4161" s="252"/>
      <c r="K4161" s="252"/>
      <c r="L4161" s="253"/>
      <c r="M4161" s="254" t="str">
        <f t="shared" si="64"/>
        <v/>
      </c>
      <c r="N4161"/>
      <c r="O4161"/>
      <c r="P4161"/>
      <c r="Q4161"/>
      <c r="R4161"/>
      <c r="S4161"/>
      <c r="T4161"/>
      <c r="U4161"/>
      <c r="V4161"/>
      <c r="W4161"/>
      <c r="X4161" s="42"/>
      <c r="Y4161" s="42"/>
      <c r="Z4161" s="42"/>
    </row>
    <row r="4162" s="26" customFormat="1" ht="23" customHeight="1" spans="1:26">
      <c r="A4162" s="255"/>
      <c r="B4162" s="246"/>
      <c r="C4162" s="247"/>
      <c r="D4162" s="248"/>
      <c r="E4162" s="249"/>
      <c r="F4162" s="250"/>
      <c r="G4162" s="250"/>
      <c r="H4162" s="256"/>
      <c r="I4162" s="250"/>
      <c r="J4162" s="252"/>
      <c r="K4162" s="252"/>
      <c r="L4162" s="253"/>
      <c r="M4162" s="254" t="str">
        <f t="shared" si="64"/>
        <v/>
      </c>
      <c r="N4162"/>
      <c r="O4162"/>
      <c r="P4162"/>
      <c r="Q4162"/>
      <c r="R4162"/>
      <c r="S4162"/>
      <c r="T4162"/>
      <c r="U4162"/>
      <c r="V4162"/>
      <c r="W4162"/>
      <c r="X4162" s="42"/>
      <c r="Y4162" s="42"/>
      <c r="Z4162" s="42"/>
    </row>
    <row r="4163" s="26" customFormat="1" ht="23" customHeight="1" spans="1:26">
      <c r="A4163" s="255"/>
      <c r="B4163" s="246"/>
      <c r="C4163" s="247"/>
      <c r="D4163" s="248"/>
      <c r="E4163" s="249"/>
      <c r="F4163" s="250"/>
      <c r="G4163" s="250"/>
      <c r="H4163" s="256"/>
      <c r="I4163" s="250"/>
      <c r="J4163" s="252"/>
      <c r="K4163" s="252"/>
      <c r="L4163" s="253"/>
      <c r="M4163" s="254" t="str">
        <f t="shared" si="64"/>
        <v/>
      </c>
      <c r="N4163"/>
      <c r="O4163"/>
      <c r="P4163"/>
      <c r="Q4163"/>
      <c r="R4163"/>
      <c r="S4163"/>
      <c r="T4163"/>
      <c r="U4163"/>
      <c r="V4163"/>
      <c r="W4163"/>
      <c r="X4163" s="42"/>
      <c r="Y4163" s="42"/>
      <c r="Z4163" s="42"/>
    </row>
    <row r="4164" s="26" customFormat="1" ht="23" customHeight="1" spans="1:26">
      <c r="A4164" s="255"/>
      <c r="B4164" s="246"/>
      <c r="C4164" s="247"/>
      <c r="D4164" s="248"/>
      <c r="E4164" s="249"/>
      <c r="F4164" s="250"/>
      <c r="G4164" s="250"/>
      <c r="H4164" s="256"/>
      <c r="I4164" s="250"/>
      <c r="J4164" s="252"/>
      <c r="K4164" s="252"/>
      <c r="L4164" s="253"/>
      <c r="M4164" s="254" t="str">
        <f t="shared" si="64"/>
        <v/>
      </c>
      <c r="N4164"/>
      <c r="O4164"/>
      <c r="P4164"/>
      <c r="Q4164"/>
      <c r="R4164"/>
      <c r="S4164"/>
      <c r="T4164"/>
      <c r="U4164"/>
      <c r="V4164"/>
      <c r="W4164"/>
      <c r="X4164" s="42"/>
      <c r="Y4164" s="42"/>
      <c r="Z4164" s="42"/>
    </row>
    <row r="4165" s="26" customFormat="1" ht="23" customHeight="1" spans="1:26">
      <c r="A4165" s="255"/>
      <c r="B4165" s="246"/>
      <c r="C4165" s="247"/>
      <c r="D4165" s="248"/>
      <c r="E4165" s="249"/>
      <c r="F4165" s="250"/>
      <c r="G4165" s="250"/>
      <c r="H4165" s="256"/>
      <c r="I4165" s="250"/>
      <c r="J4165" s="252"/>
      <c r="K4165" s="252"/>
      <c r="L4165" s="253"/>
      <c r="M4165" s="254" t="str">
        <f t="shared" ref="M4165:M4228" si="65">IF($B4165="","",--TEXT($B4165,"yyyymm"))</f>
        <v/>
      </c>
      <c r="N4165"/>
      <c r="O4165"/>
      <c r="P4165"/>
      <c r="Q4165"/>
      <c r="R4165"/>
      <c r="S4165"/>
      <c r="T4165"/>
      <c r="U4165"/>
      <c r="V4165"/>
      <c r="W4165"/>
      <c r="X4165" s="42"/>
      <c r="Y4165" s="42"/>
      <c r="Z4165" s="42"/>
    </row>
    <row r="4166" s="26" customFormat="1" ht="23" customHeight="1" spans="1:26">
      <c r="A4166" s="255"/>
      <c r="B4166" s="246"/>
      <c r="C4166" s="247"/>
      <c r="D4166" s="248"/>
      <c r="E4166" s="249"/>
      <c r="F4166" s="250"/>
      <c r="G4166" s="250"/>
      <c r="H4166" s="256"/>
      <c r="I4166" s="250"/>
      <c r="J4166" s="252"/>
      <c r="K4166" s="252"/>
      <c r="L4166" s="253"/>
      <c r="M4166" s="254" t="str">
        <f t="shared" si="65"/>
        <v/>
      </c>
      <c r="N4166"/>
      <c r="O4166"/>
      <c r="P4166"/>
      <c r="Q4166"/>
      <c r="R4166"/>
      <c r="S4166"/>
      <c r="T4166"/>
      <c r="U4166"/>
      <c r="V4166"/>
      <c r="W4166"/>
      <c r="X4166" s="42"/>
      <c r="Y4166" s="42"/>
      <c r="Z4166" s="42"/>
    </row>
    <row r="4167" s="26" customFormat="1" ht="23" customHeight="1" spans="1:26">
      <c r="A4167" s="255"/>
      <c r="B4167" s="246"/>
      <c r="C4167" s="247"/>
      <c r="D4167" s="248"/>
      <c r="E4167" s="249"/>
      <c r="F4167" s="250"/>
      <c r="G4167" s="250"/>
      <c r="H4167" s="256"/>
      <c r="I4167" s="250"/>
      <c r="J4167" s="252"/>
      <c r="K4167" s="252"/>
      <c r="L4167" s="253"/>
      <c r="M4167" s="254" t="str">
        <f t="shared" si="65"/>
        <v/>
      </c>
      <c r="N4167"/>
      <c r="O4167"/>
      <c r="P4167"/>
      <c r="Q4167"/>
      <c r="R4167"/>
      <c r="S4167"/>
      <c r="T4167"/>
      <c r="U4167"/>
      <c r="V4167"/>
      <c r="W4167"/>
      <c r="X4167" s="42"/>
      <c r="Y4167" s="42"/>
      <c r="Z4167" s="42"/>
    </row>
    <row r="4168" s="26" customFormat="1" ht="23" customHeight="1" spans="1:26">
      <c r="A4168" s="255"/>
      <c r="B4168" s="246"/>
      <c r="C4168" s="247"/>
      <c r="D4168" s="248"/>
      <c r="E4168" s="249"/>
      <c r="F4168" s="250"/>
      <c r="G4168" s="250"/>
      <c r="H4168" s="256"/>
      <c r="I4168" s="250"/>
      <c r="J4168" s="252"/>
      <c r="K4168" s="252"/>
      <c r="L4168" s="253"/>
      <c r="M4168" s="254" t="str">
        <f t="shared" si="65"/>
        <v/>
      </c>
      <c r="N4168"/>
      <c r="O4168"/>
      <c r="P4168"/>
      <c r="Q4168"/>
      <c r="R4168"/>
      <c r="S4168"/>
      <c r="T4168"/>
      <c r="U4168"/>
      <c r="V4168"/>
      <c r="W4168"/>
      <c r="X4168" s="42"/>
      <c r="Y4168" s="42"/>
      <c r="Z4168" s="42"/>
    </row>
    <row r="4169" s="26" customFormat="1" ht="23" customHeight="1" spans="1:26">
      <c r="A4169" s="255"/>
      <c r="B4169" s="246"/>
      <c r="C4169" s="247"/>
      <c r="D4169" s="248"/>
      <c r="E4169" s="249"/>
      <c r="F4169" s="250"/>
      <c r="G4169" s="250"/>
      <c r="H4169" s="256"/>
      <c r="I4169" s="250"/>
      <c r="J4169" s="252"/>
      <c r="K4169" s="252"/>
      <c r="L4169" s="253"/>
      <c r="M4169" s="254" t="str">
        <f t="shared" si="65"/>
        <v/>
      </c>
      <c r="N4169"/>
      <c r="O4169"/>
      <c r="P4169"/>
      <c r="Q4169"/>
      <c r="R4169"/>
      <c r="S4169"/>
      <c r="T4169"/>
      <c r="U4169"/>
      <c r="V4169"/>
      <c r="W4169"/>
      <c r="X4169" s="42"/>
      <c r="Y4169" s="42"/>
      <c r="Z4169" s="42"/>
    </row>
    <row r="4170" s="26" customFormat="1" ht="23" customHeight="1" spans="1:26">
      <c r="A4170" s="255"/>
      <c r="B4170" s="246"/>
      <c r="C4170" s="247"/>
      <c r="D4170" s="248"/>
      <c r="E4170" s="249"/>
      <c r="F4170" s="250"/>
      <c r="G4170" s="250"/>
      <c r="H4170" s="256"/>
      <c r="I4170" s="250"/>
      <c r="J4170" s="252"/>
      <c r="K4170" s="252"/>
      <c r="L4170" s="253"/>
      <c r="M4170" s="254" t="str">
        <f t="shared" si="65"/>
        <v/>
      </c>
      <c r="N4170"/>
      <c r="O4170"/>
      <c r="P4170"/>
      <c r="Q4170"/>
      <c r="R4170"/>
      <c r="S4170"/>
      <c r="T4170"/>
      <c r="U4170"/>
      <c r="V4170"/>
      <c r="W4170"/>
      <c r="X4170" s="42"/>
      <c r="Y4170" s="42"/>
      <c r="Z4170" s="42"/>
    </row>
    <row r="4171" s="26" customFormat="1" ht="23" customHeight="1" spans="1:26">
      <c r="A4171" s="255"/>
      <c r="B4171" s="246"/>
      <c r="C4171" s="247"/>
      <c r="D4171" s="248"/>
      <c r="E4171" s="249"/>
      <c r="F4171" s="250"/>
      <c r="G4171" s="250"/>
      <c r="H4171" s="256"/>
      <c r="I4171" s="250"/>
      <c r="J4171" s="252"/>
      <c r="K4171" s="252"/>
      <c r="L4171" s="253"/>
      <c r="M4171" s="254" t="str">
        <f t="shared" si="65"/>
        <v/>
      </c>
      <c r="N4171"/>
      <c r="O4171"/>
      <c r="P4171"/>
      <c r="Q4171"/>
      <c r="R4171"/>
      <c r="S4171"/>
      <c r="T4171"/>
      <c r="U4171"/>
      <c r="V4171"/>
      <c r="W4171"/>
      <c r="X4171" s="42"/>
      <c r="Y4171" s="42"/>
      <c r="Z4171" s="42"/>
    </row>
    <row r="4172" s="26" customFormat="1" ht="23" customHeight="1" spans="1:26">
      <c r="A4172" s="255"/>
      <c r="B4172" s="246"/>
      <c r="C4172" s="247"/>
      <c r="D4172" s="248"/>
      <c r="E4172" s="249"/>
      <c r="F4172" s="250"/>
      <c r="G4172" s="250"/>
      <c r="H4172" s="256"/>
      <c r="I4172" s="250"/>
      <c r="J4172" s="252"/>
      <c r="K4172" s="252"/>
      <c r="L4172" s="253"/>
      <c r="M4172" s="254" t="str">
        <f t="shared" si="65"/>
        <v/>
      </c>
      <c r="N4172"/>
      <c r="O4172"/>
      <c r="P4172"/>
      <c r="Q4172"/>
      <c r="R4172"/>
      <c r="S4172"/>
      <c r="T4172"/>
      <c r="U4172"/>
      <c r="V4172"/>
      <c r="W4172"/>
      <c r="X4172" s="42"/>
      <c r="Y4172" s="42"/>
      <c r="Z4172" s="42"/>
    </row>
    <row r="4173" s="26" customFormat="1" ht="23" customHeight="1" spans="1:26">
      <c r="A4173" s="255"/>
      <c r="B4173" s="246"/>
      <c r="C4173" s="247"/>
      <c r="D4173" s="248"/>
      <c r="E4173" s="249"/>
      <c r="F4173" s="250"/>
      <c r="G4173" s="250"/>
      <c r="H4173" s="256"/>
      <c r="I4173" s="250"/>
      <c r="J4173" s="252"/>
      <c r="K4173" s="252"/>
      <c r="L4173" s="253"/>
      <c r="M4173" s="254" t="str">
        <f t="shared" si="65"/>
        <v/>
      </c>
      <c r="N4173"/>
      <c r="O4173"/>
      <c r="P4173"/>
      <c r="Q4173"/>
      <c r="R4173"/>
      <c r="S4173"/>
      <c r="T4173"/>
      <c r="U4173"/>
      <c r="V4173"/>
      <c r="W4173"/>
      <c r="X4173" s="42"/>
      <c r="Y4173" s="42"/>
      <c r="Z4173" s="42"/>
    </row>
    <row r="4174" s="26" customFormat="1" ht="23" customHeight="1" spans="1:26">
      <c r="A4174" s="255"/>
      <c r="B4174" s="246"/>
      <c r="C4174" s="247"/>
      <c r="D4174" s="248"/>
      <c r="E4174" s="249"/>
      <c r="F4174" s="250"/>
      <c r="G4174" s="250"/>
      <c r="H4174" s="256"/>
      <c r="I4174" s="250"/>
      <c r="J4174" s="252"/>
      <c r="K4174" s="252"/>
      <c r="L4174" s="253"/>
      <c r="M4174" s="254" t="str">
        <f t="shared" si="65"/>
        <v/>
      </c>
      <c r="N4174"/>
      <c r="O4174"/>
      <c r="P4174"/>
      <c r="Q4174"/>
      <c r="R4174"/>
      <c r="S4174"/>
      <c r="T4174"/>
      <c r="U4174"/>
      <c r="V4174"/>
      <c r="W4174"/>
      <c r="X4174" s="42"/>
      <c r="Y4174" s="42"/>
      <c r="Z4174" s="42"/>
    </row>
    <row r="4175" s="26" customFormat="1" ht="23" customHeight="1" spans="1:26">
      <c r="A4175" s="255"/>
      <c r="B4175" s="246"/>
      <c r="C4175" s="247"/>
      <c r="D4175" s="248"/>
      <c r="E4175" s="249"/>
      <c r="F4175" s="250"/>
      <c r="G4175" s="250"/>
      <c r="H4175" s="256"/>
      <c r="I4175" s="250"/>
      <c r="J4175" s="252"/>
      <c r="K4175" s="252"/>
      <c r="L4175" s="253"/>
      <c r="M4175" s="254" t="str">
        <f t="shared" si="65"/>
        <v/>
      </c>
      <c r="N4175"/>
      <c r="O4175"/>
      <c r="P4175"/>
      <c r="Q4175"/>
      <c r="R4175"/>
      <c r="S4175"/>
      <c r="T4175"/>
      <c r="U4175"/>
      <c r="V4175"/>
      <c r="W4175"/>
      <c r="X4175" s="42"/>
      <c r="Y4175" s="42"/>
      <c r="Z4175" s="42"/>
    </row>
    <row r="4176" s="26" customFormat="1" ht="23" customHeight="1" spans="1:26">
      <c r="A4176" s="255"/>
      <c r="B4176" s="246"/>
      <c r="C4176" s="247"/>
      <c r="D4176" s="248"/>
      <c r="E4176" s="249"/>
      <c r="F4176" s="250"/>
      <c r="G4176" s="250"/>
      <c r="H4176" s="256"/>
      <c r="I4176" s="250"/>
      <c r="J4176" s="252"/>
      <c r="K4176" s="252"/>
      <c r="L4176" s="253"/>
      <c r="M4176" s="254" t="str">
        <f t="shared" si="65"/>
        <v/>
      </c>
      <c r="N4176"/>
      <c r="O4176"/>
      <c r="P4176"/>
      <c r="Q4176"/>
      <c r="R4176"/>
      <c r="S4176"/>
      <c r="T4176"/>
      <c r="U4176"/>
      <c r="V4176"/>
      <c r="W4176"/>
      <c r="X4176" s="42"/>
      <c r="Y4176" s="42"/>
      <c r="Z4176" s="42"/>
    </row>
    <row r="4177" s="26" customFormat="1" ht="23" customHeight="1" spans="1:26">
      <c r="A4177" s="255"/>
      <c r="B4177" s="246"/>
      <c r="C4177" s="247"/>
      <c r="D4177" s="248"/>
      <c r="E4177" s="249"/>
      <c r="F4177" s="250"/>
      <c r="G4177" s="250"/>
      <c r="H4177" s="256"/>
      <c r="I4177" s="250"/>
      <c r="J4177" s="252"/>
      <c r="K4177" s="252"/>
      <c r="L4177" s="253"/>
      <c r="M4177" s="254" t="str">
        <f t="shared" si="65"/>
        <v/>
      </c>
      <c r="N4177"/>
      <c r="O4177"/>
      <c r="P4177"/>
      <c r="Q4177"/>
      <c r="R4177"/>
      <c r="S4177"/>
      <c r="T4177"/>
      <c r="U4177"/>
      <c r="V4177"/>
      <c r="W4177"/>
      <c r="X4177" s="42"/>
      <c r="Y4177" s="42"/>
      <c r="Z4177" s="42"/>
    </row>
    <row r="4178" s="26" customFormat="1" ht="23" customHeight="1" spans="1:26">
      <c r="A4178" s="255"/>
      <c r="B4178" s="246"/>
      <c r="C4178" s="247"/>
      <c r="D4178" s="248"/>
      <c r="E4178" s="249"/>
      <c r="F4178" s="250"/>
      <c r="G4178" s="250"/>
      <c r="H4178" s="256"/>
      <c r="I4178" s="250"/>
      <c r="J4178" s="252"/>
      <c r="K4178" s="252"/>
      <c r="L4178" s="253"/>
      <c r="M4178" s="254" t="str">
        <f t="shared" si="65"/>
        <v/>
      </c>
      <c r="N4178"/>
      <c r="O4178"/>
      <c r="P4178"/>
      <c r="Q4178"/>
      <c r="R4178"/>
      <c r="S4178"/>
      <c r="T4178"/>
      <c r="U4178"/>
      <c r="V4178"/>
      <c r="W4178"/>
      <c r="X4178" s="42"/>
      <c r="Y4178" s="42"/>
      <c r="Z4178" s="42"/>
    </row>
    <row r="4179" s="26" customFormat="1" ht="23" customHeight="1" spans="1:26">
      <c r="A4179" s="255"/>
      <c r="B4179" s="246"/>
      <c r="C4179" s="247"/>
      <c r="D4179" s="248"/>
      <c r="E4179" s="249"/>
      <c r="F4179" s="250"/>
      <c r="G4179" s="250"/>
      <c r="H4179" s="256"/>
      <c r="I4179" s="250"/>
      <c r="J4179" s="252"/>
      <c r="K4179" s="252"/>
      <c r="L4179" s="253"/>
      <c r="M4179" s="254" t="str">
        <f t="shared" si="65"/>
        <v/>
      </c>
      <c r="N4179"/>
      <c r="O4179"/>
      <c r="P4179"/>
      <c r="Q4179"/>
      <c r="R4179"/>
      <c r="S4179"/>
      <c r="T4179"/>
      <c r="U4179"/>
      <c r="V4179"/>
      <c r="W4179"/>
      <c r="X4179" s="42"/>
      <c r="Y4179" s="42"/>
      <c r="Z4179" s="42"/>
    </row>
    <row r="4180" s="26" customFormat="1" ht="23" customHeight="1" spans="1:26">
      <c r="A4180" s="255"/>
      <c r="B4180" s="246"/>
      <c r="C4180" s="247"/>
      <c r="D4180" s="248"/>
      <c r="E4180" s="249"/>
      <c r="F4180" s="250"/>
      <c r="G4180" s="250"/>
      <c r="H4180" s="256"/>
      <c r="I4180" s="250"/>
      <c r="J4180" s="252"/>
      <c r="K4180" s="252"/>
      <c r="L4180" s="253"/>
      <c r="M4180" s="254" t="str">
        <f t="shared" si="65"/>
        <v/>
      </c>
      <c r="N4180"/>
      <c r="O4180"/>
      <c r="P4180"/>
      <c r="Q4180"/>
      <c r="R4180"/>
      <c r="S4180"/>
      <c r="T4180"/>
      <c r="U4180"/>
      <c r="V4180"/>
      <c r="W4180"/>
      <c r="X4180" s="42"/>
      <c r="Y4180" s="42"/>
      <c r="Z4180" s="42"/>
    </row>
    <row r="4181" s="26" customFormat="1" ht="23" customHeight="1" spans="1:26">
      <c r="A4181" s="255"/>
      <c r="B4181" s="246"/>
      <c r="C4181" s="247"/>
      <c r="D4181" s="248"/>
      <c r="E4181" s="249"/>
      <c r="F4181" s="250"/>
      <c r="G4181" s="250"/>
      <c r="H4181" s="256"/>
      <c r="I4181" s="250"/>
      <c r="J4181" s="252"/>
      <c r="K4181" s="252"/>
      <c r="L4181" s="253"/>
      <c r="M4181" s="254" t="str">
        <f t="shared" si="65"/>
        <v/>
      </c>
      <c r="N4181"/>
      <c r="O4181"/>
      <c r="P4181"/>
      <c r="Q4181"/>
      <c r="R4181"/>
      <c r="S4181"/>
      <c r="T4181"/>
      <c r="U4181"/>
      <c r="V4181"/>
      <c r="W4181"/>
      <c r="X4181" s="42"/>
      <c r="Y4181" s="42"/>
      <c r="Z4181" s="42"/>
    </row>
    <row r="4182" s="26" customFormat="1" ht="23" customHeight="1" spans="1:26">
      <c r="A4182" s="255"/>
      <c r="B4182" s="246"/>
      <c r="C4182" s="247"/>
      <c r="D4182" s="248"/>
      <c r="E4182" s="249"/>
      <c r="F4182" s="250"/>
      <c r="G4182" s="250"/>
      <c r="H4182" s="256"/>
      <c r="I4182" s="250"/>
      <c r="J4182" s="252"/>
      <c r="K4182" s="252"/>
      <c r="L4182" s="253"/>
      <c r="M4182" s="254" t="str">
        <f t="shared" si="65"/>
        <v/>
      </c>
      <c r="N4182"/>
      <c r="O4182"/>
      <c r="P4182"/>
      <c r="Q4182"/>
      <c r="R4182"/>
      <c r="S4182"/>
      <c r="T4182"/>
      <c r="U4182"/>
      <c r="V4182"/>
      <c r="W4182"/>
      <c r="X4182" s="42"/>
      <c r="Y4182" s="42"/>
      <c r="Z4182" s="42"/>
    </row>
    <row r="4183" s="26" customFormat="1" ht="23" customHeight="1" spans="1:26">
      <c r="A4183" s="255"/>
      <c r="B4183" s="246"/>
      <c r="C4183" s="247"/>
      <c r="D4183" s="248"/>
      <c r="E4183" s="249"/>
      <c r="F4183" s="250"/>
      <c r="G4183" s="250"/>
      <c r="H4183" s="256"/>
      <c r="I4183" s="250"/>
      <c r="J4183" s="252"/>
      <c r="K4183" s="252"/>
      <c r="L4183" s="253"/>
      <c r="M4183" s="254" t="str">
        <f t="shared" si="65"/>
        <v/>
      </c>
      <c r="N4183"/>
      <c r="O4183"/>
      <c r="P4183"/>
      <c r="Q4183"/>
      <c r="R4183"/>
      <c r="S4183"/>
      <c r="T4183"/>
      <c r="U4183"/>
      <c r="V4183"/>
      <c r="W4183"/>
      <c r="X4183" s="42"/>
      <c r="Y4183" s="42"/>
      <c r="Z4183" s="42"/>
    </row>
    <row r="4184" s="26" customFormat="1" ht="23" customHeight="1" spans="1:26">
      <c r="A4184" s="255"/>
      <c r="B4184" s="246"/>
      <c r="C4184" s="247"/>
      <c r="D4184" s="248"/>
      <c r="E4184" s="249"/>
      <c r="F4184" s="250"/>
      <c r="G4184" s="250"/>
      <c r="H4184" s="256"/>
      <c r="I4184" s="250"/>
      <c r="J4184" s="252"/>
      <c r="K4184" s="252"/>
      <c r="L4184" s="253"/>
      <c r="M4184" s="254" t="str">
        <f t="shared" si="65"/>
        <v/>
      </c>
      <c r="N4184"/>
      <c r="O4184"/>
      <c r="P4184"/>
      <c r="Q4184"/>
      <c r="R4184"/>
      <c r="S4184"/>
      <c r="T4184"/>
      <c r="U4184"/>
      <c r="V4184"/>
      <c r="W4184"/>
      <c r="X4184" s="42"/>
      <c r="Y4184" s="42"/>
      <c r="Z4184" s="42"/>
    </row>
    <row r="4185" s="26" customFormat="1" ht="23" customHeight="1" spans="1:26">
      <c r="A4185" s="255"/>
      <c r="B4185" s="246"/>
      <c r="C4185" s="247"/>
      <c r="D4185" s="248"/>
      <c r="E4185" s="249"/>
      <c r="F4185" s="250"/>
      <c r="G4185" s="250"/>
      <c r="H4185" s="256"/>
      <c r="I4185" s="250"/>
      <c r="J4185" s="252"/>
      <c r="K4185" s="252"/>
      <c r="L4185" s="253"/>
      <c r="M4185" s="254" t="str">
        <f t="shared" si="65"/>
        <v/>
      </c>
      <c r="N4185"/>
      <c r="O4185"/>
      <c r="P4185"/>
      <c r="Q4185"/>
      <c r="R4185"/>
      <c r="S4185"/>
      <c r="T4185"/>
      <c r="U4185"/>
      <c r="V4185"/>
      <c r="W4185"/>
      <c r="X4185" s="42"/>
      <c r="Y4185" s="42"/>
      <c r="Z4185" s="42"/>
    </row>
    <row r="4186" s="26" customFormat="1" ht="23" customHeight="1" spans="1:26">
      <c r="A4186" s="255"/>
      <c r="B4186" s="246"/>
      <c r="C4186" s="247"/>
      <c r="D4186" s="248"/>
      <c r="E4186" s="249"/>
      <c r="F4186" s="250"/>
      <c r="G4186" s="250"/>
      <c r="H4186" s="256"/>
      <c r="I4186" s="250"/>
      <c r="J4186" s="252"/>
      <c r="K4186" s="252"/>
      <c r="L4186" s="253"/>
      <c r="M4186" s="254" t="str">
        <f t="shared" si="65"/>
        <v/>
      </c>
      <c r="N4186"/>
      <c r="O4186"/>
      <c r="P4186"/>
      <c r="Q4186"/>
      <c r="R4186"/>
      <c r="S4186"/>
      <c r="T4186"/>
      <c r="U4186"/>
      <c r="V4186"/>
      <c r="W4186"/>
      <c r="X4186" s="42"/>
      <c r="Y4186" s="42"/>
      <c r="Z4186" s="42"/>
    </row>
    <row r="4187" s="26" customFormat="1" ht="23" customHeight="1" spans="1:26">
      <c r="A4187" s="255"/>
      <c r="B4187" s="246"/>
      <c r="C4187" s="247"/>
      <c r="D4187" s="248"/>
      <c r="E4187" s="249"/>
      <c r="F4187" s="250"/>
      <c r="G4187" s="250"/>
      <c r="H4187" s="256"/>
      <c r="I4187" s="250"/>
      <c r="J4187" s="252"/>
      <c r="K4187" s="252"/>
      <c r="L4187" s="253"/>
      <c r="M4187" s="254" t="str">
        <f t="shared" si="65"/>
        <v/>
      </c>
      <c r="N4187"/>
      <c r="O4187"/>
      <c r="P4187"/>
      <c r="Q4187"/>
      <c r="R4187"/>
      <c r="S4187"/>
      <c r="T4187"/>
      <c r="U4187"/>
      <c r="V4187"/>
      <c r="W4187"/>
      <c r="X4187" s="42"/>
      <c r="Y4187" s="42"/>
      <c r="Z4187" s="42"/>
    </row>
    <row r="4188" s="26" customFormat="1" ht="23" customHeight="1" spans="1:26">
      <c r="A4188" s="255"/>
      <c r="B4188" s="246"/>
      <c r="C4188" s="247"/>
      <c r="D4188" s="248"/>
      <c r="E4188" s="249"/>
      <c r="F4188" s="250"/>
      <c r="G4188" s="250"/>
      <c r="H4188" s="256"/>
      <c r="I4188" s="250"/>
      <c r="J4188" s="252"/>
      <c r="K4188" s="252"/>
      <c r="L4188" s="253"/>
      <c r="M4188" s="254" t="str">
        <f t="shared" si="65"/>
        <v/>
      </c>
      <c r="N4188"/>
      <c r="O4188"/>
      <c r="P4188"/>
      <c r="Q4188"/>
      <c r="R4188"/>
      <c r="S4188"/>
      <c r="T4188"/>
      <c r="U4188"/>
      <c r="V4188"/>
      <c r="W4188"/>
      <c r="X4188" s="42"/>
      <c r="Y4188" s="42"/>
      <c r="Z4188" s="42"/>
    </row>
    <row r="4189" s="26" customFormat="1" ht="23" customHeight="1" spans="1:26">
      <c r="A4189" s="255"/>
      <c r="B4189" s="246"/>
      <c r="C4189" s="247"/>
      <c r="D4189" s="248"/>
      <c r="E4189" s="249"/>
      <c r="F4189" s="250"/>
      <c r="G4189" s="250"/>
      <c r="H4189" s="256"/>
      <c r="I4189" s="250"/>
      <c r="J4189" s="252"/>
      <c r="K4189" s="252"/>
      <c r="L4189" s="253"/>
      <c r="M4189" s="254" t="str">
        <f t="shared" si="65"/>
        <v/>
      </c>
      <c r="N4189"/>
      <c r="O4189"/>
      <c r="P4189"/>
      <c r="Q4189"/>
      <c r="R4189"/>
      <c r="S4189"/>
      <c r="T4189"/>
      <c r="U4189"/>
      <c r="V4189"/>
      <c r="W4189"/>
      <c r="X4189" s="42"/>
      <c r="Y4189" s="42"/>
      <c r="Z4189" s="42"/>
    </row>
    <row r="4190" s="26" customFormat="1" ht="23" customHeight="1" spans="1:26">
      <c r="A4190" s="255"/>
      <c r="B4190" s="246"/>
      <c r="C4190" s="247"/>
      <c r="D4190" s="248"/>
      <c r="E4190" s="249"/>
      <c r="F4190" s="250"/>
      <c r="G4190" s="250"/>
      <c r="H4190" s="256"/>
      <c r="I4190" s="250"/>
      <c r="J4190" s="252"/>
      <c r="K4190" s="252"/>
      <c r="L4190" s="253"/>
      <c r="M4190" s="254" t="str">
        <f t="shared" si="65"/>
        <v/>
      </c>
      <c r="N4190"/>
      <c r="O4190"/>
      <c r="P4190"/>
      <c r="Q4190"/>
      <c r="R4190"/>
      <c r="S4190"/>
      <c r="T4190"/>
      <c r="U4190"/>
      <c r="V4190"/>
      <c r="W4190"/>
      <c r="X4190" s="42"/>
      <c r="Y4190" s="42"/>
      <c r="Z4190" s="42"/>
    </row>
    <row r="4191" s="26" customFormat="1" ht="23" customHeight="1" spans="1:26">
      <c r="A4191" s="255"/>
      <c r="B4191" s="246"/>
      <c r="C4191" s="247"/>
      <c r="D4191" s="248"/>
      <c r="E4191" s="249"/>
      <c r="F4191" s="250"/>
      <c r="G4191" s="250"/>
      <c r="H4191" s="256"/>
      <c r="I4191" s="250"/>
      <c r="J4191" s="252"/>
      <c r="K4191" s="252"/>
      <c r="L4191" s="253"/>
      <c r="M4191" s="254" t="str">
        <f t="shared" si="65"/>
        <v/>
      </c>
      <c r="N4191"/>
      <c r="O4191"/>
      <c r="P4191"/>
      <c r="Q4191"/>
      <c r="R4191"/>
      <c r="S4191"/>
      <c r="T4191"/>
      <c r="U4191"/>
      <c r="V4191"/>
      <c r="W4191"/>
      <c r="X4191" s="42"/>
      <c r="Y4191" s="42"/>
      <c r="Z4191" s="42"/>
    </row>
    <row r="4192" s="26" customFormat="1" ht="23" customHeight="1" spans="1:26">
      <c r="A4192" s="255"/>
      <c r="B4192" s="246"/>
      <c r="C4192" s="247"/>
      <c r="D4192" s="248"/>
      <c r="E4192" s="249"/>
      <c r="F4192" s="250"/>
      <c r="G4192" s="250"/>
      <c r="H4192" s="256"/>
      <c r="I4192" s="250"/>
      <c r="J4192" s="252"/>
      <c r="K4192" s="252"/>
      <c r="L4192" s="253"/>
      <c r="M4192" s="254" t="str">
        <f t="shared" si="65"/>
        <v/>
      </c>
      <c r="N4192"/>
      <c r="O4192"/>
      <c r="P4192"/>
      <c r="Q4192"/>
      <c r="R4192"/>
      <c r="S4192"/>
      <c r="T4192"/>
      <c r="U4192"/>
      <c r="V4192"/>
      <c r="W4192"/>
      <c r="X4192" s="42"/>
      <c r="Y4192" s="42"/>
      <c r="Z4192" s="42"/>
    </row>
    <row r="4193" s="26" customFormat="1" ht="23" customHeight="1" spans="1:26">
      <c r="A4193" s="255"/>
      <c r="B4193" s="246"/>
      <c r="C4193" s="247"/>
      <c r="D4193" s="248"/>
      <c r="E4193" s="249"/>
      <c r="F4193" s="250"/>
      <c r="G4193" s="250"/>
      <c r="H4193" s="256"/>
      <c r="I4193" s="250"/>
      <c r="J4193" s="252"/>
      <c r="K4193" s="252"/>
      <c r="L4193" s="253"/>
      <c r="M4193" s="254" t="str">
        <f t="shared" si="65"/>
        <v/>
      </c>
      <c r="N4193"/>
      <c r="O4193"/>
      <c r="P4193"/>
      <c r="Q4193"/>
      <c r="R4193"/>
      <c r="S4193"/>
      <c r="T4193"/>
      <c r="U4193"/>
      <c r="V4193"/>
      <c r="W4193"/>
      <c r="X4193" s="42"/>
      <c r="Y4193" s="42"/>
      <c r="Z4193" s="42"/>
    </row>
    <row r="4194" s="26" customFormat="1" ht="23" customHeight="1" spans="1:26">
      <c r="A4194" s="255"/>
      <c r="B4194" s="246"/>
      <c r="C4194" s="247"/>
      <c r="D4194" s="248"/>
      <c r="E4194" s="249"/>
      <c r="F4194" s="250"/>
      <c r="G4194" s="250"/>
      <c r="H4194" s="256"/>
      <c r="I4194" s="250"/>
      <c r="J4194" s="252"/>
      <c r="K4194" s="252"/>
      <c r="L4194" s="253"/>
      <c r="M4194" s="254" t="str">
        <f t="shared" si="65"/>
        <v/>
      </c>
      <c r="N4194"/>
      <c r="O4194"/>
      <c r="P4194"/>
      <c r="Q4194"/>
      <c r="R4194"/>
      <c r="S4194"/>
      <c r="T4194"/>
      <c r="U4194"/>
      <c r="V4194"/>
      <c r="W4194"/>
      <c r="X4194" s="42"/>
      <c r="Y4194" s="42"/>
      <c r="Z4194" s="42"/>
    </row>
    <row r="4195" s="26" customFormat="1" ht="23" customHeight="1" spans="1:26">
      <c r="A4195" s="255"/>
      <c r="B4195" s="246"/>
      <c r="C4195" s="247"/>
      <c r="D4195" s="248"/>
      <c r="E4195" s="249"/>
      <c r="F4195" s="250"/>
      <c r="G4195" s="250"/>
      <c r="H4195" s="256"/>
      <c r="I4195" s="250"/>
      <c r="J4195" s="252"/>
      <c r="K4195" s="252"/>
      <c r="L4195" s="253"/>
      <c r="M4195" s="254" t="str">
        <f t="shared" si="65"/>
        <v/>
      </c>
      <c r="N4195"/>
      <c r="O4195"/>
      <c r="P4195"/>
      <c r="Q4195"/>
      <c r="R4195"/>
      <c r="S4195"/>
      <c r="T4195"/>
      <c r="U4195"/>
      <c r="V4195"/>
      <c r="W4195"/>
      <c r="X4195" s="42"/>
      <c r="Y4195" s="42"/>
      <c r="Z4195" s="42"/>
    </row>
    <row r="4196" s="26" customFormat="1" ht="23" customHeight="1" spans="1:26">
      <c r="A4196" s="255"/>
      <c r="B4196" s="246"/>
      <c r="C4196" s="247"/>
      <c r="D4196" s="248"/>
      <c r="E4196" s="249"/>
      <c r="F4196" s="250"/>
      <c r="G4196" s="250"/>
      <c r="H4196" s="256"/>
      <c r="I4196" s="250"/>
      <c r="J4196" s="252"/>
      <c r="K4196" s="252"/>
      <c r="L4196" s="253"/>
      <c r="M4196" s="254" t="str">
        <f t="shared" si="65"/>
        <v/>
      </c>
      <c r="N4196"/>
      <c r="O4196"/>
      <c r="P4196"/>
      <c r="Q4196"/>
      <c r="R4196"/>
      <c r="S4196"/>
      <c r="T4196"/>
      <c r="U4196"/>
      <c r="V4196"/>
      <c r="W4196"/>
      <c r="X4196" s="42"/>
      <c r="Y4196" s="42"/>
      <c r="Z4196" s="42"/>
    </row>
    <row r="4197" s="26" customFormat="1" ht="23" customHeight="1" spans="1:26">
      <c r="A4197" s="255"/>
      <c r="B4197" s="246"/>
      <c r="C4197" s="247"/>
      <c r="D4197" s="248"/>
      <c r="E4197" s="249"/>
      <c r="F4197" s="250"/>
      <c r="G4197" s="250"/>
      <c r="H4197" s="256"/>
      <c r="I4197" s="250"/>
      <c r="J4197" s="252"/>
      <c r="K4197" s="252"/>
      <c r="L4197" s="253"/>
      <c r="M4197" s="254" t="str">
        <f t="shared" si="65"/>
        <v/>
      </c>
      <c r="N4197"/>
      <c r="O4197"/>
      <c r="P4197"/>
      <c r="Q4197"/>
      <c r="R4197"/>
      <c r="S4197"/>
      <c r="T4197"/>
      <c r="U4197"/>
      <c r="V4197"/>
      <c r="W4197"/>
      <c r="X4197" s="42"/>
      <c r="Y4197" s="42"/>
      <c r="Z4197" s="42"/>
    </row>
    <row r="4198" s="26" customFormat="1" ht="23" customHeight="1" spans="1:26">
      <c r="A4198" s="255"/>
      <c r="B4198" s="246"/>
      <c r="C4198" s="247"/>
      <c r="D4198" s="248"/>
      <c r="E4198" s="249"/>
      <c r="F4198" s="250"/>
      <c r="G4198" s="250"/>
      <c r="H4198" s="256"/>
      <c r="I4198" s="250"/>
      <c r="J4198" s="252"/>
      <c r="K4198" s="252"/>
      <c r="L4198" s="253"/>
      <c r="M4198" s="254" t="str">
        <f t="shared" si="65"/>
        <v/>
      </c>
      <c r="N4198"/>
      <c r="O4198"/>
      <c r="P4198"/>
      <c r="Q4198"/>
      <c r="R4198"/>
      <c r="S4198"/>
      <c r="T4198"/>
      <c r="U4198"/>
      <c r="V4198"/>
      <c r="W4198"/>
      <c r="X4198" s="42"/>
      <c r="Y4198" s="42"/>
      <c r="Z4198" s="42"/>
    </row>
    <row r="4199" s="26" customFormat="1" ht="23" customHeight="1" spans="1:26">
      <c r="A4199" s="255"/>
      <c r="B4199" s="246"/>
      <c r="C4199" s="247"/>
      <c r="D4199" s="248"/>
      <c r="E4199" s="249"/>
      <c r="F4199" s="250"/>
      <c r="G4199" s="250"/>
      <c r="H4199" s="256"/>
      <c r="I4199" s="250"/>
      <c r="J4199" s="252"/>
      <c r="K4199" s="252"/>
      <c r="L4199" s="253"/>
      <c r="M4199" s="254" t="str">
        <f t="shared" si="65"/>
        <v/>
      </c>
      <c r="N4199"/>
      <c r="O4199"/>
      <c r="P4199"/>
      <c r="Q4199"/>
      <c r="R4199"/>
      <c r="S4199"/>
      <c r="T4199"/>
      <c r="U4199"/>
      <c r="V4199"/>
      <c r="W4199"/>
      <c r="X4199" s="42"/>
      <c r="Y4199" s="42"/>
      <c r="Z4199" s="42"/>
    </row>
    <row r="4200" s="26" customFormat="1" ht="23" customHeight="1" spans="1:26">
      <c r="A4200" s="255"/>
      <c r="B4200" s="246"/>
      <c r="C4200" s="247"/>
      <c r="D4200" s="248"/>
      <c r="E4200" s="249"/>
      <c r="F4200" s="250"/>
      <c r="G4200" s="250"/>
      <c r="H4200" s="256"/>
      <c r="I4200" s="250"/>
      <c r="J4200" s="252"/>
      <c r="K4200" s="252"/>
      <c r="L4200" s="253"/>
      <c r="M4200" s="254" t="str">
        <f t="shared" si="65"/>
        <v/>
      </c>
      <c r="N4200"/>
      <c r="O4200"/>
      <c r="P4200"/>
      <c r="Q4200"/>
      <c r="R4200"/>
      <c r="S4200"/>
      <c r="T4200"/>
      <c r="U4200"/>
      <c r="V4200"/>
      <c r="W4200"/>
      <c r="X4200" s="42"/>
      <c r="Y4200" s="42"/>
      <c r="Z4200" s="42"/>
    </row>
    <row r="4201" s="26" customFormat="1" ht="23" customHeight="1" spans="1:26">
      <c r="A4201" s="255"/>
      <c r="B4201" s="246"/>
      <c r="C4201" s="247"/>
      <c r="D4201" s="248"/>
      <c r="E4201" s="249"/>
      <c r="F4201" s="250"/>
      <c r="G4201" s="250"/>
      <c r="H4201" s="256"/>
      <c r="I4201" s="250"/>
      <c r="J4201" s="252"/>
      <c r="K4201" s="252"/>
      <c r="L4201" s="253"/>
      <c r="M4201" s="254" t="str">
        <f t="shared" si="65"/>
        <v/>
      </c>
      <c r="N4201"/>
      <c r="O4201"/>
      <c r="P4201"/>
      <c r="Q4201"/>
      <c r="R4201"/>
      <c r="S4201"/>
      <c r="T4201"/>
      <c r="U4201"/>
      <c r="V4201"/>
      <c r="W4201"/>
      <c r="X4201" s="42"/>
      <c r="Y4201" s="42"/>
      <c r="Z4201" s="42"/>
    </row>
    <row r="4202" s="26" customFormat="1" ht="23" customHeight="1" spans="1:26">
      <c r="A4202" s="255"/>
      <c r="B4202" s="246"/>
      <c r="C4202" s="247"/>
      <c r="D4202" s="248"/>
      <c r="E4202" s="249"/>
      <c r="F4202" s="250"/>
      <c r="G4202" s="250"/>
      <c r="H4202" s="256"/>
      <c r="I4202" s="250"/>
      <c r="J4202" s="252"/>
      <c r="K4202" s="252"/>
      <c r="L4202" s="253"/>
      <c r="M4202" s="254" t="str">
        <f t="shared" si="65"/>
        <v/>
      </c>
      <c r="N4202"/>
      <c r="O4202"/>
      <c r="P4202"/>
      <c r="Q4202"/>
      <c r="R4202"/>
      <c r="S4202"/>
      <c r="T4202"/>
      <c r="U4202"/>
      <c r="V4202"/>
      <c r="W4202"/>
      <c r="X4202" s="42"/>
      <c r="Y4202" s="42"/>
      <c r="Z4202" s="42"/>
    </row>
    <row r="4203" s="26" customFormat="1" ht="23" customHeight="1" spans="1:26">
      <c r="A4203" s="255"/>
      <c r="B4203" s="246"/>
      <c r="C4203" s="247"/>
      <c r="D4203" s="248"/>
      <c r="E4203" s="249"/>
      <c r="F4203" s="250"/>
      <c r="G4203" s="250"/>
      <c r="H4203" s="256"/>
      <c r="I4203" s="250"/>
      <c r="J4203" s="252"/>
      <c r="K4203" s="252"/>
      <c r="L4203" s="253"/>
      <c r="M4203" s="254" t="str">
        <f t="shared" si="65"/>
        <v/>
      </c>
      <c r="N4203"/>
      <c r="O4203"/>
      <c r="P4203"/>
      <c r="Q4203"/>
      <c r="R4203"/>
      <c r="S4203"/>
      <c r="T4203"/>
      <c r="U4203"/>
      <c r="V4203"/>
      <c r="W4203"/>
      <c r="X4203" s="42"/>
      <c r="Y4203" s="42"/>
      <c r="Z4203" s="42"/>
    </row>
    <row r="4204" s="26" customFormat="1" ht="23" customHeight="1" spans="1:26">
      <c r="A4204" s="255"/>
      <c r="B4204" s="246"/>
      <c r="C4204" s="247"/>
      <c r="D4204" s="248"/>
      <c r="E4204" s="249"/>
      <c r="F4204" s="250"/>
      <c r="G4204" s="250"/>
      <c r="H4204" s="256"/>
      <c r="I4204" s="250"/>
      <c r="J4204" s="252"/>
      <c r="K4204" s="252"/>
      <c r="L4204" s="253"/>
      <c r="M4204" s="254" t="str">
        <f t="shared" si="65"/>
        <v/>
      </c>
      <c r="N4204"/>
      <c r="O4204"/>
      <c r="P4204"/>
      <c r="Q4204"/>
      <c r="R4204"/>
      <c r="S4204"/>
      <c r="T4204"/>
      <c r="U4204"/>
      <c r="V4204"/>
      <c r="W4204"/>
      <c r="X4204" s="42"/>
      <c r="Y4204" s="42"/>
      <c r="Z4204" s="42"/>
    </row>
    <row r="4205" s="26" customFormat="1" ht="23" customHeight="1" spans="1:26">
      <c r="A4205" s="255"/>
      <c r="B4205" s="246"/>
      <c r="C4205" s="247"/>
      <c r="D4205" s="248"/>
      <c r="E4205" s="249"/>
      <c r="F4205" s="250"/>
      <c r="G4205" s="250"/>
      <c r="H4205" s="256"/>
      <c r="I4205" s="250"/>
      <c r="J4205" s="252"/>
      <c r="K4205" s="252"/>
      <c r="L4205" s="253"/>
      <c r="M4205" s="254" t="str">
        <f t="shared" si="65"/>
        <v/>
      </c>
      <c r="N4205"/>
      <c r="O4205"/>
      <c r="P4205"/>
      <c r="Q4205"/>
      <c r="R4205"/>
      <c r="S4205"/>
      <c r="T4205"/>
      <c r="U4205"/>
      <c r="V4205"/>
      <c r="W4205"/>
      <c r="X4205" s="42"/>
      <c r="Y4205" s="42"/>
      <c r="Z4205" s="42"/>
    </row>
    <row r="4206" s="26" customFormat="1" ht="23" customHeight="1" spans="1:26">
      <c r="A4206" s="255"/>
      <c r="B4206" s="246"/>
      <c r="C4206" s="247"/>
      <c r="D4206" s="248"/>
      <c r="E4206" s="249"/>
      <c r="F4206" s="250"/>
      <c r="G4206" s="250"/>
      <c r="H4206" s="256"/>
      <c r="I4206" s="250"/>
      <c r="J4206" s="252"/>
      <c r="K4206" s="252"/>
      <c r="L4206" s="253"/>
      <c r="M4206" s="254" t="str">
        <f t="shared" si="65"/>
        <v/>
      </c>
      <c r="N4206"/>
      <c r="O4206"/>
      <c r="P4206"/>
      <c r="Q4206"/>
      <c r="R4206"/>
      <c r="S4206"/>
      <c r="T4206"/>
      <c r="U4206"/>
      <c r="V4206"/>
      <c r="W4206"/>
      <c r="X4206" s="42"/>
      <c r="Y4206" s="42"/>
      <c r="Z4206" s="42"/>
    </row>
    <row r="4207" s="26" customFormat="1" ht="23" customHeight="1" spans="1:26">
      <c r="A4207" s="255"/>
      <c r="B4207" s="246"/>
      <c r="C4207" s="247"/>
      <c r="D4207" s="248"/>
      <c r="E4207" s="249"/>
      <c r="F4207" s="250"/>
      <c r="G4207" s="250"/>
      <c r="H4207" s="256"/>
      <c r="I4207" s="250"/>
      <c r="J4207" s="252"/>
      <c r="K4207" s="252"/>
      <c r="L4207" s="253"/>
      <c r="M4207" s="254" t="str">
        <f t="shared" si="65"/>
        <v/>
      </c>
      <c r="N4207"/>
      <c r="O4207"/>
      <c r="P4207"/>
      <c r="Q4207"/>
      <c r="R4207"/>
      <c r="S4207"/>
      <c r="T4207"/>
      <c r="U4207"/>
      <c r="V4207"/>
      <c r="W4207"/>
      <c r="X4207" s="42"/>
      <c r="Y4207" s="42"/>
      <c r="Z4207" s="42"/>
    </row>
    <row r="4208" s="26" customFormat="1" ht="23" customHeight="1" spans="1:26">
      <c r="A4208" s="255"/>
      <c r="B4208" s="246"/>
      <c r="C4208" s="247"/>
      <c r="D4208" s="248"/>
      <c r="E4208" s="249"/>
      <c r="F4208" s="250"/>
      <c r="G4208" s="250"/>
      <c r="H4208" s="256"/>
      <c r="I4208" s="250"/>
      <c r="J4208" s="252"/>
      <c r="K4208" s="252"/>
      <c r="L4208" s="253"/>
      <c r="M4208" s="254" t="str">
        <f t="shared" si="65"/>
        <v/>
      </c>
      <c r="N4208"/>
      <c r="O4208"/>
      <c r="P4208"/>
      <c r="Q4208"/>
      <c r="R4208"/>
      <c r="S4208"/>
      <c r="T4208"/>
      <c r="U4208"/>
      <c r="V4208"/>
      <c r="W4208"/>
      <c r="X4208" s="42"/>
      <c r="Y4208" s="42"/>
      <c r="Z4208" s="42"/>
    </row>
    <row r="4209" s="26" customFormat="1" ht="23" customHeight="1" spans="1:26">
      <c r="A4209" s="255"/>
      <c r="B4209" s="246"/>
      <c r="C4209" s="247"/>
      <c r="D4209" s="248"/>
      <c r="E4209" s="249"/>
      <c r="F4209" s="250"/>
      <c r="G4209" s="250"/>
      <c r="H4209" s="256"/>
      <c r="I4209" s="250"/>
      <c r="J4209" s="252"/>
      <c r="K4209" s="252"/>
      <c r="L4209" s="253"/>
      <c r="M4209" s="254" t="str">
        <f t="shared" si="65"/>
        <v/>
      </c>
      <c r="N4209"/>
      <c r="O4209"/>
      <c r="P4209"/>
      <c r="Q4209"/>
      <c r="R4209"/>
      <c r="S4209"/>
      <c r="T4209"/>
      <c r="U4209"/>
      <c r="V4209"/>
      <c r="W4209"/>
      <c r="X4209" s="42"/>
      <c r="Y4209" s="42"/>
      <c r="Z4209" s="42"/>
    </row>
    <row r="4210" s="26" customFormat="1" ht="23" customHeight="1" spans="1:26">
      <c r="A4210" s="255"/>
      <c r="B4210" s="246"/>
      <c r="C4210" s="247"/>
      <c r="D4210" s="248"/>
      <c r="E4210" s="249"/>
      <c r="F4210" s="250"/>
      <c r="G4210" s="250"/>
      <c r="H4210" s="256"/>
      <c r="I4210" s="250"/>
      <c r="J4210" s="252"/>
      <c r="K4210" s="252"/>
      <c r="L4210" s="253"/>
      <c r="M4210" s="254" t="str">
        <f t="shared" si="65"/>
        <v/>
      </c>
      <c r="N4210"/>
      <c r="O4210"/>
      <c r="P4210"/>
      <c r="Q4210"/>
      <c r="R4210"/>
      <c r="S4210"/>
      <c r="T4210"/>
      <c r="U4210"/>
      <c r="V4210"/>
      <c r="W4210"/>
      <c r="X4210" s="42"/>
      <c r="Y4210" s="42"/>
      <c r="Z4210" s="42"/>
    </row>
    <row r="4211" s="26" customFormat="1" ht="23" customHeight="1" spans="1:26">
      <c r="A4211" s="255"/>
      <c r="B4211" s="246"/>
      <c r="C4211" s="247"/>
      <c r="D4211" s="248"/>
      <c r="E4211" s="249"/>
      <c r="F4211" s="250"/>
      <c r="G4211" s="250"/>
      <c r="H4211" s="256"/>
      <c r="I4211" s="250"/>
      <c r="J4211" s="252"/>
      <c r="K4211" s="252"/>
      <c r="L4211" s="253"/>
      <c r="M4211" s="254" t="str">
        <f t="shared" si="65"/>
        <v/>
      </c>
      <c r="N4211"/>
      <c r="O4211"/>
      <c r="P4211"/>
      <c r="Q4211"/>
      <c r="R4211"/>
      <c r="S4211"/>
      <c r="T4211"/>
      <c r="U4211"/>
      <c r="V4211"/>
      <c r="W4211"/>
      <c r="X4211" s="42"/>
      <c r="Y4211" s="42"/>
      <c r="Z4211" s="42"/>
    </row>
    <row r="4212" s="26" customFormat="1" ht="23" customHeight="1" spans="1:26">
      <c r="A4212" s="255"/>
      <c r="B4212" s="246"/>
      <c r="C4212" s="247"/>
      <c r="D4212" s="248"/>
      <c r="E4212" s="249"/>
      <c r="F4212" s="250"/>
      <c r="G4212" s="250"/>
      <c r="H4212" s="256"/>
      <c r="I4212" s="250"/>
      <c r="J4212" s="252"/>
      <c r="K4212" s="252"/>
      <c r="L4212" s="253"/>
      <c r="M4212" s="254" t="str">
        <f t="shared" si="65"/>
        <v/>
      </c>
      <c r="N4212"/>
      <c r="O4212"/>
      <c r="P4212"/>
      <c r="Q4212"/>
      <c r="R4212"/>
      <c r="S4212"/>
      <c r="T4212"/>
      <c r="U4212"/>
      <c r="V4212"/>
      <c r="W4212"/>
      <c r="X4212" s="42"/>
      <c r="Y4212" s="42"/>
      <c r="Z4212" s="42"/>
    </row>
    <row r="4213" s="26" customFormat="1" ht="23" customHeight="1" spans="1:26">
      <c r="A4213" s="255"/>
      <c r="B4213" s="246"/>
      <c r="C4213" s="247"/>
      <c r="D4213" s="248"/>
      <c r="E4213" s="249"/>
      <c r="F4213" s="250"/>
      <c r="G4213" s="250"/>
      <c r="H4213" s="256"/>
      <c r="I4213" s="250"/>
      <c r="J4213" s="252"/>
      <c r="K4213" s="252"/>
      <c r="L4213" s="253"/>
      <c r="M4213" s="254" t="str">
        <f t="shared" si="65"/>
        <v/>
      </c>
      <c r="N4213"/>
      <c r="O4213"/>
      <c r="P4213"/>
      <c r="Q4213"/>
      <c r="R4213"/>
      <c r="S4213"/>
      <c r="T4213"/>
      <c r="U4213"/>
      <c r="V4213"/>
      <c r="W4213"/>
      <c r="X4213" s="42"/>
      <c r="Y4213" s="42"/>
      <c r="Z4213" s="42"/>
    </row>
    <row r="4214" s="26" customFormat="1" ht="23" customHeight="1" spans="1:26">
      <c r="A4214" s="255"/>
      <c r="B4214" s="246"/>
      <c r="C4214" s="247"/>
      <c r="D4214" s="248"/>
      <c r="E4214" s="249"/>
      <c r="F4214" s="250"/>
      <c r="G4214" s="250"/>
      <c r="H4214" s="256"/>
      <c r="I4214" s="250"/>
      <c r="J4214" s="252"/>
      <c r="K4214" s="252"/>
      <c r="L4214" s="253"/>
      <c r="M4214" s="254" t="str">
        <f t="shared" si="65"/>
        <v/>
      </c>
      <c r="N4214"/>
      <c r="O4214"/>
      <c r="P4214"/>
      <c r="Q4214"/>
      <c r="R4214"/>
      <c r="S4214"/>
      <c r="T4214"/>
      <c r="U4214"/>
      <c r="V4214"/>
      <c r="W4214"/>
      <c r="X4214" s="42"/>
      <c r="Y4214" s="42"/>
      <c r="Z4214" s="42"/>
    </row>
    <row r="4215" s="26" customFormat="1" ht="23" customHeight="1" spans="1:26">
      <c r="A4215" s="255"/>
      <c r="B4215" s="246"/>
      <c r="C4215" s="247"/>
      <c r="D4215" s="248"/>
      <c r="E4215" s="249"/>
      <c r="F4215" s="250"/>
      <c r="G4215" s="250"/>
      <c r="H4215" s="256"/>
      <c r="I4215" s="250"/>
      <c r="J4215" s="252"/>
      <c r="K4215" s="252"/>
      <c r="L4215" s="253"/>
      <c r="M4215" s="254" t="str">
        <f t="shared" si="65"/>
        <v/>
      </c>
      <c r="N4215"/>
      <c r="O4215"/>
      <c r="P4215"/>
      <c r="Q4215"/>
      <c r="R4215"/>
      <c r="S4215"/>
      <c r="T4215"/>
      <c r="U4215"/>
      <c r="V4215"/>
      <c r="W4215"/>
      <c r="X4215" s="42"/>
      <c r="Y4215" s="42"/>
      <c r="Z4215" s="42"/>
    </row>
    <row r="4216" s="26" customFormat="1" ht="23" customHeight="1" spans="1:26">
      <c r="A4216" s="255"/>
      <c r="B4216" s="246"/>
      <c r="C4216" s="247"/>
      <c r="D4216" s="248"/>
      <c r="E4216" s="249"/>
      <c r="F4216" s="250"/>
      <c r="G4216" s="250"/>
      <c r="H4216" s="256"/>
      <c r="I4216" s="250"/>
      <c r="J4216" s="252"/>
      <c r="K4216" s="252"/>
      <c r="L4216" s="253"/>
      <c r="M4216" s="254" t="str">
        <f t="shared" si="65"/>
        <v/>
      </c>
      <c r="N4216"/>
      <c r="O4216"/>
      <c r="P4216"/>
      <c r="Q4216"/>
      <c r="R4216"/>
      <c r="S4216"/>
      <c r="T4216"/>
      <c r="U4216"/>
      <c r="V4216"/>
      <c r="W4216"/>
      <c r="X4216" s="42"/>
      <c r="Y4216" s="42"/>
      <c r="Z4216" s="42"/>
    </row>
    <row r="4217" s="26" customFormat="1" ht="23" customHeight="1" spans="1:26">
      <c r="A4217" s="255"/>
      <c r="B4217" s="246"/>
      <c r="C4217" s="247"/>
      <c r="D4217" s="248"/>
      <c r="E4217" s="249"/>
      <c r="F4217" s="250"/>
      <c r="G4217" s="250"/>
      <c r="H4217" s="256"/>
      <c r="I4217" s="250"/>
      <c r="J4217" s="252"/>
      <c r="K4217" s="252"/>
      <c r="L4217" s="253"/>
      <c r="M4217" s="254" t="str">
        <f t="shared" si="65"/>
        <v/>
      </c>
      <c r="N4217"/>
      <c r="O4217"/>
      <c r="P4217"/>
      <c r="Q4217"/>
      <c r="R4217"/>
      <c r="S4217"/>
      <c r="T4217"/>
      <c r="U4217"/>
      <c r="V4217"/>
      <c r="W4217"/>
      <c r="X4217" s="42"/>
      <c r="Y4217" s="42"/>
      <c r="Z4217" s="42"/>
    </row>
    <row r="4218" s="26" customFormat="1" ht="23" customHeight="1" spans="1:26">
      <c r="A4218" s="255"/>
      <c r="B4218" s="246"/>
      <c r="C4218" s="247"/>
      <c r="D4218" s="248"/>
      <c r="E4218" s="249"/>
      <c r="F4218" s="250"/>
      <c r="G4218" s="250"/>
      <c r="H4218" s="256"/>
      <c r="I4218" s="250"/>
      <c r="J4218" s="252"/>
      <c r="K4218" s="252"/>
      <c r="L4218" s="253"/>
      <c r="M4218" s="254" t="str">
        <f t="shared" si="65"/>
        <v/>
      </c>
      <c r="N4218"/>
      <c r="O4218"/>
      <c r="P4218"/>
      <c r="Q4218"/>
      <c r="R4218"/>
      <c r="S4218"/>
      <c r="T4218"/>
      <c r="U4218"/>
      <c r="V4218"/>
      <c r="W4218"/>
      <c r="X4218" s="42"/>
      <c r="Y4218" s="42"/>
      <c r="Z4218" s="42"/>
    </row>
    <row r="4219" s="26" customFormat="1" ht="23" customHeight="1" spans="1:26">
      <c r="A4219" s="255"/>
      <c r="B4219" s="246"/>
      <c r="C4219" s="247"/>
      <c r="D4219" s="248"/>
      <c r="E4219" s="249"/>
      <c r="F4219" s="250"/>
      <c r="G4219" s="250"/>
      <c r="H4219" s="256"/>
      <c r="I4219" s="250"/>
      <c r="J4219" s="252"/>
      <c r="K4219" s="252"/>
      <c r="L4219" s="253"/>
      <c r="M4219" s="254" t="str">
        <f t="shared" si="65"/>
        <v/>
      </c>
      <c r="N4219"/>
      <c r="O4219"/>
      <c r="P4219"/>
      <c r="Q4219"/>
      <c r="R4219"/>
      <c r="S4219"/>
      <c r="T4219"/>
      <c r="U4219"/>
      <c r="V4219"/>
      <c r="W4219"/>
      <c r="X4219" s="42"/>
      <c r="Y4219" s="42"/>
      <c r="Z4219" s="42"/>
    </row>
    <row r="4220" s="26" customFormat="1" ht="23" customHeight="1" spans="1:26">
      <c r="A4220" s="255"/>
      <c r="B4220" s="246"/>
      <c r="C4220" s="247"/>
      <c r="D4220" s="248"/>
      <c r="E4220" s="249"/>
      <c r="F4220" s="250"/>
      <c r="G4220" s="250"/>
      <c r="H4220" s="256"/>
      <c r="I4220" s="250"/>
      <c r="J4220" s="252"/>
      <c r="K4220" s="252"/>
      <c r="L4220" s="253"/>
      <c r="M4220" s="254" t="str">
        <f t="shared" si="65"/>
        <v/>
      </c>
      <c r="N4220"/>
      <c r="O4220"/>
      <c r="P4220"/>
      <c r="Q4220"/>
      <c r="R4220"/>
      <c r="S4220"/>
      <c r="T4220"/>
      <c r="U4220"/>
      <c r="V4220"/>
      <c r="W4220"/>
      <c r="X4220" s="42"/>
      <c r="Y4220" s="42"/>
      <c r="Z4220" s="42"/>
    </row>
    <row r="4221" s="26" customFormat="1" ht="23" customHeight="1" spans="1:26">
      <c r="A4221" s="255"/>
      <c r="B4221" s="246"/>
      <c r="C4221" s="247"/>
      <c r="D4221" s="248"/>
      <c r="E4221" s="249"/>
      <c r="F4221" s="250"/>
      <c r="G4221" s="250"/>
      <c r="H4221" s="256"/>
      <c r="I4221" s="250"/>
      <c r="J4221" s="252"/>
      <c r="K4221" s="252"/>
      <c r="L4221" s="253"/>
      <c r="M4221" s="254" t="str">
        <f t="shared" si="65"/>
        <v/>
      </c>
      <c r="N4221"/>
      <c r="O4221"/>
      <c r="P4221"/>
      <c r="Q4221"/>
      <c r="R4221"/>
      <c r="S4221"/>
      <c r="T4221"/>
      <c r="U4221"/>
      <c r="V4221"/>
      <c r="W4221"/>
      <c r="X4221" s="42"/>
      <c r="Y4221" s="42"/>
      <c r="Z4221" s="42"/>
    </row>
    <row r="4222" s="26" customFormat="1" ht="23" customHeight="1" spans="1:26">
      <c r="A4222" s="255"/>
      <c r="B4222" s="246"/>
      <c r="C4222" s="247"/>
      <c r="D4222" s="248"/>
      <c r="E4222" s="249"/>
      <c r="F4222" s="250"/>
      <c r="G4222" s="250"/>
      <c r="H4222" s="256"/>
      <c r="I4222" s="250"/>
      <c r="J4222" s="252"/>
      <c r="K4222" s="252"/>
      <c r="L4222" s="253"/>
      <c r="M4222" s="254" t="str">
        <f t="shared" si="65"/>
        <v/>
      </c>
      <c r="N4222"/>
      <c r="O4222"/>
      <c r="P4222"/>
      <c r="Q4222"/>
      <c r="R4222"/>
      <c r="S4222"/>
      <c r="T4222"/>
      <c r="U4222"/>
      <c r="V4222"/>
      <c r="W4222"/>
      <c r="X4222" s="42"/>
      <c r="Y4222" s="42"/>
      <c r="Z4222" s="42"/>
    </row>
    <row r="4223" s="26" customFormat="1" ht="23" customHeight="1" spans="1:26">
      <c r="A4223" s="255"/>
      <c r="B4223" s="246"/>
      <c r="C4223" s="247"/>
      <c r="D4223" s="248"/>
      <c r="E4223" s="249"/>
      <c r="F4223" s="250"/>
      <c r="G4223" s="250"/>
      <c r="H4223" s="256"/>
      <c r="I4223" s="250"/>
      <c r="J4223" s="252"/>
      <c r="K4223" s="252"/>
      <c r="L4223" s="253"/>
      <c r="M4223" s="254" t="str">
        <f t="shared" si="65"/>
        <v/>
      </c>
      <c r="N4223"/>
      <c r="O4223"/>
      <c r="P4223"/>
      <c r="Q4223"/>
      <c r="R4223"/>
      <c r="S4223"/>
      <c r="T4223"/>
      <c r="U4223"/>
      <c r="V4223"/>
      <c r="W4223"/>
      <c r="X4223" s="42"/>
      <c r="Y4223" s="42"/>
      <c r="Z4223" s="42"/>
    </row>
    <row r="4224" s="26" customFormat="1" ht="23" customHeight="1" spans="1:26">
      <c r="A4224" s="255"/>
      <c r="B4224" s="246"/>
      <c r="C4224" s="247"/>
      <c r="D4224" s="248"/>
      <c r="E4224" s="249"/>
      <c r="F4224" s="250"/>
      <c r="G4224" s="250"/>
      <c r="H4224" s="256"/>
      <c r="I4224" s="250"/>
      <c r="J4224" s="252"/>
      <c r="K4224" s="252"/>
      <c r="L4224" s="253"/>
      <c r="M4224" s="254" t="str">
        <f t="shared" si="65"/>
        <v/>
      </c>
      <c r="N4224"/>
      <c r="O4224"/>
      <c r="P4224"/>
      <c r="Q4224"/>
      <c r="R4224"/>
      <c r="S4224"/>
      <c r="T4224"/>
      <c r="U4224"/>
      <c r="V4224"/>
      <c r="W4224"/>
      <c r="X4224" s="42"/>
      <c r="Y4224" s="42"/>
      <c r="Z4224" s="42"/>
    </row>
    <row r="4225" s="26" customFormat="1" ht="23" customHeight="1" spans="1:26">
      <c r="A4225" s="255"/>
      <c r="B4225" s="246"/>
      <c r="C4225" s="247"/>
      <c r="D4225" s="248"/>
      <c r="E4225" s="249"/>
      <c r="F4225" s="250"/>
      <c r="G4225" s="250"/>
      <c r="H4225" s="256"/>
      <c r="I4225" s="250"/>
      <c r="J4225" s="252"/>
      <c r="K4225" s="252"/>
      <c r="L4225" s="253"/>
      <c r="M4225" s="254" t="str">
        <f t="shared" si="65"/>
        <v/>
      </c>
      <c r="N4225"/>
      <c r="O4225"/>
      <c r="P4225"/>
      <c r="Q4225"/>
      <c r="R4225"/>
      <c r="S4225"/>
      <c r="T4225"/>
      <c r="U4225"/>
      <c r="V4225"/>
      <c r="W4225"/>
      <c r="X4225" s="42"/>
      <c r="Y4225" s="42"/>
      <c r="Z4225" s="42"/>
    </row>
    <row r="4226" s="26" customFormat="1" ht="23" customHeight="1" spans="1:26">
      <c r="A4226" s="255"/>
      <c r="B4226" s="246"/>
      <c r="C4226" s="247"/>
      <c r="D4226" s="248"/>
      <c r="E4226" s="249"/>
      <c r="F4226" s="250"/>
      <c r="G4226" s="250"/>
      <c r="H4226" s="256"/>
      <c r="I4226" s="250"/>
      <c r="J4226" s="252"/>
      <c r="K4226" s="252"/>
      <c r="L4226" s="253"/>
      <c r="M4226" s="254" t="str">
        <f t="shared" si="65"/>
        <v/>
      </c>
      <c r="N4226"/>
      <c r="O4226"/>
      <c r="P4226"/>
      <c r="Q4226"/>
      <c r="R4226"/>
      <c r="S4226"/>
      <c r="T4226"/>
      <c r="U4226"/>
      <c r="V4226"/>
      <c r="W4226"/>
      <c r="X4226" s="42"/>
      <c r="Y4226" s="42"/>
      <c r="Z4226" s="42"/>
    </row>
    <row r="4227" s="26" customFormat="1" ht="23" customHeight="1" spans="1:26">
      <c r="A4227" s="255"/>
      <c r="B4227" s="246"/>
      <c r="C4227" s="247"/>
      <c r="D4227" s="248"/>
      <c r="E4227" s="249"/>
      <c r="F4227" s="250"/>
      <c r="G4227" s="250"/>
      <c r="H4227" s="256"/>
      <c r="I4227" s="250"/>
      <c r="J4227" s="252"/>
      <c r="K4227" s="252"/>
      <c r="L4227" s="253"/>
      <c r="M4227" s="254" t="str">
        <f t="shared" si="65"/>
        <v/>
      </c>
      <c r="N4227"/>
      <c r="O4227"/>
      <c r="P4227"/>
      <c r="Q4227"/>
      <c r="R4227"/>
      <c r="S4227"/>
      <c r="T4227"/>
      <c r="U4227"/>
      <c r="V4227"/>
      <c r="W4227"/>
      <c r="X4227" s="42"/>
      <c r="Y4227" s="42"/>
      <c r="Z4227" s="42"/>
    </row>
    <row r="4228" s="26" customFormat="1" ht="23" customHeight="1" spans="1:26">
      <c r="A4228" s="255"/>
      <c r="B4228" s="246"/>
      <c r="C4228" s="247"/>
      <c r="D4228" s="248"/>
      <c r="E4228" s="249"/>
      <c r="F4228" s="250"/>
      <c r="G4228" s="250"/>
      <c r="H4228" s="256"/>
      <c r="I4228" s="250"/>
      <c r="J4228" s="252"/>
      <c r="K4228" s="252"/>
      <c r="L4228" s="253"/>
      <c r="M4228" s="254" t="str">
        <f t="shared" si="65"/>
        <v/>
      </c>
      <c r="N4228"/>
      <c r="O4228"/>
      <c r="P4228"/>
      <c r="Q4228"/>
      <c r="R4228"/>
      <c r="S4228"/>
      <c r="T4228"/>
      <c r="U4228"/>
      <c r="V4228"/>
      <c r="W4228"/>
      <c r="X4228" s="42"/>
      <c r="Y4228" s="42"/>
      <c r="Z4228" s="42"/>
    </row>
    <row r="4229" s="26" customFormat="1" ht="23" customHeight="1" spans="1:26">
      <c r="A4229" s="255"/>
      <c r="B4229" s="246"/>
      <c r="C4229" s="247"/>
      <c r="D4229" s="248"/>
      <c r="E4229" s="249"/>
      <c r="F4229" s="250"/>
      <c r="G4229" s="250"/>
      <c r="H4229" s="256"/>
      <c r="I4229" s="250"/>
      <c r="J4229" s="252"/>
      <c r="K4229" s="252"/>
      <c r="L4229" s="253"/>
      <c r="M4229" s="254" t="str">
        <f t="shared" ref="M4229:M4292" si="66">IF($B4229="","",--TEXT($B4229,"yyyymm"))</f>
        <v/>
      </c>
      <c r="N4229"/>
      <c r="O4229"/>
      <c r="P4229"/>
      <c r="Q4229"/>
      <c r="R4229"/>
      <c r="S4229"/>
      <c r="T4229"/>
      <c r="U4229"/>
      <c r="V4229"/>
      <c r="W4229"/>
      <c r="X4229" s="42"/>
      <c r="Y4229" s="42"/>
      <c r="Z4229" s="42"/>
    </row>
    <row r="4230" s="26" customFormat="1" ht="23" customHeight="1" spans="1:26">
      <c r="A4230" s="255"/>
      <c r="B4230" s="246"/>
      <c r="C4230" s="247"/>
      <c r="D4230" s="248"/>
      <c r="E4230" s="249"/>
      <c r="F4230" s="250"/>
      <c r="G4230" s="250"/>
      <c r="H4230" s="256"/>
      <c r="I4230" s="250"/>
      <c r="J4230" s="252"/>
      <c r="K4230" s="252"/>
      <c r="L4230" s="253"/>
      <c r="M4230" s="254" t="str">
        <f t="shared" si="66"/>
        <v/>
      </c>
      <c r="N4230"/>
      <c r="O4230"/>
      <c r="P4230"/>
      <c r="Q4230"/>
      <c r="R4230"/>
      <c r="S4230"/>
      <c r="T4230"/>
      <c r="U4230"/>
      <c r="V4230"/>
      <c r="W4230"/>
      <c r="X4230" s="42"/>
      <c r="Y4230" s="42"/>
      <c r="Z4230" s="42"/>
    </row>
    <row r="4231" s="26" customFormat="1" ht="23" customHeight="1" spans="1:26">
      <c r="A4231" s="255"/>
      <c r="B4231" s="246"/>
      <c r="C4231" s="247"/>
      <c r="D4231" s="248"/>
      <c r="E4231" s="249"/>
      <c r="F4231" s="250"/>
      <c r="G4231" s="250"/>
      <c r="H4231" s="256"/>
      <c r="I4231" s="250"/>
      <c r="J4231" s="252"/>
      <c r="K4231" s="252"/>
      <c r="L4231" s="253"/>
      <c r="M4231" s="254" t="str">
        <f t="shared" si="66"/>
        <v/>
      </c>
      <c r="N4231"/>
      <c r="O4231"/>
      <c r="P4231"/>
      <c r="Q4231"/>
      <c r="R4231"/>
      <c r="S4231"/>
      <c r="T4231"/>
      <c r="U4231"/>
      <c r="V4231"/>
      <c r="W4231"/>
      <c r="X4231" s="42"/>
      <c r="Y4231" s="42"/>
      <c r="Z4231" s="42"/>
    </row>
    <row r="4232" s="26" customFormat="1" ht="23" customHeight="1" spans="1:26">
      <c r="A4232" s="255"/>
      <c r="B4232" s="246"/>
      <c r="C4232" s="247"/>
      <c r="D4232" s="248"/>
      <c r="E4232" s="249"/>
      <c r="F4232" s="250"/>
      <c r="G4232" s="250"/>
      <c r="H4232" s="256"/>
      <c r="I4232" s="250"/>
      <c r="J4232" s="252"/>
      <c r="K4232" s="252"/>
      <c r="L4232" s="253"/>
      <c r="M4232" s="254" t="str">
        <f t="shared" si="66"/>
        <v/>
      </c>
      <c r="N4232"/>
      <c r="O4232"/>
      <c r="P4232"/>
      <c r="Q4232"/>
      <c r="R4232"/>
      <c r="S4232"/>
      <c r="T4232"/>
      <c r="U4232"/>
      <c r="V4232"/>
      <c r="W4232"/>
      <c r="X4232" s="42"/>
      <c r="Y4232" s="42"/>
      <c r="Z4232" s="42"/>
    </row>
    <row r="4233" s="26" customFormat="1" ht="23" customHeight="1" spans="1:26">
      <c r="A4233" s="255"/>
      <c r="B4233" s="246"/>
      <c r="C4233" s="247"/>
      <c r="D4233" s="248"/>
      <c r="E4233" s="249"/>
      <c r="F4233" s="250"/>
      <c r="G4233" s="250"/>
      <c r="H4233" s="256"/>
      <c r="I4233" s="250"/>
      <c r="J4233" s="252"/>
      <c r="K4233" s="252"/>
      <c r="L4233" s="253"/>
      <c r="M4233" s="254" t="str">
        <f t="shared" si="66"/>
        <v/>
      </c>
      <c r="N4233"/>
      <c r="O4233"/>
      <c r="P4233"/>
      <c r="Q4233"/>
      <c r="R4233"/>
      <c r="S4233"/>
      <c r="T4233"/>
      <c r="U4233"/>
      <c r="V4233"/>
      <c r="W4233"/>
      <c r="X4233" s="42"/>
      <c r="Y4233" s="42"/>
      <c r="Z4233" s="42"/>
    </row>
    <row r="4234" s="26" customFormat="1" ht="23" customHeight="1" spans="1:26">
      <c r="A4234" s="255"/>
      <c r="B4234" s="246"/>
      <c r="C4234" s="247"/>
      <c r="D4234" s="248"/>
      <c r="E4234" s="249"/>
      <c r="F4234" s="250"/>
      <c r="G4234" s="250"/>
      <c r="H4234" s="256"/>
      <c r="I4234" s="250"/>
      <c r="J4234" s="252"/>
      <c r="K4234" s="252"/>
      <c r="L4234" s="253"/>
      <c r="M4234" s="254" t="str">
        <f t="shared" si="66"/>
        <v/>
      </c>
      <c r="N4234"/>
      <c r="O4234"/>
      <c r="P4234"/>
      <c r="Q4234"/>
      <c r="R4234"/>
      <c r="S4234"/>
      <c r="T4234"/>
      <c r="U4234"/>
      <c r="V4234"/>
      <c r="W4234"/>
      <c r="X4234" s="42"/>
      <c r="Y4234" s="42"/>
      <c r="Z4234" s="42"/>
    </row>
    <row r="4235" s="26" customFormat="1" ht="23" customHeight="1" spans="1:26">
      <c r="A4235" s="255"/>
      <c r="B4235" s="246"/>
      <c r="C4235" s="247"/>
      <c r="D4235" s="248"/>
      <c r="E4235" s="249"/>
      <c r="F4235" s="250"/>
      <c r="G4235" s="250"/>
      <c r="H4235" s="256"/>
      <c r="I4235" s="250"/>
      <c r="J4235" s="252"/>
      <c r="K4235" s="252"/>
      <c r="L4235" s="253"/>
      <c r="M4235" s="254" t="str">
        <f t="shared" si="66"/>
        <v/>
      </c>
      <c r="N4235"/>
      <c r="O4235"/>
      <c r="P4235"/>
      <c r="Q4235"/>
      <c r="R4235"/>
      <c r="S4235"/>
      <c r="T4235"/>
      <c r="U4235"/>
      <c r="V4235"/>
      <c r="W4235"/>
      <c r="X4235" s="42"/>
      <c r="Y4235" s="42"/>
      <c r="Z4235" s="42"/>
    </row>
    <row r="4236" s="26" customFormat="1" ht="23" customHeight="1" spans="1:26">
      <c r="A4236" s="255"/>
      <c r="B4236" s="246"/>
      <c r="C4236" s="247"/>
      <c r="D4236" s="248"/>
      <c r="E4236" s="249"/>
      <c r="F4236" s="250"/>
      <c r="G4236" s="250"/>
      <c r="H4236" s="256"/>
      <c r="I4236" s="250"/>
      <c r="J4236" s="252"/>
      <c r="K4236" s="252"/>
      <c r="L4236" s="253"/>
      <c r="M4236" s="254" t="str">
        <f t="shared" si="66"/>
        <v/>
      </c>
      <c r="N4236"/>
      <c r="O4236"/>
      <c r="P4236"/>
      <c r="Q4236"/>
      <c r="R4236"/>
      <c r="S4236"/>
      <c r="T4236"/>
      <c r="U4236"/>
      <c r="V4236"/>
      <c r="W4236"/>
      <c r="X4236" s="42"/>
      <c r="Y4236" s="42"/>
      <c r="Z4236" s="42"/>
    </row>
    <row r="4237" s="26" customFormat="1" ht="23" customHeight="1" spans="1:26">
      <c r="A4237" s="255"/>
      <c r="B4237" s="246"/>
      <c r="C4237" s="247"/>
      <c r="D4237" s="248"/>
      <c r="E4237" s="249"/>
      <c r="F4237" s="250"/>
      <c r="G4237" s="250"/>
      <c r="H4237" s="256"/>
      <c r="I4237" s="250"/>
      <c r="J4237" s="252"/>
      <c r="K4237" s="252"/>
      <c r="L4237" s="253"/>
      <c r="M4237" s="254" t="str">
        <f t="shared" si="66"/>
        <v/>
      </c>
      <c r="N4237"/>
      <c r="O4237"/>
      <c r="P4237"/>
      <c r="Q4237"/>
      <c r="R4237"/>
      <c r="S4237"/>
      <c r="T4237"/>
      <c r="U4237"/>
      <c r="V4237"/>
      <c r="W4237"/>
      <c r="X4237" s="42"/>
      <c r="Y4237" s="42"/>
      <c r="Z4237" s="42"/>
    </row>
    <row r="4238" s="26" customFormat="1" ht="23" customHeight="1" spans="1:26">
      <c r="A4238" s="255"/>
      <c r="B4238" s="246"/>
      <c r="C4238" s="247"/>
      <c r="D4238" s="248"/>
      <c r="E4238" s="249"/>
      <c r="F4238" s="250"/>
      <c r="G4238" s="250"/>
      <c r="H4238" s="256"/>
      <c r="I4238" s="250"/>
      <c r="J4238" s="252"/>
      <c r="K4238" s="252"/>
      <c r="L4238" s="253"/>
      <c r="M4238" s="254" t="str">
        <f t="shared" si="66"/>
        <v/>
      </c>
      <c r="N4238"/>
      <c r="O4238"/>
      <c r="P4238"/>
      <c r="Q4238"/>
      <c r="R4238"/>
      <c r="S4238"/>
      <c r="T4238"/>
      <c r="U4238"/>
      <c r="V4238"/>
      <c r="W4238"/>
      <c r="X4238" s="42"/>
      <c r="Y4238" s="42"/>
      <c r="Z4238" s="42"/>
    </row>
    <row r="4239" s="26" customFormat="1" ht="23" customHeight="1" spans="1:26">
      <c r="A4239" s="255"/>
      <c r="B4239" s="246"/>
      <c r="C4239" s="247"/>
      <c r="D4239" s="248"/>
      <c r="E4239" s="249"/>
      <c r="F4239" s="250"/>
      <c r="G4239" s="250"/>
      <c r="H4239" s="256"/>
      <c r="I4239" s="250"/>
      <c r="J4239" s="252"/>
      <c r="K4239" s="252"/>
      <c r="L4239" s="253"/>
      <c r="M4239" s="254" t="str">
        <f t="shared" si="66"/>
        <v/>
      </c>
      <c r="N4239"/>
      <c r="O4239"/>
      <c r="P4239"/>
      <c r="Q4239"/>
      <c r="R4239"/>
      <c r="S4239"/>
      <c r="T4239"/>
      <c r="U4239"/>
      <c r="V4239"/>
      <c r="W4239"/>
      <c r="X4239" s="42"/>
      <c r="Y4239" s="42"/>
      <c r="Z4239" s="42"/>
    </row>
    <row r="4240" s="26" customFormat="1" ht="23" customHeight="1" spans="1:26">
      <c r="A4240" s="255"/>
      <c r="B4240" s="246"/>
      <c r="C4240" s="247"/>
      <c r="D4240" s="248"/>
      <c r="E4240" s="249"/>
      <c r="F4240" s="250"/>
      <c r="G4240" s="250"/>
      <c r="H4240" s="256"/>
      <c r="I4240" s="250"/>
      <c r="J4240" s="252"/>
      <c r="K4240" s="252"/>
      <c r="L4240" s="253"/>
      <c r="M4240" s="254" t="str">
        <f t="shared" si="66"/>
        <v/>
      </c>
      <c r="N4240"/>
      <c r="O4240"/>
      <c r="P4240"/>
      <c r="Q4240"/>
      <c r="R4240"/>
      <c r="S4240"/>
      <c r="T4240"/>
      <c r="U4240"/>
      <c r="V4240"/>
      <c r="W4240"/>
      <c r="X4240" s="42"/>
      <c r="Y4240" s="42"/>
      <c r="Z4240" s="42"/>
    </row>
    <row r="4241" s="26" customFormat="1" ht="23" customHeight="1" spans="1:26">
      <c r="A4241" s="255"/>
      <c r="B4241" s="246"/>
      <c r="C4241" s="247"/>
      <c r="D4241" s="248"/>
      <c r="E4241" s="249"/>
      <c r="F4241" s="250"/>
      <c r="G4241" s="250"/>
      <c r="H4241" s="256"/>
      <c r="I4241" s="250"/>
      <c r="J4241" s="252"/>
      <c r="K4241" s="252"/>
      <c r="L4241" s="253"/>
      <c r="M4241" s="254" t="str">
        <f t="shared" si="66"/>
        <v/>
      </c>
      <c r="N4241"/>
      <c r="O4241"/>
      <c r="P4241"/>
      <c r="Q4241"/>
      <c r="R4241"/>
      <c r="S4241"/>
      <c r="T4241"/>
      <c r="U4241"/>
      <c r="V4241"/>
      <c r="W4241"/>
      <c r="X4241" s="42"/>
      <c r="Y4241" s="42"/>
      <c r="Z4241" s="42"/>
    </row>
    <row r="4242" s="26" customFormat="1" ht="23" customHeight="1" spans="1:26">
      <c r="A4242" s="255"/>
      <c r="B4242" s="246"/>
      <c r="C4242" s="247"/>
      <c r="D4242" s="248"/>
      <c r="E4242" s="249"/>
      <c r="F4242" s="250"/>
      <c r="G4242" s="250"/>
      <c r="H4242" s="256"/>
      <c r="I4242" s="250"/>
      <c r="J4242" s="252"/>
      <c r="K4242" s="252"/>
      <c r="L4242" s="253"/>
      <c r="M4242" s="254" t="str">
        <f t="shared" si="66"/>
        <v/>
      </c>
      <c r="N4242"/>
      <c r="O4242"/>
      <c r="P4242"/>
      <c r="Q4242"/>
      <c r="R4242"/>
      <c r="S4242"/>
      <c r="T4242"/>
      <c r="U4242"/>
      <c r="V4242"/>
      <c r="W4242"/>
      <c r="X4242" s="42"/>
      <c r="Y4242" s="42"/>
      <c r="Z4242" s="42"/>
    </row>
    <row r="4243" s="26" customFormat="1" ht="23" customHeight="1" spans="1:26">
      <c r="A4243" s="255"/>
      <c r="B4243" s="246"/>
      <c r="C4243" s="247"/>
      <c r="D4243" s="248"/>
      <c r="E4243" s="249"/>
      <c r="F4243" s="250"/>
      <c r="G4243" s="250"/>
      <c r="H4243" s="256"/>
      <c r="I4243" s="250"/>
      <c r="J4243" s="252"/>
      <c r="K4243" s="252"/>
      <c r="L4243" s="253"/>
      <c r="M4243" s="254" t="str">
        <f t="shared" si="66"/>
        <v/>
      </c>
      <c r="N4243"/>
      <c r="O4243"/>
      <c r="P4243"/>
      <c r="Q4243"/>
      <c r="R4243"/>
      <c r="S4243"/>
      <c r="T4243"/>
      <c r="U4243"/>
      <c r="V4243"/>
      <c r="W4243"/>
      <c r="X4243" s="42"/>
      <c r="Y4243" s="42"/>
      <c r="Z4243" s="42"/>
    </row>
    <row r="4244" s="26" customFormat="1" ht="23" customHeight="1" spans="1:26">
      <c r="A4244" s="255"/>
      <c r="B4244" s="246"/>
      <c r="C4244" s="247"/>
      <c r="D4244" s="248"/>
      <c r="E4244" s="249"/>
      <c r="F4244" s="250"/>
      <c r="G4244" s="250"/>
      <c r="H4244" s="256"/>
      <c r="I4244" s="250"/>
      <c r="J4244" s="252"/>
      <c r="K4244" s="252"/>
      <c r="L4244" s="253"/>
      <c r="M4244" s="254" t="str">
        <f t="shared" si="66"/>
        <v/>
      </c>
      <c r="N4244"/>
      <c r="O4244"/>
      <c r="P4244"/>
      <c r="Q4244"/>
      <c r="R4244"/>
      <c r="S4244"/>
      <c r="T4244"/>
      <c r="U4244"/>
      <c r="V4244"/>
      <c r="W4244"/>
      <c r="X4244" s="42"/>
      <c r="Y4244" s="42"/>
      <c r="Z4244" s="42"/>
    </row>
    <row r="4245" s="26" customFormat="1" ht="23" customHeight="1" spans="1:26">
      <c r="A4245" s="255"/>
      <c r="B4245" s="246"/>
      <c r="C4245" s="247"/>
      <c r="D4245" s="248"/>
      <c r="E4245" s="249"/>
      <c r="F4245" s="250"/>
      <c r="G4245" s="250"/>
      <c r="H4245" s="256"/>
      <c r="I4245" s="250"/>
      <c r="J4245" s="252"/>
      <c r="K4245" s="252"/>
      <c r="L4245" s="253"/>
      <c r="M4245" s="254" t="str">
        <f t="shared" si="66"/>
        <v/>
      </c>
      <c r="N4245"/>
      <c r="O4245"/>
      <c r="P4245"/>
      <c r="Q4245"/>
      <c r="R4245"/>
      <c r="S4245"/>
      <c r="T4245"/>
      <c r="U4245"/>
      <c r="V4245"/>
      <c r="W4245"/>
      <c r="X4245" s="42"/>
      <c r="Y4245" s="42"/>
      <c r="Z4245" s="42"/>
    </row>
    <row r="4246" s="26" customFormat="1" ht="23" customHeight="1" spans="1:26">
      <c r="A4246" s="255"/>
      <c r="B4246" s="246"/>
      <c r="C4246" s="247"/>
      <c r="D4246" s="248"/>
      <c r="E4246" s="249"/>
      <c r="F4246" s="250"/>
      <c r="G4246" s="250"/>
      <c r="H4246" s="256"/>
      <c r="I4246" s="250"/>
      <c r="J4246" s="252"/>
      <c r="K4246" s="252"/>
      <c r="L4246" s="253"/>
      <c r="M4246" s="254" t="str">
        <f t="shared" si="66"/>
        <v/>
      </c>
      <c r="N4246"/>
      <c r="O4246"/>
      <c r="P4246"/>
      <c r="Q4246"/>
      <c r="R4246"/>
      <c r="S4246"/>
      <c r="T4246"/>
      <c r="U4246"/>
      <c r="V4246"/>
      <c r="W4246"/>
      <c r="X4246" s="42"/>
      <c r="Y4246" s="42"/>
      <c r="Z4246" s="42"/>
    </row>
    <row r="4247" s="26" customFormat="1" ht="23" customHeight="1" spans="1:26">
      <c r="A4247" s="255"/>
      <c r="B4247" s="246"/>
      <c r="C4247" s="247"/>
      <c r="D4247" s="248"/>
      <c r="E4247" s="249"/>
      <c r="F4247" s="250"/>
      <c r="G4247" s="250"/>
      <c r="H4247" s="256"/>
      <c r="I4247" s="250"/>
      <c r="J4247" s="252"/>
      <c r="K4247" s="252"/>
      <c r="L4247" s="253"/>
      <c r="M4247" s="254" t="str">
        <f t="shared" si="66"/>
        <v/>
      </c>
      <c r="N4247"/>
      <c r="O4247"/>
      <c r="P4247"/>
      <c r="Q4247"/>
      <c r="R4247"/>
      <c r="S4247"/>
      <c r="T4247"/>
      <c r="U4247"/>
      <c r="V4247"/>
      <c r="W4247"/>
      <c r="X4247" s="42"/>
      <c r="Y4247" s="42"/>
      <c r="Z4247" s="42"/>
    </row>
    <row r="4248" s="26" customFormat="1" ht="23" customHeight="1" spans="1:26">
      <c r="A4248" s="255"/>
      <c r="B4248" s="246"/>
      <c r="C4248" s="247"/>
      <c r="D4248" s="248"/>
      <c r="E4248" s="249"/>
      <c r="F4248" s="250"/>
      <c r="G4248" s="250"/>
      <c r="H4248" s="256"/>
      <c r="I4248" s="250"/>
      <c r="J4248" s="252"/>
      <c r="K4248" s="252"/>
      <c r="L4248" s="253"/>
      <c r="M4248" s="254" t="str">
        <f t="shared" si="66"/>
        <v/>
      </c>
      <c r="N4248"/>
      <c r="O4248"/>
      <c r="P4248"/>
      <c r="Q4248"/>
      <c r="R4248"/>
      <c r="S4248"/>
      <c r="T4248"/>
      <c r="U4248"/>
      <c r="V4248"/>
      <c r="W4248"/>
      <c r="X4248" s="42"/>
      <c r="Y4248" s="42"/>
      <c r="Z4248" s="42"/>
    </row>
    <row r="4249" s="26" customFormat="1" ht="23" customHeight="1" spans="1:26">
      <c r="A4249" s="255"/>
      <c r="B4249" s="246"/>
      <c r="C4249" s="247"/>
      <c r="D4249" s="248"/>
      <c r="E4249" s="249"/>
      <c r="F4249" s="250"/>
      <c r="G4249" s="250"/>
      <c r="H4249" s="256"/>
      <c r="I4249" s="250"/>
      <c r="J4249" s="252"/>
      <c r="K4249" s="252"/>
      <c r="L4249" s="253"/>
      <c r="M4249" s="254" t="str">
        <f t="shared" si="66"/>
        <v/>
      </c>
      <c r="N4249"/>
      <c r="O4249"/>
      <c r="P4249"/>
      <c r="Q4249"/>
      <c r="R4249"/>
      <c r="S4249"/>
      <c r="T4249"/>
      <c r="U4249"/>
      <c r="V4249"/>
      <c r="W4249"/>
      <c r="X4249" s="42"/>
      <c r="Y4249" s="42"/>
      <c r="Z4249" s="42"/>
    </row>
    <row r="4250" s="26" customFormat="1" ht="23" customHeight="1" spans="1:26">
      <c r="A4250" s="255"/>
      <c r="B4250" s="246"/>
      <c r="C4250" s="247"/>
      <c r="D4250" s="248"/>
      <c r="E4250" s="249"/>
      <c r="F4250" s="250"/>
      <c r="G4250" s="250"/>
      <c r="H4250" s="256"/>
      <c r="I4250" s="250"/>
      <c r="J4250" s="252"/>
      <c r="K4250" s="252"/>
      <c r="L4250" s="253"/>
      <c r="M4250" s="254" t="str">
        <f t="shared" si="66"/>
        <v/>
      </c>
      <c r="N4250"/>
      <c r="O4250"/>
      <c r="P4250"/>
      <c r="Q4250"/>
      <c r="R4250"/>
      <c r="S4250"/>
      <c r="T4250"/>
      <c r="U4250"/>
      <c r="V4250"/>
      <c r="W4250"/>
      <c r="X4250" s="42"/>
      <c r="Y4250" s="42"/>
      <c r="Z4250" s="42"/>
    </row>
    <row r="4251" s="26" customFormat="1" ht="23" customHeight="1" spans="1:26">
      <c r="A4251" s="255"/>
      <c r="B4251" s="246"/>
      <c r="C4251" s="247"/>
      <c r="D4251" s="248"/>
      <c r="E4251" s="249"/>
      <c r="F4251" s="250"/>
      <c r="G4251" s="250"/>
      <c r="H4251" s="256"/>
      <c r="I4251" s="250"/>
      <c r="J4251" s="252"/>
      <c r="K4251" s="252"/>
      <c r="L4251" s="253"/>
      <c r="M4251" s="254" t="str">
        <f t="shared" si="66"/>
        <v/>
      </c>
      <c r="N4251"/>
      <c r="O4251"/>
      <c r="P4251"/>
      <c r="Q4251"/>
      <c r="R4251"/>
      <c r="S4251"/>
      <c r="T4251"/>
      <c r="U4251"/>
      <c r="V4251"/>
      <c r="W4251"/>
      <c r="X4251" s="42"/>
      <c r="Y4251" s="42"/>
      <c r="Z4251" s="42"/>
    </row>
    <row r="4252" s="26" customFormat="1" ht="23" customHeight="1" spans="1:26">
      <c r="A4252" s="255"/>
      <c r="B4252" s="246"/>
      <c r="C4252" s="247"/>
      <c r="D4252" s="248"/>
      <c r="E4252" s="249"/>
      <c r="F4252" s="250"/>
      <c r="G4252" s="250"/>
      <c r="H4252" s="256"/>
      <c r="I4252" s="250"/>
      <c r="J4252" s="252"/>
      <c r="K4252" s="252"/>
      <c r="L4252" s="253"/>
      <c r="M4252" s="254" t="str">
        <f t="shared" si="66"/>
        <v/>
      </c>
      <c r="N4252"/>
      <c r="O4252"/>
      <c r="P4252"/>
      <c r="Q4252"/>
      <c r="R4252"/>
      <c r="S4252"/>
      <c r="T4252"/>
      <c r="U4252"/>
      <c r="V4252"/>
      <c r="W4252"/>
      <c r="X4252" s="42"/>
      <c r="Y4252" s="42"/>
      <c r="Z4252" s="42"/>
    </row>
    <row r="4253" s="26" customFormat="1" ht="23" customHeight="1" spans="1:26">
      <c r="A4253" s="255"/>
      <c r="B4253" s="246"/>
      <c r="C4253" s="247"/>
      <c r="D4253" s="248"/>
      <c r="E4253" s="249"/>
      <c r="F4253" s="250"/>
      <c r="G4253" s="250"/>
      <c r="H4253" s="256"/>
      <c r="I4253" s="250"/>
      <c r="J4253" s="252"/>
      <c r="K4253" s="252"/>
      <c r="L4253" s="253"/>
      <c r="M4253" s="254" t="str">
        <f t="shared" si="66"/>
        <v/>
      </c>
      <c r="N4253"/>
      <c r="O4253"/>
      <c r="P4253"/>
      <c r="Q4253"/>
      <c r="R4253"/>
      <c r="S4253"/>
      <c r="T4253"/>
      <c r="U4253"/>
      <c r="V4253"/>
      <c r="W4253"/>
      <c r="X4253" s="42"/>
      <c r="Y4253" s="42"/>
      <c r="Z4253" s="42"/>
    </row>
    <row r="4254" s="26" customFormat="1" ht="23" customHeight="1" spans="1:26">
      <c r="A4254" s="255"/>
      <c r="B4254" s="246"/>
      <c r="C4254" s="247"/>
      <c r="D4254" s="248"/>
      <c r="E4254" s="249"/>
      <c r="F4254" s="250"/>
      <c r="G4254" s="250"/>
      <c r="H4254" s="256"/>
      <c r="I4254" s="250"/>
      <c r="J4254" s="252"/>
      <c r="K4254" s="252"/>
      <c r="L4254" s="253"/>
      <c r="M4254" s="254" t="str">
        <f t="shared" si="66"/>
        <v/>
      </c>
      <c r="N4254"/>
      <c r="O4254"/>
      <c r="P4254"/>
      <c r="Q4254"/>
      <c r="R4254"/>
      <c r="S4254"/>
      <c r="T4254"/>
      <c r="U4254"/>
      <c r="V4254"/>
      <c r="W4254"/>
      <c r="X4254" s="42"/>
      <c r="Y4254" s="42"/>
      <c r="Z4254" s="42"/>
    </row>
    <row r="4255" s="26" customFormat="1" ht="23" customHeight="1" spans="1:26">
      <c r="A4255" s="255"/>
      <c r="B4255" s="246"/>
      <c r="C4255" s="247"/>
      <c r="D4255" s="248"/>
      <c r="E4255" s="249"/>
      <c r="F4255" s="250"/>
      <c r="G4255" s="250"/>
      <c r="H4255" s="256"/>
      <c r="I4255" s="250"/>
      <c r="J4255" s="252"/>
      <c r="K4255" s="252"/>
      <c r="L4255" s="253"/>
      <c r="M4255" s="254" t="str">
        <f t="shared" si="66"/>
        <v/>
      </c>
      <c r="N4255"/>
      <c r="O4255"/>
      <c r="P4255"/>
      <c r="Q4255"/>
      <c r="R4255"/>
      <c r="S4255"/>
      <c r="T4255"/>
      <c r="U4255"/>
      <c r="V4255"/>
      <c r="W4255"/>
      <c r="X4255" s="42"/>
      <c r="Y4255" s="42"/>
      <c r="Z4255" s="42"/>
    </row>
    <row r="4256" s="26" customFormat="1" ht="23" customHeight="1" spans="1:26">
      <c r="A4256" s="255"/>
      <c r="B4256" s="246"/>
      <c r="C4256" s="247"/>
      <c r="D4256" s="248"/>
      <c r="E4256" s="249"/>
      <c r="F4256" s="250"/>
      <c r="G4256" s="250"/>
      <c r="H4256" s="256"/>
      <c r="I4256" s="250"/>
      <c r="J4256" s="252"/>
      <c r="K4256" s="252"/>
      <c r="L4256" s="253"/>
      <c r="M4256" s="254" t="str">
        <f t="shared" si="66"/>
        <v/>
      </c>
      <c r="N4256"/>
      <c r="O4256"/>
      <c r="P4256"/>
      <c r="Q4256"/>
      <c r="R4256"/>
      <c r="S4256"/>
      <c r="T4256"/>
      <c r="U4256"/>
      <c r="V4256"/>
      <c r="W4256"/>
      <c r="X4256" s="42"/>
      <c r="Y4256" s="42"/>
      <c r="Z4256" s="42"/>
    </row>
    <row r="4257" s="26" customFormat="1" ht="23" customHeight="1" spans="1:26">
      <c r="A4257" s="255"/>
      <c r="B4257" s="246"/>
      <c r="C4257" s="247"/>
      <c r="D4257" s="248"/>
      <c r="E4257" s="249"/>
      <c r="F4257" s="250"/>
      <c r="G4257" s="250"/>
      <c r="H4257" s="256"/>
      <c r="I4257" s="250"/>
      <c r="J4257" s="252"/>
      <c r="K4257" s="252"/>
      <c r="L4257" s="253"/>
      <c r="M4257" s="254" t="str">
        <f t="shared" si="66"/>
        <v/>
      </c>
      <c r="N4257"/>
      <c r="O4257"/>
      <c r="P4257"/>
      <c r="Q4257"/>
      <c r="R4257"/>
      <c r="S4257"/>
      <c r="T4257"/>
      <c r="U4257"/>
      <c r="V4257"/>
      <c r="W4257"/>
      <c r="X4257" s="42"/>
      <c r="Y4257" s="42"/>
      <c r="Z4257" s="42"/>
    </row>
    <row r="4258" s="26" customFormat="1" ht="23" customHeight="1" spans="1:26">
      <c r="A4258" s="255"/>
      <c r="B4258" s="246"/>
      <c r="C4258" s="247"/>
      <c r="D4258" s="248"/>
      <c r="E4258" s="249"/>
      <c r="F4258" s="250"/>
      <c r="G4258" s="250"/>
      <c r="H4258" s="256"/>
      <c r="I4258" s="250"/>
      <c r="J4258" s="252"/>
      <c r="K4258" s="252"/>
      <c r="L4258" s="253"/>
      <c r="M4258" s="254" t="str">
        <f t="shared" si="66"/>
        <v/>
      </c>
      <c r="N4258"/>
      <c r="O4258"/>
      <c r="P4258"/>
      <c r="Q4258"/>
      <c r="R4258"/>
      <c r="S4258"/>
      <c r="T4258"/>
      <c r="U4258"/>
      <c r="V4258"/>
      <c r="W4258"/>
      <c r="X4258" s="42"/>
      <c r="Y4258" s="42"/>
      <c r="Z4258" s="42"/>
    </row>
    <row r="4259" s="26" customFormat="1" ht="23" customHeight="1" spans="1:26">
      <c r="A4259" s="255"/>
      <c r="B4259" s="246"/>
      <c r="C4259" s="247"/>
      <c r="D4259" s="248"/>
      <c r="E4259" s="249"/>
      <c r="F4259" s="250"/>
      <c r="G4259" s="250"/>
      <c r="H4259" s="256"/>
      <c r="I4259" s="250"/>
      <c r="J4259" s="252"/>
      <c r="K4259" s="252"/>
      <c r="L4259" s="253"/>
      <c r="M4259" s="254" t="str">
        <f t="shared" si="66"/>
        <v/>
      </c>
      <c r="N4259"/>
      <c r="O4259"/>
      <c r="P4259"/>
      <c r="Q4259"/>
      <c r="R4259"/>
      <c r="S4259"/>
      <c r="T4259"/>
      <c r="U4259"/>
      <c r="V4259"/>
      <c r="W4259"/>
      <c r="X4259" s="42"/>
      <c r="Y4259" s="42"/>
      <c r="Z4259" s="42"/>
    </row>
    <row r="4260" s="26" customFormat="1" ht="23" customHeight="1" spans="1:26">
      <c r="A4260" s="255"/>
      <c r="B4260" s="246"/>
      <c r="C4260" s="247"/>
      <c r="D4260" s="248"/>
      <c r="E4260" s="249"/>
      <c r="F4260" s="250"/>
      <c r="G4260" s="250"/>
      <c r="H4260" s="256"/>
      <c r="I4260" s="250"/>
      <c r="J4260" s="252"/>
      <c r="K4260" s="252"/>
      <c r="L4260" s="253"/>
      <c r="M4260" s="254" t="str">
        <f t="shared" si="66"/>
        <v/>
      </c>
      <c r="N4260"/>
      <c r="O4260"/>
      <c r="P4260"/>
      <c r="Q4260"/>
      <c r="R4260"/>
      <c r="S4260"/>
      <c r="T4260"/>
      <c r="U4260"/>
      <c r="V4260"/>
      <c r="W4260"/>
      <c r="X4260" s="42"/>
      <c r="Y4260" s="42"/>
      <c r="Z4260" s="42"/>
    </row>
    <row r="4261" s="26" customFormat="1" ht="23" customHeight="1" spans="1:26">
      <c r="A4261" s="255"/>
      <c r="B4261" s="246"/>
      <c r="C4261" s="247"/>
      <c r="D4261" s="248"/>
      <c r="E4261" s="249"/>
      <c r="F4261" s="250"/>
      <c r="G4261" s="250"/>
      <c r="H4261" s="256"/>
      <c r="I4261" s="250"/>
      <c r="J4261" s="252"/>
      <c r="K4261" s="252"/>
      <c r="L4261" s="253"/>
      <c r="M4261" s="254" t="str">
        <f t="shared" si="66"/>
        <v/>
      </c>
      <c r="N4261"/>
      <c r="O4261"/>
      <c r="P4261"/>
      <c r="Q4261"/>
      <c r="R4261"/>
      <c r="S4261"/>
      <c r="T4261"/>
      <c r="U4261"/>
      <c r="V4261"/>
      <c r="W4261"/>
      <c r="X4261" s="42"/>
      <c r="Y4261" s="42"/>
      <c r="Z4261" s="42"/>
    </row>
    <row r="4262" s="26" customFormat="1" ht="23" customHeight="1" spans="1:26">
      <c r="A4262" s="255"/>
      <c r="B4262" s="246"/>
      <c r="C4262" s="247"/>
      <c r="D4262" s="248"/>
      <c r="E4262" s="249"/>
      <c r="F4262" s="250"/>
      <c r="G4262" s="250"/>
      <c r="H4262" s="256"/>
      <c r="I4262" s="250"/>
      <c r="J4262" s="252"/>
      <c r="K4262" s="252"/>
      <c r="L4262" s="253"/>
      <c r="M4262" s="254" t="str">
        <f t="shared" si="66"/>
        <v/>
      </c>
      <c r="N4262"/>
      <c r="O4262"/>
      <c r="P4262"/>
      <c r="Q4262"/>
      <c r="R4262"/>
      <c r="S4262"/>
      <c r="T4262"/>
      <c r="U4262"/>
      <c r="V4262"/>
      <c r="W4262"/>
      <c r="X4262" s="42"/>
      <c r="Y4262" s="42"/>
      <c r="Z4262" s="42"/>
    </row>
    <row r="4263" s="26" customFormat="1" ht="23" customHeight="1" spans="1:26">
      <c r="A4263" s="255"/>
      <c r="B4263" s="246"/>
      <c r="C4263" s="247"/>
      <c r="D4263" s="248"/>
      <c r="E4263" s="249"/>
      <c r="F4263" s="250"/>
      <c r="G4263" s="250"/>
      <c r="H4263" s="256"/>
      <c r="I4263" s="250"/>
      <c r="J4263" s="252"/>
      <c r="K4263" s="252"/>
      <c r="L4263" s="253"/>
      <c r="M4263" s="254" t="str">
        <f t="shared" si="66"/>
        <v/>
      </c>
      <c r="N4263"/>
      <c r="O4263"/>
      <c r="P4263"/>
      <c r="Q4263"/>
      <c r="R4263"/>
      <c r="S4263"/>
      <c r="T4263"/>
      <c r="U4263"/>
      <c r="V4263"/>
      <c r="W4263"/>
      <c r="X4263" s="42"/>
      <c r="Y4263" s="42"/>
      <c r="Z4263" s="42"/>
    </row>
    <row r="4264" s="26" customFormat="1" ht="23" customHeight="1" spans="1:26">
      <c r="A4264" s="255"/>
      <c r="B4264" s="246"/>
      <c r="C4264" s="247"/>
      <c r="D4264" s="248"/>
      <c r="E4264" s="249"/>
      <c r="F4264" s="250"/>
      <c r="G4264" s="250"/>
      <c r="H4264" s="256"/>
      <c r="I4264" s="250"/>
      <c r="J4264" s="252"/>
      <c r="K4264" s="252"/>
      <c r="L4264" s="253"/>
      <c r="M4264" s="254" t="str">
        <f t="shared" si="66"/>
        <v/>
      </c>
      <c r="N4264"/>
      <c r="O4264"/>
      <c r="P4264"/>
      <c r="Q4264"/>
      <c r="R4264"/>
      <c r="S4264"/>
      <c r="T4264"/>
      <c r="U4264"/>
      <c r="V4264"/>
      <c r="W4264"/>
      <c r="X4264" s="42"/>
      <c r="Y4264" s="42"/>
      <c r="Z4264" s="42"/>
    </row>
    <row r="4265" s="26" customFormat="1" ht="23" customHeight="1" spans="1:26">
      <c r="A4265" s="255"/>
      <c r="B4265" s="246"/>
      <c r="C4265" s="247"/>
      <c r="D4265" s="248"/>
      <c r="E4265" s="249"/>
      <c r="F4265" s="250"/>
      <c r="G4265" s="250"/>
      <c r="H4265" s="256"/>
      <c r="I4265" s="250"/>
      <c r="J4265" s="252"/>
      <c r="K4265" s="252"/>
      <c r="L4265" s="253"/>
      <c r="M4265" s="254" t="str">
        <f t="shared" si="66"/>
        <v/>
      </c>
      <c r="N4265"/>
      <c r="O4265"/>
      <c r="P4265"/>
      <c r="Q4265"/>
      <c r="R4265"/>
      <c r="S4265"/>
      <c r="T4265"/>
      <c r="U4265"/>
      <c r="V4265"/>
      <c r="W4265"/>
      <c r="X4265" s="42"/>
      <c r="Y4265" s="42"/>
      <c r="Z4265" s="42"/>
    </row>
    <row r="4266" s="26" customFormat="1" ht="23" customHeight="1" spans="1:26">
      <c r="A4266" s="255"/>
      <c r="B4266" s="246"/>
      <c r="C4266" s="247"/>
      <c r="D4266" s="248"/>
      <c r="E4266" s="249"/>
      <c r="F4266" s="250"/>
      <c r="G4266" s="250"/>
      <c r="H4266" s="256"/>
      <c r="I4266" s="250"/>
      <c r="J4266" s="252"/>
      <c r="K4266" s="252"/>
      <c r="L4266" s="253"/>
      <c r="M4266" s="254" t="str">
        <f t="shared" si="66"/>
        <v/>
      </c>
      <c r="N4266"/>
      <c r="O4266"/>
      <c r="P4266"/>
      <c r="Q4266"/>
      <c r="R4266"/>
      <c r="S4266"/>
      <c r="T4266"/>
      <c r="U4266"/>
      <c r="V4266"/>
      <c r="W4266"/>
      <c r="X4266" s="42"/>
      <c r="Y4266" s="42"/>
      <c r="Z4266" s="42"/>
    </row>
    <row r="4267" s="26" customFormat="1" ht="23" customHeight="1" spans="1:26">
      <c r="A4267" s="255"/>
      <c r="B4267" s="246"/>
      <c r="C4267" s="247"/>
      <c r="D4267" s="248"/>
      <c r="E4267" s="249"/>
      <c r="F4267" s="250"/>
      <c r="G4267" s="250"/>
      <c r="H4267" s="256"/>
      <c r="I4267" s="250"/>
      <c r="J4267" s="252"/>
      <c r="K4267" s="252"/>
      <c r="L4267" s="253"/>
      <c r="M4267" s="254" t="str">
        <f t="shared" si="66"/>
        <v/>
      </c>
      <c r="N4267"/>
      <c r="O4267"/>
      <c r="P4267"/>
      <c r="Q4267"/>
      <c r="R4267"/>
      <c r="S4267"/>
      <c r="T4267"/>
      <c r="U4267"/>
      <c r="V4267"/>
      <c r="W4267"/>
      <c r="X4267" s="42"/>
      <c r="Y4267" s="42"/>
      <c r="Z4267" s="42"/>
    </row>
    <row r="4268" s="26" customFormat="1" ht="23" customHeight="1" spans="1:26">
      <c r="A4268" s="255"/>
      <c r="B4268" s="246"/>
      <c r="C4268" s="247"/>
      <c r="D4268" s="248"/>
      <c r="E4268" s="249"/>
      <c r="F4268" s="250"/>
      <c r="G4268" s="250"/>
      <c r="H4268" s="256"/>
      <c r="I4268" s="250"/>
      <c r="J4268" s="252"/>
      <c r="K4268" s="252"/>
      <c r="L4268" s="253"/>
      <c r="M4268" s="254" t="str">
        <f t="shared" si="66"/>
        <v/>
      </c>
      <c r="N4268"/>
      <c r="O4268"/>
      <c r="P4268"/>
      <c r="Q4268"/>
      <c r="R4268"/>
      <c r="S4268"/>
      <c r="T4268"/>
      <c r="U4268"/>
      <c r="V4268"/>
      <c r="W4268"/>
      <c r="X4268" s="42"/>
      <c r="Y4268" s="42"/>
      <c r="Z4268" s="42"/>
    </row>
    <row r="4269" s="26" customFormat="1" ht="23" customHeight="1" spans="1:26">
      <c r="A4269" s="255"/>
      <c r="B4269" s="246"/>
      <c r="C4269" s="247"/>
      <c r="D4269" s="248"/>
      <c r="E4269" s="249"/>
      <c r="F4269" s="250"/>
      <c r="G4269" s="250"/>
      <c r="H4269" s="256"/>
      <c r="I4269" s="250"/>
      <c r="J4269" s="252"/>
      <c r="K4269" s="252"/>
      <c r="L4269" s="253"/>
      <c r="M4269" s="254" t="str">
        <f t="shared" si="66"/>
        <v/>
      </c>
      <c r="N4269"/>
      <c r="O4269"/>
      <c r="P4269"/>
      <c r="Q4269"/>
      <c r="R4269"/>
      <c r="S4269"/>
      <c r="T4269"/>
      <c r="U4269"/>
      <c r="V4269"/>
      <c r="W4269"/>
      <c r="X4269" s="42"/>
      <c r="Y4269" s="42"/>
      <c r="Z4269" s="42"/>
    </row>
    <row r="4270" s="26" customFormat="1" ht="23" customHeight="1" spans="1:26">
      <c r="A4270" s="255"/>
      <c r="B4270" s="246"/>
      <c r="C4270" s="247"/>
      <c r="D4270" s="248"/>
      <c r="E4270" s="249"/>
      <c r="F4270" s="250"/>
      <c r="G4270" s="250"/>
      <c r="H4270" s="256"/>
      <c r="I4270" s="250"/>
      <c r="J4270" s="252"/>
      <c r="K4270" s="252"/>
      <c r="L4270" s="253"/>
      <c r="M4270" s="254" t="str">
        <f t="shared" si="66"/>
        <v/>
      </c>
      <c r="N4270"/>
      <c r="O4270"/>
      <c r="P4270"/>
      <c r="Q4270"/>
      <c r="R4270"/>
      <c r="S4270"/>
      <c r="T4270"/>
      <c r="U4270"/>
      <c r="V4270"/>
      <c r="W4270"/>
      <c r="X4270" s="42"/>
      <c r="Y4270" s="42"/>
      <c r="Z4270" s="42"/>
    </row>
    <row r="4271" s="26" customFormat="1" ht="23" customHeight="1" spans="1:26">
      <c r="A4271" s="255"/>
      <c r="B4271" s="246"/>
      <c r="C4271" s="247"/>
      <c r="D4271" s="248"/>
      <c r="E4271" s="249"/>
      <c r="F4271" s="250"/>
      <c r="G4271" s="250"/>
      <c r="H4271" s="256"/>
      <c r="I4271" s="250"/>
      <c r="J4271" s="252"/>
      <c r="K4271" s="252"/>
      <c r="L4271" s="253"/>
      <c r="M4271" s="254" t="str">
        <f t="shared" si="66"/>
        <v/>
      </c>
      <c r="N4271"/>
      <c r="O4271"/>
      <c r="P4271"/>
      <c r="Q4271"/>
      <c r="R4271"/>
      <c r="S4271"/>
      <c r="T4271"/>
      <c r="U4271"/>
      <c r="V4271"/>
      <c r="W4271"/>
      <c r="X4271" s="42"/>
      <c r="Y4271" s="42"/>
      <c r="Z4271" s="42"/>
    </row>
    <row r="4272" s="26" customFormat="1" ht="23" customHeight="1" spans="1:26">
      <c r="A4272" s="255"/>
      <c r="B4272" s="246"/>
      <c r="C4272" s="247"/>
      <c r="D4272" s="248"/>
      <c r="E4272" s="249"/>
      <c r="F4272" s="250"/>
      <c r="G4272" s="250"/>
      <c r="H4272" s="256"/>
      <c r="I4272" s="250"/>
      <c r="J4272" s="252"/>
      <c r="K4272" s="252"/>
      <c r="L4272" s="253"/>
      <c r="M4272" s="254" t="str">
        <f t="shared" si="66"/>
        <v/>
      </c>
      <c r="N4272"/>
      <c r="O4272"/>
      <c r="P4272"/>
      <c r="Q4272"/>
      <c r="R4272"/>
      <c r="S4272"/>
      <c r="T4272"/>
      <c r="U4272"/>
      <c r="V4272"/>
      <c r="W4272"/>
      <c r="X4272" s="42"/>
      <c r="Y4272" s="42"/>
      <c r="Z4272" s="42"/>
    </row>
    <row r="4273" s="26" customFormat="1" ht="23" customHeight="1" spans="1:26">
      <c r="A4273" s="255"/>
      <c r="B4273" s="246"/>
      <c r="C4273" s="247"/>
      <c r="D4273" s="248"/>
      <c r="E4273" s="249"/>
      <c r="F4273" s="250"/>
      <c r="G4273" s="250"/>
      <c r="H4273" s="256"/>
      <c r="I4273" s="250"/>
      <c r="J4273" s="252"/>
      <c r="K4273" s="252"/>
      <c r="L4273" s="253"/>
      <c r="M4273" s="254" t="str">
        <f t="shared" si="66"/>
        <v/>
      </c>
      <c r="N4273"/>
      <c r="O4273"/>
      <c r="P4273"/>
      <c r="Q4273"/>
      <c r="R4273"/>
      <c r="S4273"/>
      <c r="T4273"/>
      <c r="U4273"/>
      <c r="V4273"/>
      <c r="W4273"/>
      <c r="X4273" s="42"/>
      <c r="Y4273" s="42"/>
      <c r="Z4273" s="42"/>
    </row>
    <row r="4274" s="26" customFormat="1" ht="23" customHeight="1" spans="1:26">
      <c r="A4274" s="255"/>
      <c r="B4274" s="246"/>
      <c r="C4274" s="247"/>
      <c r="D4274" s="248"/>
      <c r="E4274" s="249"/>
      <c r="F4274" s="250"/>
      <c r="G4274" s="250"/>
      <c r="H4274" s="256"/>
      <c r="I4274" s="250"/>
      <c r="J4274" s="252"/>
      <c r="K4274" s="252"/>
      <c r="L4274" s="253"/>
      <c r="M4274" s="254" t="str">
        <f t="shared" si="66"/>
        <v/>
      </c>
      <c r="N4274"/>
      <c r="O4274"/>
      <c r="P4274"/>
      <c r="Q4274"/>
      <c r="R4274"/>
      <c r="S4274"/>
      <c r="T4274"/>
      <c r="U4274"/>
      <c r="V4274"/>
      <c r="W4274"/>
      <c r="X4274" s="42"/>
      <c r="Y4274" s="42"/>
      <c r="Z4274" s="42"/>
    </row>
    <row r="4275" s="26" customFormat="1" ht="23" customHeight="1" spans="1:26">
      <c r="A4275" s="255"/>
      <c r="B4275" s="246"/>
      <c r="C4275" s="247"/>
      <c r="D4275" s="248"/>
      <c r="E4275" s="249"/>
      <c r="F4275" s="250"/>
      <c r="G4275" s="250"/>
      <c r="H4275" s="256"/>
      <c r="I4275" s="250"/>
      <c r="J4275" s="252"/>
      <c r="K4275" s="252"/>
      <c r="L4275" s="253"/>
      <c r="M4275" s="254" t="str">
        <f t="shared" si="66"/>
        <v/>
      </c>
      <c r="N4275"/>
      <c r="O4275"/>
      <c r="P4275"/>
      <c r="Q4275"/>
      <c r="R4275"/>
      <c r="S4275"/>
      <c r="T4275"/>
      <c r="U4275"/>
      <c r="V4275"/>
      <c r="W4275"/>
      <c r="X4275" s="42"/>
      <c r="Y4275" s="42"/>
      <c r="Z4275" s="42"/>
    </row>
    <row r="4276" s="26" customFormat="1" ht="23" customHeight="1" spans="1:26">
      <c r="A4276" s="255"/>
      <c r="B4276" s="246"/>
      <c r="C4276" s="247"/>
      <c r="D4276" s="248"/>
      <c r="E4276" s="249"/>
      <c r="F4276" s="250"/>
      <c r="G4276" s="250"/>
      <c r="H4276" s="256"/>
      <c r="I4276" s="250"/>
      <c r="J4276" s="252"/>
      <c r="K4276" s="252"/>
      <c r="L4276" s="253"/>
      <c r="M4276" s="254" t="str">
        <f t="shared" si="66"/>
        <v/>
      </c>
      <c r="N4276"/>
      <c r="O4276"/>
      <c r="P4276"/>
      <c r="Q4276"/>
      <c r="R4276"/>
      <c r="S4276"/>
      <c r="T4276"/>
      <c r="U4276"/>
      <c r="V4276"/>
      <c r="W4276"/>
      <c r="X4276" s="42"/>
      <c r="Y4276" s="42"/>
      <c r="Z4276" s="42"/>
    </row>
    <row r="4277" s="26" customFormat="1" ht="23" customHeight="1" spans="1:26">
      <c r="A4277" s="255"/>
      <c r="B4277" s="246"/>
      <c r="C4277" s="247"/>
      <c r="D4277" s="248"/>
      <c r="E4277" s="249"/>
      <c r="F4277" s="250"/>
      <c r="G4277" s="250"/>
      <c r="H4277" s="256"/>
      <c r="I4277" s="250"/>
      <c r="J4277" s="252"/>
      <c r="K4277" s="252"/>
      <c r="L4277" s="253"/>
      <c r="M4277" s="254" t="str">
        <f t="shared" si="66"/>
        <v/>
      </c>
      <c r="N4277"/>
      <c r="O4277"/>
      <c r="P4277"/>
      <c r="Q4277"/>
      <c r="R4277"/>
      <c r="S4277"/>
      <c r="T4277"/>
      <c r="U4277"/>
      <c r="V4277"/>
      <c r="W4277"/>
      <c r="X4277" s="42"/>
      <c r="Y4277" s="42"/>
      <c r="Z4277" s="42"/>
    </row>
    <row r="4278" s="26" customFormat="1" ht="23" customHeight="1" spans="1:26">
      <c r="A4278" s="255"/>
      <c r="B4278" s="246"/>
      <c r="C4278" s="247"/>
      <c r="D4278" s="248"/>
      <c r="E4278" s="249"/>
      <c r="F4278" s="250"/>
      <c r="G4278" s="250"/>
      <c r="H4278" s="256"/>
      <c r="I4278" s="250"/>
      <c r="J4278" s="252"/>
      <c r="K4278" s="252"/>
      <c r="L4278" s="253"/>
      <c r="M4278" s="254" t="str">
        <f t="shared" si="66"/>
        <v/>
      </c>
      <c r="N4278"/>
      <c r="O4278"/>
      <c r="P4278"/>
      <c r="Q4278"/>
      <c r="R4278"/>
      <c r="S4278"/>
      <c r="T4278"/>
      <c r="U4278"/>
      <c r="V4278"/>
      <c r="W4278"/>
      <c r="X4278" s="42"/>
      <c r="Y4278" s="42"/>
      <c r="Z4278" s="42"/>
    </row>
    <row r="4279" s="26" customFormat="1" ht="23" customHeight="1" spans="1:26">
      <c r="A4279" s="255"/>
      <c r="B4279" s="246"/>
      <c r="C4279" s="247"/>
      <c r="D4279" s="248"/>
      <c r="E4279" s="249"/>
      <c r="F4279" s="250"/>
      <c r="G4279" s="250"/>
      <c r="H4279" s="256"/>
      <c r="I4279" s="250"/>
      <c r="J4279" s="252"/>
      <c r="K4279" s="252"/>
      <c r="L4279" s="253"/>
      <c r="M4279" s="254" t="str">
        <f t="shared" si="66"/>
        <v/>
      </c>
      <c r="N4279"/>
      <c r="O4279"/>
      <c r="P4279"/>
      <c r="Q4279"/>
      <c r="R4279"/>
      <c r="S4279"/>
      <c r="T4279"/>
      <c r="U4279"/>
      <c r="V4279"/>
      <c r="W4279"/>
      <c r="X4279" s="42"/>
      <c r="Y4279" s="42"/>
      <c r="Z4279" s="42"/>
    </row>
    <row r="4280" s="26" customFormat="1" ht="23" customHeight="1" spans="1:26">
      <c r="A4280" s="255"/>
      <c r="B4280" s="246"/>
      <c r="C4280" s="247"/>
      <c r="D4280" s="248"/>
      <c r="E4280" s="249"/>
      <c r="F4280" s="250"/>
      <c r="G4280" s="250"/>
      <c r="H4280" s="256"/>
      <c r="I4280" s="250"/>
      <c r="J4280" s="252"/>
      <c r="K4280" s="252"/>
      <c r="L4280" s="253"/>
      <c r="M4280" s="254" t="str">
        <f t="shared" si="66"/>
        <v/>
      </c>
      <c r="N4280"/>
      <c r="O4280"/>
      <c r="P4280"/>
      <c r="Q4280"/>
      <c r="R4280"/>
      <c r="S4280"/>
      <c r="T4280"/>
      <c r="U4280"/>
      <c r="V4280"/>
      <c r="W4280"/>
      <c r="X4280" s="42"/>
      <c r="Y4280" s="42"/>
      <c r="Z4280" s="42"/>
    </row>
    <row r="4281" s="26" customFormat="1" ht="23" customHeight="1" spans="1:26">
      <c r="A4281" s="255"/>
      <c r="B4281" s="246"/>
      <c r="C4281" s="247"/>
      <c r="D4281" s="248"/>
      <c r="E4281" s="249"/>
      <c r="F4281" s="250"/>
      <c r="G4281" s="250"/>
      <c r="H4281" s="256"/>
      <c r="I4281" s="250"/>
      <c r="J4281" s="252"/>
      <c r="K4281" s="252"/>
      <c r="L4281" s="253"/>
      <c r="M4281" s="254" t="str">
        <f t="shared" si="66"/>
        <v/>
      </c>
      <c r="N4281"/>
      <c r="O4281"/>
      <c r="P4281"/>
      <c r="Q4281"/>
      <c r="R4281"/>
      <c r="S4281"/>
      <c r="T4281"/>
      <c r="U4281"/>
      <c r="V4281"/>
      <c r="W4281"/>
      <c r="X4281" s="42"/>
      <c r="Y4281" s="42"/>
      <c r="Z4281" s="42"/>
    </row>
    <row r="4282" s="26" customFormat="1" ht="23" customHeight="1" spans="1:26">
      <c r="A4282" s="255"/>
      <c r="B4282" s="246"/>
      <c r="C4282" s="247"/>
      <c r="D4282" s="248"/>
      <c r="E4282" s="249"/>
      <c r="F4282" s="250"/>
      <c r="G4282" s="250"/>
      <c r="H4282" s="256"/>
      <c r="I4282" s="250"/>
      <c r="J4282" s="252"/>
      <c r="K4282" s="252"/>
      <c r="L4282" s="253"/>
      <c r="M4282" s="254" t="str">
        <f t="shared" si="66"/>
        <v/>
      </c>
      <c r="N4282"/>
      <c r="O4282"/>
      <c r="P4282"/>
      <c r="Q4282"/>
      <c r="R4282"/>
      <c r="S4282"/>
      <c r="T4282"/>
      <c r="U4282"/>
      <c r="V4282"/>
      <c r="W4282"/>
      <c r="X4282" s="42"/>
      <c r="Y4282" s="42"/>
      <c r="Z4282" s="42"/>
    </row>
    <row r="4283" s="26" customFormat="1" ht="23" customHeight="1" spans="1:26">
      <c r="A4283" s="255"/>
      <c r="B4283" s="246"/>
      <c r="C4283" s="247"/>
      <c r="D4283" s="248"/>
      <c r="E4283" s="249"/>
      <c r="F4283" s="250"/>
      <c r="G4283" s="250"/>
      <c r="H4283" s="256"/>
      <c r="I4283" s="250"/>
      <c r="J4283" s="252"/>
      <c r="K4283" s="252"/>
      <c r="L4283" s="253"/>
      <c r="M4283" s="254" t="str">
        <f t="shared" si="66"/>
        <v/>
      </c>
      <c r="N4283"/>
      <c r="O4283"/>
      <c r="P4283"/>
      <c r="Q4283"/>
      <c r="R4283"/>
      <c r="S4283"/>
      <c r="T4283"/>
      <c r="U4283"/>
      <c r="V4283"/>
      <c r="W4283"/>
      <c r="X4283" s="42"/>
      <c r="Y4283" s="42"/>
      <c r="Z4283" s="42"/>
    </row>
    <row r="4284" s="26" customFormat="1" ht="23" customHeight="1" spans="1:26">
      <c r="A4284" s="255"/>
      <c r="B4284" s="246"/>
      <c r="C4284" s="247"/>
      <c r="D4284" s="248"/>
      <c r="E4284" s="249"/>
      <c r="F4284" s="250"/>
      <c r="G4284" s="250"/>
      <c r="H4284" s="256"/>
      <c r="I4284" s="250"/>
      <c r="J4284" s="252"/>
      <c r="K4284" s="252"/>
      <c r="L4284" s="253"/>
      <c r="M4284" s="254" t="str">
        <f t="shared" si="66"/>
        <v/>
      </c>
      <c r="N4284"/>
      <c r="O4284"/>
      <c r="P4284"/>
      <c r="Q4284"/>
      <c r="R4284"/>
      <c r="S4284"/>
      <c r="T4284"/>
      <c r="U4284"/>
      <c r="V4284"/>
      <c r="W4284"/>
      <c r="X4284" s="42"/>
      <c r="Y4284" s="42"/>
      <c r="Z4284" s="42"/>
    </row>
    <row r="4285" s="26" customFormat="1" ht="23" customHeight="1" spans="1:26">
      <c r="A4285" s="255"/>
      <c r="B4285" s="246"/>
      <c r="C4285" s="247"/>
      <c r="D4285" s="248"/>
      <c r="E4285" s="249"/>
      <c r="F4285" s="250"/>
      <c r="G4285" s="250"/>
      <c r="H4285" s="256"/>
      <c r="I4285" s="250"/>
      <c r="J4285" s="252"/>
      <c r="K4285" s="252"/>
      <c r="L4285" s="253"/>
      <c r="M4285" s="254" t="str">
        <f t="shared" si="66"/>
        <v/>
      </c>
      <c r="N4285"/>
      <c r="O4285"/>
      <c r="P4285"/>
      <c r="Q4285"/>
      <c r="R4285"/>
      <c r="S4285"/>
      <c r="T4285"/>
      <c r="U4285"/>
      <c r="V4285"/>
      <c r="W4285"/>
      <c r="X4285" s="42"/>
      <c r="Y4285" s="42"/>
      <c r="Z4285" s="42"/>
    </row>
    <row r="4286" s="26" customFormat="1" ht="23" customHeight="1" spans="1:26">
      <c r="A4286" s="255"/>
      <c r="B4286" s="246"/>
      <c r="C4286" s="247"/>
      <c r="D4286" s="248"/>
      <c r="E4286" s="249"/>
      <c r="F4286" s="250"/>
      <c r="G4286" s="250"/>
      <c r="H4286" s="256"/>
      <c r="I4286" s="250"/>
      <c r="J4286" s="252"/>
      <c r="K4286" s="252"/>
      <c r="L4286" s="253"/>
      <c r="M4286" s="254" t="str">
        <f t="shared" si="66"/>
        <v/>
      </c>
      <c r="N4286"/>
      <c r="O4286"/>
      <c r="P4286"/>
      <c r="Q4286"/>
      <c r="R4286"/>
      <c r="S4286"/>
      <c r="T4286"/>
      <c r="U4286"/>
      <c r="V4286"/>
      <c r="W4286"/>
      <c r="X4286" s="42"/>
      <c r="Y4286" s="42"/>
      <c r="Z4286" s="42"/>
    </row>
    <row r="4287" s="26" customFormat="1" ht="23" customHeight="1" spans="1:26">
      <c r="A4287" s="255"/>
      <c r="B4287" s="246"/>
      <c r="C4287" s="247"/>
      <c r="D4287" s="248"/>
      <c r="E4287" s="249"/>
      <c r="F4287" s="250"/>
      <c r="G4287" s="250"/>
      <c r="H4287" s="256"/>
      <c r="I4287" s="250"/>
      <c r="J4287" s="252"/>
      <c r="K4287" s="252"/>
      <c r="L4287" s="253"/>
      <c r="M4287" s="254" t="str">
        <f t="shared" si="66"/>
        <v/>
      </c>
      <c r="N4287"/>
      <c r="O4287"/>
      <c r="P4287"/>
      <c r="Q4287"/>
      <c r="R4287"/>
      <c r="S4287"/>
      <c r="T4287"/>
      <c r="U4287"/>
      <c r="V4287"/>
      <c r="W4287"/>
      <c r="X4287" s="42"/>
      <c r="Y4287" s="42"/>
      <c r="Z4287" s="42"/>
    </row>
    <row r="4288" s="26" customFormat="1" ht="23" customHeight="1" spans="1:26">
      <c r="A4288" s="255"/>
      <c r="B4288" s="246"/>
      <c r="C4288" s="247"/>
      <c r="D4288" s="248"/>
      <c r="E4288" s="249"/>
      <c r="F4288" s="250"/>
      <c r="G4288" s="250"/>
      <c r="H4288" s="256"/>
      <c r="I4288" s="250"/>
      <c r="J4288" s="252"/>
      <c r="K4288" s="252"/>
      <c r="L4288" s="253"/>
      <c r="M4288" s="254" t="str">
        <f t="shared" si="66"/>
        <v/>
      </c>
      <c r="N4288"/>
      <c r="O4288"/>
      <c r="P4288"/>
      <c r="Q4288"/>
      <c r="R4288"/>
      <c r="S4288"/>
      <c r="T4288"/>
      <c r="U4288"/>
      <c r="V4288"/>
      <c r="W4288"/>
      <c r="X4288" s="42"/>
      <c r="Y4288" s="42"/>
      <c r="Z4288" s="42"/>
    </row>
    <row r="4289" s="26" customFormat="1" ht="23" customHeight="1" spans="1:26">
      <c r="A4289" s="255"/>
      <c r="B4289" s="246"/>
      <c r="C4289" s="247"/>
      <c r="D4289" s="248"/>
      <c r="E4289" s="249"/>
      <c r="F4289" s="250"/>
      <c r="G4289" s="250"/>
      <c r="H4289" s="256"/>
      <c r="I4289" s="250"/>
      <c r="J4289" s="252"/>
      <c r="K4289" s="252"/>
      <c r="L4289" s="253"/>
      <c r="M4289" s="254" t="str">
        <f t="shared" si="66"/>
        <v/>
      </c>
      <c r="N4289"/>
      <c r="O4289"/>
      <c r="P4289"/>
      <c r="Q4289"/>
      <c r="R4289"/>
      <c r="S4289"/>
      <c r="T4289"/>
      <c r="U4289"/>
      <c r="V4289"/>
      <c r="W4289"/>
      <c r="X4289" s="42"/>
      <c r="Y4289" s="42"/>
      <c r="Z4289" s="42"/>
    </row>
    <row r="4290" s="26" customFormat="1" ht="23" customHeight="1" spans="1:26">
      <c r="A4290" s="255"/>
      <c r="B4290" s="246"/>
      <c r="C4290" s="247"/>
      <c r="D4290" s="248"/>
      <c r="E4290" s="249"/>
      <c r="F4290" s="250"/>
      <c r="G4290" s="250"/>
      <c r="H4290" s="256"/>
      <c r="I4290" s="250"/>
      <c r="J4290" s="252"/>
      <c r="K4290" s="252"/>
      <c r="L4290" s="253"/>
      <c r="M4290" s="254" t="str">
        <f t="shared" si="66"/>
        <v/>
      </c>
      <c r="N4290"/>
      <c r="O4290"/>
      <c r="P4290"/>
      <c r="Q4290"/>
      <c r="R4290"/>
      <c r="S4290"/>
      <c r="T4290"/>
      <c r="U4290"/>
      <c r="V4290"/>
      <c r="W4290"/>
      <c r="X4290" s="42"/>
      <c r="Y4290" s="42"/>
      <c r="Z4290" s="42"/>
    </row>
    <row r="4291" s="26" customFormat="1" ht="23" customHeight="1" spans="1:26">
      <c r="A4291" s="255"/>
      <c r="B4291" s="246"/>
      <c r="C4291" s="247"/>
      <c r="D4291" s="248"/>
      <c r="E4291" s="249"/>
      <c r="F4291" s="250"/>
      <c r="G4291" s="250"/>
      <c r="H4291" s="256"/>
      <c r="I4291" s="250"/>
      <c r="J4291" s="252"/>
      <c r="K4291" s="252"/>
      <c r="L4291" s="253"/>
      <c r="M4291" s="254" t="str">
        <f t="shared" si="66"/>
        <v/>
      </c>
      <c r="N4291"/>
      <c r="O4291"/>
      <c r="P4291"/>
      <c r="Q4291"/>
      <c r="R4291"/>
      <c r="S4291"/>
      <c r="T4291"/>
      <c r="U4291"/>
      <c r="V4291"/>
      <c r="W4291"/>
      <c r="X4291" s="42"/>
      <c r="Y4291" s="42"/>
      <c r="Z4291" s="42"/>
    </row>
    <row r="4292" s="26" customFormat="1" ht="23" customHeight="1" spans="1:26">
      <c r="A4292" s="255"/>
      <c r="B4292" s="246"/>
      <c r="C4292" s="247"/>
      <c r="D4292" s="248"/>
      <c r="E4292" s="249"/>
      <c r="F4292" s="250"/>
      <c r="G4292" s="250"/>
      <c r="H4292" s="256"/>
      <c r="I4292" s="250"/>
      <c r="J4292" s="252"/>
      <c r="K4292" s="252"/>
      <c r="L4292" s="253"/>
      <c r="M4292" s="254" t="str">
        <f t="shared" si="66"/>
        <v/>
      </c>
      <c r="N4292"/>
      <c r="O4292"/>
      <c r="P4292"/>
      <c r="Q4292"/>
      <c r="R4292"/>
      <c r="S4292"/>
      <c r="T4292"/>
      <c r="U4292"/>
      <c r="V4292"/>
      <c r="W4292"/>
      <c r="X4292" s="42"/>
      <c r="Y4292" s="42"/>
      <c r="Z4292" s="42"/>
    </row>
    <row r="4293" s="26" customFormat="1" ht="23" customHeight="1" spans="1:26">
      <c r="A4293" s="255"/>
      <c r="B4293" s="246"/>
      <c r="C4293" s="247"/>
      <c r="D4293" s="248"/>
      <c r="E4293" s="249"/>
      <c r="F4293" s="250"/>
      <c r="G4293" s="250"/>
      <c r="H4293" s="256"/>
      <c r="I4293" s="250"/>
      <c r="J4293" s="252"/>
      <c r="K4293" s="252"/>
      <c r="L4293" s="253"/>
      <c r="M4293" s="254" t="str">
        <f t="shared" ref="M4293:M4356" si="67">IF($B4293="","",--TEXT($B4293,"yyyymm"))</f>
        <v/>
      </c>
      <c r="N4293"/>
      <c r="O4293"/>
      <c r="P4293"/>
      <c r="Q4293"/>
      <c r="R4293"/>
      <c r="S4293"/>
      <c r="T4293"/>
      <c r="U4293"/>
      <c r="V4293"/>
      <c r="W4293"/>
      <c r="X4293" s="42"/>
      <c r="Y4293" s="42"/>
      <c r="Z4293" s="42"/>
    </row>
    <row r="4294" s="26" customFormat="1" ht="23" customHeight="1" spans="1:26">
      <c r="A4294" s="255"/>
      <c r="B4294" s="246"/>
      <c r="C4294" s="247"/>
      <c r="D4294" s="248"/>
      <c r="E4294" s="249"/>
      <c r="F4294" s="250"/>
      <c r="G4294" s="250"/>
      <c r="H4294" s="256"/>
      <c r="I4294" s="250"/>
      <c r="J4294" s="252"/>
      <c r="K4294" s="252"/>
      <c r="L4294" s="253"/>
      <c r="M4294" s="254" t="str">
        <f t="shared" si="67"/>
        <v/>
      </c>
      <c r="N4294"/>
      <c r="O4294"/>
      <c r="P4294"/>
      <c r="Q4294"/>
      <c r="R4294"/>
      <c r="S4294"/>
      <c r="T4294"/>
      <c r="U4294"/>
      <c r="V4294"/>
      <c r="W4294"/>
      <c r="X4294" s="42"/>
      <c r="Y4294" s="42"/>
      <c r="Z4294" s="42"/>
    </row>
    <row r="4295" s="26" customFormat="1" ht="23" customHeight="1" spans="1:26">
      <c r="A4295" s="255"/>
      <c r="B4295" s="246"/>
      <c r="C4295" s="247"/>
      <c r="D4295" s="248"/>
      <c r="E4295" s="249"/>
      <c r="F4295" s="250"/>
      <c r="G4295" s="250"/>
      <c r="H4295" s="256"/>
      <c r="I4295" s="250"/>
      <c r="J4295" s="252"/>
      <c r="K4295" s="252"/>
      <c r="L4295" s="253"/>
      <c r="M4295" s="254" t="str">
        <f t="shared" si="67"/>
        <v/>
      </c>
      <c r="N4295"/>
      <c r="O4295"/>
      <c r="P4295"/>
      <c r="Q4295"/>
      <c r="R4295"/>
      <c r="S4295"/>
      <c r="T4295"/>
      <c r="U4295"/>
      <c r="V4295"/>
      <c r="W4295"/>
      <c r="X4295" s="42"/>
      <c r="Y4295" s="42"/>
      <c r="Z4295" s="42"/>
    </row>
    <row r="4296" s="26" customFormat="1" ht="23" customHeight="1" spans="1:26">
      <c r="A4296" s="255"/>
      <c r="B4296" s="246"/>
      <c r="C4296" s="247"/>
      <c r="D4296" s="248"/>
      <c r="E4296" s="249"/>
      <c r="F4296" s="250"/>
      <c r="G4296" s="250"/>
      <c r="H4296" s="256"/>
      <c r="I4296" s="250"/>
      <c r="J4296" s="252"/>
      <c r="K4296" s="252"/>
      <c r="L4296" s="253"/>
      <c r="M4296" s="254" t="str">
        <f t="shared" si="67"/>
        <v/>
      </c>
      <c r="N4296"/>
      <c r="O4296"/>
      <c r="P4296"/>
      <c r="Q4296"/>
      <c r="R4296"/>
      <c r="S4296"/>
      <c r="T4296"/>
      <c r="U4296"/>
      <c r="V4296"/>
      <c r="W4296"/>
      <c r="X4296" s="42"/>
      <c r="Y4296" s="42"/>
      <c r="Z4296" s="42"/>
    </row>
    <row r="4297" s="26" customFormat="1" ht="23" customHeight="1" spans="1:26">
      <c r="A4297" s="255"/>
      <c r="B4297" s="246"/>
      <c r="C4297" s="247"/>
      <c r="D4297" s="248"/>
      <c r="E4297" s="249"/>
      <c r="F4297" s="250"/>
      <c r="G4297" s="250"/>
      <c r="H4297" s="256"/>
      <c r="I4297" s="250"/>
      <c r="J4297" s="252"/>
      <c r="K4297" s="252"/>
      <c r="L4297" s="253"/>
      <c r="M4297" s="254" t="str">
        <f t="shared" si="67"/>
        <v/>
      </c>
      <c r="N4297"/>
      <c r="O4297"/>
      <c r="P4297"/>
      <c r="Q4297"/>
      <c r="R4297"/>
      <c r="S4297"/>
      <c r="T4297"/>
      <c r="U4297"/>
      <c r="V4297"/>
      <c r="W4297"/>
      <c r="X4297" s="42"/>
      <c r="Y4297" s="42"/>
      <c r="Z4297" s="42"/>
    </row>
    <row r="4298" s="26" customFormat="1" ht="23" customHeight="1" spans="1:26">
      <c r="A4298" s="255"/>
      <c r="B4298" s="246"/>
      <c r="C4298" s="247"/>
      <c r="D4298" s="248"/>
      <c r="E4298" s="249"/>
      <c r="F4298" s="250"/>
      <c r="G4298" s="250"/>
      <c r="H4298" s="256"/>
      <c r="I4298" s="250"/>
      <c r="J4298" s="252"/>
      <c r="K4298" s="252"/>
      <c r="L4298" s="253"/>
      <c r="M4298" s="254" t="str">
        <f t="shared" si="67"/>
        <v/>
      </c>
      <c r="N4298"/>
      <c r="O4298"/>
      <c r="P4298"/>
      <c r="Q4298"/>
      <c r="R4298"/>
      <c r="S4298"/>
      <c r="T4298"/>
      <c r="U4298"/>
      <c r="V4298"/>
      <c r="W4298"/>
      <c r="X4298" s="42"/>
      <c r="Y4298" s="42"/>
      <c r="Z4298" s="42"/>
    </row>
    <row r="4299" s="26" customFormat="1" ht="23" customHeight="1" spans="1:26">
      <c r="A4299" s="255"/>
      <c r="B4299" s="246"/>
      <c r="C4299" s="247"/>
      <c r="D4299" s="248"/>
      <c r="E4299" s="249"/>
      <c r="F4299" s="250"/>
      <c r="G4299" s="250"/>
      <c r="H4299" s="256"/>
      <c r="I4299" s="250"/>
      <c r="J4299" s="252"/>
      <c r="K4299" s="252"/>
      <c r="L4299" s="253"/>
      <c r="M4299" s="254" t="str">
        <f t="shared" si="67"/>
        <v/>
      </c>
      <c r="N4299"/>
      <c r="O4299"/>
      <c r="P4299"/>
      <c r="Q4299"/>
      <c r="R4299"/>
      <c r="S4299"/>
      <c r="T4299"/>
      <c r="U4299"/>
      <c r="V4299"/>
      <c r="W4299"/>
      <c r="X4299" s="42"/>
      <c r="Y4299" s="42"/>
      <c r="Z4299" s="42"/>
    </row>
    <row r="4300" s="26" customFormat="1" ht="23" customHeight="1" spans="1:26">
      <c r="A4300" s="255"/>
      <c r="B4300" s="246"/>
      <c r="C4300" s="247"/>
      <c r="D4300" s="248"/>
      <c r="E4300" s="249"/>
      <c r="F4300" s="250"/>
      <c r="G4300" s="250"/>
      <c r="H4300" s="256"/>
      <c r="I4300" s="250"/>
      <c r="J4300" s="252"/>
      <c r="K4300" s="252"/>
      <c r="L4300" s="253"/>
      <c r="M4300" s="254" t="str">
        <f t="shared" si="67"/>
        <v/>
      </c>
      <c r="N4300"/>
      <c r="O4300"/>
      <c r="P4300"/>
      <c r="Q4300"/>
      <c r="R4300"/>
      <c r="S4300"/>
      <c r="T4300"/>
      <c r="U4300"/>
      <c r="V4300"/>
      <c r="W4300"/>
      <c r="X4300" s="42"/>
      <c r="Y4300" s="42"/>
      <c r="Z4300" s="42"/>
    </row>
    <row r="4301" s="26" customFormat="1" ht="23" customHeight="1" spans="1:26">
      <c r="A4301" s="255"/>
      <c r="B4301" s="246"/>
      <c r="C4301" s="247"/>
      <c r="D4301" s="248"/>
      <c r="E4301" s="249"/>
      <c r="F4301" s="250"/>
      <c r="G4301" s="250"/>
      <c r="H4301" s="256"/>
      <c r="I4301" s="250"/>
      <c r="J4301" s="252"/>
      <c r="K4301" s="252"/>
      <c r="L4301" s="253"/>
      <c r="M4301" s="254" t="str">
        <f t="shared" si="67"/>
        <v/>
      </c>
      <c r="N4301"/>
      <c r="O4301"/>
      <c r="P4301"/>
      <c r="Q4301"/>
      <c r="R4301"/>
      <c r="S4301"/>
      <c r="T4301"/>
      <c r="U4301"/>
      <c r="V4301"/>
      <c r="W4301"/>
      <c r="X4301" s="42"/>
      <c r="Y4301" s="42"/>
      <c r="Z4301" s="42"/>
    </row>
    <row r="4302" s="26" customFormat="1" ht="23" customHeight="1" spans="1:26">
      <c r="A4302" s="255"/>
      <c r="B4302" s="246"/>
      <c r="C4302" s="247"/>
      <c r="D4302" s="248"/>
      <c r="E4302" s="249"/>
      <c r="F4302" s="250"/>
      <c r="G4302" s="250"/>
      <c r="H4302" s="256"/>
      <c r="I4302" s="250"/>
      <c r="J4302" s="252"/>
      <c r="K4302" s="252"/>
      <c r="L4302" s="253"/>
      <c r="M4302" s="254" t="str">
        <f t="shared" si="67"/>
        <v/>
      </c>
      <c r="N4302"/>
      <c r="O4302"/>
      <c r="P4302"/>
      <c r="Q4302"/>
      <c r="R4302"/>
      <c r="S4302"/>
      <c r="T4302"/>
      <c r="U4302"/>
      <c r="V4302"/>
      <c r="W4302"/>
      <c r="X4302" s="42"/>
      <c r="Y4302" s="42"/>
      <c r="Z4302" s="42"/>
    </row>
    <row r="4303" s="26" customFormat="1" ht="23" customHeight="1" spans="1:26">
      <c r="A4303" s="255"/>
      <c r="B4303" s="246"/>
      <c r="C4303" s="247"/>
      <c r="D4303" s="248"/>
      <c r="E4303" s="249"/>
      <c r="F4303" s="250"/>
      <c r="G4303" s="250"/>
      <c r="H4303" s="256"/>
      <c r="I4303" s="250"/>
      <c r="J4303" s="252"/>
      <c r="K4303" s="252"/>
      <c r="L4303" s="253"/>
      <c r="M4303" s="254" t="str">
        <f t="shared" si="67"/>
        <v/>
      </c>
      <c r="N4303"/>
      <c r="O4303"/>
      <c r="P4303"/>
      <c r="Q4303"/>
      <c r="R4303"/>
      <c r="S4303"/>
      <c r="T4303"/>
      <c r="U4303"/>
      <c r="V4303"/>
      <c r="W4303"/>
      <c r="X4303" s="42"/>
      <c r="Y4303" s="42"/>
      <c r="Z4303" s="42"/>
    </row>
    <row r="4304" s="26" customFormat="1" ht="23" customHeight="1" spans="1:26">
      <c r="A4304" s="255"/>
      <c r="B4304" s="246"/>
      <c r="C4304" s="247"/>
      <c r="D4304" s="248"/>
      <c r="E4304" s="249"/>
      <c r="F4304" s="250"/>
      <c r="G4304" s="250"/>
      <c r="H4304" s="256"/>
      <c r="I4304" s="250"/>
      <c r="J4304" s="252"/>
      <c r="K4304" s="252"/>
      <c r="L4304" s="253"/>
      <c r="M4304" s="254" t="str">
        <f t="shared" si="67"/>
        <v/>
      </c>
      <c r="N4304"/>
      <c r="O4304"/>
      <c r="P4304"/>
      <c r="Q4304"/>
      <c r="R4304"/>
      <c r="S4304"/>
      <c r="T4304"/>
      <c r="U4304"/>
      <c r="V4304"/>
      <c r="W4304"/>
      <c r="X4304" s="42"/>
      <c r="Y4304" s="42"/>
      <c r="Z4304" s="42"/>
    </row>
    <row r="4305" s="26" customFormat="1" ht="23" customHeight="1" spans="1:26">
      <c r="A4305" s="255"/>
      <c r="B4305" s="246"/>
      <c r="C4305" s="247"/>
      <c r="D4305" s="248"/>
      <c r="E4305" s="249"/>
      <c r="F4305" s="250"/>
      <c r="G4305" s="250"/>
      <c r="H4305" s="256"/>
      <c r="I4305" s="250"/>
      <c r="J4305" s="252"/>
      <c r="K4305" s="252"/>
      <c r="L4305" s="253"/>
      <c r="M4305" s="254" t="str">
        <f t="shared" si="67"/>
        <v/>
      </c>
      <c r="N4305"/>
      <c r="O4305"/>
      <c r="P4305"/>
      <c r="Q4305"/>
      <c r="R4305"/>
      <c r="S4305"/>
      <c r="T4305"/>
      <c r="U4305"/>
      <c r="V4305"/>
      <c r="W4305"/>
      <c r="X4305" s="42"/>
      <c r="Y4305" s="42"/>
      <c r="Z4305" s="42"/>
    </row>
    <row r="4306" s="26" customFormat="1" ht="23" customHeight="1" spans="1:26">
      <c r="A4306" s="255"/>
      <c r="B4306" s="246"/>
      <c r="C4306" s="247"/>
      <c r="D4306" s="248"/>
      <c r="E4306" s="249"/>
      <c r="F4306" s="250"/>
      <c r="G4306" s="250"/>
      <c r="H4306" s="256"/>
      <c r="I4306" s="250"/>
      <c r="J4306" s="252"/>
      <c r="K4306" s="252"/>
      <c r="L4306" s="253"/>
      <c r="M4306" s="254" t="str">
        <f t="shared" si="67"/>
        <v/>
      </c>
      <c r="N4306"/>
      <c r="O4306"/>
      <c r="P4306"/>
      <c r="Q4306"/>
      <c r="R4306"/>
      <c r="S4306"/>
      <c r="T4306"/>
      <c r="U4306"/>
      <c r="V4306"/>
      <c r="W4306"/>
      <c r="X4306" s="42"/>
      <c r="Y4306" s="42"/>
      <c r="Z4306" s="42"/>
    </row>
    <row r="4307" s="26" customFormat="1" ht="23" customHeight="1" spans="1:26">
      <c r="A4307" s="255"/>
      <c r="B4307" s="246"/>
      <c r="C4307" s="247"/>
      <c r="D4307" s="248"/>
      <c r="E4307" s="249"/>
      <c r="F4307" s="250"/>
      <c r="G4307" s="250"/>
      <c r="H4307" s="256"/>
      <c r="I4307" s="250"/>
      <c r="J4307" s="252"/>
      <c r="K4307" s="252"/>
      <c r="L4307" s="253"/>
      <c r="M4307" s="254" t="str">
        <f t="shared" si="67"/>
        <v/>
      </c>
      <c r="N4307"/>
      <c r="O4307"/>
      <c r="P4307"/>
      <c r="Q4307"/>
      <c r="R4307"/>
      <c r="S4307"/>
      <c r="T4307"/>
      <c r="U4307"/>
      <c r="V4307"/>
      <c r="W4307"/>
      <c r="X4307" s="42"/>
      <c r="Y4307" s="42"/>
      <c r="Z4307" s="42"/>
    </row>
    <row r="4308" s="26" customFormat="1" ht="23" customHeight="1" spans="1:26">
      <c r="A4308" s="255"/>
      <c r="B4308" s="246"/>
      <c r="C4308" s="247"/>
      <c r="D4308" s="248"/>
      <c r="E4308" s="249"/>
      <c r="F4308" s="250"/>
      <c r="G4308" s="250"/>
      <c r="H4308" s="256"/>
      <c r="I4308" s="250"/>
      <c r="J4308" s="252"/>
      <c r="K4308" s="252"/>
      <c r="L4308" s="253"/>
      <c r="M4308" s="254" t="str">
        <f t="shared" si="67"/>
        <v/>
      </c>
      <c r="N4308"/>
      <c r="O4308"/>
      <c r="P4308"/>
      <c r="Q4308"/>
      <c r="R4308"/>
      <c r="S4308"/>
      <c r="T4308"/>
      <c r="U4308"/>
      <c r="V4308"/>
      <c r="W4308"/>
      <c r="X4308" s="42"/>
      <c r="Y4308" s="42"/>
      <c r="Z4308" s="42"/>
    </row>
    <row r="4309" s="26" customFormat="1" ht="23" customHeight="1" spans="1:26">
      <c r="A4309" s="255"/>
      <c r="B4309" s="246"/>
      <c r="C4309" s="247"/>
      <c r="D4309" s="248"/>
      <c r="E4309" s="249"/>
      <c r="F4309" s="250"/>
      <c r="G4309" s="250"/>
      <c r="H4309" s="256"/>
      <c r="I4309" s="250"/>
      <c r="J4309" s="252"/>
      <c r="K4309" s="252"/>
      <c r="L4309" s="253"/>
      <c r="M4309" s="254" t="str">
        <f t="shared" si="67"/>
        <v/>
      </c>
      <c r="N4309"/>
      <c r="O4309"/>
      <c r="P4309"/>
      <c r="Q4309"/>
      <c r="R4309"/>
      <c r="S4309"/>
      <c r="T4309"/>
      <c r="U4309"/>
      <c r="V4309"/>
      <c r="W4309"/>
      <c r="X4309" s="42"/>
      <c r="Y4309" s="42"/>
      <c r="Z4309" s="42"/>
    </row>
    <row r="4310" s="26" customFormat="1" ht="23" customHeight="1" spans="1:26">
      <c r="A4310" s="255"/>
      <c r="B4310" s="246"/>
      <c r="C4310" s="247"/>
      <c r="D4310" s="248"/>
      <c r="E4310" s="249"/>
      <c r="F4310" s="250"/>
      <c r="G4310" s="250"/>
      <c r="H4310" s="256"/>
      <c r="I4310" s="250"/>
      <c r="J4310" s="252"/>
      <c r="K4310" s="252"/>
      <c r="L4310" s="253"/>
      <c r="M4310" s="254" t="str">
        <f t="shared" si="67"/>
        <v/>
      </c>
      <c r="N4310"/>
      <c r="O4310"/>
      <c r="P4310"/>
      <c r="Q4310"/>
      <c r="R4310"/>
      <c r="S4310"/>
      <c r="T4310"/>
      <c r="U4310"/>
      <c r="V4310"/>
      <c r="W4310"/>
      <c r="X4310" s="42"/>
      <c r="Y4310" s="42"/>
      <c r="Z4310" s="42"/>
    </row>
    <row r="4311" s="26" customFormat="1" ht="23" customHeight="1" spans="1:26">
      <c r="A4311" s="255"/>
      <c r="B4311" s="246"/>
      <c r="C4311" s="247"/>
      <c r="D4311" s="248"/>
      <c r="E4311" s="249"/>
      <c r="F4311" s="250"/>
      <c r="G4311" s="250"/>
      <c r="H4311" s="256"/>
      <c r="I4311" s="250"/>
      <c r="J4311" s="252"/>
      <c r="K4311" s="252"/>
      <c r="L4311" s="253"/>
      <c r="M4311" s="254" t="str">
        <f t="shared" si="67"/>
        <v/>
      </c>
      <c r="N4311"/>
      <c r="O4311"/>
      <c r="P4311"/>
      <c r="Q4311"/>
      <c r="R4311"/>
      <c r="S4311"/>
      <c r="T4311"/>
      <c r="U4311"/>
      <c r="V4311"/>
      <c r="W4311"/>
      <c r="X4311" s="42"/>
      <c r="Y4311" s="42"/>
      <c r="Z4311" s="42"/>
    </row>
    <row r="4312" s="26" customFormat="1" ht="23" customHeight="1" spans="1:26">
      <c r="A4312" s="255"/>
      <c r="B4312" s="246"/>
      <c r="C4312" s="247"/>
      <c r="D4312" s="248"/>
      <c r="E4312" s="249"/>
      <c r="F4312" s="250"/>
      <c r="G4312" s="250"/>
      <c r="H4312" s="256"/>
      <c r="I4312" s="250"/>
      <c r="J4312" s="252"/>
      <c r="K4312" s="252"/>
      <c r="L4312" s="253"/>
      <c r="M4312" s="254" t="str">
        <f t="shared" si="67"/>
        <v/>
      </c>
      <c r="N4312"/>
      <c r="O4312"/>
      <c r="P4312"/>
      <c r="Q4312"/>
      <c r="R4312"/>
      <c r="S4312"/>
      <c r="T4312"/>
      <c r="U4312"/>
      <c r="V4312"/>
      <c r="W4312"/>
      <c r="X4312" s="42"/>
      <c r="Y4312" s="42"/>
      <c r="Z4312" s="42"/>
    </row>
    <row r="4313" s="26" customFormat="1" ht="23" customHeight="1" spans="1:26">
      <c r="A4313" s="255"/>
      <c r="B4313" s="246"/>
      <c r="C4313" s="247"/>
      <c r="D4313" s="248"/>
      <c r="E4313" s="249"/>
      <c r="F4313" s="250"/>
      <c r="G4313" s="250"/>
      <c r="H4313" s="256"/>
      <c r="I4313" s="250"/>
      <c r="J4313" s="252"/>
      <c r="K4313" s="252"/>
      <c r="L4313" s="253"/>
      <c r="M4313" s="254" t="str">
        <f t="shared" si="67"/>
        <v/>
      </c>
      <c r="N4313"/>
      <c r="O4313"/>
      <c r="P4313"/>
      <c r="Q4313"/>
      <c r="R4313"/>
      <c r="S4313"/>
      <c r="T4313"/>
      <c r="U4313"/>
      <c r="V4313"/>
      <c r="W4313"/>
      <c r="X4313" s="42"/>
      <c r="Y4313" s="42"/>
      <c r="Z4313" s="42"/>
    </row>
    <row r="4314" s="26" customFormat="1" ht="23" customHeight="1" spans="1:26">
      <c r="A4314" s="255"/>
      <c r="B4314" s="246"/>
      <c r="C4314" s="247"/>
      <c r="D4314" s="248"/>
      <c r="E4314" s="249"/>
      <c r="F4314" s="250"/>
      <c r="G4314" s="250"/>
      <c r="H4314" s="256"/>
      <c r="I4314" s="250"/>
      <c r="J4314" s="252"/>
      <c r="K4314" s="252"/>
      <c r="L4314" s="253"/>
      <c r="M4314" s="254" t="str">
        <f t="shared" si="67"/>
        <v/>
      </c>
      <c r="N4314"/>
      <c r="O4314"/>
      <c r="P4314"/>
      <c r="Q4314"/>
      <c r="R4314"/>
      <c r="S4314"/>
      <c r="T4314"/>
      <c r="U4314"/>
      <c r="V4314"/>
      <c r="W4314"/>
      <c r="X4314" s="42"/>
      <c r="Y4314" s="42"/>
      <c r="Z4314" s="42"/>
    </row>
    <row r="4315" s="26" customFormat="1" ht="23" customHeight="1" spans="1:26">
      <c r="A4315" s="255"/>
      <c r="B4315" s="246"/>
      <c r="C4315" s="247"/>
      <c r="D4315" s="248"/>
      <c r="E4315" s="249"/>
      <c r="F4315" s="250"/>
      <c r="G4315" s="250"/>
      <c r="H4315" s="256"/>
      <c r="I4315" s="250"/>
      <c r="J4315" s="252"/>
      <c r="K4315" s="252"/>
      <c r="L4315" s="253"/>
      <c r="M4315" s="254" t="str">
        <f t="shared" si="67"/>
        <v/>
      </c>
      <c r="N4315"/>
      <c r="O4315"/>
      <c r="P4315"/>
      <c r="Q4315"/>
      <c r="R4315"/>
      <c r="S4315"/>
      <c r="T4315"/>
      <c r="U4315"/>
      <c r="V4315"/>
      <c r="W4315"/>
      <c r="X4315" s="42"/>
      <c r="Y4315" s="42"/>
      <c r="Z4315" s="42"/>
    </row>
    <row r="4316" s="26" customFormat="1" ht="23" customHeight="1" spans="1:26">
      <c r="A4316" s="255"/>
      <c r="B4316" s="246"/>
      <c r="C4316" s="247"/>
      <c r="D4316" s="248"/>
      <c r="E4316" s="249"/>
      <c r="F4316" s="250"/>
      <c r="G4316" s="250"/>
      <c r="H4316" s="256"/>
      <c r="I4316" s="250"/>
      <c r="J4316" s="252"/>
      <c r="K4316" s="252"/>
      <c r="L4316" s="253"/>
      <c r="M4316" s="254" t="str">
        <f t="shared" si="67"/>
        <v/>
      </c>
      <c r="N4316"/>
      <c r="O4316"/>
      <c r="P4316"/>
      <c r="Q4316"/>
      <c r="R4316"/>
      <c r="S4316"/>
      <c r="T4316"/>
      <c r="U4316"/>
      <c r="V4316"/>
      <c r="W4316"/>
      <c r="X4316" s="42"/>
      <c r="Y4316" s="42"/>
      <c r="Z4316" s="42"/>
    </row>
    <row r="4317" s="26" customFormat="1" ht="23" customHeight="1" spans="1:26">
      <c r="A4317" s="255"/>
      <c r="B4317" s="246"/>
      <c r="C4317" s="247"/>
      <c r="D4317" s="248"/>
      <c r="E4317" s="249"/>
      <c r="F4317" s="250"/>
      <c r="G4317" s="250"/>
      <c r="H4317" s="256"/>
      <c r="I4317" s="250"/>
      <c r="J4317" s="252"/>
      <c r="K4317" s="252"/>
      <c r="L4317" s="253"/>
      <c r="M4317" s="254" t="str">
        <f t="shared" si="67"/>
        <v/>
      </c>
      <c r="N4317"/>
      <c r="O4317"/>
      <c r="P4317"/>
      <c r="Q4317"/>
      <c r="R4317"/>
      <c r="S4317"/>
      <c r="T4317"/>
      <c r="U4317"/>
      <c r="V4317"/>
      <c r="W4317"/>
      <c r="X4317" s="42"/>
      <c r="Y4317" s="42"/>
      <c r="Z4317" s="42"/>
    </row>
    <row r="4318" s="26" customFormat="1" ht="23" customHeight="1" spans="1:26">
      <c r="A4318" s="255"/>
      <c r="B4318" s="246"/>
      <c r="C4318" s="247"/>
      <c r="D4318" s="248"/>
      <c r="E4318" s="249"/>
      <c r="F4318" s="250"/>
      <c r="G4318" s="250"/>
      <c r="H4318" s="256"/>
      <c r="I4318" s="250"/>
      <c r="J4318" s="252"/>
      <c r="K4318" s="252"/>
      <c r="L4318" s="253"/>
      <c r="M4318" s="254" t="str">
        <f t="shared" si="67"/>
        <v/>
      </c>
      <c r="N4318"/>
      <c r="O4318"/>
      <c r="P4318"/>
      <c r="Q4318"/>
      <c r="R4318"/>
      <c r="S4318"/>
      <c r="T4318"/>
      <c r="U4318"/>
      <c r="V4318"/>
      <c r="W4318"/>
      <c r="X4318" s="42"/>
      <c r="Y4318" s="42"/>
      <c r="Z4318" s="42"/>
    </row>
    <row r="4319" s="26" customFormat="1" ht="23" customHeight="1" spans="1:26">
      <c r="A4319" s="255"/>
      <c r="B4319" s="246"/>
      <c r="C4319" s="247"/>
      <c r="D4319" s="248"/>
      <c r="E4319" s="249"/>
      <c r="F4319" s="250"/>
      <c r="G4319" s="250"/>
      <c r="H4319" s="256"/>
      <c r="I4319" s="250"/>
      <c r="J4319" s="252"/>
      <c r="K4319" s="252"/>
      <c r="L4319" s="253"/>
      <c r="M4319" s="254" t="str">
        <f t="shared" si="67"/>
        <v/>
      </c>
      <c r="N4319"/>
      <c r="O4319"/>
      <c r="P4319"/>
      <c r="Q4319"/>
      <c r="R4319"/>
      <c r="S4319"/>
      <c r="T4319"/>
      <c r="U4319"/>
      <c r="V4319"/>
      <c r="W4319"/>
      <c r="X4319" s="42"/>
      <c r="Y4319" s="42"/>
      <c r="Z4319" s="42"/>
    </row>
    <row r="4320" s="26" customFormat="1" ht="23" customHeight="1" spans="1:26">
      <c r="A4320" s="255"/>
      <c r="B4320" s="246"/>
      <c r="C4320" s="247"/>
      <c r="D4320" s="248"/>
      <c r="E4320" s="249"/>
      <c r="F4320" s="250"/>
      <c r="G4320" s="250"/>
      <c r="H4320" s="256"/>
      <c r="I4320" s="250"/>
      <c r="J4320" s="252"/>
      <c r="K4320" s="252"/>
      <c r="L4320" s="253"/>
      <c r="M4320" s="254" t="str">
        <f t="shared" si="67"/>
        <v/>
      </c>
      <c r="N4320"/>
      <c r="O4320"/>
      <c r="P4320"/>
      <c r="Q4320"/>
      <c r="R4320"/>
      <c r="S4320"/>
      <c r="T4320"/>
      <c r="U4320"/>
      <c r="V4320"/>
      <c r="W4320"/>
      <c r="X4320" s="42"/>
      <c r="Y4320" s="42"/>
      <c r="Z4320" s="42"/>
    </row>
    <row r="4321" s="26" customFormat="1" ht="23" customHeight="1" spans="1:26">
      <c r="A4321" s="255"/>
      <c r="B4321" s="246"/>
      <c r="C4321" s="247"/>
      <c r="D4321" s="248"/>
      <c r="E4321" s="249"/>
      <c r="F4321" s="250"/>
      <c r="G4321" s="250"/>
      <c r="H4321" s="256"/>
      <c r="I4321" s="250"/>
      <c r="J4321" s="252"/>
      <c r="K4321" s="252"/>
      <c r="L4321" s="253"/>
      <c r="M4321" s="254" t="str">
        <f t="shared" si="67"/>
        <v/>
      </c>
      <c r="N4321"/>
      <c r="O4321"/>
      <c r="P4321"/>
      <c r="Q4321"/>
      <c r="R4321"/>
      <c r="S4321"/>
      <c r="T4321"/>
      <c r="U4321"/>
      <c r="V4321"/>
      <c r="W4321"/>
      <c r="X4321" s="42"/>
      <c r="Y4321" s="42"/>
      <c r="Z4321" s="42"/>
    </row>
    <row r="4322" s="26" customFormat="1" ht="23" customHeight="1" spans="1:26">
      <c r="A4322" s="255"/>
      <c r="B4322" s="246"/>
      <c r="C4322" s="247"/>
      <c r="D4322" s="248"/>
      <c r="E4322" s="249"/>
      <c r="F4322" s="250"/>
      <c r="G4322" s="250"/>
      <c r="H4322" s="256"/>
      <c r="I4322" s="250"/>
      <c r="J4322" s="252"/>
      <c r="K4322" s="252"/>
      <c r="L4322" s="253"/>
      <c r="M4322" s="254" t="str">
        <f t="shared" si="67"/>
        <v/>
      </c>
      <c r="N4322"/>
      <c r="O4322"/>
      <c r="P4322"/>
      <c r="Q4322"/>
      <c r="R4322"/>
      <c r="S4322"/>
      <c r="T4322"/>
      <c r="U4322"/>
      <c r="V4322"/>
      <c r="W4322"/>
      <c r="X4322" s="42"/>
      <c r="Y4322" s="42"/>
      <c r="Z4322" s="42"/>
    </row>
    <row r="4323" s="26" customFormat="1" ht="23" customHeight="1" spans="1:26">
      <c r="A4323" s="255"/>
      <c r="B4323" s="246"/>
      <c r="C4323" s="247"/>
      <c r="D4323" s="248"/>
      <c r="E4323" s="249"/>
      <c r="F4323" s="250"/>
      <c r="G4323" s="250"/>
      <c r="H4323" s="256"/>
      <c r="I4323" s="250"/>
      <c r="J4323" s="252"/>
      <c r="K4323" s="252"/>
      <c r="L4323" s="253"/>
      <c r="M4323" s="254" t="str">
        <f t="shared" si="67"/>
        <v/>
      </c>
      <c r="N4323"/>
      <c r="O4323"/>
      <c r="P4323"/>
      <c r="Q4323"/>
      <c r="R4323"/>
      <c r="S4323"/>
      <c r="T4323"/>
      <c r="U4323"/>
      <c r="V4323"/>
      <c r="W4323"/>
      <c r="X4323" s="42"/>
      <c r="Y4323" s="42"/>
      <c r="Z4323" s="42"/>
    </row>
    <row r="4324" s="26" customFormat="1" ht="23" customHeight="1" spans="1:26">
      <c r="A4324" s="255"/>
      <c r="B4324" s="246"/>
      <c r="C4324" s="247"/>
      <c r="D4324" s="248"/>
      <c r="E4324" s="249"/>
      <c r="F4324" s="250"/>
      <c r="G4324" s="250"/>
      <c r="H4324" s="256"/>
      <c r="I4324" s="250"/>
      <c r="J4324" s="252"/>
      <c r="K4324" s="252"/>
      <c r="L4324" s="253"/>
      <c r="M4324" s="254" t="str">
        <f t="shared" si="67"/>
        <v/>
      </c>
      <c r="N4324"/>
      <c r="O4324"/>
      <c r="P4324"/>
      <c r="Q4324"/>
      <c r="R4324"/>
      <c r="S4324"/>
      <c r="T4324"/>
      <c r="U4324"/>
      <c r="V4324"/>
      <c r="W4324"/>
      <c r="X4324" s="42"/>
      <c r="Y4324" s="42"/>
      <c r="Z4324" s="42"/>
    </row>
    <row r="4325" s="26" customFormat="1" ht="23" customHeight="1" spans="1:26">
      <c r="A4325" s="255"/>
      <c r="B4325" s="246"/>
      <c r="C4325" s="247"/>
      <c r="D4325" s="248"/>
      <c r="E4325" s="249"/>
      <c r="F4325" s="250"/>
      <c r="G4325" s="250"/>
      <c r="H4325" s="256"/>
      <c r="I4325" s="250"/>
      <c r="J4325" s="252"/>
      <c r="K4325" s="252"/>
      <c r="L4325" s="253"/>
      <c r="M4325" s="254" t="str">
        <f t="shared" si="67"/>
        <v/>
      </c>
      <c r="N4325"/>
      <c r="O4325"/>
      <c r="P4325"/>
      <c r="Q4325"/>
      <c r="R4325"/>
      <c r="S4325"/>
      <c r="T4325"/>
      <c r="U4325"/>
      <c r="V4325"/>
      <c r="W4325"/>
      <c r="X4325" s="42"/>
      <c r="Y4325" s="42"/>
      <c r="Z4325" s="42"/>
    </row>
    <row r="4326" s="26" customFormat="1" ht="23" customHeight="1" spans="1:26">
      <c r="A4326" s="255"/>
      <c r="B4326" s="246"/>
      <c r="C4326" s="247"/>
      <c r="D4326" s="248"/>
      <c r="E4326" s="249"/>
      <c r="F4326" s="250"/>
      <c r="G4326" s="250"/>
      <c r="H4326" s="256"/>
      <c r="I4326" s="250"/>
      <c r="J4326" s="252"/>
      <c r="K4326" s="252"/>
      <c r="L4326" s="253"/>
      <c r="M4326" s="254" t="str">
        <f t="shared" si="67"/>
        <v/>
      </c>
      <c r="N4326"/>
      <c r="O4326"/>
      <c r="P4326"/>
      <c r="Q4326"/>
      <c r="R4326"/>
      <c r="S4326"/>
      <c r="T4326"/>
      <c r="U4326"/>
      <c r="V4326"/>
      <c r="W4326"/>
      <c r="X4326" s="42"/>
      <c r="Y4326" s="42"/>
      <c r="Z4326" s="42"/>
    </row>
    <row r="4327" s="26" customFormat="1" ht="23" customHeight="1" spans="1:26">
      <c r="A4327" s="255"/>
      <c r="B4327" s="246"/>
      <c r="C4327" s="247"/>
      <c r="D4327" s="248"/>
      <c r="E4327" s="249"/>
      <c r="F4327" s="250"/>
      <c r="G4327" s="250"/>
      <c r="H4327" s="256"/>
      <c r="I4327" s="250"/>
      <c r="J4327" s="252"/>
      <c r="K4327" s="252"/>
      <c r="L4327" s="253"/>
      <c r="M4327" s="254" t="str">
        <f t="shared" si="67"/>
        <v/>
      </c>
      <c r="N4327"/>
      <c r="O4327"/>
      <c r="P4327"/>
      <c r="Q4327"/>
      <c r="R4327"/>
      <c r="S4327"/>
      <c r="T4327"/>
      <c r="U4327"/>
      <c r="V4327"/>
      <c r="W4327"/>
      <c r="X4327" s="42"/>
      <c r="Y4327" s="42"/>
      <c r="Z4327" s="42"/>
    </row>
    <row r="4328" s="26" customFormat="1" ht="23" customHeight="1" spans="1:26">
      <c r="A4328" s="255"/>
      <c r="B4328" s="246"/>
      <c r="C4328" s="247"/>
      <c r="D4328" s="248"/>
      <c r="E4328" s="249"/>
      <c r="F4328" s="250"/>
      <c r="G4328" s="250"/>
      <c r="H4328" s="256"/>
      <c r="I4328" s="250"/>
      <c r="J4328" s="252"/>
      <c r="K4328" s="252"/>
      <c r="L4328" s="253"/>
      <c r="M4328" s="254" t="str">
        <f t="shared" si="67"/>
        <v/>
      </c>
      <c r="N4328"/>
      <c r="O4328"/>
      <c r="P4328"/>
      <c r="Q4328"/>
      <c r="R4328"/>
      <c r="S4328"/>
      <c r="T4328"/>
      <c r="U4328"/>
      <c r="V4328"/>
      <c r="W4328"/>
      <c r="X4328" s="42"/>
      <c r="Y4328" s="42"/>
      <c r="Z4328" s="42"/>
    </row>
    <row r="4329" s="26" customFormat="1" ht="23" customHeight="1" spans="1:26">
      <c r="A4329" s="255"/>
      <c r="B4329" s="246"/>
      <c r="C4329" s="247"/>
      <c r="D4329" s="248"/>
      <c r="E4329" s="249"/>
      <c r="F4329" s="250"/>
      <c r="G4329" s="250"/>
      <c r="H4329" s="256"/>
      <c r="I4329" s="250"/>
      <c r="J4329" s="252"/>
      <c r="K4329" s="252"/>
      <c r="L4329" s="253"/>
      <c r="M4329" s="254" t="str">
        <f t="shared" si="67"/>
        <v/>
      </c>
      <c r="N4329"/>
      <c r="O4329"/>
      <c r="P4329"/>
      <c r="Q4329"/>
      <c r="R4329"/>
      <c r="S4329"/>
      <c r="T4329"/>
      <c r="U4329"/>
      <c r="V4329"/>
      <c r="W4329"/>
      <c r="X4329" s="42"/>
      <c r="Y4329" s="42"/>
      <c r="Z4329" s="42"/>
    </row>
    <row r="4330" s="26" customFormat="1" ht="23" customHeight="1" spans="1:26">
      <c r="A4330" s="255"/>
      <c r="B4330" s="246"/>
      <c r="C4330" s="247"/>
      <c r="D4330" s="248"/>
      <c r="E4330" s="249"/>
      <c r="F4330" s="250"/>
      <c r="G4330" s="250"/>
      <c r="H4330" s="256"/>
      <c r="I4330" s="250"/>
      <c r="J4330" s="252"/>
      <c r="K4330" s="252"/>
      <c r="L4330" s="253"/>
      <c r="M4330" s="254" t="str">
        <f t="shared" si="67"/>
        <v/>
      </c>
      <c r="N4330"/>
      <c r="O4330"/>
      <c r="P4330"/>
      <c r="Q4330"/>
      <c r="R4330"/>
      <c r="S4330"/>
      <c r="T4330"/>
      <c r="U4330"/>
      <c r="V4330"/>
      <c r="W4330"/>
      <c r="X4330" s="42"/>
      <c r="Y4330" s="42"/>
      <c r="Z4330" s="42"/>
    </row>
    <row r="4331" s="26" customFormat="1" ht="23" customHeight="1" spans="1:26">
      <c r="A4331" s="255"/>
      <c r="B4331" s="246"/>
      <c r="C4331" s="247"/>
      <c r="D4331" s="248"/>
      <c r="E4331" s="249"/>
      <c r="F4331" s="250"/>
      <c r="G4331" s="250"/>
      <c r="H4331" s="256"/>
      <c r="I4331" s="250"/>
      <c r="J4331" s="252"/>
      <c r="K4331" s="252"/>
      <c r="L4331" s="253"/>
      <c r="M4331" s="254" t="str">
        <f t="shared" si="67"/>
        <v/>
      </c>
      <c r="N4331"/>
      <c r="O4331"/>
      <c r="P4331"/>
      <c r="Q4331"/>
      <c r="R4331"/>
      <c r="S4331"/>
      <c r="T4331"/>
      <c r="U4331"/>
      <c r="V4331"/>
      <c r="W4331"/>
      <c r="X4331" s="42"/>
      <c r="Y4331" s="42"/>
      <c r="Z4331" s="42"/>
    </row>
    <row r="4332" s="26" customFormat="1" ht="23" customHeight="1" spans="1:26">
      <c r="A4332" s="255"/>
      <c r="B4332" s="246"/>
      <c r="C4332" s="247"/>
      <c r="D4332" s="248"/>
      <c r="E4332" s="249"/>
      <c r="F4332" s="250"/>
      <c r="G4332" s="250"/>
      <c r="H4332" s="256"/>
      <c r="I4332" s="250"/>
      <c r="J4332" s="252"/>
      <c r="K4332" s="252"/>
      <c r="L4332" s="253"/>
      <c r="M4332" s="254" t="str">
        <f t="shared" si="67"/>
        <v/>
      </c>
      <c r="N4332"/>
      <c r="O4332"/>
      <c r="P4332"/>
      <c r="Q4332"/>
      <c r="R4332"/>
      <c r="S4332"/>
      <c r="T4332"/>
      <c r="U4332"/>
      <c r="V4332"/>
      <c r="W4332"/>
      <c r="X4332" s="42"/>
      <c r="Y4332" s="42"/>
      <c r="Z4332" s="42"/>
    </row>
    <row r="4333" s="26" customFormat="1" ht="23" customHeight="1" spans="1:26">
      <c r="A4333" s="255"/>
      <c r="B4333" s="246"/>
      <c r="C4333" s="247"/>
      <c r="D4333" s="248"/>
      <c r="E4333" s="249"/>
      <c r="F4333" s="250"/>
      <c r="G4333" s="250"/>
      <c r="H4333" s="256"/>
      <c r="I4333" s="250"/>
      <c r="J4333" s="252"/>
      <c r="K4333" s="252"/>
      <c r="L4333" s="253"/>
      <c r="M4333" s="254" t="str">
        <f t="shared" si="67"/>
        <v/>
      </c>
      <c r="N4333"/>
      <c r="O4333"/>
      <c r="P4333"/>
      <c r="Q4333"/>
      <c r="R4333"/>
      <c r="S4333"/>
      <c r="T4333"/>
      <c r="U4333"/>
      <c r="V4333"/>
      <c r="W4333"/>
      <c r="X4333" s="42"/>
      <c r="Y4333" s="42"/>
      <c r="Z4333" s="42"/>
    </row>
    <row r="4334" s="26" customFormat="1" ht="23" customHeight="1" spans="1:26">
      <c r="A4334" s="255"/>
      <c r="B4334" s="246"/>
      <c r="C4334" s="247"/>
      <c r="D4334" s="248"/>
      <c r="E4334" s="249"/>
      <c r="F4334" s="250"/>
      <c r="G4334" s="250"/>
      <c r="H4334" s="256"/>
      <c r="I4334" s="250"/>
      <c r="J4334" s="252"/>
      <c r="K4334" s="252"/>
      <c r="L4334" s="253"/>
      <c r="M4334" s="254" t="str">
        <f t="shared" si="67"/>
        <v/>
      </c>
      <c r="N4334"/>
      <c r="O4334"/>
      <c r="P4334"/>
      <c r="Q4334"/>
      <c r="R4334"/>
      <c r="S4334"/>
      <c r="T4334"/>
      <c r="U4334"/>
      <c r="V4334"/>
      <c r="W4334"/>
      <c r="X4334" s="42"/>
      <c r="Y4334" s="42"/>
      <c r="Z4334" s="42"/>
    </row>
    <row r="4335" s="26" customFormat="1" ht="23" customHeight="1" spans="1:26">
      <c r="A4335" s="255"/>
      <c r="B4335" s="246"/>
      <c r="C4335" s="247"/>
      <c r="D4335" s="248"/>
      <c r="E4335" s="249"/>
      <c r="F4335" s="250"/>
      <c r="G4335" s="250"/>
      <c r="H4335" s="256"/>
      <c r="I4335" s="250"/>
      <c r="J4335" s="252"/>
      <c r="K4335" s="252"/>
      <c r="L4335" s="253"/>
      <c r="M4335" s="254" t="str">
        <f t="shared" si="67"/>
        <v/>
      </c>
      <c r="N4335"/>
      <c r="O4335"/>
      <c r="P4335"/>
      <c r="Q4335"/>
      <c r="R4335"/>
      <c r="S4335"/>
      <c r="T4335"/>
      <c r="U4335"/>
      <c r="V4335"/>
      <c r="W4335"/>
      <c r="X4335" s="42"/>
      <c r="Y4335" s="42"/>
      <c r="Z4335" s="42"/>
    </row>
    <row r="4336" s="26" customFormat="1" ht="23" customHeight="1" spans="1:26">
      <c r="A4336" s="255"/>
      <c r="B4336" s="246"/>
      <c r="C4336" s="247"/>
      <c r="D4336" s="248"/>
      <c r="E4336" s="249"/>
      <c r="F4336" s="250"/>
      <c r="G4336" s="250"/>
      <c r="H4336" s="256"/>
      <c r="I4336" s="250"/>
      <c r="J4336" s="252"/>
      <c r="K4336" s="252"/>
      <c r="L4336" s="253"/>
      <c r="M4336" s="254" t="str">
        <f t="shared" si="67"/>
        <v/>
      </c>
      <c r="N4336"/>
      <c r="O4336"/>
      <c r="P4336"/>
      <c r="Q4336"/>
      <c r="R4336"/>
      <c r="S4336"/>
      <c r="T4336"/>
      <c r="U4336"/>
      <c r="V4336"/>
      <c r="W4336"/>
      <c r="X4336" s="42"/>
      <c r="Y4336" s="42"/>
      <c r="Z4336" s="42"/>
    </row>
    <row r="4337" s="26" customFormat="1" ht="23" customHeight="1" spans="1:26">
      <c r="A4337" s="255"/>
      <c r="B4337" s="246"/>
      <c r="C4337" s="247"/>
      <c r="D4337" s="248"/>
      <c r="E4337" s="249"/>
      <c r="F4337" s="250"/>
      <c r="G4337" s="250"/>
      <c r="H4337" s="256"/>
      <c r="I4337" s="250"/>
      <c r="J4337" s="252"/>
      <c r="K4337" s="252"/>
      <c r="L4337" s="253"/>
      <c r="M4337" s="254" t="str">
        <f t="shared" si="67"/>
        <v/>
      </c>
      <c r="N4337"/>
      <c r="O4337"/>
      <c r="P4337"/>
      <c r="Q4337"/>
      <c r="R4337"/>
      <c r="S4337"/>
      <c r="T4337"/>
      <c r="U4337"/>
      <c r="V4337"/>
      <c r="W4337"/>
      <c r="X4337" s="42"/>
      <c r="Y4337" s="42"/>
      <c r="Z4337" s="42"/>
    </row>
    <row r="4338" s="26" customFormat="1" ht="23" customHeight="1" spans="1:26">
      <c r="A4338" s="255"/>
      <c r="B4338" s="246"/>
      <c r="C4338" s="247"/>
      <c r="D4338" s="248"/>
      <c r="E4338" s="249"/>
      <c r="F4338" s="250"/>
      <c r="G4338" s="250"/>
      <c r="H4338" s="256"/>
      <c r="I4338" s="250"/>
      <c r="J4338" s="252"/>
      <c r="K4338" s="252"/>
      <c r="L4338" s="253"/>
      <c r="M4338" s="254" t="str">
        <f t="shared" si="67"/>
        <v/>
      </c>
      <c r="N4338"/>
      <c r="O4338"/>
      <c r="P4338"/>
      <c r="Q4338"/>
      <c r="R4338"/>
      <c r="S4338"/>
      <c r="T4338"/>
      <c r="U4338"/>
      <c r="V4338"/>
      <c r="W4338"/>
      <c r="X4338" s="42"/>
      <c r="Y4338" s="42"/>
      <c r="Z4338" s="42"/>
    </row>
    <row r="4339" s="26" customFormat="1" ht="23" customHeight="1" spans="1:26">
      <c r="A4339" s="255"/>
      <c r="B4339" s="246"/>
      <c r="C4339" s="247"/>
      <c r="D4339" s="248"/>
      <c r="E4339" s="249"/>
      <c r="F4339" s="250"/>
      <c r="G4339" s="250"/>
      <c r="H4339" s="256"/>
      <c r="I4339" s="250"/>
      <c r="J4339" s="252"/>
      <c r="K4339" s="252"/>
      <c r="L4339" s="253"/>
      <c r="M4339" s="254" t="str">
        <f t="shared" si="67"/>
        <v/>
      </c>
      <c r="N4339"/>
      <c r="O4339"/>
      <c r="P4339"/>
      <c r="Q4339"/>
      <c r="R4339"/>
      <c r="S4339"/>
      <c r="T4339"/>
      <c r="U4339"/>
      <c r="V4339"/>
      <c r="W4339"/>
      <c r="X4339" s="42"/>
      <c r="Y4339" s="42"/>
      <c r="Z4339" s="42"/>
    </row>
    <row r="4340" s="26" customFormat="1" ht="23" customHeight="1" spans="1:26">
      <c r="A4340" s="255"/>
      <c r="B4340" s="246"/>
      <c r="C4340" s="247"/>
      <c r="D4340" s="248"/>
      <c r="E4340" s="249"/>
      <c r="F4340" s="250"/>
      <c r="G4340" s="250"/>
      <c r="H4340" s="256"/>
      <c r="I4340" s="250"/>
      <c r="J4340" s="252"/>
      <c r="K4340" s="252"/>
      <c r="L4340" s="253"/>
      <c r="M4340" s="254" t="str">
        <f t="shared" si="67"/>
        <v/>
      </c>
      <c r="N4340"/>
      <c r="O4340"/>
      <c r="P4340"/>
      <c r="Q4340"/>
      <c r="R4340"/>
      <c r="S4340"/>
      <c r="T4340"/>
      <c r="U4340"/>
      <c r="V4340"/>
      <c r="W4340"/>
      <c r="X4340" s="42"/>
      <c r="Y4340" s="42"/>
      <c r="Z4340" s="42"/>
    </row>
    <row r="4341" s="26" customFormat="1" ht="23" customHeight="1" spans="1:26">
      <c r="A4341" s="255"/>
      <c r="B4341" s="246"/>
      <c r="C4341" s="247"/>
      <c r="D4341" s="248"/>
      <c r="E4341" s="249"/>
      <c r="F4341" s="250"/>
      <c r="G4341" s="250"/>
      <c r="H4341" s="256"/>
      <c r="I4341" s="250"/>
      <c r="J4341" s="252"/>
      <c r="K4341" s="252"/>
      <c r="L4341" s="253"/>
      <c r="M4341" s="254" t="str">
        <f t="shared" si="67"/>
        <v/>
      </c>
      <c r="N4341"/>
      <c r="O4341"/>
      <c r="P4341"/>
      <c r="Q4341"/>
      <c r="R4341"/>
      <c r="S4341"/>
      <c r="T4341"/>
      <c r="U4341"/>
      <c r="V4341"/>
      <c r="W4341"/>
      <c r="X4341" s="42"/>
      <c r="Y4341" s="42"/>
      <c r="Z4341" s="42"/>
    </row>
    <row r="4342" s="26" customFormat="1" ht="23" customHeight="1" spans="1:26">
      <c r="A4342" s="255"/>
      <c r="B4342" s="246"/>
      <c r="C4342" s="247"/>
      <c r="D4342" s="248"/>
      <c r="E4342" s="249"/>
      <c r="F4342" s="250"/>
      <c r="G4342" s="250"/>
      <c r="H4342" s="256"/>
      <c r="I4342" s="250"/>
      <c r="J4342" s="252"/>
      <c r="K4342" s="252"/>
      <c r="L4342" s="253"/>
      <c r="M4342" s="254" t="str">
        <f t="shared" si="67"/>
        <v/>
      </c>
      <c r="N4342"/>
      <c r="O4342"/>
      <c r="P4342"/>
      <c r="Q4342"/>
      <c r="R4342"/>
      <c r="S4342"/>
      <c r="T4342"/>
      <c r="U4342"/>
      <c r="V4342"/>
      <c r="W4342"/>
      <c r="X4342" s="42"/>
      <c r="Y4342" s="42"/>
      <c r="Z4342" s="42"/>
    </row>
    <row r="4343" s="26" customFormat="1" ht="23" customHeight="1" spans="1:26">
      <c r="A4343" s="255"/>
      <c r="B4343" s="246"/>
      <c r="C4343" s="247"/>
      <c r="D4343" s="248"/>
      <c r="E4343" s="249"/>
      <c r="F4343" s="250"/>
      <c r="G4343" s="250"/>
      <c r="H4343" s="256"/>
      <c r="I4343" s="250"/>
      <c r="J4343" s="252"/>
      <c r="K4343" s="252"/>
      <c r="L4343" s="253"/>
      <c r="M4343" s="254" t="str">
        <f t="shared" si="67"/>
        <v/>
      </c>
      <c r="N4343"/>
      <c r="O4343"/>
      <c r="P4343"/>
      <c r="Q4343"/>
      <c r="R4343"/>
      <c r="S4343"/>
      <c r="T4343"/>
      <c r="U4343"/>
      <c r="V4343"/>
      <c r="W4343"/>
      <c r="X4343" s="42"/>
      <c r="Y4343" s="42"/>
      <c r="Z4343" s="42"/>
    </row>
    <row r="4344" s="26" customFormat="1" ht="23" customHeight="1" spans="1:26">
      <c r="A4344" s="255"/>
      <c r="B4344" s="246"/>
      <c r="C4344" s="247"/>
      <c r="D4344" s="248"/>
      <c r="E4344" s="249"/>
      <c r="F4344" s="250"/>
      <c r="G4344" s="250"/>
      <c r="H4344" s="256"/>
      <c r="I4344" s="250"/>
      <c r="J4344" s="252"/>
      <c r="K4344" s="252"/>
      <c r="L4344" s="253"/>
      <c r="M4344" s="254" t="str">
        <f t="shared" si="67"/>
        <v/>
      </c>
      <c r="N4344"/>
      <c r="O4344"/>
      <c r="P4344"/>
      <c r="Q4344"/>
      <c r="R4344"/>
      <c r="S4344"/>
      <c r="T4344"/>
      <c r="U4344"/>
      <c r="V4344"/>
      <c r="W4344"/>
      <c r="X4344" s="42"/>
      <c r="Y4344" s="42"/>
      <c r="Z4344" s="42"/>
    </row>
    <row r="4345" s="26" customFormat="1" ht="23" customHeight="1" spans="1:26">
      <c r="A4345" s="255"/>
      <c r="B4345" s="246"/>
      <c r="C4345" s="247"/>
      <c r="D4345" s="248"/>
      <c r="E4345" s="249"/>
      <c r="F4345" s="250"/>
      <c r="G4345" s="250"/>
      <c r="H4345" s="256"/>
      <c r="I4345" s="250"/>
      <c r="J4345" s="252"/>
      <c r="K4345" s="252"/>
      <c r="L4345" s="253"/>
      <c r="M4345" s="254" t="str">
        <f t="shared" si="67"/>
        <v/>
      </c>
      <c r="N4345"/>
      <c r="O4345"/>
      <c r="P4345"/>
      <c r="Q4345"/>
      <c r="R4345"/>
      <c r="S4345"/>
      <c r="T4345"/>
      <c r="U4345"/>
      <c r="V4345"/>
      <c r="W4345"/>
      <c r="X4345" s="42"/>
      <c r="Y4345" s="42"/>
      <c r="Z4345" s="42"/>
    </row>
    <row r="4346" s="26" customFormat="1" ht="23" customHeight="1" spans="1:26">
      <c r="A4346" s="255"/>
      <c r="B4346" s="246"/>
      <c r="C4346" s="247"/>
      <c r="D4346" s="248"/>
      <c r="E4346" s="249"/>
      <c r="F4346" s="250"/>
      <c r="G4346" s="250"/>
      <c r="H4346" s="256"/>
      <c r="I4346" s="250"/>
      <c r="J4346" s="252"/>
      <c r="K4346" s="252"/>
      <c r="L4346" s="253"/>
      <c r="M4346" s="254" t="str">
        <f t="shared" si="67"/>
        <v/>
      </c>
      <c r="N4346"/>
      <c r="O4346"/>
      <c r="P4346"/>
      <c r="Q4346"/>
      <c r="R4346"/>
      <c r="S4346"/>
      <c r="T4346"/>
      <c r="U4346"/>
      <c r="V4346"/>
      <c r="W4346"/>
      <c r="X4346" s="42"/>
      <c r="Y4346" s="42"/>
      <c r="Z4346" s="42"/>
    </row>
    <row r="4347" s="26" customFormat="1" ht="23" customHeight="1" spans="1:26">
      <c r="A4347" s="255"/>
      <c r="B4347" s="246"/>
      <c r="C4347" s="247"/>
      <c r="D4347" s="248"/>
      <c r="E4347" s="249"/>
      <c r="F4347" s="250"/>
      <c r="G4347" s="250"/>
      <c r="H4347" s="256"/>
      <c r="I4347" s="250"/>
      <c r="J4347" s="252"/>
      <c r="K4347" s="252"/>
      <c r="L4347" s="253"/>
      <c r="M4347" s="254" t="str">
        <f t="shared" si="67"/>
        <v/>
      </c>
      <c r="N4347"/>
      <c r="O4347"/>
      <c r="P4347"/>
      <c r="Q4347"/>
      <c r="R4347"/>
      <c r="S4347"/>
      <c r="T4347"/>
      <c r="U4347"/>
      <c r="V4347"/>
      <c r="W4347"/>
      <c r="X4347" s="42"/>
      <c r="Y4347" s="42"/>
      <c r="Z4347" s="42"/>
    </row>
    <row r="4348" s="26" customFormat="1" ht="23" customHeight="1" spans="1:26">
      <c r="A4348" s="255"/>
      <c r="B4348" s="246"/>
      <c r="C4348" s="247"/>
      <c r="D4348" s="248"/>
      <c r="E4348" s="249"/>
      <c r="F4348" s="250"/>
      <c r="G4348" s="250"/>
      <c r="H4348" s="256"/>
      <c r="I4348" s="250"/>
      <c r="J4348" s="252"/>
      <c r="K4348" s="252"/>
      <c r="L4348" s="253"/>
      <c r="M4348" s="254" t="str">
        <f t="shared" si="67"/>
        <v/>
      </c>
      <c r="N4348"/>
      <c r="O4348"/>
      <c r="P4348"/>
      <c r="Q4348"/>
      <c r="R4348"/>
      <c r="S4348"/>
      <c r="T4348"/>
      <c r="U4348"/>
      <c r="V4348"/>
      <c r="W4348"/>
      <c r="X4348" s="42"/>
      <c r="Y4348" s="42"/>
      <c r="Z4348" s="42"/>
    </row>
    <row r="4349" s="26" customFormat="1" ht="23" customHeight="1" spans="1:26">
      <c r="A4349" s="255"/>
      <c r="B4349" s="246"/>
      <c r="C4349" s="247"/>
      <c r="D4349" s="248"/>
      <c r="E4349" s="249"/>
      <c r="F4349" s="250"/>
      <c r="G4349" s="250"/>
      <c r="H4349" s="256"/>
      <c r="I4349" s="250"/>
      <c r="J4349" s="252"/>
      <c r="K4349" s="252"/>
      <c r="L4349" s="253"/>
      <c r="M4349" s="254" t="str">
        <f t="shared" si="67"/>
        <v/>
      </c>
      <c r="N4349"/>
      <c r="O4349"/>
      <c r="P4349"/>
      <c r="Q4349"/>
      <c r="R4349"/>
      <c r="S4349"/>
      <c r="T4349"/>
      <c r="U4349"/>
      <c r="V4349"/>
      <c r="W4349"/>
      <c r="X4349" s="42"/>
      <c r="Y4349" s="42"/>
      <c r="Z4349" s="42"/>
    </row>
    <row r="4350" s="26" customFormat="1" ht="23" customHeight="1" spans="1:26">
      <c r="A4350" s="255"/>
      <c r="B4350" s="246"/>
      <c r="C4350" s="247"/>
      <c r="D4350" s="248"/>
      <c r="E4350" s="249"/>
      <c r="F4350" s="250"/>
      <c r="G4350" s="250"/>
      <c r="H4350" s="256"/>
      <c r="I4350" s="250"/>
      <c r="J4350" s="252"/>
      <c r="K4350" s="252"/>
      <c r="L4350" s="253"/>
      <c r="M4350" s="254" t="str">
        <f t="shared" si="67"/>
        <v/>
      </c>
      <c r="N4350"/>
      <c r="O4350"/>
      <c r="P4350"/>
      <c r="Q4350"/>
      <c r="R4350"/>
      <c r="S4350"/>
      <c r="T4350"/>
      <c r="U4350"/>
      <c r="V4350"/>
      <c r="W4350"/>
      <c r="X4350" s="42"/>
      <c r="Y4350" s="42"/>
      <c r="Z4350" s="42"/>
    </row>
    <row r="4351" s="26" customFormat="1" ht="23" customHeight="1" spans="1:26">
      <c r="A4351" s="255"/>
      <c r="B4351" s="246"/>
      <c r="C4351" s="247"/>
      <c r="D4351" s="248"/>
      <c r="E4351" s="249"/>
      <c r="F4351" s="250"/>
      <c r="G4351" s="250"/>
      <c r="H4351" s="256"/>
      <c r="I4351" s="250"/>
      <c r="J4351" s="252"/>
      <c r="K4351" s="252"/>
      <c r="L4351" s="253"/>
      <c r="M4351" s="254" t="str">
        <f t="shared" si="67"/>
        <v/>
      </c>
      <c r="N4351"/>
      <c r="O4351"/>
      <c r="P4351"/>
      <c r="Q4351"/>
      <c r="R4351"/>
      <c r="S4351"/>
      <c r="T4351"/>
      <c r="U4351"/>
      <c r="V4351"/>
      <c r="W4351"/>
      <c r="X4351" s="42"/>
      <c r="Y4351" s="42"/>
      <c r="Z4351" s="42"/>
    </row>
    <row r="4352" s="26" customFormat="1" ht="23" customHeight="1" spans="1:26">
      <c r="A4352" s="255"/>
      <c r="B4352" s="246"/>
      <c r="C4352" s="247"/>
      <c r="D4352" s="248"/>
      <c r="E4352" s="249"/>
      <c r="F4352" s="250"/>
      <c r="G4352" s="250"/>
      <c r="H4352" s="256"/>
      <c r="I4352" s="250"/>
      <c r="J4352" s="252"/>
      <c r="K4352" s="252"/>
      <c r="L4352" s="253"/>
      <c r="M4352" s="254" t="str">
        <f t="shared" si="67"/>
        <v/>
      </c>
      <c r="N4352"/>
      <c r="O4352"/>
      <c r="P4352"/>
      <c r="Q4352"/>
      <c r="R4352"/>
      <c r="S4352"/>
      <c r="T4352"/>
      <c r="U4352"/>
      <c r="V4352"/>
      <c r="W4352"/>
      <c r="X4352" s="42"/>
      <c r="Y4352" s="42"/>
      <c r="Z4352" s="42"/>
    </row>
    <row r="4353" s="26" customFormat="1" ht="23" customHeight="1" spans="1:26">
      <c r="A4353" s="255"/>
      <c r="B4353" s="246"/>
      <c r="C4353" s="247"/>
      <c r="D4353" s="248"/>
      <c r="E4353" s="249"/>
      <c r="F4353" s="250"/>
      <c r="G4353" s="250"/>
      <c r="H4353" s="256"/>
      <c r="I4353" s="250"/>
      <c r="J4353" s="252"/>
      <c r="K4353" s="252"/>
      <c r="L4353" s="253"/>
      <c r="M4353" s="254" t="str">
        <f t="shared" si="67"/>
        <v/>
      </c>
      <c r="N4353"/>
      <c r="O4353"/>
      <c r="P4353"/>
      <c r="Q4353"/>
      <c r="R4353"/>
      <c r="S4353"/>
      <c r="T4353"/>
      <c r="U4353"/>
      <c r="V4353"/>
      <c r="W4353"/>
      <c r="X4353" s="42"/>
      <c r="Y4353" s="42"/>
      <c r="Z4353" s="42"/>
    </row>
    <row r="4354" s="26" customFormat="1" ht="23" customHeight="1" spans="1:26">
      <c r="A4354" s="255"/>
      <c r="B4354" s="246"/>
      <c r="C4354" s="247"/>
      <c r="D4354" s="248"/>
      <c r="E4354" s="249"/>
      <c r="F4354" s="250"/>
      <c r="G4354" s="250"/>
      <c r="H4354" s="256"/>
      <c r="I4354" s="250"/>
      <c r="J4354" s="252"/>
      <c r="K4354" s="252"/>
      <c r="L4354" s="253"/>
      <c r="M4354" s="254" t="str">
        <f t="shared" si="67"/>
        <v/>
      </c>
      <c r="N4354"/>
      <c r="O4354"/>
      <c r="P4354"/>
      <c r="Q4354"/>
      <c r="R4354"/>
      <c r="S4354"/>
      <c r="T4354"/>
      <c r="U4354"/>
      <c r="V4354"/>
      <c r="W4354"/>
      <c r="X4354" s="42"/>
      <c r="Y4354" s="42"/>
      <c r="Z4354" s="42"/>
    </row>
    <row r="4355" s="26" customFormat="1" ht="23" customHeight="1" spans="1:26">
      <c r="A4355" s="255"/>
      <c r="B4355" s="246"/>
      <c r="C4355" s="247"/>
      <c r="D4355" s="248"/>
      <c r="E4355" s="249"/>
      <c r="F4355" s="250"/>
      <c r="G4355" s="250"/>
      <c r="H4355" s="256"/>
      <c r="I4355" s="250"/>
      <c r="J4355" s="252"/>
      <c r="K4355" s="252"/>
      <c r="L4355" s="253"/>
      <c r="M4355" s="254" t="str">
        <f t="shared" si="67"/>
        <v/>
      </c>
      <c r="N4355"/>
      <c r="O4355"/>
      <c r="P4355"/>
      <c r="Q4355"/>
      <c r="R4355"/>
      <c r="S4355"/>
      <c r="T4355"/>
      <c r="U4355"/>
      <c r="V4355"/>
      <c r="W4355"/>
      <c r="X4355" s="42"/>
      <c r="Y4355" s="42"/>
      <c r="Z4355" s="42"/>
    </row>
    <row r="4356" s="26" customFormat="1" ht="23" customHeight="1" spans="1:26">
      <c r="A4356" s="255"/>
      <c r="B4356" s="246"/>
      <c r="C4356" s="247"/>
      <c r="D4356" s="248"/>
      <c r="E4356" s="249"/>
      <c r="F4356" s="250"/>
      <c r="G4356" s="250"/>
      <c r="H4356" s="256"/>
      <c r="I4356" s="250"/>
      <c r="J4356" s="252"/>
      <c r="K4356" s="252"/>
      <c r="L4356" s="253"/>
      <c r="M4356" s="254" t="str">
        <f t="shared" si="67"/>
        <v/>
      </c>
      <c r="N4356"/>
      <c r="O4356"/>
      <c r="P4356"/>
      <c r="Q4356"/>
      <c r="R4356"/>
      <c r="S4356"/>
      <c r="T4356"/>
      <c r="U4356"/>
      <c r="V4356"/>
      <c r="W4356"/>
      <c r="X4356" s="42"/>
      <c r="Y4356" s="42"/>
      <c r="Z4356" s="42"/>
    </row>
    <row r="4357" s="26" customFormat="1" ht="23" customHeight="1" spans="1:26">
      <c r="A4357" s="255"/>
      <c r="B4357" s="246"/>
      <c r="C4357" s="247"/>
      <c r="D4357" s="248"/>
      <c r="E4357" s="249"/>
      <c r="F4357" s="250"/>
      <c r="G4357" s="250"/>
      <c r="H4357" s="256"/>
      <c r="I4357" s="250"/>
      <c r="J4357" s="252"/>
      <c r="K4357" s="252"/>
      <c r="L4357" s="253"/>
      <c r="M4357" s="254" t="str">
        <f t="shared" ref="M4357:M4420" si="68">IF($B4357="","",--TEXT($B4357,"yyyymm"))</f>
        <v/>
      </c>
      <c r="N4357"/>
      <c r="O4357"/>
      <c r="P4357"/>
      <c r="Q4357"/>
      <c r="R4357"/>
      <c r="S4357"/>
      <c r="T4357"/>
      <c r="U4357"/>
      <c r="V4357"/>
      <c r="W4357"/>
      <c r="X4357" s="42"/>
      <c r="Y4357" s="42"/>
      <c r="Z4357" s="42"/>
    </row>
    <row r="4358" s="26" customFormat="1" ht="23" customHeight="1" spans="1:26">
      <c r="A4358" s="255"/>
      <c r="B4358" s="246"/>
      <c r="C4358" s="247"/>
      <c r="D4358" s="248"/>
      <c r="E4358" s="249"/>
      <c r="F4358" s="250"/>
      <c r="G4358" s="250"/>
      <c r="H4358" s="256"/>
      <c r="I4358" s="250"/>
      <c r="J4358" s="252"/>
      <c r="K4358" s="252"/>
      <c r="L4358" s="253"/>
      <c r="M4358" s="254" t="str">
        <f t="shared" si="68"/>
        <v/>
      </c>
      <c r="N4358"/>
      <c r="O4358"/>
      <c r="P4358"/>
      <c r="Q4358"/>
      <c r="R4358"/>
      <c r="S4358"/>
      <c r="T4358"/>
      <c r="U4358"/>
      <c r="V4358"/>
      <c r="W4358"/>
      <c r="X4358" s="42"/>
      <c r="Y4358" s="42"/>
      <c r="Z4358" s="42"/>
    </row>
    <row r="4359" s="26" customFormat="1" ht="23" customHeight="1" spans="1:26">
      <c r="A4359" s="255"/>
      <c r="B4359" s="246"/>
      <c r="C4359" s="247"/>
      <c r="D4359" s="248"/>
      <c r="E4359" s="249"/>
      <c r="F4359" s="250"/>
      <c r="G4359" s="250"/>
      <c r="H4359" s="256"/>
      <c r="I4359" s="250"/>
      <c r="J4359" s="252"/>
      <c r="K4359" s="252"/>
      <c r="L4359" s="253"/>
      <c r="M4359" s="254" t="str">
        <f t="shared" si="68"/>
        <v/>
      </c>
      <c r="N4359"/>
      <c r="O4359"/>
      <c r="P4359"/>
      <c r="Q4359"/>
      <c r="R4359"/>
      <c r="S4359"/>
      <c r="T4359"/>
      <c r="U4359"/>
      <c r="V4359"/>
      <c r="W4359"/>
      <c r="X4359" s="42"/>
      <c r="Y4359" s="42"/>
      <c r="Z4359" s="42"/>
    </row>
    <row r="4360" s="26" customFormat="1" ht="23" customHeight="1" spans="1:26">
      <c r="A4360" s="255"/>
      <c r="B4360" s="246"/>
      <c r="C4360" s="247"/>
      <c r="D4360" s="248"/>
      <c r="E4360" s="249"/>
      <c r="F4360" s="250"/>
      <c r="G4360" s="250"/>
      <c r="H4360" s="256"/>
      <c r="I4360" s="250"/>
      <c r="J4360" s="252"/>
      <c r="K4360" s="252"/>
      <c r="L4360" s="253"/>
      <c r="M4360" s="254" t="str">
        <f t="shared" si="68"/>
        <v/>
      </c>
      <c r="N4360"/>
      <c r="O4360"/>
      <c r="P4360"/>
      <c r="Q4360"/>
      <c r="R4360"/>
      <c r="S4360"/>
      <c r="T4360"/>
      <c r="U4360"/>
      <c r="V4360"/>
      <c r="W4360"/>
      <c r="X4360" s="42"/>
      <c r="Y4360" s="42"/>
      <c r="Z4360" s="42"/>
    </row>
    <row r="4361" s="26" customFormat="1" ht="23" customHeight="1" spans="1:26">
      <c r="A4361" s="255"/>
      <c r="B4361" s="246"/>
      <c r="C4361" s="247"/>
      <c r="D4361" s="248"/>
      <c r="E4361" s="249"/>
      <c r="F4361" s="250"/>
      <c r="G4361" s="250"/>
      <c r="H4361" s="256"/>
      <c r="I4361" s="250"/>
      <c r="J4361" s="252"/>
      <c r="K4361" s="252"/>
      <c r="L4361" s="253"/>
      <c r="M4361" s="254" t="str">
        <f t="shared" si="68"/>
        <v/>
      </c>
      <c r="N4361"/>
      <c r="O4361"/>
      <c r="P4361"/>
      <c r="Q4361"/>
      <c r="R4361"/>
      <c r="S4361"/>
      <c r="T4361"/>
      <c r="U4361"/>
      <c r="V4361"/>
      <c r="W4361"/>
      <c r="X4361" s="42"/>
      <c r="Y4361" s="42"/>
      <c r="Z4361" s="42"/>
    </row>
    <row r="4362" s="26" customFormat="1" ht="23" customHeight="1" spans="1:26">
      <c r="A4362" s="255"/>
      <c r="B4362" s="246"/>
      <c r="C4362" s="247"/>
      <c r="D4362" s="248"/>
      <c r="E4362" s="249"/>
      <c r="F4362" s="250"/>
      <c r="G4362" s="250"/>
      <c r="H4362" s="256"/>
      <c r="I4362" s="250"/>
      <c r="J4362" s="252"/>
      <c r="K4362" s="252"/>
      <c r="L4362" s="253"/>
      <c r="M4362" s="254" t="str">
        <f t="shared" si="68"/>
        <v/>
      </c>
      <c r="N4362"/>
      <c r="O4362"/>
      <c r="P4362"/>
      <c r="Q4362"/>
      <c r="R4362"/>
      <c r="S4362"/>
      <c r="T4362"/>
      <c r="U4362"/>
      <c r="V4362"/>
      <c r="W4362"/>
      <c r="X4362" s="42"/>
      <c r="Y4362" s="42"/>
      <c r="Z4362" s="42"/>
    </row>
    <row r="4363" s="26" customFormat="1" ht="23" customHeight="1" spans="1:26">
      <c r="A4363" s="255"/>
      <c r="B4363" s="246"/>
      <c r="C4363" s="247"/>
      <c r="D4363" s="248"/>
      <c r="E4363" s="249"/>
      <c r="F4363" s="250"/>
      <c r="G4363" s="250"/>
      <c r="H4363" s="256"/>
      <c r="I4363" s="250"/>
      <c r="J4363" s="252"/>
      <c r="K4363" s="252"/>
      <c r="L4363" s="253"/>
      <c r="M4363" s="254" t="str">
        <f t="shared" si="68"/>
        <v/>
      </c>
      <c r="N4363"/>
      <c r="O4363"/>
      <c r="P4363"/>
      <c r="Q4363"/>
      <c r="R4363"/>
      <c r="S4363"/>
      <c r="T4363"/>
      <c r="U4363"/>
      <c r="V4363"/>
      <c r="W4363"/>
      <c r="X4363" s="42"/>
      <c r="Y4363" s="42"/>
      <c r="Z4363" s="42"/>
    </row>
    <row r="4364" s="26" customFormat="1" ht="23" customHeight="1" spans="1:26">
      <c r="A4364" s="255"/>
      <c r="B4364" s="246"/>
      <c r="C4364" s="247"/>
      <c r="D4364" s="248"/>
      <c r="E4364" s="249"/>
      <c r="F4364" s="250"/>
      <c r="G4364" s="250"/>
      <c r="H4364" s="256"/>
      <c r="I4364" s="250"/>
      <c r="J4364" s="252"/>
      <c r="K4364" s="252"/>
      <c r="L4364" s="253"/>
      <c r="M4364" s="254" t="str">
        <f t="shared" si="68"/>
        <v/>
      </c>
      <c r="N4364"/>
      <c r="O4364"/>
      <c r="P4364"/>
      <c r="Q4364"/>
      <c r="R4364"/>
      <c r="S4364"/>
      <c r="T4364"/>
      <c r="U4364"/>
      <c r="V4364"/>
      <c r="W4364"/>
      <c r="X4364" s="42"/>
      <c r="Y4364" s="42"/>
      <c r="Z4364" s="42"/>
    </row>
    <row r="4365" s="26" customFormat="1" ht="23" customHeight="1" spans="1:26">
      <c r="A4365" s="255"/>
      <c r="B4365" s="246"/>
      <c r="C4365" s="247"/>
      <c r="D4365" s="248"/>
      <c r="E4365" s="249"/>
      <c r="F4365" s="250"/>
      <c r="G4365" s="250"/>
      <c r="H4365" s="256"/>
      <c r="I4365" s="250"/>
      <c r="J4365" s="252"/>
      <c r="K4365" s="252"/>
      <c r="L4365" s="253"/>
      <c r="M4365" s="254" t="str">
        <f t="shared" si="68"/>
        <v/>
      </c>
      <c r="N4365"/>
      <c r="O4365"/>
      <c r="P4365"/>
      <c r="Q4365"/>
      <c r="R4365"/>
      <c r="S4365"/>
      <c r="T4365"/>
      <c r="U4365"/>
      <c r="V4365"/>
      <c r="W4365"/>
      <c r="X4365" s="42"/>
      <c r="Y4365" s="42"/>
      <c r="Z4365" s="42"/>
    </row>
    <row r="4366" s="26" customFormat="1" ht="23" customHeight="1" spans="1:26">
      <c r="A4366" s="255"/>
      <c r="B4366" s="246"/>
      <c r="C4366" s="247"/>
      <c r="D4366" s="248"/>
      <c r="E4366" s="249"/>
      <c r="F4366" s="250"/>
      <c r="G4366" s="250"/>
      <c r="H4366" s="256"/>
      <c r="I4366" s="250"/>
      <c r="J4366" s="252"/>
      <c r="K4366" s="252"/>
      <c r="L4366" s="253"/>
      <c r="M4366" s="254" t="str">
        <f t="shared" si="68"/>
        <v/>
      </c>
      <c r="N4366"/>
      <c r="O4366"/>
      <c r="P4366"/>
      <c r="Q4366"/>
      <c r="R4366"/>
      <c r="S4366"/>
      <c r="T4366"/>
      <c r="U4366"/>
      <c r="V4366"/>
      <c r="W4366"/>
      <c r="X4366" s="42"/>
      <c r="Y4366" s="42"/>
      <c r="Z4366" s="42"/>
    </row>
    <row r="4367" s="26" customFormat="1" ht="23" customHeight="1" spans="1:26">
      <c r="A4367" s="255"/>
      <c r="B4367" s="246"/>
      <c r="C4367" s="247"/>
      <c r="D4367" s="248"/>
      <c r="E4367" s="249"/>
      <c r="F4367" s="250"/>
      <c r="G4367" s="250"/>
      <c r="H4367" s="256"/>
      <c r="I4367" s="250"/>
      <c r="J4367" s="252"/>
      <c r="K4367" s="252"/>
      <c r="L4367" s="253"/>
      <c r="M4367" s="254" t="str">
        <f t="shared" si="68"/>
        <v/>
      </c>
      <c r="N4367"/>
      <c r="O4367"/>
      <c r="P4367"/>
      <c r="Q4367"/>
      <c r="R4367"/>
      <c r="S4367"/>
      <c r="T4367"/>
      <c r="U4367"/>
      <c r="V4367"/>
      <c r="W4367"/>
      <c r="X4367" s="42"/>
      <c r="Y4367" s="42"/>
      <c r="Z4367" s="42"/>
    </row>
    <row r="4368" s="26" customFormat="1" ht="23" customHeight="1" spans="1:26">
      <c r="A4368" s="255"/>
      <c r="B4368" s="246"/>
      <c r="C4368" s="247"/>
      <c r="D4368" s="248"/>
      <c r="E4368" s="249"/>
      <c r="F4368" s="250"/>
      <c r="G4368" s="250"/>
      <c r="H4368" s="256"/>
      <c r="I4368" s="250"/>
      <c r="J4368" s="252"/>
      <c r="K4368" s="252"/>
      <c r="L4368" s="253"/>
      <c r="M4368" s="254" t="str">
        <f t="shared" si="68"/>
        <v/>
      </c>
      <c r="N4368"/>
      <c r="O4368"/>
      <c r="P4368"/>
      <c r="Q4368"/>
      <c r="R4368"/>
      <c r="S4368"/>
      <c r="T4368"/>
      <c r="U4368"/>
      <c r="V4368"/>
      <c r="W4368"/>
      <c r="X4368" s="42"/>
      <c r="Y4368" s="42"/>
      <c r="Z4368" s="42"/>
    </row>
    <row r="4369" s="26" customFormat="1" ht="23" customHeight="1" spans="1:26">
      <c r="A4369" s="255"/>
      <c r="B4369" s="246"/>
      <c r="C4369" s="247"/>
      <c r="D4369" s="248"/>
      <c r="E4369" s="249"/>
      <c r="F4369" s="250"/>
      <c r="G4369" s="250"/>
      <c r="H4369" s="256"/>
      <c r="I4369" s="250"/>
      <c r="J4369" s="252"/>
      <c r="K4369" s="252"/>
      <c r="L4369" s="253"/>
      <c r="M4369" s="254" t="str">
        <f t="shared" si="68"/>
        <v/>
      </c>
      <c r="N4369"/>
      <c r="O4369"/>
      <c r="P4369"/>
      <c r="Q4369"/>
      <c r="R4369"/>
      <c r="S4369"/>
      <c r="T4369"/>
      <c r="U4369"/>
      <c r="V4369"/>
      <c r="W4369"/>
      <c r="X4369" s="42"/>
      <c r="Y4369" s="42"/>
      <c r="Z4369" s="42"/>
    </row>
    <row r="4370" s="26" customFormat="1" ht="23" customHeight="1" spans="1:26">
      <c r="A4370" s="255"/>
      <c r="B4370" s="246"/>
      <c r="C4370" s="247"/>
      <c r="D4370" s="248"/>
      <c r="E4370" s="249"/>
      <c r="F4370" s="250"/>
      <c r="G4370" s="250"/>
      <c r="H4370" s="256"/>
      <c r="I4370" s="250"/>
      <c r="J4370" s="252"/>
      <c r="K4370" s="252"/>
      <c r="L4370" s="253"/>
      <c r="M4370" s="254" t="str">
        <f t="shared" si="68"/>
        <v/>
      </c>
      <c r="N4370"/>
      <c r="O4370"/>
      <c r="P4370"/>
      <c r="Q4370"/>
      <c r="R4370"/>
      <c r="S4370"/>
      <c r="T4370"/>
      <c r="U4370"/>
      <c r="V4370"/>
      <c r="W4370"/>
      <c r="X4370" s="42"/>
      <c r="Y4370" s="42"/>
      <c r="Z4370" s="42"/>
    </row>
    <row r="4371" s="26" customFormat="1" ht="23" customHeight="1" spans="1:26">
      <c r="A4371" s="255"/>
      <c r="B4371" s="246"/>
      <c r="C4371" s="247"/>
      <c r="D4371" s="248"/>
      <c r="E4371" s="249"/>
      <c r="F4371" s="250"/>
      <c r="G4371" s="250"/>
      <c r="H4371" s="256"/>
      <c r="I4371" s="250"/>
      <c r="J4371" s="252"/>
      <c r="K4371" s="252"/>
      <c r="L4371" s="253"/>
      <c r="M4371" s="254" t="str">
        <f t="shared" si="68"/>
        <v/>
      </c>
      <c r="N4371"/>
      <c r="O4371"/>
      <c r="P4371"/>
      <c r="Q4371"/>
      <c r="R4371"/>
      <c r="S4371"/>
      <c r="T4371"/>
      <c r="U4371"/>
      <c r="V4371"/>
      <c r="W4371"/>
      <c r="X4371" s="42"/>
      <c r="Y4371" s="42"/>
      <c r="Z4371" s="42"/>
    </row>
    <row r="4372" s="26" customFormat="1" ht="23" customHeight="1" spans="1:26">
      <c r="A4372" s="255"/>
      <c r="B4372" s="246"/>
      <c r="C4372" s="247"/>
      <c r="D4372" s="248"/>
      <c r="E4372" s="249"/>
      <c r="F4372" s="250"/>
      <c r="G4372" s="250"/>
      <c r="H4372" s="256"/>
      <c r="I4372" s="250"/>
      <c r="J4372" s="252"/>
      <c r="K4372" s="252"/>
      <c r="L4372" s="253"/>
      <c r="M4372" s="254" t="str">
        <f t="shared" si="68"/>
        <v/>
      </c>
      <c r="N4372"/>
      <c r="O4372"/>
      <c r="P4372"/>
      <c r="Q4372"/>
      <c r="R4372"/>
      <c r="S4372"/>
      <c r="T4372"/>
      <c r="U4372"/>
      <c r="V4372"/>
      <c r="W4372"/>
      <c r="X4372" s="42"/>
      <c r="Y4372" s="42"/>
      <c r="Z4372" s="42"/>
    </row>
    <row r="4373" s="26" customFormat="1" ht="23" customHeight="1" spans="1:26">
      <c r="A4373" s="255"/>
      <c r="B4373" s="246"/>
      <c r="C4373" s="247"/>
      <c r="D4373" s="248"/>
      <c r="E4373" s="249"/>
      <c r="F4373" s="250"/>
      <c r="G4373" s="250"/>
      <c r="H4373" s="256"/>
      <c r="I4373" s="250"/>
      <c r="J4373" s="252"/>
      <c r="K4373" s="252"/>
      <c r="L4373" s="253"/>
      <c r="M4373" s="254" t="str">
        <f t="shared" si="68"/>
        <v/>
      </c>
      <c r="N4373"/>
      <c r="O4373"/>
      <c r="P4373"/>
      <c r="Q4373"/>
      <c r="R4373"/>
      <c r="S4373"/>
      <c r="T4373"/>
      <c r="U4373"/>
      <c r="V4373"/>
      <c r="W4373"/>
      <c r="X4373" s="42"/>
      <c r="Y4373" s="42"/>
      <c r="Z4373" s="42"/>
    </row>
    <row r="4374" s="26" customFormat="1" ht="23" customHeight="1" spans="1:26">
      <c r="A4374" s="255"/>
      <c r="B4374" s="246"/>
      <c r="C4374" s="247"/>
      <c r="D4374" s="248"/>
      <c r="E4374" s="249"/>
      <c r="F4374" s="250"/>
      <c r="G4374" s="250"/>
      <c r="H4374" s="256"/>
      <c r="I4374" s="250"/>
      <c r="J4374" s="252"/>
      <c r="K4374" s="252"/>
      <c r="L4374" s="253"/>
      <c r="M4374" s="254" t="str">
        <f t="shared" si="68"/>
        <v/>
      </c>
      <c r="N4374"/>
      <c r="O4374"/>
      <c r="P4374"/>
      <c r="Q4374"/>
      <c r="R4374"/>
      <c r="S4374"/>
      <c r="T4374"/>
      <c r="U4374"/>
      <c r="V4374"/>
      <c r="W4374"/>
      <c r="X4374" s="42"/>
      <c r="Y4374" s="42"/>
      <c r="Z4374" s="42"/>
    </row>
    <row r="4375" s="26" customFormat="1" ht="23" customHeight="1" spans="1:26">
      <c r="A4375" s="255"/>
      <c r="B4375" s="246"/>
      <c r="C4375" s="247"/>
      <c r="D4375" s="248"/>
      <c r="E4375" s="249"/>
      <c r="F4375" s="250"/>
      <c r="G4375" s="250"/>
      <c r="H4375" s="256"/>
      <c r="I4375" s="250"/>
      <c r="J4375" s="252"/>
      <c r="K4375" s="252"/>
      <c r="L4375" s="253"/>
      <c r="M4375" s="254" t="str">
        <f t="shared" si="68"/>
        <v/>
      </c>
      <c r="N4375"/>
      <c r="O4375"/>
      <c r="P4375"/>
      <c r="Q4375"/>
      <c r="R4375"/>
      <c r="S4375"/>
      <c r="T4375"/>
      <c r="U4375"/>
      <c r="V4375"/>
      <c r="W4375"/>
      <c r="X4375" s="42"/>
      <c r="Y4375" s="42"/>
      <c r="Z4375" s="42"/>
    </row>
    <row r="4376" s="26" customFormat="1" ht="23" customHeight="1" spans="1:26">
      <c r="A4376" s="255"/>
      <c r="B4376" s="246"/>
      <c r="C4376" s="247"/>
      <c r="D4376" s="248"/>
      <c r="E4376" s="249"/>
      <c r="F4376" s="250"/>
      <c r="G4376" s="250"/>
      <c r="H4376" s="256"/>
      <c r="I4376" s="250"/>
      <c r="J4376" s="252"/>
      <c r="K4376" s="252"/>
      <c r="L4376" s="253"/>
      <c r="M4376" s="254" t="str">
        <f t="shared" si="68"/>
        <v/>
      </c>
      <c r="N4376"/>
      <c r="O4376"/>
      <c r="P4376"/>
      <c r="Q4376"/>
      <c r="R4376"/>
      <c r="S4376"/>
      <c r="T4376"/>
      <c r="U4376"/>
      <c r="V4376"/>
      <c r="W4376"/>
      <c r="X4376" s="42"/>
      <c r="Y4376" s="42"/>
      <c r="Z4376" s="42"/>
    </row>
    <row r="4377" s="26" customFormat="1" ht="23" customHeight="1" spans="1:26">
      <c r="A4377" s="255"/>
      <c r="B4377" s="246"/>
      <c r="C4377" s="247"/>
      <c r="D4377" s="248"/>
      <c r="E4377" s="249"/>
      <c r="F4377" s="250"/>
      <c r="G4377" s="250"/>
      <c r="H4377" s="256"/>
      <c r="I4377" s="250"/>
      <c r="J4377" s="252"/>
      <c r="K4377" s="252"/>
      <c r="L4377" s="253"/>
      <c r="M4377" s="254" t="str">
        <f t="shared" si="68"/>
        <v/>
      </c>
      <c r="N4377"/>
      <c r="O4377"/>
      <c r="P4377"/>
      <c r="Q4377"/>
      <c r="R4377"/>
      <c r="S4377"/>
      <c r="T4377"/>
      <c r="U4377"/>
      <c r="V4377"/>
      <c r="W4377"/>
      <c r="X4377" s="42"/>
      <c r="Y4377" s="42"/>
      <c r="Z4377" s="42"/>
    </row>
    <row r="4378" s="26" customFormat="1" ht="23" customHeight="1" spans="1:26">
      <c r="A4378" s="255"/>
      <c r="B4378" s="246"/>
      <c r="C4378" s="247"/>
      <c r="D4378" s="248"/>
      <c r="E4378" s="249"/>
      <c r="F4378" s="250"/>
      <c r="G4378" s="250"/>
      <c r="H4378" s="256"/>
      <c r="I4378" s="250"/>
      <c r="J4378" s="252"/>
      <c r="K4378" s="252"/>
      <c r="L4378" s="253"/>
      <c r="M4378" s="254" t="str">
        <f t="shared" si="68"/>
        <v/>
      </c>
      <c r="N4378"/>
      <c r="O4378"/>
      <c r="P4378"/>
      <c r="Q4378"/>
      <c r="R4378"/>
      <c r="S4378"/>
      <c r="T4378"/>
      <c r="U4378"/>
      <c r="V4378"/>
      <c r="W4378"/>
      <c r="X4378" s="42"/>
      <c r="Y4378" s="42"/>
      <c r="Z4378" s="42"/>
    </row>
    <row r="4379" s="26" customFormat="1" ht="23" customHeight="1" spans="1:26">
      <c r="A4379" s="255"/>
      <c r="B4379" s="246"/>
      <c r="C4379" s="247"/>
      <c r="D4379" s="248"/>
      <c r="E4379" s="249"/>
      <c r="F4379" s="250"/>
      <c r="G4379" s="250"/>
      <c r="H4379" s="256"/>
      <c r="I4379" s="250"/>
      <c r="J4379" s="252"/>
      <c r="K4379" s="252"/>
      <c r="L4379" s="253"/>
      <c r="M4379" s="254" t="str">
        <f t="shared" si="68"/>
        <v/>
      </c>
      <c r="N4379"/>
      <c r="O4379"/>
      <c r="P4379"/>
      <c r="Q4379"/>
      <c r="R4379"/>
      <c r="S4379"/>
      <c r="T4379"/>
      <c r="U4379"/>
      <c r="V4379"/>
      <c r="W4379"/>
      <c r="X4379" s="42"/>
      <c r="Y4379" s="42"/>
      <c r="Z4379" s="42"/>
    </row>
    <row r="4380" s="26" customFormat="1" ht="23" customHeight="1" spans="1:26">
      <c r="A4380" s="255"/>
      <c r="B4380" s="246"/>
      <c r="C4380" s="247"/>
      <c r="D4380" s="248"/>
      <c r="E4380" s="249"/>
      <c r="F4380" s="250"/>
      <c r="G4380" s="250"/>
      <c r="H4380" s="256"/>
      <c r="I4380" s="250"/>
      <c r="J4380" s="252"/>
      <c r="K4380" s="252"/>
      <c r="L4380" s="253"/>
      <c r="M4380" s="254" t="str">
        <f t="shared" si="68"/>
        <v/>
      </c>
      <c r="N4380"/>
      <c r="O4380"/>
      <c r="P4380"/>
      <c r="Q4380"/>
      <c r="R4380"/>
      <c r="S4380"/>
      <c r="T4380"/>
      <c r="U4380"/>
      <c r="V4380"/>
      <c r="W4380"/>
      <c r="X4380" s="42"/>
      <c r="Y4380" s="42"/>
      <c r="Z4380" s="42"/>
    </row>
    <row r="4381" s="26" customFormat="1" ht="23" customHeight="1" spans="1:26">
      <c r="A4381" s="255"/>
      <c r="B4381" s="246"/>
      <c r="C4381" s="247"/>
      <c r="D4381" s="248"/>
      <c r="E4381" s="249"/>
      <c r="F4381" s="250"/>
      <c r="G4381" s="250"/>
      <c r="H4381" s="256"/>
      <c r="I4381" s="250"/>
      <c r="J4381" s="252"/>
      <c r="K4381" s="252"/>
      <c r="L4381" s="253"/>
      <c r="M4381" s="254" t="str">
        <f t="shared" si="68"/>
        <v/>
      </c>
      <c r="N4381"/>
      <c r="O4381"/>
      <c r="P4381"/>
      <c r="Q4381"/>
      <c r="R4381"/>
      <c r="S4381"/>
      <c r="T4381"/>
      <c r="U4381"/>
      <c r="V4381"/>
      <c r="W4381"/>
      <c r="X4381" s="42"/>
      <c r="Y4381" s="42"/>
      <c r="Z4381" s="42"/>
    </row>
    <row r="4382" s="26" customFormat="1" ht="23" customHeight="1" spans="1:26">
      <c r="A4382" s="255"/>
      <c r="B4382" s="246"/>
      <c r="C4382" s="247"/>
      <c r="D4382" s="248"/>
      <c r="E4382" s="249"/>
      <c r="F4382" s="250"/>
      <c r="G4382" s="250"/>
      <c r="H4382" s="256"/>
      <c r="I4382" s="250"/>
      <c r="J4382" s="252"/>
      <c r="K4382" s="252"/>
      <c r="L4382" s="253"/>
      <c r="M4382" s="254" t="str">
        <f t="shared" si="68"/>
        <v/>
      </c>
      <c r="N4382"/>
      <c r="O4382"/>
      <c r="P4382"/>
      <c r="Q4382"/>
      <c r="R4382"/>
      <c r="S4382"/>
      <c r="T4382"/>
      <c r="U4382"/>
      <c r="V4382"/>
      <c r="W4382"/>
      <c r="X4382" s="42"/>
      <c r="Y4382" s="42"/>
      <c r="Z4382" s="42"/>
    </row>
    <row r="4383" s="26" customFormat="1" ht="23" customHeight="1" spans="1:26">
      <c r="A4383" s="255"/>
      <c r="B4383" s="246"/>
      <c r="C4383" s="247"/>
      <c r="D4383" s="248"/>
      <c r="E4383" s="249"/>
      <c r="F4383" s="250"/>
      <c r="G4383" s="250"/>
      <c r="H4383" s="256"/>
      <c r="I4383" s="250"/>
      <c r="J4383" s="252"/>
      <c r="K4383" s="252"/>
      <c r="L4383" s="253"/>
      <c r="M4383" s="254" t="str">
        <f t="shared" si="68"/>
        <v/>
      </c>
      <c r="N4383"/>
      <c r="O4383"/>
      <c r="P4383"/>
      <c r="Q4383"/>
      <c r="R4383"/>
      <c r="S4383"/>
      <c r="T4383"/>
      <c r="U4383"/>
      <c r="V4383"/>
      <c r="W4383"/>
      <c r="X4383" s="42"/>
      <c r="Y4383" s="42"/>
      <c r="Z4383" s="42"/>
    </row>
    <row r="4384" s="26" customFormat="1" ht="23" customHeight="1" spans="1:26">
      <c r="A4384" s="255"/>
      <c r="B4384" s="246"/>
      <c r="C4384" s="247"/>
      <c r="D4384" s="248"/>
      <c r="E4384" s="249"/>
      <c r="F4384" s="250"/>
      <c r="G4384" s="250"/>
      <c r="H4384" s="256"/>
      <c r="I4384" s="250"/>
      <c r="J4384" s="252"/>
      <c r="K4384" s="252"/>
      <c r="L4384" s="253"/>
      <c r="M4384" s="254" t="str">
        <f t="shared" si="68"/>
        <v/>
      </c>
      <c r="N4384"/>
      <c r="O4384"/>
      <c r="P4384"/>
      <c r="Q4384"/>
      <c r="R4384"/>
      <c r="S4384"/>
      <c r="T4384"/>
      <c r="U4384"/>
      <c r="V4384"/>
      <c r="W4384"/>
      <c r="X4384" s="42"/>
      <c r="Y4384" s="42"/>
      <c r="Z4384" s="42"/>
    </row>
    <row r="4385" s="26" customFormat="1" ht="23" customHeight="1" spans="1:26">
      <c r="A4385" s="255"/>
      <c r="B4385" s="246"/>
      <c r="C4385" s="247"/>
      <c r="D4385" s="248"/>
      <c r="E4385" s="249"/>
      <c r="F4385" s="250"/>
      <c r="G4385" s="250"/>
      <c r="H4385" s="256"/>
      <c r="I4385" s="250"/>
      <c r="J4385" s="252"/>
      <c r="K4385" s="252"/>
      <c r="L4385" s="253"/>
      <c r="M4385" s="254" t="str">
        <f t="shared" si="68"/>
        <v/>
      </c>
      <c r="N4385"/>
      <c r="O4385"/>
      <c r="P4385"/>
      <c r="Q4385"/>
      <c r="R4385"/>
      <c r="S4385"/>
      <c r="T4385"/>
      <c r="U4385"/>
      <c r="V4385"/>
      <c r="W4385"/>
      <c r="X4385" s="42"/>
      <c r="Y4385" s="42"/>
      <c r="Z4385" s="42"/>
    </row>
    <row r="4386" s="26" customFormat="1" ht="23" customHeight="1" spans="1:26">
      <c r="A4386" s="255"/>
      <c r="B4386" s="246"/>
      <c r="C4386" s="247"/>
      <c r="D4386" s="248"/>
      <c r="E4386" s="249"/>
      <c r="F4386" s="250"/>
      <c r="G4386" s="250"/>
      <c r="H4386" s="256"/>
      <c r="I4386" s="250"/>
      <c r="J4386" s="252"/>
      <c r="K4386" s="252"/>
      <c r="L4386" s="253"/>
      <c r="M4386" s="254" t="str">
        <f t="shared" si="68"/>
        <v/>
      </c>
      <c r="N4386"/>
      <c r="O4386"/>
      <c r="P4386"/>
      <c r="Q4386"/>
      <c r="R4386"/>
      <c r="S4386"/>
      <c r="T4386"/>
      <c r="U4386"/>
      <c r="V4386"/>
      <c r="W4386"/>
      <c r="X4386" s="42"/>
      <c r="Y4386" s="42"/>
      <c r="Z4386" s="42"/>
    </row>
    <row r="4387" s="26" customFormat="1" ht="23" customHeight="1" spans="1:26">
      <c r="A4387" s="255"/>
      <c r="B4387" s="246"/>
      <c r="C4387" s="247"/>
      <c r="D4387" s="248"/>
      <c r="E4387" s="249"/>
      <c r="F4387" s="250"/>
      <c r="G4387" s="250"/>
      <c r="H4387" s="256"/>
      <c r="I4387" s="250"/>
      <c r="J4387" s="252"/>
      <c r="K4387" s="252"/>
      <c r="L4387" s="253"/>
      <c r="M4387" s="254" t="str">
        <f t="shared" si="68"/>
        <v/>
      </c>
      <c r="N4387"/>
      <c r="O4387"/>
      <c r="P4387"/>
      <c r="Q4387"/>
      <c r="R4387"/>
      <c r="S4387"/>
      <c r="T4387"/>
      <c r="U4387"/>
      <c r="V4387"/>
      <c r="W4387"/>
      <c r="X4387" s="42"/>
      <c r="Y4387" s="42"/>
      <c r="Z4387" s="42"/>
    </row>
    <row r="4388" s="26" customFormat="1" ht="23" customHeight="1" spans="1:26">
      <c r="A4388" s="255"/>
      <c r="B4388" s="246"/>
      <c r="C4388" s="247"/>
      <c r="D4388" s="248"/>
      <c r="E4388" s="249"/>
      <c r="F4388" s="250"/>
      <c r="G4388" s="250"/>
      <c r="H4388" s="256"/>
      <c r="I4388" s="250"/>
      <c r="J4388" s="252"/>
      <c r="K4388" s="252"/>
      <c r="L4388" s="253"/>
      <c r="M4388" s="254" t="str">
        <f t="shared" si="68"/>
        <v/>
      </c>
      <c r="N4388"/>
      <c r="O4388"/>
      <c r="P4388"/>
      <c r="Q4388"/>
      <c r="R4388"/>
      <c r="S4388"/>
      <c r="T4388"/>
      <c r="U4388"/>
      <c r="V4388"/>
      <c r="W4388"/>
      <c r="X4388" s="42"/>
      <c r="Y4388" s="42"/>
      <c r="Z4388" s="42"/>
    </row>
    <row r="4389" s="26" customFormat="1" ht="23" customHeight="1" spans="1:26">
      <c r="A4389" s="255"/>
      <c r="B4389" s="246"/>
      <c r="C4389" s="247"/>
      <c r="D4389" s="248"/>
      <c r="E4389" s="249"/>
      <c r="F4389" s="250"/>
      <c r="G4389" s="250"/>
      <c r="H4389" s="256"/>
      <c r="I4389" s="250"/>
      <c r="J4389" s="252"/>
      <c r="K4389" s="252"/>
      <c r="L4389" s="253"/>
      <c r="M4389" s="254" t="str">
        <f t="shared" si="68"/>
        <v/>
      </c>
      <c r="N4389"/>
      <c r="O4389"/>
      <c r="P4389"/>
      <c r="Q4389"/>
      <c r="R4389"/>
      <c r="S4389"/>
      <c r="T4389"/>
      <c r="U4389"/>
      <c r="V4389"/>
      <c r="W4389"/>
      <c r="X4389" s="42"/>
      <c r="Y4389" s="42"/>
      <c r="Z4389" s="42"/>
    </row>
    <row r="4390" s="26" customFormat="1" ht="23" customHeight="1" spans="1:26">
      <c r="A4390" s="255"/>
      <c r="B4390" s="246"/>
      <c r="C4390" s="247"/>
      <c r="D4390" s="248"/>
      <c r="E4390" s="249"/>
      <c r="F4390" s="250"/>
      <c r="G4390" s="250"/>
      <c r="H4390" s="256"/>
      <c r="I4390" s="250"/>
      <c r="J4390" s="252"/>
      <c r="K4390" s="252"/>
      <c r="L4390" s="253"/>
      <c r="M4390" s="254" t="str">
        <f t="shared" si="68"/>
        <v/>
      </c>
      <c r="N4390"/>
      <c r="O4390"/>
      <c r="P4390"/>
      <c r="Q4390"/>
      <c r="R4390"/>
      <c r="S4390"/>
      <c r="T4390"/>
      <c r="U4390"/>
      <c r="V4390"/>
      <c r="W4390"/>
      <c r="X4390" s="42"/>
      <c r="Y4390" s="42"/>
      <c r="Z4390" s="42"/>
    </row>
    <row r="4391" s="26" customFormat="1" ht="23" customHeight="1" spans="1:26">
      <c r="A4391" s="255"/>
      <c r="B4391" s="246"/>
      <c r="C4391" s="247"/>
      <c r="D4391" s="248"/>
      <c r="E4391" s="249"/>
      <c r="F4391" s="250"/>
      <c r="G4391" s="250"/>
      <c r="H4391" s="256"/>
      <c r="I4391" s="250"/>
      <c r="J4391" s="252"/>
      <c r="K4391" s="252"/>
      <c r="L4391" s="253"/>
      <c r="M4391" s="254" t="str">
        <f t="shared" si="68"/>
        <v/>
      </c>
      <c r="N4391"/>
      <c r="O4391"/>
      <c r="P4391"/>
      <c r="Q4391"/>
      <c r="R4391"/>
      <c r="S4391"/>
      <c r="T4391"/>
      <c r="U4391"/>
      <c r="V4391"/>
      <c r="W4391"/>
      <c r="X4391" s="42"/>
      <c r="Y4391" s="42"/>
      <c r="Z4391" s="42"/>
    </row>
    <row r="4392" s="26" customFormat="1" ht="23" customHeight="1" spans="1:26">
      <c r="A4392" s="255"/>
      <c r="B4392" s="246"/>
      <c r="C4392" s="247"/>
      <c r="D4392" s="248"/>
      <c r="E4392" s="249"/>
      <c r="F4392" s="250"/>
      <c r="G4392" s="250"/>
      <c r="H4392" s="256"/>
      <c r="I4392" s="250"/>
      <c r="J4392" s="252"/>
      <c r="K4392" s="252"/>
      <c r="L4392" s="253"/>
      <c r="M4392" s="254" t="str">
        <f t="shared" si="68"/>
        <v/>
      </c>
      <c r="N4392"/>
      <c r="O4392"/>
      <c r="P4392"/>
      <c r="Q4392"/>
      <c r="R4392"/>
      <c r="S4392"/>
      <c r="T4392"/>
      <c r="U4392"/>
      <c r="V4392"/>
      <c r="W4392"/>
      <c r="X4392" s="42"/>
      <c r="Y4392" s="42"/>
      <c r="Z4392" s="42"/>
    </row>
    <row r="4393" s="26" customFormat="1" ht="23" customHeight="1" spans="1:26">
      <c r="A4393" s="255"/>
      <c r="B4393" s="246"/>
      <c r="C4393" s="247"/>
      <c r="D4393" s="248"/>
      <c r="E4393" s="249"/>
      <c r="F4393" s="250"/>
      <c r="G4393" s="250"/>
      <c r="H4393" s="256"/>
      <c r="I4393" s="250"/>
      <c r="J4393" s="252"/>
      <c r="K4393" s="252"/>
      <c r="L4393" s="253"/>
      <c r="M4393" s="254" t="str">
        <f t="shared" si="68"/>
        <v/>
      </c>
      <c r="N4393"/>
      <c r="O4393"/>
      <c r="P4393"/>
      <c r="Q4393"/>
      <c r="R4393"/>
      <c r="S4393"/>
      <c r="T4393"/>
      <c r="U4393"/>
      <c r="V4393"/>
      <c r="W4393"/>
      <c r="X4393" s="42"/>
      <c r="Y4393" s="42"/>
      <c r="Z4393" s="42"/>
    </row>
    <row r="4394" s="26" customFormat="1" ht="23" customHeight="1" spans="1:26">
      <c r="A4394" s="255"/>
      <c r="B4394" s="246"/>
      <c r="C4394" s="247"/>
      <c r="D4394" s="248"/>
      <c r="E4394" s="249"/>
      <c r="F4394" s="250"/>
      <c r="G4394" s="250"/>
      <c r="H4394" s="256"/>
      <c r="I4394" s="250"/>
      <c r="J4394" s="252"/>
      <c r="K4394" s="252"/>
      <c r="L4394" s="253"/>
      <c r="M4394" s="254" t="str">
        <f t="shared" si="68"/>
        <v/>
      </c>
      <c r="N4394"/>
      <c r="O4394"/>
      <c r="P4394"/>
      <c r="Q4394"/>
      <c r="R4394"/>
      <c r="S4394"/>
      <c r="T4394"/>
      <c r="U4394"/>
      <c r="V4394"/>
      <c r="W4394"/>
      <c r="X4394" s="42"/>
      <c r="Y4394" s="42"/>
      <c r="Z4394" s="42"/>
    </row>
    <row r="4395" s="26" customFormat="1" ht="23" customHeight="1" spans="1:26">
      <c r="A4395" s="255"/>
      <c r="B4395" s="246"/>
      <c r="C4395" s="247"/>
      <c r="D4395" s="248"/>
      <c r="E4395" s="249"/>
      <c r="F4395" s="250"/>
      <c r="G4395" s="250"/>
      <c r="H4395" s="256"/>
      <c r="I4395" s="250"/>
      <c r="J4395" s="252"/>
      <c r="K4395" s="252"/>
      <c r="L4395" s="253"/>
      <c r="M4395" s="254" t="str">
        <f t="shared" si="68"/>
        <v/>
      </c>
      <c r="N4395"/>
      <c r="O4395"/>
      <c r="P4395"/>
      <c r="Q4395"/>
      <c r="R4395"/>
      <c r="S4395"/>
      <c r="T4395"/>
      <c r="U4395"/>
      <c r="V4395"/>
      <c r="W4395"/>
      <c r="X4395" s="42"/>
      <c r="Y4395" s="42"/>
      <c r="Z4395" s="42"/>
    </row>
    <row r="4396" s="26" customFormat="1" ht="23" customHeight="1" spans="1:26">
      <c r="A4396" s="255"/>
      <c r="B4396" s="246"/>
      <c r="C4396" s="247"/>
      <c r="D4396" s="248"/>
      <c r="E4396" s="249"/>
      <c r="F4396" s="250"/>
      <c r="G4396" s="250"/>
      <c r="H4396" s="256"/>
      <c r="I4396" s="250"/>
      <c r="J4396" s="252"/>
      <c r="K4396" s="252"/>
      <c r="L4396" s="253"/>
      <c r="M4396" s="254" t="str">
        <f t="shared" si="68"/>
        <v/>
      </c>
      <c r="N4396"/>
      <c r="O4396"/>
      <c r="P4396"/>
      <c r="Q4396"/>
      <c r="R4396"/>
      <c r="S4396"/>
      <c r="T4396"/>
      <c r="U4396"/>
      <c r="V4396"/>
      <c r="W4396"/>
      <c r="X4396" s="42"/>
      <c r="Y4396" s="42"/>
      <c r="Z4396" s="42"/>
    </row>
    <row r="4397" s="26" customFormat="1" ht="23" customHeight="1" spans="1:26">
      <c r="A4397" s="255"/>
      <c r="B4397" s="246"/>
      <c r="C4397" s="247"/>
      <c r="D4397" s="248"/>
      <c r="E4397" s="249"/>
      <c r="F4397" s="250"/>
      <c r="G4397" s="250"/>
      <c r="H4397" s="256"/>
      <c r="I4397" s="250"/>
      <c r="J4397" s="252"/>
      <c r="K4397" s="252"/>
      <c r="L4397" s="253"/>
      <c r="M4397" s="254" t="str">
        <f t="shared" si="68"/>
        <v/>
      </c>
      <c r="N4397"/>
      <c r="O4397"/>
      <c r="P4397"/>
      <c r="Q4397"/>
      <c r="R4397"/>
      <c r="S4397"/>
      <c r="T4397"/>
      <c r="U4397"/>
      <c r="V4397"/>
      <c r="W4397"/>
      <c r="X4397" s="42"/>
      <c r="Y4397" s="42"/>
      <c r="Z4397" s="42"/>
    </row>
    <row r="4398" s="26" customFormat="1" ht="23" customHeight="1" spans="1:26">
      <c r="A4398" s="255"/>
      <c r="B4398" s="246"/>
      <c r="C4398" s="247"/>
      <c r="D4398" s="248"/>
      <c r="E4398" s="249"/>
      <c r="F4398" s="250"/>
      <c r="G4398" s="250"/>
      <c r="H4398" s="256"/>
      <c r="I4398" s="250"/>
      <c r="J4398" s="252"/>
      <c r="K4398" s="252"/>
      <c r="L4398" s="253"/>
      <c r="M4398" s="254" t="str">
        <f t="shared" si="68"/>
        <v/>
      </c>
      <c r="N4398"/>
      <c r="O4398"/>
      <c r="P4398"/>
      <c r="Q4398"/>
      <c r="R4398"/>
      <c r="S4398"/>
      <c r="T4398"/>
      <c r="U4398"/>
      <c r="V4398"/>
      <c r="W4398"/>
      <c r="X4398" s="42"/>
      <c r="Y4398" s="42"/>
      <c r="Z4398" s="42"/>
    </row>
    <row r="4399" s="26" customFormat="1" ht="23" customHeight="1" spans="1:26">
      <c r="A4399" s="255"/>
      <c r="B4399" s="246"/>
      <c r="C4399" s="247"/>
      <c r="D4399" s="248"/>
      <c r="E4399" s="249"/>
      <c r="F4399" s="250"/>
      <c r="G4399" s="250"/>
      <c r="H4399" s="256"/>
      <c r="I4399" s="250"/>
      <c r="J4399" s="252"/>
      <c r="K4399" s="252"/>
      <c r="L4399" s="253"/>
      <c r="M4399" s="254" t="str">
        <f t="shared" si="68"/>
        <v/>
      </c>
      <c r="N4399"/>
      <c r="O4399"/>
      <c r="P4399"/>
      <c r="Q4399"/>
      <c r="R4399"/>
      <c r="S4399"/>
      <c r="T4399"/>
      <c r="U4399"/>
      <c r="V4399"/>
      <c r="W4399"/>
      <c r="X4399" s="42"/>
      <c r="Y4399" s="42"/>
      <c r="Z4399" s="42"/>
    </row>
    <row r="4400" s="26" customFormat="1" ht="23" customHeight="1" spans="1:26">
      <c r="A4400" s="255"/>
      <c r="B4400" s="246"/>
      <c r="C4400" s="247"/>
      <c r="D4400" s="248"/>
      <c r="E4400" s="249"/>
      <c r="F4400" s="250"/>
      <c r="G4400" s="250"/>
      <c r="H4400" s="256"/>
      <c r="I4400" s="250"/>
      <c r="J4400" s="252"/>
      <c r="K4400" s="252"/>
      <c r="L4400" s="253"/>
      <c r="M4400" s="254" t="str">
        <f t="shared" si="68"/>
        <v/>
      </c>
      <c r="N4400"/>
      <c r="O4400"/>
      <c r="P4400"/>
      <c r="Q4400"/>
      <c r="R4400"/>
      <c r="S4400"/>
      <c r="T4400"/>
      <c r="U4400"/>
      <c r="V4400"/>
      <c r="W4400"/>
      <c r="X4400" s="42"/>
      <c r="Y4400" s="42"/>
      <c r="Z4400" s="42"/>
    </row>
    <row r="4401" s="26" customFormat="1" ht="23" customHeight="1" spans="1:26">
      <c r="A4401" s="255"/>
      <c r="B4401" s="246"/>
      <c r="C4401" s="247"/>
      <c r="D4401" s="248"/>
      <c r="E4401" s="249"/>
      <c r="F4401" s="250"/>
      <c r="G4401" s="250"/>
      <c r="H4401" s="256"/>
      <c r="I4401" s="250"/>
      <c r="J4401" s="252"/>
      <c r="K4401" s="252"/>
      <c r="L4401" s="253"/>
      <c r="M4401" s="254" t="str">
        <f t="shared" si="68"/>
        <v/>
      </c>
      <c r="N4401"/>
      <c r="O4401"/>
      <c r="P4401"/>
      <c r="Q4401"/>
      <c r="R4401"/>
      <c r="S4401"/>
      <c r="T4401"/>
      <c r="U4401"/>
      <c r="V4401"/>
      <c r="W4401"/>
      <c r="X4401" s="42"/>
      <c r="Y4401" s="42"/>
      <c r="Z4401" s="42"/>
    </row>
    <row r="4402" s="26" customFormat="1" ht="23" customHeight="1" spans="1:26">
      <c r="A4402" s="255"/>
      <c r="B4402" s="246"/>
      <c r="C4402" s="247"/>
      <c r="D4402" s="248"/>
      <c r="E4402" s="249"/>
      <c r="F4402" s="250"/>
      <c r="G4402" s="250"/>
      <c r="H4402" s="256"/>
      <c r="I4402" s="250"/>
      <c r="J4402" s="252"/>
      <c r="K4402" s="252"/>
      <c r="L4402" s="253"/>
      <c r="M4402" s="254" t="str">
        <f t="shared" si="68"/>
        <v/>
      </c>
      <c r="N4402"/>
      <c r="O4402"/>
      <c r="P4402"/>
      <c r="Q4402"/>
      <c r="R4402"/>
      <c r="S4402"/>
      <c r="T4402"/>
      <c r="U4402"/>
      <c r="V4402"/>
      <c r="W4402"/>
      <c r="X4402" s="42"/>
      <c r="Y4402" s="42"/>
      <c r="Z4402" s="42"/>
    </row>
    <row r="4403" s="26" customFormat="1" ht="23" customHeight="1" spans="1:26">
      <c r="A4403" s="255"/>
      <c r="B4403" s="246"/>
      <c r="C4403" s="247"/>
      <c r="D4403" s="248"/>
      <c r="E4403" s="249"/>
      <c r="F4403" s="250"/>
      <c r="G4403" s="250"/>
      <c r="H4403" s="256"/>
      <c r="I4403" s="250"/>
      <c r="J4403" s="252"/>
      <c r="K4403" s="252"/>
      <c r="L4403" s="253"/>
      <c r="M4403" s="254" t="str">
        <f t="shared" si="68"/>
        <v/>
      </c>
      <c r="N4403"/>
      <c r="O4403"/>
      <c r="P4403"/>
      <c r="Q4403"/>
      <c r="R4403"/>
      <c r="S4403"/>
      <c r="T4403"/>
      <c r="U4403"/>
      <c r="V4403"/>
      <c r="W4403"/>
      <c r="X4403" s="42"/>
      <c r="Y4403" s="42"/>
      <c r="Z4403" s="42"/>
    </row>
    <row r="4404" s="26" customFormat="1" ht="23" customHeight="1" spans="1:26">
      <c r="A4404" s="255"/>
      <c r="B4404" s="246"/>
      <c r="C4404" s="247"/>
      <c r="D4404" s="248"/>
      <c r="E4404" s="249"/>
      <c r="F4404" s="250"/>
      <c r="G4404" s="250"/>
      <c r="H4404" s="256"/>
      <c r="I4404" s="250"/>
      <c r="J4404" s="252"/>
      <c r="K4404" s="252"/>
      <c r="L4404" s="253"/>
      <c r="M4404" s="254" t="str">
        <f t="shared" si="68"/>
        <v/>
      </c>
      <c r="N4404"/>
      <c r="O4404"/>
      <c r="P4404"/>
      <c r="Q4404"/>
      <c r="R4404"/>
      <c r="S4404"/>
      <c r="T4404"/>
      <c r="U4404"/>
      <c r="V4404"/>
      <c r="W4404"/>
      <c r="X4404" s="42"/>
      <c r="Y4404" s="42"/>
      <c r="Z4404" s="42"/>
    </row>
    <row r="4405" s="26" customFormat="1" ht="23" customHeight="1" spans="1:26">
      <c r="A4405" s="255"/>
      <c r="B4405" s="246"/>
      <c r="C4405" s="247"/>
      <c r="D4405" s="248"/>
      <c r="E4405" s="249"/>
      <c r="F4405" s="250"/>
      <c r="G4405" s="250"/>
      <c r="H4405" s="256"/>
      <c r="I4405" s="250"/>
      <c r="J4405" s="252"/>
      <c r="K4405" s="252"/>
      <c r="L4405" s="253"/>
      <c r="M4405" s="254" t="str">
        <f t="shared" si="68"/>
        <v/>
      </c>
      <c r="N4405"/>
      <c r="O4405"/>
      <c r="P4405"/>
      <c r="Q4405"/>
      <c r="R4405"/>
      <c r="S4405"/>
      <c r="T4405"/>
      <c r="U4405"/>
      <c r="V4405"/>
      <c r="W4405"/>
      <c r="X4405" s="42"/>
      <c r="Y4405" s="42"/>
      <c r="Z4405" s="42"/>
    </row>
    <row r="4406" s="26" customFormat="1" ht="23" customHeight="1" spans="1:26">
      <c r="A4406" s="255"/>
      <c r="B4406" s="246"/>
      <c r="C4406" s="247"/>
      <c r="D4406" s="248"/>
      <c r="E4406" s="249"/>
      <c r="F4406" s="250"/>
      <c r="G4406" s="250"/>
      <c r="H4406" s="256"/>
      <c r="I4406" s="250"/>
      <c r="J4406" s="252"/>
      <c r="K4406" s="252"/>
      <c r="L4406" s="253"/>
      <c r="M4406" s="254" t="str">
        <f t="shared" si="68"/>
        <v/>
      </c>
      <c r="N4406"/>
      <c r="O4406"/>
      <c r="P4406"/>
      <c r="Q4406"/>
      <c r="R4406"/>
      <c r="S4406"/>
      <c r="T4406"/>
      <c r="U4406"/>
      <c r="V4406"/>
      <c r="W4406"/>
      <c r="X4406" s="42"/>
      <c r="Y4406" s="42"/>
      <c r="Z4406" s="42"/>
    </row>
    <row r="4407" s="26" customFormat="1" ht="23" customHeight="1" spans="1:26">
      <c r="A4407" s="255"/>
      <c r="B4407" s="246"/>
      <c r="C4407" s="247"/>
      <c r="D4407" s="248"/>
      <c r="E4407" s="249"/>
      <c r="F4407" s="250"/>
      <c r="G4407" s="250"/>
      <c r="H4407" s="256"/>
      <c r="I4407" s="250"/>
      <c r="J4407" s="252"/>
      <c r="K4407" s="252"/>
      <c r="L4407" s="253"/>
      <c r="M4407" s="254" t="str">
        <f t="shared" si="68"/>
        <v/>
      </c>
      <c r="N4407"/>
      <c r="O4407"/>
      <c r="P4407"/>
      <c r="Q4407"/>
      <c r="R4407"/>
      <c r="S4407"/>
      <c r="T4407"/>
      <c r="U4407"/>
      <c r="V4407"/>
      <c r="W4407"/>
      <c r="X4407" s="42"/>
      <c r="Y4407" s="42"/>
      <c r="Z4407" s="42"/>
    </row>
    <row r="4408" s="26" customFormat="1" ht="23" customHeight="1" spans="1:26">
      <c r="A4408" s="255"/>
      <c r="B4408" s="246"/>
      <c r="C4408" s="247"/>
      <c r="D4408" s="248"/>
      <c r="E4408" s="249"/>
      <c r="F4408" s="250"/>
      <c r="G4408" s="250"/>
      <c r="H4408" s="256"/>
      <c r="I4408" s="250"/>
      <c r="J4408" s="252"/>
      <c r="K4408" s="252"/>
      <c r="L4408" s="253"/>
      <c r="M4408" s="254" t="str">
        <f t="shared" si="68"/>
        <v/>
      </c>
      <c r="N4408"/>
      <c r="O4408"/>
      <c r="P4408"/>
      <c r="Q4408"/>
      <c r="R4408"/>
      <c r="S4408"/>
      <c r="T4408"/>
      <c r="U4408"/>
      <c r="V4408"/>
      <c r="W4408"/>
      <c r="X4408" s="42"/>
      <c r="Y4408" s="42"/>
      <c r="Z4408" s="42"/>
    </row>
    <row r="4409" s="26" customFormat="1" ht="23" customHeight="1" spans="1:26">
      <c r="A4409" s="255"/>
      <c r="B4409" s="246"/>
      <c r="C4409" s="247"/>
      <c r="D4409" s="248"/>
      <c r="E4409" s="249"/>
      <c r="F4409" s="250"/>
      <c r="G4409" s="250"/>
      <c r="H4409" s="256"/>
      <c r="I4409" s="250"/>
      <c r="J4409" s="252"/>
      <c r="K4409" s="252"/>
      <c r="L4409" s="253"/>
      <c r="M4409" s="254" t="str">
        <f t="shared" si="68"/>
        <v/>
      </c>
      <c r="N4409"/>
      <c r="O4409"/>
      <c r="P4409"/>
      <c r="Q4409"/>
      <c r="R4409"/>
      <c r="S4409"/>
      <c r="T4409"/>
      <c r="U4409"/>
      <c r="V4409"/>
      <c r="W4409"/>
      <c r="X4409" s="42"/>
      <c r="Y4409" s="42"/>
      <c r="Z4409" s="42"/>
    </row>
    <row r="4410" s="26" customFormat="1" ht="23" customHeight="1" spans="1:26">
      <c r="A4410" s="255"/>
      <c r="B4410" s="246"/>
      <c r="C4410" s="247"/>
      <c r="D4410" s="248"/>
      <c r="E4410" s="249"/>
      <c r="F4410" s="250"/>
      <c r="G4410" s="250"/>
      <c r="H4410" s="256"/>
      <c r="I4410" s="250"/>
      <c r="J4410" s="252"/>
      <c r="K4410" s="252"/>
      <c r="L4410" s="253"/>
      <c r="M4410" s="254" t="str">
        <f t="shared" si="68"/>
        <v/>
      </c>
      <c r="N4410"/>
      <c r="O4410"/>
      <c r="P4410"/>
      <c r="Q4410"/>
      <c r="R4410"/>
      <c r="S4410"/>
      <c r="T4410"/>
      <c r="U4410"/>
      <c r="V4410"/>
      <c r="W4410"/>
      <c r="X4410" s="42"/>
      <c r="Y4410" s="42"/>
      <c r="Z4410" s="42"/>
    </row>
    <row r="4411" s="26" customFormat="1" ht="23" customHeight="1" spans="1:26">
      <c r="A4411" s="255"/>
      <c r="B4411" s="246"/>
      <c r="C4411" s="247"/>
      <c r="D4411" s="248"/>
      <c r="E4411" s="249"/>
      <c r="F4411" s="250"/>
      <c r="G4411" s="250"/>
      <c r="H4411" s="256"/>
      <c r="I4411" s="250"/>
      <c r="J4411" s="252"/>
      <c r="K4411" s="252"/>
      <c r="L4411" s="253"/>
      <c r="M4411" s="254" t="str">
        <f t="shared" si="68"/>
        <v/>
      </c>
      <c r="N4411"/>
      <c r="O4411"/>
      <c r="P4411"/>
      <c r="Q4411"/>
      <c r="R4411"/>
      <c r="S4411"/>
      <c r="T4411"/>
      <c r="U4411"/>
      <c r="V4411"/>
      <c r="W4411"/>
      <c r="X4411" s="42"/>
      <c r="Y4411" s="42"/>
      <c r="Z4411" s="42"/>
    </row>
    <row r="4412" s="26" customFormat="1" ht="23" customHeight="1" spans="1:26">
      <c r="A4412" s="255"/>
      <c r="B4412" s="246"/>
      <c r="C4412" s="247"/>
      <c r="D4412" s="248"/>
      <c r="E4412" s="249"/>
      <c r="F4412" s="250"/>
      <c r="G4412" s="250"/>
      <c r="H4412" s="256"/>
      <c r="I4412" s="250"/>
      <c r="J4412" s="252"/>
      <c r="K4412" s="252"/>
      <c r="L4412" s="253"/>
      <c r="M4412" s="254" t="str">
        <f t="shared" si="68"/>
        <v/>
      </c>
      <c r="N4412"/>
      <c r="O4412"/>
      <c r="P4412"/>
      <c r="Q4412"/>
      <c r="R4412"/>
      <c r="S4412"/>
      <c r="T4412"/>
      <c r="U4412"/>
      <c r="V4412"/>
      <c r="W4412"/>
      <c r="X4412" s="42"/>
      <c r="Y4412" s="42"/>
      <c r="Z4412" s="42"/>
    </row>
    <row r="4413" s="26" customFormat="1" ht="23" customHeight="1" spans="1:26">
      <c r="A4413" s="255"/>
      <c r="B4413" s="246"/>
      <c r="C4413" s="247"/>
      <c r="D4413" s="248"/>
      <c r="E4413" s="249"/>
      <c r="F4413" s="250"/>
      <c r="G4413" s="250"/>
      <c r="H4413" s="256"/>
      <c r="I4413" s="250"/>
      <c r="J4413" s="252"/>
      <c r="K4413" s="252"/>
      <c r="L4413" s="253"/>
      <c r="M4413" s="254" t="str">
        <f t="shared" si="68"/>
        <v/>
      </c>
      <c r="N4413"/>
      <c r="O4413"/>
      <c r="P4413"/>
      <c r="Q4413"/>
      <c r="R4413"/>
      <c r="S4413"/>
      <c r="T4413"/>
      <c r="U4413"/>
      <c r="V4413"/>
      <c r="W4413"/>
      <c r="X4413" s="42"/>
      <c r="Y4413" s="42"/>
      <c r="Z4413" s="42"/>
    </row>
    <row r="4414" s="26" customFormat="1" ht="23" customHeight="1" spans="1:26">
      <c r="A4414" s="255"/>
      <c r="B4414" s="246"/>
      <c r="C4414" s="247"/>
      <c r="D4414" s="248"/>
      <c r="E4414" s="249"/>
      <c r="F4414" s="250"/>
      <c r="G4414" s="250"/>
      <c r="H4414" s="256"/>
      <c r="I4414" s="250"/>
      <c r="J4414" s="252"/>
      <c r="K4414" s="252"/>
      <c r="L4414" s="253"/>
      <c r="M4414" s="254" t="str">
        <f t="shared" si="68"/>
        <v/>
      </c>
      <c r="N4414"/>
      <c r="O4414"/>
      <c r="P4414"/>
      <c r="Q4414"/>
      <c r="R4414"/>
      <c r="S4414"/>
      <c r="T4414"/>
      <c r="U4414"/>
      <c r="V4414"/>
      <c r="W4414"/>
      <c r="X4414" s="42"/>
      <c r="Y4414" s="42"/>
      <c r="Z4414" s="42"/>
    </row>
    <row r="4415" s="26" customFormat="1" ht="23" customHeight="1" spans="1:26">
      <c r="A4415" s="255"/>
      <c r="B4415" s="246"/>
      <c r="C4415" s="247"/>
      <c r="D4415" s="248"/>
      <c r="E4415" s="249"/>
      <c r="F4415" s="250"/>
      <c r="G4415" s="250"/>
      <c r="H4415" s="256"/>
      <c r="I4415" s="250"/>
      <c r="J4415" s="252"/>
      <c r="K4415" s="252"/>
      <c r="L4415" s="253"/>
      <c r="M4415" s="254" t="str">
        <f t="shared" si="68"/>
        <v/>
      </c>
      <c r="N4415"/>
      <c r="O4415"/>
      <c r="P4415"/>
      <c r="Q4415"/>
      <c r="R4415"/>
      <c r="S4415"/>
      <c r="T4415"/>
      <c r="U4415"/>
      <c r="V4415"/>
      <c r="W4415"/>
      <c r="X4415" s="42"/>
      <c r="Y4415" s="42"/>
      <c r="Z4415" s="42"/>
    </row>
    <row r="4416" s="26" customFormat="1" ht="23" customHeight="1" spans="1:26">
      <c r="A4416" s="255"/>
      <c r="B4416" s="246"/>
      <c r="C4416" s="247"/>
      <c r="D4416" s="248"/>
      <c r="E4416" s="249"/>
      <c r="F4416" s="250"/>
      <c r="G4416" s="250"/>
      <c r="H4416" s="256"/>
      <c r="I4416" s="250"/>
      <c r="J4416" s="252"/>
      <c r="K4416" s="252"/>
      <c r="L4416" s="253"/>
      <c r="M4416" s="254" t="str">
        <f t="shared" si="68"/>
        <v/>
      </c>
      <c r="N4416"/>
      <c r="O4416"/>
      <c r="P4416"/>
      <c r="Q4416"/>
      <c r="R4416"/>
      <c r="S4416"/>
      <c r="T4416"/>
      <c r="U4416"/>
      <c r="V4416"/>
      <c r="W4416"/>
      <c r="X4416" s="42"/>
      <c r="Y4416" s="42"/>
      <c r="Z4416" s="42"/>
    </row>
    <row r="4417" s="26" customFormat="1" ht="23" customHeight="1" spans="1:26">
      <c r="A4417" s="255"/>
      <c r="B4417" s="246"/>
      <c r="C4417" s="247"/>
      <c r="D4417" s="248"/>
      <c r="E4417" s="249"/>
      <c r="F4417" s="250"/>
      <c r="G4417" s="250"/>
      <c r="H4417" s="256"/>
      <c r="I4417" s="250"/>
      <c r="J4417" s="252"/>
      <c r="K4417" s="252"/>
      <c r="L4417" s="253"/>
      <c r="M4417" s="254" t="str">
        <f t="shared" si="68"/>
        <v/>
      </c>
      <c r="N4417"/>
      <c r="O4417"/>
      <c r="P4417"/>
      <c r="Q4417"/>
      <c r="R4417"/>
      <c r="S4417"/>
      <c r="T4417"/>
      <c r="U4417"/>
      <c r="V4417"/>
      <c r="W4417"/>
      <c r="X4417" s="42"/>
      <c r="Y4417" s="42"/>
      <c r="Z4417" s="42"/>
    </row>
    <row r="4418" s="26" customFormat="1" ht="23" customHeight="1" spans="1:26">
      <c r="A4418" s="255"/>
      <c r="B4418" s="246"/>
      <c r="C4418" s="247"/>
      <c r="D4418" s="248"/>
      <c r="E4418" s="249"/>
      <c r="F4418" s="250"/>
      <c r="G4418" s="250"/>
      <c r="H4418" s="256"/>
      <c r="I4418" s="250"/>
      <c r="J4418" s="252"/>
      <c r="K4418" s="252"/>
      <c r="L4418" s="253"/>
      <c r="M4418" s="254" t="str">
        <f t="shared" si="68"/>
        <v/>
      </c>
      <c r="N4418"/>
      <c r="O4418"/>
      <c r="P4418"/>
      <c r="Q4418"/>
      <c r="R4418"/>
      <c r="S4418"/>
      <c r="T4418"/>
      <c r="U4418"/>
      <c r="V4418"/>
      <c r="W4418"/>
      <c r="X4418" s="42"/>
      <c r="Y4418" s="42"/>
      <c r="Z4418" s="42"/>
    </row>
    <row r="4419" s="26" customFormat="1" ht="23" customHeight="1" spans="1:26">
      <c r="A4419" s="255"/>
      <c r="B4419" s="246"/>
      <c r="C4419" s="247"/>
      <c r="D4419" s="248"/>
      <c r="E4419" s="249"/>
      <c r="F4419" s="250"/>
      <c r="G4419" s="250"/>
      <c r="H4419" s="256"/>
      <c r="I4419" s="250"/>
      <c r="J4419" s="252"/>
      <c r="K4419" s="252"/>
      <c r="L4419" s="253"/>
      <c r="M4419" s="254" t="str">
        <f t="shared" si="68"/>
        <v/>
      </c>
      <c r="N4419"/>
      <c r="O4419"/>
      <c r="P4419"/>
      <c r="Q4419"/>
      <c r="R4419"/>
      <c r="S4419"/>
      <c r="T4419"/>
      <c r="U4419"/>
      <c r="V4419"/>
      <c r="W4419"/>
      <c r="X4419" s="42"/>
      <c r="Y4419" s="42"/>
      <c r="Z4419" s="42"/>
    </row>
    <row r="4420" s="26" customFormat="1" ht="23" customHeight="1" spans="1:26">
      <c r="A4420" s="255"/>
      <c r="B4420" s="246"/>
      <c r="C4420" s="247"/>
      <c r="D4420" s="248"/>
      <c r="E4420" s="249"/>
      <c r="F4420" s="250"/>
      <c r="G4420" s="250"/>
      <c r="H4420" s="256"/>
      <c r="I4420" s="250"/>
      <c r="J4420" s="252"/>
      <c r="K4420" s="252"/>
      <c r="L4420" s="253"/>
      <c r="M4420" s="254" t="str">
        <f t="shared" si="68"/>
        <v/>
      </c>
      <c r="N4420"/>
      <c r="O4420"/>
      <c r="P4420"/>
      <c r="Q4420"/>
      <c r="R4420"/>
      <c r="S4420"/>
      <c r="T4420"/>
      <c r="U4420"/>
      <c r="V4420"/>
      <c r="W4420"/>
      <c r="X4420" s="42"/>
      <c r="Y4420" s="42"/>
      <c r="Z4420" s="42"/>
    </row>
    <row r="4421" s="26" customFormat="1" ht="23" customHeight="1" spans="1:26">
      <c r="A4421" s="255"/>
      <c r="B4421" s="246"/>
      <c r="C4421" s="247"/>
      <c r="D4421" s="248"/>
      <c r="E4421" s="249"/>
      <c r="F4421" s="250"/>
      <c r="G4421" s="250"/>
      <c r="H4421" s="256"/>
      <c r="I4421" s="250"/>
      <c r="J4421" s="252"/>
      <c r="K4421" s="252"/>
      <c r="L4421" s="253"/>
      <c r="M4421" s="254" t="str">
        <f t="shared" ref="M4421:M4484" si="69">IF($B4421="","",--TEXT($B4421,"yyyymm"))</f>
        <v/>
      </c>
      <c r="N4421"/>
      <c r="O4421"/>
      <c r="P4421"/>
      <c r="Q4421"/>
      <c r="R4421"/>
      <c r="S4421"/>
      <c r="T4421"/>
      <c r="U4421"/>
      <c r="V4421"/>
      <c r="W4421"/>
      <c r="X4421" s="42"/>
      <c r="Y4421" s="42"/>
      <c r="Z4421" s="42"/>
    </row>
    <row r="4422" s="26" customFormat="1" ht="23" customHeight="1" spans="1:26">
      <c r="A4422" s="255"/>
      <c r="B4422" s="246"/>
      <c r="C4422" s="247"/>
      <c r="D4422" s="248"/>
      <c r="E4422" s="249"/>
      <c r="F4422" s="250"/>
      <c r="G4422" s="250"/>
      <c r="H4422" s="256"/>
      <c r="I4422" s="250"/>
      <c r="J4422" s="252"/>
      <c r="K4422" s="252"/>
      <c r="L4422" s="253"/>
      <c r="M4422" s="254" t="str">
        <f t="shared" si="69"/>
        <v/>
      </c>
      <c r="N4422"/>
      <c r="O4422"/>
      <c r="P4422"/>
      <c r="Q4422"/>
      <c r="R4422"/>
      <c r="S4422"/>
      <c r="T4422"/>
      <c r="U4422"/>
      <c r="V4422"/>
      <c r="W4422"/>
      <c r="X4422" s="42"/>
      <c r="Y4422" s="42"/>
      <c r="Z4422" s="42"/>
    </row>
    <row r="4423" s="26" customFormat="1" ht="23" customHeight="1" spans="1:26">
      <c r="A4423" s="255"/>
      <c r="B4423" s="246"/>
      <c r="C4423" s="247"/>
      <c r="D4423" s="248"/>
      <c r="E4423" s="249"/>
      <c r="F4423" s="250"/>
      <c r="G4423" s="250"/>
      <c r="H4423" s="256"/>
      <c r="I4423" s="250"/>
      <c r="J4423" s="252"/>
      <c r="K4423" s="252"/>
      <c r="L4423" s="253"/>
      <c r="M4423" s="254" t="str">
        <f t="shared" si="69"/>
        <v/>
      </c>
      <c r="N4423"/>
      <c r="O4423"/>
      <c r="P4423"/>
      <c r="Q4423"/>
      <c r="R4423"/>
      <c r="S4423"/>
      <c r="T4423"/>
      <c r="U4423"/>
      <c r="V4423"/>
      <c r="W4423"/>
      <c r="X4423" s="42"/>
      <c r="Y4423" s="42"/>
      <c r="Z4423" s="42"/>
    </row>
    <row r="4424" s="26" customFormat="1" ht="23" customHeight="1" spans="1:26">
      <c r="A4424" s="255"/>
      <c r="B4424" s="246"/>
      <c r="C4424" s="247"/>
      <c r="D4424" s="248"/>
      <c r="E4424" s="249"/>
      <c r="F4424" s="250"/>
      <c r="G4424" s="250"/>
      <c r="H4424" s="256"/>
      <c r="I4424" s="250"/>
      <c r="J4424" s="252"/>
      <c r="K4424" s="252"/>
      <c r="L4424" s="253"/>
      <c r="M4424" s="254" t="str">
        <f t="shared" si="69"/>
        <v/>
      </c>
      <c r="N4424"/>
      <c r="O4424"/>
      <c r="P4424"/>
      <c r="Q4424"/>
      <c r="R4424"/>
      <c r="S4424"/>
      <c r="T4424"/>
      <c r="U4424"/>
      <c r="V4424"/>
      <c r="W4424"/>
      <c r="X4424" s="42"/>
      <c r="Y4424" s="42"/>
      <c r="Z4424" s="42"/>
    </row>
    <row r="4425" s="26" customFormat="1" ht="23" customHeight="1" spans="1:26">
      <c r="A4425" s="255"/>
      <c r="B4425" s="246"/>
      <c r="C4425" s="247"/>
      <c r="D4425" s="248"/>
      <c r="E4425" s="249"/>
      <c r="F4425" s="250"/>
      <c r="G4425" s="250"/>
      <c r="H4425" s="256"/>
      <c r="I4425" s="250"/>
      <c r="J4425" s="252"/>
      <c r="K4425" s="252"/>
      <c r="L4425" s="253"/>
      <c r="M4425" s="254" t="str">
        <f t="shared" si="69"/>
        <v/>
      </c>
      <c r="N4425"/>
      <c r="O4425"/>
      <c r="P4425"/>
      <c r="Q4425"/>
      <c r="R4425"/>
      <c r="S4425"/>
      <c r="T4425"/>
      <c r="U4425"/>
      <c r="V4425"/>
      <c r="W4425"/>
      <c r="X4425" s="42"/>
      <c r="Y4425" s="42"/>
      <c r="Z4425" s="42"/>
    </row>
    <row r="4426" s="26" customFormat="1" ht="23" customHeight="1" spans="1:26">
      <c r="A4426" s="255"/>
      <c r="B4426" s="246"/>
      <c r="C4426" s="247"/>
      <c r="D4426" s="248"/>
      <c r="E4426" s="249"/>
      <c r="F4426" s="250"/>
      <c r="G4426" s="250"/>
      <c r="H4426" s="256"/>
      <c r="I4426" s="250"/>
      <c r="J4426" s="252"/>
      <c r="K4426" s="252"/>
      <c r="L4426" s="253"/>
      <c r="M4426" s="254" t="str">
        <f t="shared" si="69"/>
        <v/>
      </c>
      <c r="N4426"/>
      <c r="O4426"/>
      <c r="P4426"/>
      <c r="Q4426"/>
      <c r="R4426"/>
      <c r="S4426"/>
      <c r="T4426"/>
      <c r="U4426"/>
      <c r="V4426"/>
      <c r="W4426"/>
      <c r="X4426" s="42"/>
      <c r="Y4426" s="42"/>
      <c r="Z4426" s="42"/>
    </row>
    <row r="4427" s="26" customFormat="1" ht="23" customHeight="1" spans="1:26">
      <c r="A4427" s="255"/>
      <c r="B4427" s="246"/>
      <c r="C4427" s="247"/>
      <c r="D4427" s="248"/>
      <c r="E4427" s="249"/>
      <c r="F4427" s="250"/>
      <c r="G4427" s="250"/>
      <c r="H4427" s="256"/>
      <c r="I4427" s="250"/>
      <c r="J4427" s="252"/>
      <c r="K4427" s="252"/>
      <c r="L4427" s="253"/>
      <c r="M4427" s="254" t="str">
        <f t="shared" si="69"/>
        <v/>
      </c>
      <c r="N4427"/>
      <c r="O4427"/>
      <c r="P4427"/>
      <c r="Q4427"/>
      <c r="R4427"/>
      <c r="S4427"/>
      <c r="T4427"/>
      <c r="U4427"/>
      <c r="V4427"/>
      <c r="W4427"/>
      <c r="X4427" s="42"/>
      <c r="Y4427" s="42"/>
      <c r="Z4427" s="42"/>
    </row>
    <row r="4428" s="26" customFormat="1" ht="23" customHeight="1" spans="1:26">
      <c r="A4428" s="255"/>
      <c r="B4428" s="246"/>
      <c r="C4428" s="247"/>
      <c r="D4428" s="248"/>
      <c r="E4428" s="249"/>
      <c r="F4428" s="250"/>
      <c r="G4428" s="250"/>
      <c r="H4428" s="256"/>
      <c r="I4428" s="250"/>
      <c r="J4428" s="252"/>
      <c r="K4428" s="252"/>
      <c r="L4428" s="253"/>
      <c r="M4428" s="254" t="str">
        <f t="shared" si="69"/>
        <v/>
      </c>
      <c r="N4428"/>
      <c r="O4428"/>
      <c r="P4428"/>
      <c r="Q4428"/>
      <c r="R4428"/>
      <c r="S4428"/>
      <c r="T4428"/>
      <c r="U4428"/>
      <c r="V4428"/>
      <c r="W4428"/>
      <c r="X4428" s="42"/>
      <c r="Y4428" s="42"/>
      <c r="Z4428" s="42"/>
    </row>
    <row r="4429" s="26" customFormat="1" ht="23" customHeight="1" spans="1:26">
      <c r="A4429" s="255"/>
      <c r="B4429" s="246"/>
      <c r="C4429" s="247"/>
      <c r="D4429" s="248"/>
      <c r="E4429" s="249"/>
      <c r="F4429" s="250"/>
      <c r="G4429" s="250"/>
      <c r="H4429" s="256"/>
      <c r="I4429" s="250"/>
      <c r="J4429" s="252"/>
      <c r="K4429" s="252"/>
      <c r="L4429" s="253"/>
      <c r="M4429" s="254" t="str">
        <f t="shared" si="69"/>
        <v/>
      </c>
      <c r="N4429"/>
      <c r="O4429"/>
      <c r="P4429"/>
      <c r="Q4429"/>
      <c r="R4429"/>
      <c r="S4429"/>
      <c r="T4429"/>
      <c r="U4429"/>
      <c r="V4429"/>
      <c r="W4429"/>
      <c r="X4429" s="42"/>
      <c r="Y4429" s="42"/>
      <c r="Z4429" s="42"/>
    </row>
    <row r="4430" s="26" customFormat="1" ht="23" customHeight="1" spans="1:26">
      <c r="A4430" s="255"/>
      <c r="B4430" s="246"/>
      <c r="C4430" s="247"/>
      <c r="D4430" s="248"/>
      <c r="E4430" s="249"/>
      <c r="F4430" s="250"/>
      <c r="G4430" s="250"/>
      <c r="H4430" s="256"/>
      <c r="I4430" s="250"/>
      <c r="J4430" s="252"/>
      <c r="K4430" s="252"/>
      <c r="L4430" s="253"/>
      <c r="M4430" s="254" t="str">
        <f t="shared" si="69"/>
        <v/>
      </c>
      <c r="N4430"/>
      <c r="O4430"/>
      <c r="P4430"/>
      <c r="Q4430"/>
      <c r="R4430"/>
      <c r="S4430"/>
      <c r="T4430"/>
      <c r="U4430"/>
      <c r="V4430"/>
      <c r="W4430"/>
      <c r="X4430" s="42"/>
      <c r="Y4430" s="42"/>
      <c r="Z4430" s="42"/>
    </row>
    <row r="4431" s="26" customFormat="1" ht="23" customHeight="1" spans="1:26">
      <c r="A4431" s="255"/>
      <c r="B4431" s="246"/>
      <c r="C4431" s="247"/>
      <c r="D4431" s="248"/>
      <c r="E4431" s="249"/>
      <c r="F4431" s="250"/>
      <c r="G4431" s="250"/>
      <c r="H4431" s="256"/>
      <c r="I4431" s="250"/>
      <c r="J4431" s="252"/>
      <c r="K4431" s="252"/>
      <c r="L4431" s="253"/>
      <c r="M4431" s="254" t="str">
        <f t="shared" si="69"/>
        <v/>
      </c>
      <c r="N4431"/>
      <c r="O4431"/>
      <c r="P4431"/>
      <c r="Q4431"/>
      <c r="R4431"/>
      <c r="S4431"/>
      <c r="T4431"/>
      <c r="U4431"/>
      <c r="V4431"/>
      <c r="W4431"/>
      <c r="X4431" s="42"/>
      <c r="Y4431" s="42"/>
      <c r="Z4431" s="42"/>
    </row>
    <row r="4432" s="26" customFormat="1" ht="23" customHeight="1" spans="1:26">
      <c r="A4432" s="255"/>
      <c r="B4432" s="246"/>
      <c r="C4432" s="247"/>
      <c r="D4432" s="248"/>
      <c r="E4432" s="249"/>
      <c r="F4432" s="250"/>
      <c r="G4432" s="250"/>
      <c r="H4432" s="256"/>
      <c r="I4432" s="250"/>
      <c r="J4432" s="252"/>
      <c r="K4432" s="252"/>
      <c r="L4432" s="253"/>
      <c r="M4432" s="254" t="str">
        <f t="shared" si="69"/>
        <v/>
      </c>
      <c r="N4432"/>
      <c r="O4432"/>
      <c r="P4432"/>
      <c r="Q4432"/>
      <c r="R4432"/>
      <c r="S4432"/>
      <c r="T4432"/>
      <c r="U4432"/>
      <c r="V4432"/>
      <c r="W4432"/>
      <c r="X4432" s="42"/>
      <c r="Y4432" s="42"/>
      <c r="Z4432" s="42"/>
    </row>
    <row r="4433" s="26" customFormat="1" ht="23" customHeight="1" spans="1:26">
      <c r="A4433" s="255"/>
      <c r="B4433" s="246"/>
      <c r="C4433" s="247"/>
      <c r="D4433" s="248"/>
      <c r="E4433" s="249"/>
      <c r="F4433" s="250"/>
      <c r="G4433" s="250"/>
      <c r="H4433" s="256"/>
      <c r="I4433" s="250"/>
      <c r="J4433" s="252"/>
      <c r="K4433" s="252"/>
      <c r="L4433" s="253"/>
      <c r="M4433" s="254" t="str">
        <f t="shared" si="69"/>
        <v/>
      </c>
      <c r="N4433"/>
      <c r="O4433"/>
      <c r="P4433"/>
      <c r="Q4433"/>
      <c r="R4433"/>
      <c r="S4433"/>
      <c r="T4433"/>
      <c r="U4433"/>
      <c r="V4433"/>
      <c r="W4433"/>
      <c r="X4433" s="42"/>
      <c r="Y4433" s="42"/>
      <c r="Z4433" s="42"/>
    </row>
    <row r="4434" s="26" customFormat="1" ht="23" customHeight="1" spans="1:26">
      <c r="A4434" s="255"/>
      <c r="B4434" s="246"/>
      <c r="C4434" s="247"/>
      <c r="D4434" s="248"/>
      <c r="E4434" s="249"/>
      <c r="F4434" s="250"/>
      <c r="G4434" s="250"/>
      <c r="H4434" s="256"/>
      <c r="I4434" s="250"/>
      <c r="J4434" s="252"/>
      <c r="K4434" s="252"/>
      <c r="L4434" s="253"/>
      <c r="M4434" s="254" t="str">
        <f t="shared" si="69"/>
        <v/>
      </c>
      <c r="N4434"/>
      <c r="O4434"/>
      <c r="P4434"/>
      <c r="Q4434"/>
      <c r="R4434"/>
      <c r="S4434"/>
      <c r="T4434"/>
      <c r="U4434"/>
      <c r="V4434"/>
      <c r="W4434"/>
      <c r="X4434" s="42"/>
      <c r="Y4434" s="42"/>
      <c r="Z4434" s="42"/>
    </row>
    <row r="4435" s="26" customFormat="1" ht="23" customHeight="1" spans="1:26">
      <c r="A4435" s="255"/>
      <c r="B4435" s="246"/>
      <c r="C4435" s="247"/>
      <c r="D4435" s="248"/>
      <c r="E4435" s="249"/>
      <c r="F4435" s="250"/>
      <c r="G4435" s="250"/>
      <c r="H4435" s="256"/>
      <c r="I4435" s="250"/>
      <c r="J4435" s="252"/>
      <c r="K4435" s="252"/>
      <c r="L4435" s="253"/>
      <c r="M4435" s="254" t="str">
        <f t="shared" si="69"/>
        <v/>
      </c>
      <c r="N4435"/>
      <c r="O4435"/>
      <c r="P4435"/>
      <c r="Q4435"/>
      <c r="R4435"/>
      <c r="S4435"/>
      <c r="T4435"/>
      <c r="U4435"/>
      <c r="V4435"/>
      <c r="W4435"/>
      <c r="X4435" s="42"/>
      <c r="Y4435" s="42"/>
      <c r="Z4435" s="42"/>
    </row>
    <row r="4436" s="26" customFormat="1" ht="23" customHeight="1" spans="1:26">
      <c r="A4436" s="255"/>
      <c r="B4436" s="246"/>
      <c r="C4436" s="247"/>
      <c r="D4436" s="248"/>
      <c r="E4436" s="249"/>
      <c r="F4436" s="250"/>
      <c r="G4436" s="250"/>
      <c r="H4436" s="256"/>
      <c r="I4436" s="250"/>
      <c r="J4436" s="252"/>
      <c r="K4436" s="252"/>
      <c r="L4436" s="253"/>
      <c r="M4436" s="254" t="str">
        <f t="shared" si="69"/>
        <v/>
      </c>
      <c r="N4436"/>
      <c r="O4436"/>
      <c r="P4436"/>
      <c r="Q4436"/>
      <c r="R4436"/>
      <c r="S4436"/>
      <c r="T4436"/>
      <c r="U4436"/>
      <c r="V4436"/>
      <c r="W4436"/>
      <c r="X4436" s="42"/>
      <c r="Y4436" s="42"/>
      <c r="Z4436" s="42"/>
    </row>
    <row r="4437" s="26" customFormat="1" ht="23" customHeight="1" spans="1:26">
      <c r="A4437" s="255"/>
      <c r="B4437" s="246"/>
      <c r="C4437" s="247"/>
      <c r="D4437" s="248"/>
      <c r="E4437" s="249"/>
      <c r="F4437" s="250"/>
      <c r="G4437" s="250"/>
      <c r="H4437" s="256"/>
      <c r="I4437" s="250"/>
      <c r="J4437" s="252"/>
      <c r="K4437" s="252"/>
      <c r="L4437" s="253"/>
      <c r="M4437" s="254" t="str">
        <f t="shared" si="69"/>
        <v/>
      </c>
      <c r="N4437"/>
      <c r="O4437"/>
      <c r="P4437"/>
      <c r="Q4437"/>
      <c r="R4437"/>
      <c r="S4437"/>
      <c r="T4437"/>
      <c r="U4437"/>
      <c r="V4437"/>
      <c r="W4437"/>
      <c r="X4437" s="42"/>
      <c r="Y4437" s="42"/>
      <c r="Z4437" s="42"/>
    </row>
    <row r="4438" s="26" customFormat="1" ht="23" customHeight="1" spans="1:26">
      <c r="A4438" s="255"/>
      <c r="B4438" s="246"/>
      <c r="C4438" s="247"/>
      <c r="D4438" s="248"/>
      <c r="E4438" s="249"/>
      <c r="F4438" s="250"/>
      <c r="G4438" s="250"/>
      <c r="H4438" s="256"/>
      <c r="I4438" s="250"/>
      <c r="J4438" s="252"/>
      <c r="K4438" s="252"/>
      <c r="L4438" s="253"/>
      <c r="M4438" s="254" t="str">
        <f t="shared" si="69"/>
        <v/>
      </c>
      <c r="N4438"/>
      <c r="O4438"/>
      <c r="P4438"/>
      <c r="Q4438"/>
      <c r="R4438"/>
      <c r="S4438"/>
      <c r="T4438"/>
      <c r="U4438"/>
      <c r="V4438"/>
      <c r="W4438"/>
      <c r="X4438" s="42"/>
      <c r="Y4438" s="42"/>
      <c r="Z4438" s="42"/>
    </row>
    <row r="4439" s="26" customFormat="1" ht="23" customHeight="1" spans="1:26">
      <c r="A4439" s="255"/>
      <c r="B4439" s="246"/>
      <c r="C4439" s="247"/>
      <c r="D4439" s="248"/>
      <c r="E4439" s="249"/>
      <c r="F4439" s="250"/>
      <c r="G4439" s="250"/>
      <c r="H4439" s="256"/>
      <c r="I4439" s="250"/>
      <c r="J4439" s="252"/>
      <c r="K4439" s="252"/>
      <c r="L4439" s="253"/>
      <c r="M4439" s="254" t="str">
        <f t="shared" si="69"/>
        <v/>
      </c>
      <c r="N4439"/>
      <c r="O4439"/>
      <c r="P4439"/>
      <c r="Q4439"/>
      <c r="R4439"/>
      <c r="S4439"/>
      <c r="T4439"/>
      <c r="U4439"/>
      <c r="V4439"/>
      <c r="W4439"/>
      <c r="X4439" s="42"/>
      <c r="Y4439" s="42"/>
      <c r="Z4439" s="42"/>
    </row>
    <row r="4440" s="26" customFormat="1" ht="23" customHeight="1" spans="1:26">
      <c r="A4440" s="255"/>
      <c r="B4440" s="246"/>
      <c r="C4440" s="247"/>
      <c r="D4440" s="248"/>
      <c r="E4440" s="249"/>
      <c r="F4440" s="250"/>
      <c r="G4440" s="250"/>
      <c r="H4440" s="256"/>
      <c r="I4440" s="250"/>
      <c r="J4440" s="252"/>
      <c r="K4440" s="252"/>
      <c r="L4440" s="253"/>
      <c r="M4440" s="254" t="str">
        <f t="shared" si="69"/>
        <v/>
      </c>
      <c r="N4440"/>
      <c r="O4440"/>
      <c r="P4440"/>
      <c r="Q4440"/>
      <c r="R4440"/>
      <c r="S4440"/>
      <c r="T4440"/>
      <c r="U4440"/>
      <c r="V4440"/>
      <c r="W4440"/>
      <c r="X4440" s="42"/>
      <c r="Y4440" s="42"/>
      <c r="Z4440" s="42"/>
    </row>
    <row r="4441" s="26" customFormat="1" ht="23" customHeight="1" spans="1:26">
      <c r="A4441" s="255"/>
      <c r="B4441" s="246"/>
      <c r="C4441" s="247"/>
      <c r="D4441" s="248"/>
      <c r="E4441" s="249"/>
      <c r="F4441" s="250"/>
      <c r="G4441" s="250"/>
      <c r="H4441" s="256"/>
      <c r="I4441" s="250"/>
      <c r="J4441" s="252"/>
      <c r="K4441" s="252"/>
      <c r="L4441" s="253"/>
      <c r="M4441" s="254" t="str">
        <f t="shared" si="69"/>
        <v/>
      </c>
      <c r="N4441"/>
      <c r="O4441"/>
      <c r="P4441"/>
      <c r="Q4441"/>
      <c r="R4441"/>
      <c r="S4441"/>
      <c r="T4441"/>
      <c r="U4441"/>
      <c r="V4441"/>
      <c r="W4441"/>
      <c r="X4441" s="42"/>
      <c r="Y4441" s="42"/>
      <c r="Z4441" s="42"/>
    </row>
    <row r="4442" s="26" customFormat="1" ht="23" customHeight="1" spans="1:26">
      <c r="A4442" s="255"/>
      <c r="B4442" s="246"/>
      <c r="C4442" s="247"/>
      <c r="D4442" s="248"/>
      <c r="E4442" s="249"/>
      <c r="F4442" s="250"/>
      <c r="G4442" s="250"/>
      <c r="H4442" s="256"/>
      <c r="I4442" s="250"/>
      <c r="J4442" s="252"/>
      <c r="K4442" s="252"/>
      <c r="L4442" s="253"/>
      <c r="M4442" s="254" t="str">
        <f t="shared" si="69"/>
        <v/>
      </c>
      <c r="N4442"/>
      <c r="O4442"/>
      <c r="P4442"/>
      <c r="Q4442"/>
      <c r="R4442"/>
      <c r="S4442"/>
      <c r="T4442"/>
      <c r="U4442"/>
      <c r="V4442"/>
      <c r="W4442"/>
      <c r="X4442" s="42"/>
      <c r="Y4442" s="42"/>
      <c r="Z4442" s="42"/>
    </row>
    <row r="4443" s="26" customFormat="1" ht="23" customHeight="1" spans="1:26">
      <c r="A4443" s="255"/>
      <c r="B4443" s="246"/>
      <c r="C4443" s="247"/>
      <c r="D4443" s="248"/>
      <c r="E4443" s="249"/>
      <c r="F4443" s="250"/>
      <c r="G4443" s="250"/>
      <c r="H4443" s="256"/>
      <c r="I4443" s="250"/>
      <c r="J4443" s="252"/>
      <c r="K4443" s="252"/>
      <c r="L4443" s="253"/>
      <c r="M4443" s="254" t="str">
        <f t="shared" si="69"/>
        <v/>
      </c>
      <c r="N4443"/>
      <c r="O4443"/>
      <c r="P4443"/>
      <c r="Q4443"/>
      <c r="R4443"/>
      <c r="S4443"/>
      <c r="T4443"/>
      <c r="U4443"/>
      <c r="V4443"/>
      <c r="W4443"/>
      <c r="X4443" s="42"/>
      <c r="Y4443" s="42"/>
      <c r="Z4443" s="42"/>
    </row>
    <row r="4444" s="26" customFormat="1" ht="23" customHeight="1" spans="1:26">
      <c r="A4444" s="255"/>
      <c r="B4444" s="246"/>
      <c r="C4444" s="247"/>
      <c r="D4444" s="248"/>
      <c r="E4444" s="249"/>
      <c r="F4444" s="250"/>
      <c r="G4444" s="250"/>
      <c r="H4444" s="256"/>
      <c r="I4444" s="250"/>
      <c r="J4444" s="252"/>
      <c r="K4444" s="252"/>
      <c r="L4444" s="253"/>
      <c r="M4444" s="254" t="str">
        <f t="shared" si="69"/>
        <v/>
      </c>
      <c r="N4444"/>
      <c r="O4444"/>
      <c r="P4444"/>
      <c r="Q4444"/>
      <c r="R4444"/>
      <c r="S4444"/>
      <c r="T4444"/>
      <c r="U4444"/>
      <c r="V4444"/>
      <c r="W4444"/>
      <c r="X4444" s="42"/>
      <c r="Y4444" s="42"/>
      <c r="Z4444" s="42"/>
    </row>
    <row r="4445" s="26" customFormat="1" ht="23" customHeight="1" spans="1:26">
      <c r="A4445" s="255"/>
      <c r="B4445" s="246"/>
      <c r="C4445" s="247"/>
      <c r="D4445" s="248"/>
      <c r="E4445" s="249"/>
      <c r="F4445" s="250"/>
      <c r="G4445" s="250"/>
      <c r="H4445" s="256"/>
      <c r="I4445" s="250"/>
      <c r="J4445" s="252"/>
      <c r="K4445" s="252"/>
      <c r="L4445" s="253"/>
      <c r="M4445" s="254" t="str">
        <f t="shared" si="69"/>
        <v/>
      </c>
      <c r="N4445"/>
      <c r="O4445"/>
      <c r="P4445"/>
      <c r="Q4445"/>
      <c r="R4445"/>
      <c r="S4445"/>
      <c r="T4445"/>
      <c r="U4445"/>
      <c r="V4445"/>
      <c r="W4445"/>
      <c r="X4445" s="42"/>
      <c r="Y4445" s="42"/>
      <c r="Z4445" s="42"/>
    </row>
    <row r="4446" s="26" customFormat="1" ht="23" customHeight="1" spans="1:26">
      <c r="A4446" s="255"/>
      <c r="B4446" s="246"/>
      <c r="C4446" s="247"/>
      <c r="D4446" s="248"/>
      <c r="E4446" s="249"/>
      <c r="F4446" s="250"/>
      <c r="G4446" s="250"/>
      <c r="H4446" s="256"/>
      <c r="I4446" s="250"/>
      <c r="J4446" s="252"/>
      <c r="K4446" s="252"/>
      <c r="L4446" s="253"/>
      <c r="M4446" s="254" t="str">
        <f t="shared" si="69"/>
        <v/>
      </c>
      <c r="N4446"/>
      <c r="O4446"/>
      <c r="P4446"/>
      <c r="Q4446"/>
      <c r="R4446"/>
      <c r="S4446"/>
      <c r="T4446"/>
      <c r="U4446"/>
      <c r="V4446"/>
      <c r="W4446"/>
      <c r="X4446" s="42"/>
      <c r="Y4446" s="42"/>
      <c r="Z4446" s="42"/>
    </row>
    <row r="4447" s="26" customFormat="1" ht="23" customHeight="1" spans="1:26">
      <c r="A4447" s="255"/>
      <c r="B4447" s="246"/>
      <c r="C4447" s="247"/>
      <c r="D4447" s="248"/>
      <c r="E4447" s="249"/>
      <c r="F4447" s="250"/>
      <c r="G4447" s="250"/>
      <c r="H4447" s="256"/>
      <c r="I4447" s="250"/>
      <c r="J4447" s="252"/>
      <c r="K4447" s="252"/>
      <c r="L4447" s="253"/>
      <c r="M4447" s="254" t="str">
        <f t="shared" si="69"/>
        <v/>
      </c>
      <c r="N4447"/>
      <c r="O4447"/>
      <c r="P4447"/>
      <c r="Q4447"/>
      <c r="R4447"/>
      <c r="S4447"/>
      <c r="T4447"/>
      <c r="U4447"/>
      <c r="V4447"/>
      <c r="W4447"/>
      <c r="X4447" s="42"/>
      <c r="Y4447" s="42"/>
      <c r="Z4447" s="42"/>
    </row>
    <row r="4448" s="26" customFormat="1" ht="23" customHeight="1" spans="1:26">
      <c r="A4448" s="255"/>
      <c r="B4448" s="246"/>
      <c r="C4448" s="247"/>
      <c r="D4448" s="248"/>
      <c r="E4448" s="249"/>
      <c r="F4448" s="250"/>
      <c r="G4448" s="250"/>
      <c r="H4448" s="256"/>
      <c r="I4448" s="250"/>
      <c r="J4448" s="252"/>
      <c r="K4448" s="252"/>
      <c r="L4448" s="253"/>
      <c r="M4448" s="254" t="str">
        <f t="shared" si="69"/>
        <v/>
      </c>
      <c r="N4448"/>
      <c r="O4448"/>
      <c r="P4448"/>
      <c r="Q4448"/>
      <c r="R4448"/>
      <c r="S4448"/>
      <c r="T4448"/>
      <c r="U4448"/>
      <c r="V4448"/>
      <c r="W4448"/>
      <c r="X4448" s="42"/>
      <c r="Y4448" s="42"/>
      <c r="Z4448" s="42"/>
    </row>
    <row r="4449" s="26" customFormat="1" ht="23" customHeight="1" spans="1:26">
      <c r="A4449" s="255"/>
      <c r="B4449" s="246"/>
      <c r="C4449" s="247"/>
      <c r="D4449" s="248"/>
      <c r="E4449" s="249"/>
      <c r="F4449" s="250"/>
      <c r="G4449" s="250"/>
      <c r="H4449" s="256"/>
      <c r="I4449" s="250"/>
      <c r="J4449" s="252"/>
      <c r="K4449" s="252"/>
      <c r="L4449" s="253"/>
      <c r="M4449" s="254" t="str">
        <f t="shared" si="69"/>
        <v/>
      </c>
      <c r="N4449"/>
      <c r="O4449"/>
      <c r="P4449"/>
      <c r="Q4449"/>
      <c r="R4449"/>
      <c r="S4449"/>
      <c r="T4449"/>
      <c r="U4449"/>
      <c r="V4449"/>
      <c r="W4449"/>
      <c r="X4449" s="42"/>
      <c r="Y4449" s="42"/>
      <c r="Z4449" s="42"/>
    </row>
    <row r="4450" s="26" customFormat="1" ht="23" customHeight="1" spans="1:26">
      <c r="A4450" s="255"/>
      <c r="B4450" s="246"/>
      <c r="C4450" s="247"/>
      <c r="D4450" s="248"/>
      <c r="E4450" s="249"/>
      <c r="F4450" s="250"/>
      <c r="G4450" s="250"/>
      <c r="H4450" s="256"/>
      <c r="I4450" s="250"/>
      <c r="J4450" s="252"/>
      <c r="K4450" s="252"/>
      <c r="L4450" s="253"/>
      <c r="M4450" s="254" t="str">
        <f t="shared" si="69"/>
        <v/>
      </c>
      <c r="N4450"/>
      <c r="O4450"/>
      <c r="P4450"/>
      <c r="Q4450"/>
      <c r="R4450"/>
      <c r="S4450"/>
      <c r="T4450"/>
      <c r="U4450"/>
      <c r="V4450"/>
      <c r="W4450"/>
      <c r="X4450" s="42"/>
      <c r="Y4450" s="42"/>
      <c r="Z4450" s="42"/>
    </row>
    <row r="4451" s="26" customFormat="1" ht="23" customHeight="1" spans="1:26">
      <c r="A4451" s="255"/>
      <c r="B4451" s="246"/>
      <c r="C4451" s="247"/>
      <c r="D4451" s="248"/>
      <c r="E4451" s="249"/>
      <c r="F4451" s="250"/>
      <c r="G4451" s="250"/>
      <c r="H4451" s="256"/>
      <c r="I4451" s="250"/>
      <c r="J4451" s="252"/>
      <c r="K4451" s="252"/>
      <c r="L4451" s="253"/>
      <c r="M4451" s="254" t="str">
        <f t="shared" si="69"/>
        <v/>
      </c>
      <c r="N4451"/>
      <c r="O4451"/>
      <c r="P4451"/>
      <c r="Q4451"/>
      <c r="R4451"/>
      <c r="S4451"/>
      <c r="T4451"/>
      <c r="U4451"/>
      <c r="V4451"/>
      <c r="W4451"/>
      <c r="X4451" s="42"/>
      <c r="Y4451" s="42"/>
      <c r="Z4451" s="42"/>
    </row>
    <row r="4452" s="26" customFormat="1" ht="23" customHeight="1" spans="1:26">
      <c r="A4452" s="255"/>
      <c r="B4452" s="246"/>
      <c r="C4452" s="247"/>
      <c r="D4452" s="248"/>
      <c r="E4452" s="249"/>
      <c r="F4452" s="250"/>
      <c r="G4452" s="250"/>
      <c r="H4452" s="256"/>
      <c r="I4452" s="250"/>
      <c r="J4452" s="252"/>
      <c r="K4452" s="252"/>
      <c r="L4452" s="253"/>
      <c r="M4452" s="254" t="str">
        <f t="shared" si="69"/>
        <v/>
      </c>
      <c r="N4452"/>
      <c r="O4452"/>
      <c r="P4452"/>
      <c r="Q4452"/>
      <c r="R4452"/>
      <c r="S4452"/>
      <c r="T4452"/>
      <c r="U4452"/>
      <c r="V4452"/>
      <c r="W4452"/>
      <c r="X4452" s="42"/>
      <c r="Y4452" s="42"/>
      <c r="Z4452" s="42"/>
    </row>
    <row r="4453" s="26" customFormat="1" ht="23" customHeight="1" spans="1:26">
      <c r="A4453" s="255"/>
      <c r="B4453" s="246"/>
      <c r="C4453" s="247"/>
      <c r="D4453" s="248"/>
      <c r="E4453" s="249"/>
      <c r="F4453" s="250"/>
      <c r="G4453" s="250"/>
      <c r="H4453" s="256"/>
      <c r="I4453" s="250"/>
      <c r="J4453" s="252"/>
      <c r="K4453" s="252"/>
      <c r="L4453" s="253"/>
      <c r="M4453" s="254" t="str">
        <f t="shared" si="69"/>
        <v/>
      </c>
      <c r="N4453"/>
      <c r="O4453"/>
      <c r="P4453"/>
      <c r="Q4453"/>
      <c r="R4453"/>
      <c r="S4453"/>
      <c r="T4453"/>
      <c r="U4453"/>
      <c r="V4453"/>
      <c r="W4453"/>
      <c r="X4453" s="42"/>
      <c r="Y4453" s="42"/>
      <c r="Z4453" s="42"/>
    </row>
    <row r="4454" s="26" customFormat="1" ht="23" customHeight="1" spans="1:26">
      <c r="A4454" s="255"/>
      <c r="B4454" s="246"/>
      <c r="C4454" s="247"/>
      <c r="D4454" s="248"/>
      <c r="E4454" s="249"/>
      <c r="F4454" s="250"/>
      <c r="G4454" s="250"/>
      <c r="H4454" s="256"/>
      <c r="I4454" s="250"/>
      <c r="J4454" s="252"/>
      <c r="K4454" s="252"/>
      <c r="L4454" s="253"/>
      <c r="M4454" s="254" t="str">
        <f t="shared" si="69"/>
        <v/>
      </c>
      <c r="N4454"/>
      <c r="O4454"/>
      <c r="P4454"/>
      <c r="Q4454"/>
      <c r="R4454"/>
      <c r="S4454"/>
      <c r="T4454"/>
      <c r="U4454"/>
      <c r="V4454"/>
      <c r="W4454"/>
      <c r="X4454" s="42"/>
      <c r="Y4454" s="42"/>
      <c r="Z4454" s="42"/>
    </row>
    <row r="4455" s="26" customFormat="1" ht="23" customHeight="1" spans="1:26">
      <c r="A4455" s="255"/>
      <c r="B4455" s="246"/>
      <c r="C4455" s="247"/>
      <c r="D4455" s="248"/>
      <c r="E4455" s="249"/>
      <c r="F4455" s="250"/>
      <c r="G4455" s="250"/>
      <c r="H4455" s="256"/>
      <c r="I4455" s="250"/>
      <c r="J4455" s="252"/>
      <c r="K4455" s="252"/>
      <c r="L4455" s="253"/>
      <c r="M4455" s="254" t="str">
        <f t="shared" si="69"/>
        <v/>
      </c>
      <c r="N4455"/>
      <c r="O4455"/>
      <c r="P4455"/>
      <c r="Q4455"/>
      <c r="R4455"/>
      <c r="S4455"/>
      <c r="T4455"/>
      <c r="U4455"/>
      <c r="V4455"/>
      <c r="W4455"/>
      <c r="X4455" s="42"/>
      <c r="Y4455" s="42"/>
      <c r="Z4455" s="42"/>
    </row>
    <row r="4456" s="26" customFormat="1" ht="23" customHeight="1" spans="1:26">
      <c r="A4456" s="255"/>
      <c r="B4456" s="246"/>
      <c r="C4456" s="247"/>
      <c r="D4456" s="248"/>
      <c r="E4456" s="249"/>
      <c r="F4456" s="250"/>
      <c r="G4456" s="250"/>
      <c r="H4456" s="256"/>
      <c r="I4456" s="250"/>
      <c r="J4456" s="252"/>
      <c r="K4456" s="252"/>
      <c r="L4456" s="253"/>
      <c r="M4456" s="254" t="str">
        <f t="shared" si="69"/>
        <v/>
      </c>
      <c r="N4456"/>
      <c r="O4456"/>
      <c r="P4456"/>
      <c r="Q4456"/>
      <c r="R4456"/>
      <c r="S4456"/>
      <c r="T4456"/>
      <c r="U4456"/>
      <c r="V4456"/>
      <c r="W4456"/>
      <c r="X4456" s="42"/>
      <c r="Y4456" s="42"/>
      <c r="Z4456" s="42"/>
    </row>
    <row r="4457" s="26" customFormat="1" ht="23" customHeight="1" spans="1:26">
      <c r="A4457" s="255"/>
      <c r="B4457" s="246"/>
      <c r="C4457" s="247"/>
      <c r="D4457" s="248"/>
      <c r="E4457" s="249"/>
      <c r="F4457" s="250"/>
      <c r="G4457" s="250"/>
      <c r="H4457" s="256"/>
      <c r="I4457" s="250"/>
      <c r="J4457" s="252"/>
      <c r="K4457" s="252"/>
      <c r="L4457" s="253"/>
      <c r="M4457" s="254" t="str">
        <f t="shared" si="69"/>
        <v/>
      </c>
      <c r="N4457"/>
      <c r="O4457"/>
      <c r="P4457"/>
      <c r="Q4457"/>
      <c r="R4457"/>
      <c r="S4457"/>
      <c r="T4457"/>
      <c r="U4457"/>
      <c r="V4457"/>
      <c r="W4457"/>
      <c r="X4457" s="42"/>
      <c r="Y4457" s="42"/>
      <c r="Z4457" s="42"/>
    </row>
    <row r="4458" s="26" customFormat="1" ht="23" customHeight="1" spans="1:26">
      <c r="A4458" s="255"/>
      <c r="B4458" s="246"/>
      <c r="C4458" s="247"/>
      <c r="D4458" s="248"/>
      <c r="E4458" s="249"/>
      <c r="F4458" s="250"/>
      <c r="G4458" s="250"/>
      <c r="H4458" s="256"/>
      <c r="I4458" s="250"/>
      <c r="J4458" s="252"/>
      <c r="K4458" s="252"/>
      <c r="L4458" s="253"/>
      <c r="M4458" s="254" t="str">
        <f t="shared" si="69"/>
        <v/>
      </c>
      <c r="N4458"/>
      <c r="O4458"/>
      <c r="P4458"/>
      <c r="Q4458"/>
      <c r="R4458"/>
      <c r="S4458"/>
      <c r="T4458"/>
      <c r="U4458"/>
      <c r="V4458"/>
      <c r="W4458"/>
      <c r="X4458" s="42"/>
      <c r="Y4458" s="42"/>
      <c r="Z4458" s="42"/>
    </row>
    <row r="4459" s="26" customFormat="1" ht="23" customHeight="1" spans="1:26">
      <c r="A4459" s="255"/>
      <c r="B4459" s="246"/>
      <c r="C4459" s="247"/>
      <c r="D4459" s="248"/>
      <c r="E4459" s="249"/>
      <c r="F4459" s="250"/>
      <c r="G4459" s="250"/>
      <c r="H4459" s="256"/>
      <c r="I4459" s="250"/>
      <c r="J4459" s="252"/>
      <c r="K4459" s="252"/>
      <c r="L4459" s="253"/>
      <c r="M4459" s="254" t="str">
        <f t="shared" si="69"/>
        <v/>
      </c>
      <c r="N4459"/>
      <c r="O4459"/>
      <c r="P4459"/>
      <c r="Q4459"/>
      <c r="R4459"/>
      <c r="S4459"/>
      <c r="T4459"/>
      <c r="U4459"/>
      <c r="V4459"/>
      <c r="W4459"/>
      <c r="X4459" s="42"/>
      <c r="Y4459" s="42"/>
      <c r="Z4459" s="42"/>
    </row>
    <row r="4460" s="26" customFormat="1" ht="23" customHeight="1" spans="1:26">
      <c r="A4460" s="255"/>
      <c r="B4460" s="246"/>
      <c r="C4460" s="247"/>
      <c r="D4460" s="248"/>
      <c r="E4460" s="249"/>
      <c r="F4460" s="250"/>
      <c r="G4460" s="250"/>
      <c r="H4460" s="256"/>
      <c r="I4460" s="250"/>
      <c r="J4460" s="252"/>
      <c r="K4460" s="252"/>
      <c r="L4460" s="253"/>
      <c r="M4460" s="254" t="str">
        <f t="shared" si="69"/>
        <v/>
      </c>
      <c r="N4460"/>
      <c r="O4460"/>
      <c r="P4460"/>
      <c r="Q4460"/>
      <c r="R4460"/>
      <c r="S4460"/>
      <c r="T4460"/>
      <c r="U4460"/>
      <c r="V4460"/>
      <c r="W4460"/>
      <c r="X4460" s="42"/>
      <c r="Y4460" s="42"/>
      <c r="Z4460" s="42"/>
    </row>
    <row r="4461" s="26" customFormat="1" ht="23" customHeight="1" spans="1:26">
      <c r="A4461" s="255"/>
      <c r="B4461" s="246"/>
      <c r="C4461" s="247"/>
      <c r="D4461" s="248"/>
      <c r="E4461" s="249"/>
      <c r="F4461" s="250"/>
      <c r="G4461" s="250"/>
      <c r="H4461" s="256"/>
      <c r="I4461" s="250"/>
      <c r="J4461" s="252"/>
      <c r="K4461" s="252"/>
      <c r="L4461" s="253"/>
      <c r="M4461" s="254" t="str">
        <f t="shared" si="69"/>
        <v/>
      </c>
      <c r="N4461"/>
      <c r="O4461"/>
      <c r="P4461"/>
      <c r="Q4461"/>
      <c r="R4461"/>
      <c r="S4461"/>
      <c r="T4461"/>
      <c r="U4461"/>
      <c r="V4461"/>
      <c r="W4461"/>
      <c r="X4461" s="42"/>
      <c r="Y4461" s="42"/>
      <c r="Z4461" s="42"/>
    </row>
    <row r="4462" s="26" customFormat="1" ht="23" customHeight="1" spans="1:26">
      <c r="A4462" s="255"/>
      <c r="B4462" s="246"/>
      <c r="C4462" s="247"/>
      <c r="D4462" s="248"/>
      <c r="E4462" s="249"/>
      <c r="F4462" s="250"/>
      <c r="G4462" s="250"/>
      <c r="H4462" s="256"/>
      <c r="I4462" s="250"/>
      <c r="J4462" s="252"/>
      <c r="K4462" s="252"/>
      <c r="L4462" s="253"/>
      <c r="M4462" s="254" t="str">
        <f t="shared" si="69"/>
        <v/>
      </c>
      <c r="N4462"/>
      <c r="O4462"/>
      <c r="P4462"/>
      <c r="Q4462"/>
      <c r="R4462"/>
      <c r="S4462"/>
      <c r="T4462"/>
      <c r="U4462"/>
      <c r="V4462"/>
      <c r="W4462"/>
      <c r="X4462" s="42"/>
      <c r="Y4462" s="42"/>
      <c r="Z4462" s="42"/>
    </row>
    <row r="4463" s="26" customFormat="1" ht="23" customHeight="1" spans="1:26">
      <c r="A4463" s="255"/>
      <c r="B4463" s="246"/>
      <c r="C4463" s="247"/>
      <c r="D4463" s="248"/>
      <c r="E4463" s="249"/>
      <c r="F4463" s="250"/>
      <c r="G4463" s="250"/>
      <c r="H4463" s="256"/>
      <c r="I4463" s="250"/>
      <c r="J4463" s="252"/>
      <c r="K4463" s="252"/>
      <c r="L4463" s="253"/>
      <c r="M4463" s="254" t="str">
        <f t="shared" si="69"/>
        <v/>
      </c>
      <c r="N4463"/>
      <c r="O4463"/>
      <c r="P4463"/>
      <c r="Q4463"/>
      <c r="R4463"/>
      <c r="S4463"/>
      <c r="T4463"/>
      <c r="U4463"/>
      <c r="V4463"/>
      <c r="W4463"/>
      <c r="X4463" s="42"/>
      <c r="Y4463" s="42"/>
      <c r="Z4463" s="42"/>
    </row>
    <row r="4464" s="26" customFormat="1" ht="23" customHeight="1" spans="1:26">
      <c r="A4464" s="255"/>
      <c r="B4464" s="246"/>
      <c r="C4464" s="247"/>
      <c r="D4464" s="248"/>
      <c r="E4464" s="249"/>
      <c r="F4464" s="250"/>
      <c r="G4464" s="250"/>
      <c r="H4464" s="256"/>
      <c r="I4464" s="250"/>
      <c r="J4464" s="252"/>
      <c r="K4464" s="252"/>
      <c r="L4464" s="253"/>
      <c r="M4464" s="254" t="str">
        <f t="shared" si="69"/>
        <v/>
      </c>
      <c r="N4464"/>
      <c r="O4464"/>
      <c r="P4464"/>
      <c r="Q4464"/>
      <c r="R4464"/>
      <c r="S4464"/>
      <c r="T4464"/>
      <c r="U4464"/>
      <c r="V4464"/>
      <c r="W4464"/>
      <c r="X4464" s="42"/>
      <c r="Y4464" s="42"/>
      <c r="Z4464" s="42"/>
    </row>
    <row r="4465" s="26" customFormat="1" ht="23" customHeight="1" spans="1:26">
      <c r="A4465" s="255"/>
      <c r="B4465" s="246"/>
      <c r="C4465" s="247"/>
      <c r="D4465" s="248"/>
      <c r="E4465" s="249"/>
      <c r="F4465" s="250"/>
      <c r="G4465" s="250"/>
      <c r="H4465" s="256"/>
      <c r="I4465" s="250"/>
      <c r="J4465" s="252"/>
      <c r="K4465" s="252"/>
      <c r="L4465" s="253"/>
      <c r="M4465" s="254" t="str">
        <f t="shared" si="69"/>
        <v/>
      </c>
      <c r="N4465"/>
      <c r="O4465"/>
      <c r="P4465"/>
      <c r="Q4465"/>
      <c r="R4465"/>
      <c r="S4465"/>
      <c r="T4465"/>
      <c r="U4465"/>
      <c r="V4465"/>
      <c r="W4465"/>
      <c r="X4465" s="42"/>
      <c r="Y4465" s="42"/>
      <c r="Z4465" s="42"/>
    </row>
    <row r="4466" s="26" customFormat="1" ht="23" customHeight="1" spans="1:26">
      <c r="A4466" s="255"/>
      <c r="B4466" s="246"/>
      <c r="C4466" s="247"/>
      <c r="D4466" s="248"/>
      <c r="E4466" s="249"/>
      <c r="F4466" s="250"/>
      <c r="G4466" s="250"/>
      <c r="H4466" s="256"/>
      <c r="I4466" s="250"/>
      <c r="J4466" s="252"/>
      <c r="K4466" s="252"/>
      <c r="L4466" s="253"/>
      <c r="M4466" s="254" t="str">
        <f t="shared" si="69"/>
        <v/>
      </c>
      <c r="N4466"/>
      <c r="O4466"/>
      <c r="P4466"/>
      <c r="Q4466"/>
      <c r="R4466"/>
      <c r="S4466"/>
      <c r="T4466"/>
      <c r="U4466"/>
      <c r="V4466"/>
      <c r="W4466"/>
      <c r="X4466" s="42"/>
      <c r="Y4466" s="42"/>
      <c r="Z4466" s="42"/>
    </row>
    <row r="4467" s="26" customFormat="1" ht="23" customHeight="1" spans="1:26">
      <c r="A4467" s="255"/>
      <c r="B4467" s="246"/>
      <c r="C4467" s="247"/>
      <c r="D4467" s="248"/>
      <c r="E4467" s="249"/>
      <c r="F4467" s="250"/>
      <c r="G4467" s="250"/>
      <c r="H4467" s="256"/>
      <c r="I4467" s="250"/>
      <c r="J4467" s="252"/>
      <c r="K4467" s="252"/>
      <c r="L4467" s="253"/>
      <c r="M4467" s="254" t="str">
        <f t="shared" si="69"/>
        <v/>
      </c>
      <c r="N4467"/>
      <c r="O4467"/>
      <c r="P4467"/>
      <c r="Q4467"/>
      <c r="R4467"/>
      <c r="S4467"/>
      <c r="T4467"/>
      <c r="U4467"/>
      <c r="V4467"/>
      <c r="W4467"/>
      <c r="X4467" s="42"/>
      <c r="Y4467" s="42"/>
      <c r="Z4467" s="42"/>
    </row>
    <row r="4468" s="26" customFormat="1" ht="23" customHeight="1" spans="1:26">
      <c r="A4468" s="255"/>
      <c r="B4468" s="246"/>
      <c r="C4468" s="247"/>
      <c r="D4468" s="248"/>
      <c r="E4468" s="249"/>
      <c r="F4468" s="250"/>
      <c r="G4468" s="250"/>
      <c r="H4468" s="256"/>
      <c r="I4468" s="250"/>
      <c r="J4468" s="252"/>
      <c r="K4468" s="252"/>
      <c r="L4468" s="253"/>
      <c r="M4468" s="254" t="str">
        <f t="shared" si="69"/>
        <v/>
      </c>
      <c r="N4468"/>
      <c r="O4468"/>
      <c r="P4468"/>
      <c r="Q4468"/>
      <c r="R4468"/>
      <c r="S4468"/>
      <c r="T4468"/>
      <c r="U4468"/>
      <c r="V4468"/>
      <c r="W4468"/>
      <c r="X4468" s="42"/>
      <c r="Y4468" s="42"/>
      <c r="Z4468" s="42"/>
    </row>
    <row r="4469" s="26" customFormat="1" ht="23" customHeight="1" spans="1:26">
      <c r="A4469" s="255"/>
      <c r="B4469" s="246"/>
      <c r="C4469" s="247"/>
      <c r="D4469" s="248"/>
      <c r="E4469" s="249"/>
      <c r="F4469" s="250"/>
      <c r="G4469" s="250"/>
      <c r="H4469" s="256"/>
      <c r="I4469" s="250"/>
      <c r="J4469" s="252"/>
      <c r="K4469" s="252"/>
      <c r="L4469" s="253"/>
      <c r="M4469" s="254" t="str">
        <f t="shared" si="69"/>
        <v/>
      </c>
      <c r="N4469"/>
      <c r="O4469"/>
      <c r="P4469"/>
      <c r="Q4469"/>
      <c r="R4469"/>
      <c r="S4469"/>
      <c r="T4469"/>
      <c r="U4469"/>
      <c r="V4469"/>
      <c r="W4469"/>
      <c r="X4469" s="42"/>
      <c r="Y4469" s="42"/>
      <c r="Z4469" s="42"/>
    </row>
    <row r="4470" s="26" customFormat="1" ht="23" customHeight="1" spans="1:26">
      <c r="A4470" s="255"/>
      <c r="B4470" s="246"/>
      <c r="C4470" s="247"/>
      <c r="D4470" s="248"/>
      <c r="E4470" s="249"/>
      <c r="F4470" s="250"/>
      <c r="G4470" s="250"/>
      <c r="H4470" s="256"/>
      <c r="I4470" s="250"/>
      <c r="J4470" s="252"/>
      <c r="K4470" s="252"/>
      <c r="L4470" s="253"/>
      <c r="M4470" s="254" t="str">
        <f t="shared" si="69"/>
        <v/>
      </c>
      <c r="N4470"/>
      <c r="O4470"/>
      <c r="P4470"/>
      <c r="Q4470"/>
      <c r="R4470"/>
      <c r="S4470"/>
      <c r="T4470"/>
      <c r="U4470"/>
      <c r="V4470"/>
      <c r="W4470"/>
      <c r="X4470" s="42"/>
      <c r="Y4470" s="42"/>
      <c r="Z4470" s="42"/>
    </row>
    <row r="4471" s="26" customFormat="1" ht="23" customHeight="1" spans="1:26">
      <c r="A4471" s="255"/>
      <c r="B4471" s="246"/>
      <c r="C4471" s="247"/>
      <c r="D4471" s="248"/>
      <c r="E4471" s="249"/>
      <c r="F4471" s="250"/>
      <c r="G4471" s="250"/>
      <c r="H4471" s="256"/>
      <c r="I4471" s="250"/>
      <c r="J4471" s="252"/>
      <c r="K4471" s="252"/>
      <c r="L4471" s="253"/>
      <c r="M4471" s="254" t="str">
        <f t="shared" si="69"/>
        <v/>
      </c>
      <c r="N4471"/>
      <c r="O4471"/>
      <c r="P4471"/>
      <c r="Q4471"/>
      <c r="R4471"/>
      <c r="S4471"/>
      <c r="T4471"/>
      <c r="U4471"/>
      <c r="V4471"/>
      <c r="W4471"/>
      <c r="X4471" s="42"/>
      <c r="Y4471" s="42"/>
      <c r="Z4471" s="42"/>
    </row>
    <row r="4472" s="26" customFormat="1" ht="23" customHeight="1" spans="1:26">
      <c r="A4472" s="255"/>
      <c r="B4472" s="246"/>
      <c r="C4472" s="247"/>
      <c r="D4472" s="248"/>
      <c r="E4472" s="249"/>
      <c r="F4472" s="250"/>
      <c r="G4472" s="250"/>
      <c r="H4472" s="256"/>
      <c r="I4472" s="250"/>
      <c r="J4472" s="252"/>
      <c r="K4472" s="252"/>
      <c r="L4472" s="253"/>
      <c r="M4472" s="254" t="str">
        <f t="shared" si="69"/>
        <v/>
      </c>
      <c r="N4472"/>
      <c r="O4472"/>
      <c r="P4472"/>
      <c r="Q4472"/>
      <c r="R4472"/>
      <c r="S4472"/>
      <c r="T4472"/>
      <c r="U4472"/>
      <c r="V4472"/>
      <c r="W4472"/>
      <c r="X4472" s="42"/>
      <c r="Y4472" s="42"/>
      <c r="Z4472" s="42"/>
    </row>
    <row r="4473" s="26" customFormat="1" ht="23" customHeight="1" spans="1:26">
      <c r="A4473" s="255"/>
      <c r="B4473" s="246"/>
      <c r="C4473" s="247"/>
      <c r="D4473" s="248"/>
      <c r="E4473" s="249"/>
      <c r="F4473" s="250"/>
      <c r="G4473" s="250"/>
      <c r="H4473" s="256"/>
      <c r="I4473" s="250"/>
      <c r="J4473" s="252"/>
      <c r="K4473" s="252"/>
      <c r="L4473" s="253"/>
      <c r="M4473" s="254" t="str">
        <f t="shared" si="69"/>
        <v/>
      </c>
      <c r="N4473"/>
      <c r="O4473"/>
      <c r="P4473"/>
      <c r="Q4473"/>
      <c r="R4473"/>
      <c r="S4473"/>
      <c r="T4473"/>
      <c r="U4473"/>
      <c r="V4473"/>
      <c r="W4473"/>
      <c r="X4473" s="42"/>
      <c r="Y4473" s="42"/>
      <c r="Z4473" s="42"/>
    </row>
    <row r="4474" s="26" customFormat="1" ht="23" customHeight="1" spans="1:26">
      <c r="A4474" s="255"/>
      <c r="B4474" s="246"/>
      <c r="C4474" s="247"/>
      <c r="D4474" s="248"/>
      <c r="E4474" s="249"/>
      <c r="F4474" s="250"/>
      <c r="G4474" s="250"/>
      <c r="H4474" s="256"/>
      <c r="I4474" s="250"/>
      <c r="J4474" s="252"/>
      <c r="K4474" s="252"/>
      <c r="L4474" s="253"/>
      <c r="M4474" s="254" t="str">
        <f t="shared" si="69"/>
        <v/>
      </c>
      <c r="N4474"/>
      <c r="O4474"/>
      <c r="P4474"/>
      <c r="Q4474"/>
      <c r="R4474"/>
      <c r="S4474"/>
      <c r="T4474"/>
      <c r="U4474"/>
      <c r="V4474"/>
      <c r="W4474"/>
      <c r="X4474" s="42"/>
      <c r="Y4474" s="42"/>
      <c r="Z4474" s="42"/>
    </row>
    <row r="4475" s="26" customFormat="1" ht="23" customHeight="1" spans="1:26">
      <c r="A4475" s="255"/>
      <c r="B4475" s="246"/>
      <c r="C4475" s="247"/>
      <c r="D4475" s="248"/>
      <c r="E4475" s="249"/>
      <c r="F4475" s="250"/>
      <c r="G4475" s="250"/>
      <c r="H4475" s="256"/>
      <c r="I4475" s="250"/>
      <c r="J4475" s="252"/>
      <c r="K4475" s="252"/>
      <c r="L4475" s="253"/>
      <c r="M4475" s="254" t="str">
        <f t="shared" si="69"/>
        <v/>
      </c>
      <c r="N4475"/>
      <c r="O4475"/>
      <c r="P4475"/>
      <c r="Q4475"/>
      <c r="R4475"/>
      <c r="S4475"/>
      <c r="T4475"/>
      <c r="U4475"/>
      <c r="V4475"/>
      <c r="W4475"/>
      <c r="X4475" s="42"/>
      <c r="Y4475" s="42"/>
      <c r="Z4475" s="42"/>
    </row>
    <row r="4476" s="26" customFormat="1" ht="23" customHeight="1" spans="1:26">
      <c r="A4476" s="255"/>
      <c r="B4476" s="246"/>
      <c r="C4476" s="247"/>
      <c r="D4476" s="248"/>
      <c r="E4476" s="249"/>
      <c r="F4476" s="250"/>
      <c r="G4476" s="250"/>
      <c r="H4476" s="256"/>
      <c r="I4476" s="250"/>
      <c r="J4476" s="252"/>
      <c r="K4476" s="252"/>
      <c r="L4476" s="253"/>
      <c r="M4476" s="254" t="str">
        <f t="shared" si="69"/>
        <v/>
      </c>
      <c r="N4476"/>
      <c r="O4476"/>
      <c r="P4476"/>
      <c r="Q4476"/>
      <c r="R4476"/>
      <c r="S4476"/>
      <c r="T4476"/>
      <c r="U4476"/>
      <c r="V4476"/>
      <c r="W4476"/>
      <c r="X4476" s="42"/>
      <c r="Y4476" s="42"/>
      <c r="Z4476" s="42"/>
    </row>
    <row r="4477" s="26" customFormat="1" ht="23" customHeight="1" spans="1:26">
      <c r="A4477" s="255"/>
      <c r="B4477" s="246"/>
      <c r="C4477" s="247"/>
      <c r="D4477" s="248"/>
      <c r="E4477" s="249"/>
      <c r="F4477" s="250"/>
      <c r="G4477" s="250"/>
      <c r="H4477" s="256"/>
      <c r="I4477" s="250"/>
      <c r="J4477" s="252"/>
      <c r="K4477" s="252"/>
      <c r="L4477" s="253"/>
      <c r="M4477" s="254" t="str">
        <f t="shared" si="69"/>
        <v/>
      </c>
      <c r="N4477"/>
      <c r="O4477"/>
      <c r="P4477"/>
      <c r="Q4477"/>
      <c r="R4477"/>
      <c r="S4477"/>
      <c r="T4477"/>
      <c r="U4477"/>
      <c r="V4477"/>
      <c r="W4477"/>
      <c r="X4477" s="42"/>
      <c r="Y4477" s="42"/>
      <c r="Z4477" s="42"/>
    </row>
    <row r="4478" s="26" customFormat="1" ht="23" customHeight="1" spans="1:26">
      <c r="A4478" s="255"/>
      <c r="B4478" s="246"/>
      <c r="C4478" s="247"/>
      <c r="D4478" s="248"/>
      <c r="E4478" s="249"/>
      <c r="F4478" s="250"/>
      <c r="G4478" s="250"/>
      <c r="H4478" s="256"/>
      <c r="I4478" s="250"/>
      <c r="J4478" s="252"/>
      <c r="K4478" s="252"/>
      <c r="L4478" s="253"/>
      <c r="M4478" s="254" t="str">
        <f t="shared" si="69"/>
        <v/>
      </c>
      <c r="N4478"/>
      <c r="O4478"/>
      <c r="P4478"/>
      <c r="Q4478"/>
      <c r="R4478"/>
      <c r="S4478"/>
      <c r="T4478"/>
      <c r="U4478"/>
      <c r="V4478"/>
      <c r="W4478"/>
      <c r="X4478" s="42"/>
      <c r="Y4478" s="42"/>
      <c r="Z4478" s="42"/>
    </row>
    <row r="4479" s="26" customFormat="1" ht="23" customHeight="1" spans="1:26">
      <c r="A4479" s="255"/>
      <c r="B4479" s="246"/>
      <c r="C4479" s="247"/>
      <c r="D4479" s="248"/>
      <c r="E4479" s="249"/>
      <c r="F4479" s="250"/>
      <c r="G4479" s="250"/>
      <c r="H4479" s="256"/>
      <c r="I4479" s="250"/>
      <c r="J4479" s="252"/>
      <c r="K4479" s="252"/>
      <c r="L4479" s="253"/>
      <c r="M4479" s="254" t="str">
        <f t="shared" si="69"/>
        <v/>
      </c>
      <c r="N4479"/>
      <c r="O4479"/>
      <c r="P4479"/>
      <c r="Q4479"/>
      <c r="R4479"/>
      <c r="S4479"/>
      <c r="T4479"/>
      <c r="U4479"/>
      <c r="V4479"/>
      <c r="W4479"/>
      <c r="X4479" s="42"/>
      <c r="Y4479" s="42"/>
      <c r="Z4479" s="42"/>
    </row>
    <row r="4480" s="26" customFormat="1" ht="23" customHeight="1" spans="1:26">
      <c r="A4480" s="255"/>
      <c r="B4480" s="246"/>
      <c r="C4480" s="247"/>
      <c r="D4480" s="248"/>
      <c r="E4480" s="249"/>
      <c r="F4480" s="250"/>
      <c r="G4480" s="250"/>
      <c r="H4480" s="256"/>
      <c r="I4480" s="250"/>
      <c r="J4480" s="252"/>
      <c r="K4480" s="252"/>
      <c r="L4480" s="253"/>
      <c r="M4480" s="254" t="str">
        <f t="shared" si="69"/>
        <v/>
      </c>
      <c r="N4480"/>
      <c r="O4480"/>
      <c r="P4480"/>
      <c r="Q4480"/>
      <c r="R4480"/>
      <c r="S4480"/>
      <c r="T4480"/>
      <c r="U4480"/>
      <c r="V4480"/>
      <c r="W4480"/>
      <c r="X4480" s="42"/>
      <c r="Y4480" s="42"/>
      <c r="Z4480" s="42"/>
    </row>
    <row r="4481" s="26" customFormat="1" ht="23" customHeight="1" spans="1:26">
      <c r="A4481" s="255"/>
      <c r="B4481" s="246"/>
      <c r="C4481" s="247"/>
      <c r="D4481" s="248"/>
      <c r="E4481" s="249"/>
      <c r="F4481" s="250"/>
      <c r="G4481" s="250"/>
      <c r="H4481" s="256"/>
      <c r="I4481" s="250"/>
      <c r="J4481" s="252"/>
      <c r="K4481" s="252"/>
      <c r="L4481" s="253"/>
      <c r="M4481" s="254" t="str">
        <f t="shared" si="69"/>
        <v/>
      </c>
      <c r="N4481"/>
      <c r="O4481"/>
      <c r="P4481"/>
      <c r="Q4481"/>
      <c r="R4481"/>
      <c r="S4481"/>
      <c r="T4481"/>
      <c r="U4481"/>
      <c r="V4481"/>
      <c r="W4481"/>
      <c r="X4481" s="42"/>
      <c r="Y4481" s="42"/>
      <c r="Z4481" s="42"/>
    </row>
    <row r="4482" s="26" customFormat="1" ht="23" customHeight="1" spans="1:26">
      <c r="A4482" s="255"/>
      <c r="B4482" s="246"/>
      <c r="C4482" s="247"/>
      <c r="D4482" s="248"/>
      <c r="E4482" s="249"/>
      <c r="F4482" s="250"/>
      <c r="G4482" s="250"/>
      <c r="H4482" s="256"/>
      <c r="I4482" s="250"/>
      <c r="J4482" s="252"/>
      <c r="K4482" s="252"/>
      <c r="L4482" s="253"/>
      <c r="M4482" s="254" t="str">
        <f t="shared" si="69"/>
        <v/>
      </c>
      <c r="N4482"/>
      <c r="O4482"/>
      <c r="P4482"/>
      <c r="Q4482"/>
      <c r="R4482"/>
      <c r="S4482"/>
      <c r="T4482"/>
      <c r="U4482"/>
      <c r="V4482"/>
      <c r="W4482"/>
      <c r="X4482" s="42"/>
      <c r="Y4482" s="42"/>
      <c r="Z4482" s="42"/>
    </row>
    <row r="4483" s="26" customFormat="1" ht="23" customHeight="1" spans="1:26">
      <c r="A4483" s="255"/>
      <c r="B4483" s="246"/>
      <c r="C4483" s="247"/>
      <c r="D4483" s="248"/>
      <c r="E4483" s="249"/>
      <c r="F4483" s="250"/>
      <c r="G4483" s="250"/>
      <c r="H4483" s="256"/>
      <c r="I4483" s="250"/>
      <c r="J4483" s="252"/>
      <c r="K4483" s="252"/>
      <c r="L4483" s="253"/>
      <c r="M4483" s="254" t="str">
        <f t="shared" si="69"/>
        <v/>
      </c>
      <c r="N4483"/>
      <c r="O4483"/>
      <c r="P4483"/>
      <c r="Q4483"/>
      <c r="R4483"/>
      <c r="S4483"/>
      <c r="T4483"/>
      <c r="U4483"/>
      <c r="V4483"/>
      <c r="W4483"/>
      <c r="X4483" s="42"/>
      <c r="Y4483" s="42"/>
      <c r="Z4483" s="42"/>
    </row>
    <row r="4484" s="26" customFormat="1" ht="23" customHeight="1" spans="1:26">
      <c r="A4484" s="255"/>
      <c r="B4484" s="246"/>
      <c r="C4484" s="247"/>
      <c r="D4484" s="248"/>
      <c r="E4484" s="249"/>
      <c r="F4484" s="250"/>
      <c r="G4484" s="250"/>
      <c r="H4484" s="256"/>
      <c r="I4484" s="250"/>
      <c r="J4484" s="252"/>
      <c r="K4484" s="252"/>
      <c r="L4484" s="253"/>
      <c r="M4484" s="254" t="str">
        <f t="shared" si="69"/>
        <v/>
      </c>
      <c r="N4484"/>
      <c r="O4484"/>
      <c r="P4484"/>
      <c r="Q4484"/>
      <c r="R4484"/>
      <c r="S4484"/>
      <c r="T4484"/>
      <c r="U4484"/>
      <c r="V4484"/>
      <c r="W4484"/>
      <c r="X4484" s="42"/>
      <c r="Y4484" s="42"/>
      <c r="Z4484" s="42"/>
    </row>
    <row r="4485" s="26" customFormat="1" ht="23" customHeight="1" spans="1:26">
      <c r="A4485" s="255"/>
      <c r="B4485" s="246"/>
      <c r="C4485" s="247"/>
      <c r="D4485" s="248"/>
      <c r="E4485" s="249"/>
      <c r="F4485" s="250"/>
      <c r="G4485" s="250"/>
      <c r="H4485" s="256"/>
      <c r="I4485" s="250"/>
      <c r="J4485" s="252"/>
      <c r="K4485" s="252"/>
      <c r="L4485" s="253"/>
      <c r="M4485" s="254" t="str">
        <f t="shared" ref="M4485:M4548" si="70">IF($B4485="","",--TEXT($B4485,"yyyymm"))</f>
        <v/>
      </c>
      <c r="N4485"/>
      <c r="O4485"/>
      <c r="P4485"/>
      <c r="Q4485"/>
      <c r="R4485"/>
      <c r="S4485"/>
      <c r="T4485"/>
      <c r="U4485"/>
      <c r="V4485"/>
      <c r="W4485"/>
      <c r="X4485" s="42"/>
      <c r="Y4485" s="42"/>
      <c r="Z4485" s="42"/>
    </row>
    <row r="4486" s="26" customFormat="1" ht="23" customHeight="1" spans="1:26">
      <c r="A4486" s="255"/>
      <c r="B4486" s="246"/>
      <c r="C4486" s="247"/>
      <c r="D4486" s="248"/>
      <c r="E4486" s="249"/>
      <c r="F4486" s="250"/>
      <c r="G4486" s="250"/>
      <c r="H4486" s="256"/>
      <c r="I4486" s="250"/>
      <c r="J4486" s="252"/>
      <c r="K4486" s="252"/>
      <c r="L4486" s="253"/>
      <c r="M4486" s="254" t="str">
        <f t="shared" si="70"/>
        <v/>
      </c>
      <c r="N4486"/>
      <c r="O4486"/>
      <c r="P4486"/>
      <c r="Q4486"/>
      <c r="R4486"/>
      <c r="S4486"/>
      <c r="T4486"/>
      <c r="U4486"/>
      <c r="V4486"/>
      <c r="W4486"/>
      <c r="X4486" s="42"/>
      <c r="Y4486" s="42"/>
      <c r="Z4486" s="42"/>
    </row>
    <row r="4487" s="26" customFormat="1" ht="23" customHeight="1" spans="1:26">
      <c r="A4487" s="255"/>
      <c r="B4487" s="246"/>
      <c r="C4487" s="247"/>
      <c r="D4487" s="248"/>
      <c r="E4487" s="249"/>
      <c r="F4487" s="250"/>
      <c r="G4487" s="250"/>
      <c r="H4487" s="256"/>
      <c r="I4487" s="250"/>
      <c r="J4487" s="252"/>
      <c r="K4487" s="252"/>
      <c r="L4487" s="253"/>
      <c r="M4487" s="254" t="str">
        <f t="shared" si="70"/>
        <v/>
      </c>
      <c r="N4487"/>
      <c r="O4487"/>
      <c r="P4487"/>
      <c r="Q4487"/>
      <c r="R4487"/>
      <c r="S4487"/>
      <c r="T4487"/>
      <c r="U4487"/>
      <c r="V4487"/>
      <c r="W4487"/>
      <c r="X4487" s="42"/>
      <c r="Y4487" s="42"/>
      <c r="Z4487" s="42"/>
    </row>
    <row r="4488" s="26" customFormat="1" ht="23" customHeight="1" spans="1:26">
      <c r="A4488" s="255"/>
      <c r="B4488" s="246"/>
      <c r="C4488" s="247"/>
      <c r="D4488" s="248"/>
      <c r="E4488" s="249"/>
      <c r="F4488" s="250"/>
      <c r="G4488" s="250"/>
      <c r="H4488" s="256"/>
      <c r="I4488" s="250"/>
      <c r="J4488" s="252"/>
      <c r="K4488" s="252"/>
      <c r="L4488" s="253"/>
      <c r="M4488" s="254" t="str">
        <f t="shared" si="70"/>
        <v/>
      </c>
      <c r="N4488"/>
      <c r="O4488"/>
      <c r="P4488"/>
      <c r="Q4488"/>
      <c r="R4488"/>
      <c r="S4488"/>
      <c r="T4488"/>
      <c r="U4488"/>
      <c r="V4488"/>
      <c r="W4488"/>
      <c r="X4488" s="42"/>
      <c r="Y4488" s="42"/>
      <c r="Z4488" s="42"/>
    </row>
    <row r="4489" s="26" customFormat="1" ht="23" customHeight="1" spans="1:26">
      <c r="A4489" s="255"/>
      <c r="B4489" s="246"/>
      <c r="C4489" s="247"/>
      <c r="D4489" s="248"/>
      <c r="E4489" s="249"/>
      <c r="F4489" s="250"/>
      <c r="G4489" s="250"/>
      <c r="H4489" s="256"/>
      <c r="I4489" s="250"/>
      <c r="J4489" s="252"/>
      <c r="K4489" s="252"/>
      <c r="L4489" s="253"/>
      <c r="M4489" s="254" t="str">
        <f t="shared" si="70"/>
        <v/>
      </c>
      <c r="N4489"/>
      <c r="O4489"/>
      <c r="P4489"/>
      <c r="Q4489"/>
      <c r="R4489"/>
      <c r="S4489"/>
      <c r="T4489"/>
      <c r="U4489"/>
      <c r="V4489"/>
      <c r="W4489"/>
      <c r="X4489" s="42"/>
      <c r="Y4489" s="42"/>
      <c r="Z4489" s="42"/>
    </row>
    <row r="4490" s="26" customFormat="1" ht="23" customHeight="1" spans="1:26">
      <c r="A4490" s="255"/>
      <c r="B4490" s="246"/>
      <c r="C4490" s="247"/>
      <c r="D4490" s="248"/>
      <c r="E4490" s="249"/>
      <c r="F4490" s="250"/>
      <c r="G4490" s="250"/>
      <c r="H4490" s="256"/>
      <c r="I4490" s="250"/>
      <c r="J4490" s="252"/>
      <c r="K4490" s="252"/>
      <c r="L4490" s="253"/>
      <c r="M4490" s="254" t="str">
        <f t="shared" si="70"/>
        <v/>
      </c>
      <c r="N4490"/>
      <c r="O4490"/>
      <c r="P4490"/>
      <c r="Q4490"/>
      <c r="R4490"/>
      <c r="S4490"/>
      <c r="T4490"/>
      <c r="U4490"/>
      <c r="V4490"/>
      <c r="W4490"/>
      <c r="X4490" s="42"/>
      <c r="Y4490" s="42"/>
      <c r="Z4490" s="42"/>
    </row>
    <row r="4491" s="26" customFormat="1" ht="23" customHeight="1" spans="1:26">
      <c r="A4491" s="255"/>
      <c r="B4491" s="246"/>
      <c r="C4491" s="247"/>
      <c r="D4491" s="248"/>
      <c r="E4491" s="249"/>
      <c r="F4491" s="250"/>
      <c r="G4491" s="250"/>
      <c r="H4491" s="256"/>
      <c r="I4491" s="250"/>
      <c r="J4491" s="252"/>
      <c r="K4491" s="252"/>
      <c r="L4491" s="253"/>
      <c r="M4491" s="254" t="str">
        <f t="shared" si="70"/>
        <v/>
      </c>
      <c r="N4491"/>
      <c r="O4491"/>
      <c r="P4491"/>
      <c r="Q4491"/>
      <c r="R4491"/>
      <c r="S4491"/>
      <c r="T4491"/>
      <c r="U4491"/>
      <c r="V4491"/>
      <c r="W4491"/>
      <c r="X4491" s="42"/>
      <c r="Y4491" s="42"/>
      <c r="Z4491" s="42"/>
    </row>
    <row r="4492" s="26" customFormat="1" ht="23" customHeight="1" spans="1:26">
      <c r="A4492" s="255"/>
      <c r="B4492" s="246"/>
      <c r="C4492" s="247"/>
      <c r="D4492" s="248"/>
      <c r="E4492" s="249"/>
      <c r="F4492" s="250"/>
      <c r="G4492" s="250"/>
      <c r="H4492" s="256"/>
      <c r="I4492" s="250"/>
      <c r="J4492" s="252"/>
      <c r="K4492" s="252"/>
      <c r="L4492" s="253"/>
      <c r="M4492" s="254" t="str">
        <f t="shared" si="70"/>
        <v/>
      </c>
      <c r="N4492"/>
      <c r="O4492"/>
      <c r="P4492"/>
      <c r="Q4492"/>
      <c r="R4492"/>
      <c r="S4492"/>
      <c r="T4492"/>
      <c r="U4492"/>
      <c r="V4492"/>
      <c r="W4492"/>
      <c r="X4492" s="42"/>
      <c r="Y4492" s="42"/>
      <c r="Z4492" s="42"/>
    </row>
    <row r="4493" s="26" customFormat="1" ht="23" customHeight="1" spans="1:26">
      <c r="A4493" s="255"/>
      <c r="B4493" s="246"/>
      <c r="C4493" s="247"/>
      <c r="D4493" s="248"/>
      <c r="E4493" s="249"/>
      <c r="F4493" s="250"/>
      <c r="G4493" s="250"/>
      <c r="H4493" s="256"/>
      <c r="I4493" s="250"/>
      <c r="J4493" s="252"/>
      <c r="K4493" s="252"/>
      <c r="L4493" s="253"/>
      <c r="M4493" s="254" t="str">
        <f t="shared" si="70"/>
        <v/>
      </c>
      <c r="N4493"/>
      <c r="O4493"/>
      <c r="P4493"/>
      <c r="Q4493"/>
      <c r="R4493"/>
      <c r="S4493"/>
      <c r="T4493"/>
      <c r="U4493"/>
      <c r="V4493"/>
      <c r="W4493"/>
      <c r="X4493" s="42"/>
      <c r="Y4493" s="42"/>
      <c r="Z4493" s="42"/>
    </row>
    <row r="4494" s="26" customFormat="1" ht="23" customHeight="1" spans="1:26">
      <c r="A4494" s="255"/>
      <c r="B4494" s="246"/>
      <c r="C4494" s="247"/>
      <c r="D4494" s="248"/>
      <c r="E4494" s="249"/>
      <c r="F4494" s="250"/>
      <c r="G4494" s="250"/>
      <c r="H4494" s="256"/>
      <c r="I4494" s="250"/>
      <c r="J4494" s="252"/>
      <c r="K4494" s="252"/>
      <c r="L4494" s="253"/>
      <c r="M4494" s="254" t="str">
        <f t="shared" si="70"/>
        <v/>
      </c>
      <c r="N4494"/>
      <c r="O4494"/>
      <c r="P4494"/>
      <c r="Q4494"/>
      <c r="R4494"/>
      <c r="S4494"/>
      <c r="T4494"/>
      <c r="U4494"/>
      <c r="V4494"/>
      <c r="W4494"/>
      <c r="X4494" s="42"/>
      <c r="Y4494" s="42"/>
      <c r="Z4494" s="42"/>
    </row>
    <row r="4495" s="26" customFormat="1" ht="23" customHeight="1" spans="1:26">
      <c r="A4495" s="255"/>
      <c r="B4495" s="246"/>
      <c r="C4495" s="247"/>
      <c r="D4495" s="248"/>
      <c r="E4495" s="249"/>
      <c r="F4495" s="250"/>
      <c r="G4495" s="250"/>
      <c r="H4495" s="256"/>
      <c r="I4495" s="250"/>
      <c r="J4495" s="252"/>
      <c r="K4495" s="252"/>
      <c r="L4495" s="253"/>
      <c r="M4495" s="254" t="str">
        <f t="shared" si="70"/>
        <v/>
      </c>
      <c r="N4495"/>
      <c r="O4495"/>
      <c r="P4495"/>
      <c r="Q4495"/>
      <c r="R4495"/>
      <c r="S4495"/>
      <c r="T4495"/>
      <c r="U4495"/>
      <c r="V4495"/>
      <c r="W4495"/>
      <c r="X4495" s="42"/>
      <c r="Y4495" s="42"/>
      <c r="Z4495" s="42"/>
    </row>
    <row r="4496" s="26" customFormat="1" ht="23" customHeight="1" spans="1:26">
      <c r="A4496" s="255"/>
      <c r="B4496" s="246"/>
      <c r="C4496" s="247"/>
      <c r="D4496" s="248"/>
      <c r="E4496" s="249"/>
      <c r="F4496" s="250"/>
      <c r="G4496" s="250"/>
      <c r="H4496" s="256"/>
      <c r="I4496" s="250"/>
      <c r="J4496" s="252"/>
      <c r="K4496" s="252"/>
      <c r="L4496" s="253"/>
      <c r="M4496" s="254" t="str">
        <f t="shared" si="70"/>
        <v/>
      </c>
      <c r="N4496"/>
      <c r="O4496"/>
      <c r="P4496"/>
      <c r="Q4496"/>
      <c r="R4496"/>
      <c r="S4496"/>
      <c r="T4496"/>
      <c r="U4496"/>
      <c r="V4496"/>
      <c r="W4496"/>
      <c r="X4496" s="42"/>
      <c r="Y4496" s="42"/>
      <c r="Z4496" s="42"/>
    </row>
    <row r="4497" s="26" customFormat="1" ht="23" customHeight="1" spans="1:26">
      <c r="A4497" s="255"/>
      <c r="B4497" s="246"/>
      <c r="C4497" s="247"/>
      <c r="D4497" s="248"/>
      <c r="E4497" s="249"/>
      <c r="F4497" s="250"/>
      <c r="G4497" s="250"/>
      <c r="H4497" s="256"/>
      <c r="I4497" s="250"/>
      <c r="J4497" s="252"/>
      <c r="K4497" s="252"/>
      <c r="L4497" s="253"/>
      <c r="M4497" s="254" t="str">
        <f t="shared" si="70"/>
        <v/>
      </c>
      <c r="N4497"/>
      <c r="O4497"/>
      <c r="P4497"/>
      <c r="Q4497"/>
      <c r="R4497"/>
      <c r="S4497"/>
      <c r="T4497"/>
      <c r="U4497"/>
      <c r="V4497"/>
      <c r="W4497"/>
      <c r="X4497" s="42"/>
      <c r="Y4497" s="42"/>
      <c r="Z4497" s="42"/>
    </row>
    <row r="4498" s="26" customFormat="1" ht="23" customHeight="1" spans="1:26">
      <c r="A4498" s="255"/>
      <c r="B4498" s="246"/>
      <c r="C4498" s="247"/>
      <c r="D4498" s="248"/>
      <c r="E4498" s="249"/>
      <c r="F4498" s="250"/>
      <c r="G4498" s="250"/>
      <c r="H4498" s="256"/>
      <c r="I4498" s="250"/>
      <c r="J4498" s="252"/>
      <c r="K4498" s="252"/>
      <c r="L4498" s="253"/>
      <c r="M4498" s="254" t="str">
        <f t="shared" si="70"/>
        <v/>
      </c>
      <c r="N4498"/>
      <c r="O4498"/>
      <c r="P4498"/>
      <c r="Q4498"/>
      <c r="R4498"/>
      <c r="S4498"/>
      <c r="T4498"/>
      <c r="U4498"/>
      <c r="V4498"/>
      <c r="W4498"/>
      <c r="X4498" s="42"/>
      <c r="Y4498" s="42"/>
      <c r="Z4498" s="42"/>
    </row>
    <row r="4499" s="26" customFormat="1" ht="23" customHeight="1" spans="1:26">
      <c r="A4499" s="255"/>
      <c r="B4499" s="246"/>
      <c r="C4499" s="247"/>
      <c r="D4499" s="248"/>
      <c r="E4499" s="249"/>
      <c r="F4499" s="250"/>
      <c r="G4499" s="250"/>
      <c r="H4499" s="256"/>
      <c r="I4499" s="250"/>
      <c r="J4499" s="252"/>
      <c r="K4499" s="252"/>
      <c r="L4499" s="253"/>
      <c r="M4499" s="254" t="str">
        <f t="shared" si="70"/>
        <v/>
      </c>
      <c r="N4499"/>
      <c r="O4499"/>
      <c r="P4499"/>
      <c r="Q4499"/>
      <c r="R4499"/>
      <c r="S4499"/>
      <c r="T4499"/>
      <c r="U4499"/>
      <c r="V4499"/>
      <c r="W4499"/>
      <c r="X4499" s="42"/>
      <c r="Y4499" s="42"/>
      <c r="Z4499" s="42"/>
    </row>
    <row r="4500" s="26" customFormat="1" ht="23" customHeight="1" spans="1:26">
      <c r="A4500" s="255"/>
      <c r="B4500" s="246"/>
      <c r="C4500" s="247"/>
      <c r="D4500" s="248"/>
      <c r="E4500" s="249"/>
      <c r="F4500" s="250"/>
      <c r="G4500" s="250"/>
      <c r="H4500" s="256"/>
      <c r="I4500" s="250"/>
      <c r="J4500" s="252"/>
      <c r="K4500" s="252"/>
      <c r="L4500" s="253"/>
      <c r="M4500" s="254" t="str">
        <f t="shared" si="70"/>
        <v/>
      </c>
      <c r="N4500"/>
      <c r="O4500"/>
      <c r="P4500"/>
      <c r="Q4500"/>
      <c r="R4500"/>
      <c r="S4500"/>
      <c r="T4500"/>
      <c r="U4500"/>
      <c r="V4500"/>
      <c r="W4500"/>
      <c r="X4500" s="42"/>
      <c r="Y4500" s="42"/>
      <c r="Z4500" s="42"/>
    </row>
    <row r="4501" s="26" customFormat="1" ht="23" customHeight="1" spans="1:26">
      <c r="A4501" s="255"/>
      <c r="B4501" s="246"/>
      <c r="C4501" s="247"/>
      <c r="D4501" s="248"/>
      <c r="E4501" s="249"/>
      <c r="F4501" s="250"/>
      <c r="G4501" s="250"/>
      <c r="H4501" s="256"/>
      <c r="I4501" s="250"/>
      <c r="J4501" s="252"/>
      <c r="K4501" s="252"/>
      <c r="L4501" s="253"/>
      <c r="M4501" s="254" t="str">
        <f t="shared" si="70"/>
        <v/>
      </c>
      <c r="N4501"/>
      <c r="O4501"/>
      <c r="P4501"/>
      <c r="Q4501"/>
      <c r="R4501"/>
      <c r="S4501"/>
      <c r="T4501"/>
      <c r="U4501"/>
      <c r="V4501"/>
      <c r="W4501"/>
      <c r="X4501" s="42"/>
      <c r="Y4501" s="42"/>
      <c r="Z4501" s="42"/>
    </row>
    <row r="4502" s="26" customFormat="1" ht="23" customHeight="1" spans="1:26">
      <c r="A4502" s="255"/>
      <c r="B4502" s="246"/>
      <c r="C4502" s="247"/>
      <c r="D4502" s="248"/>
      <c r="E4502" s="249"/>
      <c r="F4502" s="250"/>
      <c r="G4502" s="250"/>
      <c r="H4502" s="256"/>
      <c r="I4502" s="250"/>
      <c r="J4502" s="252"/>
      <c r="K4502" s="252"/>
      <c r="L4502" s="253"/>
      <c r="M4502" s="254" t="str">
        <f t="shared" si="70"/>
        <v/>
      </c>
      <c r="N4502"/>
      <c r="O4502"/>
      <c r="P4502"/>
      <c r="Q4502"/>
      <c r="R4502"/>
      <c r="S4502"/>
      <c r="T4502"/>
      <c r="U4502"/>
      <c r="V4502"/>
      <c r="W4502"/>
      <c r="X4502" s="42"/>
      <c r="Y4502" s="42"/>
      <c r="Z4502" s="42"/>
    </row>
    <row r="4503" s="26" customFormat="1" ht="23" customHeight="1" spans="1:26">
      <c r="A4503" s="255"/>
      <c r="B4503" s="246"/>
      <c r="C4503" s="247"/>
      <c r="D4503" s="248"/>
      <c r="E4503" s="249"/>
      <c r="F4503" s="250"/>
      <c r="G4503" s="250"/>
      <c r="H4503" s="256"/>
      <c r="I4503" s="250"/>
      <c r="J4503" s="252"/>
      <c r="K4503" s="252"/>
      <c r="L4503" s="253"/>
      <c r="M4503" s="254" t="str">
        <f t="shared" si="70"/>
        <v/>
      </c>
      <c r="N4503"/>
      <c r="O4503"/>
      <c r="P4503"/>
      <c r="Q4503"/>
      <c r="R4503"/>
      <c r="S4503"/>
      <c r="T4503"/>
      <c r="U4503"/>
      <c r="V4503"/>
      <c r="W4503"/>
      <c r="X4503" s="42"/>
      <c r="Y4503" s="42"/>
      <c r="Z4503" s="42"/>
    </row>
    <row r="4504" s="26" customFormat="1" ht="23" customHeight="1" spans="1:26">
      <c r="A4504" s="255"/>
      <c r="B4504" s="246"/>
      <c r="C4504" s="247"/>
      <c r="D4504" s="248"/>
      <c r="E4504" s="249"/>
      <c r="F4504" s="250"/>
      <c r="G4504" s="250"/>
      <c r="H4504" s="256"/>
      <c r="I4504" s="250"/>
      <c r="J4504" s="252"/>
      <c r="K4504" s="252"/>
      <c r="L4504" s="253"/>
      <c r="M4504" s="254" t="str">
        <f t="shared" si="70"/>
        <v/>
      </c>
      <c r="N4504"/>
      <c r="O4504"/>
      <c r="P4504"/>
      <c r="Q4504"/>
      <c r="R4504"/>
      <c r="S4504"/>
      <c r="T4504"/>
      <c r="U4504"/>
      <c r="V4504"/>
      <c r="W4504"/>
      <c r="X4504" s="42"/>
      <c r="Y4504" s="42"/>
      <c r="Z4504" s="42"/>
    </row>
    <row r="4505" s="26" customFormat="1" ht="23" customHeight="1" spans="1:26">
      <c r="A4505" s="255"/>
      <c r="B4505" s="246"/>
      <c r="C4505" s="247"/>
      <c r="D4505" s="248"/>
      <c r="E4505" s="249"/>
      <c r="F4505" s="250"/>
      <c r="G4505" s="250"/>
      <c r="H4505" s="256"/>
      <c r="I4505" s="250"/>
      <c r="J4505" s="252"/>
      <c r="K4505" s="252"/>
      <c r="L4505" s="253"/>
      <c r="M4505" s="254" t="str">
        <f t="shared" si="70"/>
        <v/>
      </c>
      <c r="N4505"/>
      <c r="O4505"/>
      <c r="P4505"/>
      <c r="Q4505"/>
      <c r="R4505"/>
      <c r="S4505"/>
      <c r="T4505"/>
      <c r="U4505"/>
      <c r="V4505"/>
      <c r="W4505"/>
      <c r="X4505" s="42"/>
      <c r="Y4505" s="42"/>
      <c r="Z4505" s="42"/>
    </row>
    <row r="4506" s="26" customFormat="1" ht="23" customHeight="1" spans="1:26">
      <c r="A4506" s="255"/>
      <c r="B4506" s="246"/>
      <c r="C4506" s="247"/>
      <c r="D4506" s="248"/>
      <c r="E4506" s="249"/>
      <c r="F4506" s="250"/>
      <c r="G4506" s="250"/>
      <c r="H4506" s="256"/>
      <c r="I4506" s="250"/>
      <c r="J4506" s="252"/>
      <c r="K4506" s="252"/>
      <c r="L4506" s="253"/>
      <c r="M4506" s="254" t="str">
        <f t="shared" si="70"/>
        <v/>
      </c>
      <c r="N4506"/>
      <c r="O4506"/>
      <c r="P4506"/>
      <c r="Q4506"/>
      <c r="R4506"/>
      <c r="S4506"/>
      <c r="T4506"/>
      <c r="U4506"/>
      <c r="V4506"/>
      <c r="W4506"/>
      <c r="X4506" s="42"/>
      <c r="Y4506" s="42"/>
      <c r="Z4506" s="42"/>
    </row>
    <row r="4507" s="26" customFormat="1" ht="23" customHeight="1" spans="1:26">
      <c r="A4507" s="255"/>
      <c r="B4507" s="246"/>
      <c r="C4507" s="247"/>
      <c r="D4507" s="248"/>
      <c r="E4507" s="249"/>
      <c r="F4507" s="250"/>
      <c r="G4507" s="250"/>
      <c r="H4507" s="256"/>
      <c r="I4507" s="250"/>
      <c r="J4507" s="252"/>
      <c r="K4507" s="252"/>
      <c r="L4507" s="253"/>
      <c r="M4507" s="254" t="str">
        <f t="shared" si="70"/>
        <v/>
      </c>
      <c r="N4507"/>
      <c r="O4507"/>
      <c r="P4507"/>
      <c r="Q4507"/>
      <c r="R4507"/>
      <c r="S4507"/>
      <c r="T4507"/>
      <c r="U4507"/>
      <c r="V4507"/>
      <c r="W4507"/>
      <c r="X4507" s="42"/>
      <c r="Y4507" s="42"/>
      <c r="Z4507" s="42"/>
    </row>
    <row r="4508" s="26" customFormat="1" ht="23" customHeight="1" spans="1:26">
      <c r="A4508" s="255"/>
      <c r="B4508" s="246"/>
      <c r="C4508" s="247"/>
      <c r="D4508" s="248"/>
      <c r="E4508" s="249"/>
      <c r="F4508" s="250"/>
      <c r="G4508" s="250"/>
      <c r="H4508" s="256"/>
      <c r="I4508" s="250"/>
      <c r="J4508" s="252"/>
      <c r="K4508" s="252"/>
      <c r="L4508" s="253"/>
      <c r="M4508" s="254" t="str">
        <f t="shared" si="70"/>
        <v/>
      </c>
      <c r="N4508"/>
      <c r="O4508"/>
      <c r="P4508"/>
      <c r="Q4508"/>
      <c r="R4508"/>
      <c r="S4508"/>
      <c r="T4508"/>
      <c r="U4508"/>
      <c r="V4508"/>
      <c r="W4508"/>
      <c r="X4508" s="42"/>
      <c r="Y4508" s="42"/>
      <c r="Z4508" s="42"/>
    </row>
    <row r="4509" s="26" customFormat="1" ht="23" customHeight="1" spans="1:26">
      <c r="A4509" s="255"/>
      <c r="B4509" s="246"/>
      <c r="C4509" s="247"/>
      <c r="D4509" s="248"/>
      <c r="E4509" s="249"/>
      <c r="F4509" s="250"/>
      <c r="G4509" s="250"/>
      <c r="H4509" s="256"/>
      <c r="I4509" s="250"/>
      <c r="J4509" s="252"/>
      <c r="K4509" s="252"/>
      <c r="L4509" s="253"/>
      <c r="M4509" s="254" t="str">
        <f t="shared" si="70"/>
        <v/>
      </c>
      <c r="N4509"/>
      <c r="O4509"/>
      <c r="P4509"/>
      <c r="Q4509"/>
      <c r="R4509"/>
      <c r="S4509"/>
      <c r="T4509"/>
      <c r="U4509"/>
      <c r="V4509"/>
      <c r="W4509"/>
      <c r="X4509" s="42"/>
      <c r="Y4509" s="42"/>
      <c r="Z4509" s="42"/>
    </row>
    <row r="4510" s="26" customFormat="1" ht="23" customHeight="1" spans="1:26">
      <c r="A4510" s="255"/>
      <c r="B4510" s="246"/>
      <c r="C4510" s="247"/>
      <c r="D4510" s="248"/>
      <c r="E4510" s="249"/>
      <c r="F4510" s="250"/>
      <c r="G4510" s="250"/>
      <c r="H4510" s="256"/>
      <c r="I4510" s="250"/>
      <c r="J4510" s="252"/>
      <c r="K4510" s="252"/>
      <c r="L4510" s="253"/>
      <c r="M4510" s="254" t="str">
        <f t="shared" si="70"/>
        <v/>
      </c>
      <c r="N4510"/>
      <c r="O4510"/>
      <c r="P4510"/>
      <c r="Q4510"/>
      <c r="R4510"/>
      <c r="S4510"/>
      <c r="T4510"/>
      <c r="U4510"/>
      <c r="V4510"/>
      <c r="W4510"/>
      <c r="X4510" s="42"/>
      <c r="Y4510" s="42"/>
      <c r="Z4510" s="42"/>
    </row>
    <row r="4511" s="26" customFormat="1" ht="23" customHeight="1" spans="1:26">
      <c r="A4511" s="255"/>
      <c r="B4511" s="246"/>
      <c r="C4511" s="247"/>
      <c r="D4511" s="248"/>
      <c r="E4511" s="249"/>
      <c r="F4511" s="250"/>
      <c r="G4511" s="250"/>
      <c r="H4511" s="256"/>
      <c r="I4511" s="250"/>
      <c r="J4511" s="252"/>
      <c r="K4511" s="252"/>
      <c r="L4511" s="253"/>
      <c r="M4511" s="254" t="str">
        <f t="shared" si="70"/>
        <v/>
      </c>
      <c r="N4511"/>
      <c r="O4511"/>
      <c r="P4511"/>
      <c r="Q4511"/>
      <c r="R4511"/>
      <c r="S4511"/>
      <c r="T4511"/>
      <c r="U4511"/>
      <c r="V4511"/>
      <c r="W4511"/>
      <c r="X4511" s="42"/>
      <c r="Y4511" s="42"/>
      <c r="Z4511" s="42"/>
    </row>
    <row r="4512" s="26" customFormat="1" ht="23" customHeight="1" spans="1:26">
      <c r="A4512" s="255"/>
      <c r="B4512" s="246"/>
      <c r="C4512" s="247"/>
      <c r="D4512" s="248"/>
      <c r="E4512" s="249"/>
      <c r="F4512" s="250"/>
      <c r="G4512" s="250"/>
      <c r="H4512" s="256"/>
      <c r="I4512" s="250"/>
      <c r="J4512" s="252"/>
      <c r="K4512" s="252"/>
      <c r="L4512" s="253"/>
      <c r="M4512" s="254" t="str">
        <f t="shared" si="70"/>
        <v/>
      </c>
      <c r="N4512"/>
      <c r="O4512"/>
      <c r="P4512"/>
      <c r="Q4512"/>
      <c r="R4512"/>
      <c r="S4512"/>
      <c r="T4512"/>
      <c r="U4512"/>
      <c r="V4512"/>
      <c r="W4512"/>
      <c r="X4512" s="42"/>
      <c r="Y4512" s="42"/>
      <c r="Z4512" s="42"/>
    </row>
    <row r="4513" s="26" customFormat="1" ht="23" customHeight="1" spans="1:26">
      <c r="A4513" s="255"/>
      <c r="B4513" s="246"/>
      <c r="C4513" s="247"/>
      <c r="D4513" s="248"/>
      <c r="E4513" s="249"/>
      <c r="F4513" s="250"/>
      <c r="G4513" s="250"/>
      <c r="H4513" s="256"/>
      <c r="I4513" s="250"/>
      <c r="J4513" s="252"/>
      <c r="K4513" s="252"/>
      <c r="L4513" s="253"/>
      <c r="M4513" s="254" t="str">
        <f t="shared" si="70"/>
        <v/>
      </c>
      <c r="N4513"/>
      <c r="O4513"/>
      <c r="P4513"/>
      <c r="Q4513"/>
      <c r="R4513"/>
      <c r="S4513"/>
      <c r="T4513"/>
      <c r="U4513"/>
      <c r="V4513"/>
      <c r="W4513"/>
      <c r="X4513" s="42"/>
      <c r="Y4513" s="42"/>
      <c r="Z4513" s="42"/>
    </row>
    <row r="4514" s="26" customFormat="1" ht="23" customHeight="1" spans="1:26">
      <c r="A4514" s="255"/>
      <c r="B4514" s="246"/>
      <c r="C4514" s="247"/>
      <c r="D4514" s="248"/>
      <c r="E4514" s="249"/>
      <c r="F4514" s="250"/>
      <c r="G4514" s="250"/>
      <c r="H4514" s="256"/>
      <c r="I4514" s="250"/>
      <c r="J4514" s="252"/>
      <c r="K4514" s="252"/>
      <c r="L4514" s="253"/>
      <c r="M4514" s="254" t="str">
        <f t="shared" si="70"/>
        <v/>
      </c>
      <c r="N4514"/>
      <c r="O4514"/>
      <c r="P4514"/>
      <c r="Q4514"/>
      <c r="R4514"/>
      <c r="S4514"/>
      <c r="T4514"/>
      <c r="U4514"/>
      <c r="V4514"/>
      <c r="W4514"/>
      <c r="X4514" s="42"/>
      <c r="Y4514" s="42"/>
      <c r="Z4514" s="42"/>
    </row>
    <row r="4515" s="26" customFormat="1" ht="23" customHeight="1" spans="1:26">
      <c r="A4515" s="255"/>
      <c r="B4515" s="246"/>
      <c r="C4515" s="247"/>
      <c r="D4515" s="248"/>
      <c r="E4515" s="249"/>
      <c r="F4515" s="250"/>
      <c r="G4515" s="250"/>
      <c r="H4515" s="256"/>
      <c r="I4515" s="250"/>
      <c r="J4515" s="252"/>
      <c r="K4515" s="252"/>
      <c r="L4515" s="253"/>
      <c r="M4515" s="254" t="str">
        <f t="shared" si="70"/>
        <v/>
      </c>
      <c r="N4515"/>
      <c r="O4515"/>
      <c r="P4515"/>
      <c r="Q4515"/>
      <c r="R4515"/>
      <c r="S4515"/>
      <c r="T4515"/>
      <c r="U4515"/>
      <c r="V4515"/>
      <c r="W4515"/>
      <c r="X4515" s="42"/>
      <c r="Y4515" s="42"/>
      <c r="Z4515" s="42"/>
    </row>
    <row r="4516" s="26" customFormat="1" ht="23" customHeight="1" spans="1:26">
      <c r="A4516" s="255"/>
      <c r="B4516" s="246"/>
      <c r="C4516" s="247"/>
      <c r="D4516" s="248"/>
      <c r="E4516" s="249"/>
      <c r="F4516" s="250"/>
      <c r="G4516" s="250"/>
      <c r="H4516" s="256"/>
      <c r="I4516" s="250"/>
      <c r="J4516" s="252"/>
      <c r="K4516" s="252"/>
      <c r="L4516" s="253"/>
      <c r="M4516" s="254" t="str">
        <f t="shared" si="70"/>
        <v/>
      </c>
      <c r="N4516"/>
      <c r="O4516"/>
      <c r="P4516"/>
      <c r="Q4516"/>
      <c r="R4516"/>
      <c r="S4516"/>
      <c r="T4516"/>
      <c r="U4516"/>
      <c r="V4516"/>
      <c r="W4516"/>
      <c r="X4516" s="42"/>
      <c r="Y4516" s="42"/>
      <c r="Z4516" s="42"/>
    </row>
    <row r="4517" s="26" customFormat="1" ht="23" customHeight="1" spans="1:26">
      <c r="A4517" s="255"/>
      <c r="B4517" s="246"/>
      <c r="C4517" s="247"/>
      <c r="D4517" s="248"/>
      <c r="E4517" s="249"/>
      <c r="F4517" s="250"/>
      <c r="G4517" s="250"/>
      <c r="H4517" s="256"/>
      <c r="I4517" s="250"/>
      <c r="J4517" s="252"/>
      <c r="K4517" s="252"/>
      <c r="L4517" s="253"/>
      <c r="M4517" s="254" t="str">
        <f t="shared" si="70"/>
        <v/>
      </c>
      <c r="N4517"/>
      <c r="O4517"/>
      <c r="P4517"/>
      <c r="Q4517"/>
      <c r="R4517"/>
      <c r="S4517"/>
      <c r="T4517"/>
      <c r="U4517"/>
      <c r="V4517"/>
      <c r="W4517"/>
      <c r="X4517" s="42"/>
      <c r="Y4517" s="42"/>
      <c r="Z4517" s="42"/>
    </row>
    <row r="4518" s="26" customFormat="1" ht="23" customHeight="1" spans="1:26">
      <c r="A4518" s="255"/>
      <c r="B4518" s="246"/>
      <c r="C4518" s="247"/>
      <c r="D4518" s="248"/>
      <c r="E4518" s="249"/>
      <c r="F4518" s="250"/>
      <c r="G4518" s="250"/>
      <c r="H4518" s="256"/>
      <c r="I4518" s="250"/>
      <c r="J4518" s="252"/>
      <c r="K4518" s="252"/>
      <c r="L4518" s="253"/>
      <c r="M4518" s="254" t="str">
        <f t="shared" si="70"/>
        <v/>
      </c>
      <c r="N4518"/>
      <c r="O4518"/>
      <c r="P4518"/>
      <c r="Q4518"/>
      <c r="R4518"/>
      <c r="S4518"/>
      <c r="T4518"/>
      <c r="U4518"/>
      <c r="V4518"/>
      <c r="W4518"/>
      <c r="X4518" s="42"/>
      <c r="Y4518" s="42"/>
      <c r="Z4518" s="42"/>
    </row>
    <row r="4519" s="26" customFormat="1" ht="23" customHeight="1" spans="1:26">
      <c r="A4519" s="255"/>
      <c r="B4519" s="246"/>
      <c r="C4519" s="247"/>
      <c r="D4519" s="248"/>
      <c r="E4519" s="249"/>
      <c r="F4519" s="250"/>
      <c r="G4519" s="250"/>
      <c r="H4519" s="256"/>
      <c r="I4519" s="250"/>
      <c r="J4519" s="252"/>
      <c r="K4519" s="252"/>
      <c r="L4519" s="253"/>
      <c r="M4519" s="254" t="str">
        <f t="shared" si="70"/>
        <v/>
      </c>
      <c r="N4519"/>
      <c r="O4519"/>
      <c r="P4519"/>
      <c r="Q4519"/>
      <c r="R4519"/>
      <c r="S4519"/>
      <c r="T4519"/>
      <c r="U4519"/>
      <c r="V4519"/>
      <c r="W4519"/>
      <c r="X4519" s="42"/>
      <c r="Y4519" s="42"/>
      <c r="Z4519" s="42"/>
    </row>
    <row r="4520" s="26" customFormat="1" ht="23" customHeight="1" spans="1:26">
      <c r="A4520" s="255"/>
      <c r="B4520" s="246"/>
      <c r="C4520" s="247"/>
      <c r="D4520" s="248"/>
      <c r="E4520" s="249"/>
      <c r="F4520" s="250"/>
      <c r="G4520" s="250"/>
      <c r="H4520" s="256"/>
      <c r="I4520" s="250"/>
      <c r="J4520" s="252"/>
      <c r="K4520" s="252"/>
      <c r="L4520" s="253"/>
      <c r="M4520" s="254" t="str">
        <f t="shared" si="70"/>
        <v/>
      </c>
      <c r="N4520"/>
      <c r="O4520"/>
      <c r="P4520"/>
      <c r="Q4520"/>
      <c r="R4520"/>
      <c r="S4520"/>
      <c r="T4520"/>
      <c r="U4520"/>
      <c r="V4520"/>
      <c r="W4520"/>
      <c r="X4520" s="42"/>
      <c r="Y4520" s="42"/>
      <c r="Z4520" s="42"/>
    </row>
    <row r="4521" s="26" customFormat="1" ht="23" customHeight="1" spans="1:26">
      <c r="A4521" s="255"/>
      <c r="B4521" s="246"/>
      <c r="C4521" s="247"/>
      <c r="D4521" s="248"/>
      <c r="E4521" s="249"/>
      <c r="F4521" s="250"/>
      <c r="G4521" s="250"/>
      <c r="H4521" s="256"/>
      <c r="I4521" s="250"/>
      <c r="J4521" s="252"/>
      <c r="K4521" s="252"/>
      <c r="L4521" s="253"/>
      <c r="M4521" s="254" t="str">
        <f t="shared" si="70"/>
        <v/>
      </c>
      <c r="N4521"/>
      <c r="O4521"/>
      <c r="P4521"/>
      <c r="Q4521"/>
      <c r="R4521"/>
      <c r="S4521"/>
      <c r="T4521"/>
      <c r="U4521"/>
      <c r="V4521"/>
      <c r="W4521"/>
      <c r="X4521" s="42"/>
      <c r="Y4521" s="42"/>
      <c r="Z4521" s="42"/>
    </row>
    <row r="4522" s="26" customFormat="1" ht="23" customHeight="1" spans="1:26">
      <c r="A4522" s="255"/>
      <c r="B4522" s="246"/>
      <c r="C4522" s="247"/>
      <c r="D4522" s="248"/>
      <c r="E4522" s="249"/>
      <c r="F4522" s="250"/>
      <c r="G4522" s="250"/>
      <c r="H4522" s="256"/>
      <c r="I4522" s="250"/>
      <c r="J4522" s="252"/>
      <c r="K4522" s="252"/>
      <c r="L4522" s="253"/>
      <c r="M4522" s="254" t="str">
        <f t="shared" si="70"/>
        <v/>
      </c>
      <c r="N4522"/>
      <c r="O4522"/>
      <c r="P4522"/>
      <c r="Q4522"/>
      <c r="R4522"/>
      <c r="S4522"/>
      <c r="T4522"/>
      <c r="U4522"/>
      <c r="V4522"/>
      <c r="W4522"/>
      <c r="X4522" s="42"/>
      <c r="Y4522" s="42"/>
      <c r="Z4522" s="42"/>
    </row>
    <row r="4523" s="26" customFormat="1" ht="23" customHeight="1" spans="1:26">
      <c r="A4523" s="255"/>
      <c r="B4523" s="246"/>
      <c r="C4523" s="247"/>
      <c r="D4523" s="248"/>
      <c r="E4523" s="249"/>
      <c r="F4523" s="250"/>
      <c r="G4523" s="250"/>
      <c r="H4523" s="256"/>
      <c r="I4523" s="250"/>
      <c r="J4523" s="252"/>
      <c r="K4523" s="252"/>
      <c r="L4523" s="253"/>
      <c r="M4523" s="254" t="str">
        <f t="shared" si="70"/>
        <v/>
      </c>
      <c r="N4523"/>
      <c r="O4523"/>
      <c r="P4523"/>
      <c r="Q4523"/>
      <c r="R4523"/>
      <c r="S4523"/>
      <c r="T4523"/>
      <c r="U4523"/>
      <c r="V4523"/>
      <c r="W4523"/>
      <c r="X4523" s="42"/>
      <c r="Y4523" s="42"/>
      <c r="Z4523" s="42"/>
    </row>
    <row r="4524" s="26" customFormat="1" ht="23" customHeight="1" spans="1:26">
      <c r="A4524" s="255"/>
      <c r="B4524" s="246"/>
      <c r="C4524" s="247"/>
      <c r="D4524" s="248"/>
      <c r="E4524" s="249"/>
      <c r="F4524" s="250"/>
      <c r="G4524" s="250"/>
      <c r="H4524" s="256"/>
      <c r="I4524" s="250"/>
      <c r="J4524" s="252"/>
      <c r="K4524" s="252"/>
      <c r="L4524" s="253"/>
      <c r="M4524" s="254" t="str">
        <f t="shared" si="70"/>
        <v/>
      </c>
      <c r="N4524"/>
      <c r="O4524"/>
      <c r="P4524"/>
      <c r="Q4524"/>
      <c r="R4524"/>
      <c r="S4524"/>
      <c r="T4524"/>
      <c r="U4524"/>
      <c r="V4524"/>
      <c r="W4524"/>
      <c r="X4524" s="42"/>
      <c r="Y4524" s="42"/>
      <c r="Z4524" s="42"/>
    </row>
    <row r="4525" s="26" customFormat="1" ht="23" customHeight="1" spans="1:26">
      <c r="A4525" s="255"/>
      <c r="B4525" s="246"/>
      <c r="C4525" s="247"/>
      <c r="D4525" s="248"/>
      <c r="E4525" s="249"/>
      <c r="F4525" s="250"/>
      <c r="G4525" s="250"/>
      <c r="H4525" s="256"/>
      <c r="I4525" s="250"/>
      <c r="J4525" s="252"/>
      <c r="K4525" s="252"/>
      <c r="L4525" s="253"/>
      <c r="M4525" s="254" t="str">
        <f t="shared" si="70"/>
        <v/>
      </c>
      <c r="N4525"/>
      <c r="O4525"/>
      <c r="P4525"/>
      <c r="Q4525"/>
      <c r="R4525"/>
      <c r="S4525"/>
      <c r="T4525"/>
      <c r="U4525"/>
      <c r="V4525"/>
      <c r="W4525"/>
      <c r="X4525" s="42"/>
      <c r="Y4525" s="42"/>
      <c r="Z4525" s="42"/>
    </row>
    <row r="4526" s="26" customFormat="1" ht="23" customHeight="1" spans="1:26">
      <c r="A4526" s="255"/>
      <c r="B4526" s="246"/>
      <c r="C4526" s="247"/>
      <c r="D4526" s="248"/>
      <c r="E4526" s="249"/>
      <c r="F4526" s="250"/>
      <c r="G4526" s="250"/>
      <c r="H4526" s="256"/>
      <c r="I4526" s="250"/>
      <c r="J4526" s="252"/>
      <c r="K4526" s="252"/>
      <c r="L4526" s="253"/>
      <c r="M4526" s="254" t="str">
        <f t="shared" si="70"/>
        <v/>
      </c>
      <c r="N4526"/>
      <c r="O4526"/>
      <c r="P4526"/>
      <c r="Q4526"/>
      <c r="R4526"/>
      <c r="S4526"/>
      <c r="T4526"/>
      <c r="U4526"/>
      <c r="V4526"/>
      <c r="W4526"/>
      <c r="X4526" s="42"/>
      <c r="Y4526" s="42"/>
      <c r="Z4526" s="42"/>
    </row>
    <row r="4527" s="26" customFormat="1" ht="23" customHeight="1" spans="1:26">
      <c r="A4527" s="255"/>
      <c r="B4527" s="246"/>
      <c r="C4527" s="247"/>
      <c r="D4527" s="248"/>
      <c r="E4527" s="249"/>
      <c r="F4527" s="250"/>
      <c r="G4527" s="250"/>
      <c r="H4527" s="256"/>
      <c r="I4527" s="250"/>
      <c r="J4527" s="252"/>
      <c r="K4527" s="252"/>
      <c r="L4527" s="253"/>
      <c r="M4527" s="254" t="str">
        <f t="shared" si="70"/>
        <v/>
      </c>
      <c r="N4527"/>
      <c r="O4527"/>
      <c r="P4527"/>
      <c r="Q4527"/>
      <c r="R4527"/>
      <c r="S4527"/>
      <c r="T4527"/>
      <c r="U4527"/>
      <c r="V4527"/>
      <c r="W4527"/>
      <c r="X4527" s="42"/>
      <c r="Y4527" s="42"/>
      <c r="Z4527" s="42"/>
    </row>
    <row r="4528" s="26" customFormat="1" ht="23" customHeight="1" spans="1:26">
      <c r="A4528" s="255"/>
      <c r="B4528" s="246"/>
      <c r="C4528" s="247"/>
      <c r="D4528" s="248"/>
      <c r="E4528" s="249"/>
      <c r="F4528" s="250"/>
      <c r="G4528" s="250"/>
      <c r="H4528" s="256"/>
      <c r="I4528" s="250"/>
      <c r="J4528" s="252"/>
      <c r="K4528" s="252"/>
      <c r="L4528" s="253"/>
      <c r="M4528" s="254" t="str">
        <f t="shared" si="70"/>
        <v/>
      </c>
      <c r="N4528"/>
      <c r="O4528"/>
      <c r="P4528"/>
      <c r="Q4528"/>
      <c r="R4528"/>
      <c r="S4528"/>
      <c r="T4528"/>
      <c r="U4528"/>
      <c r="V4528"/>
      <c r="W4528"/>
      <c r="X4528" s="42"/>
      <c r="Y4528" s="42"/>
      <c r="Z4528" s="42"/>
    </row>
    <row r="4529" s="26" customFormat="1" ht="23" customHeight="1" spans="1:26">
      <c r="A4529" s="255"/>
      <c r="B4529" s="246"/>
      <c r="C4529" s="247"/>
      <c r="D4529" s="248"/>
      <c r="E4529" s="249"/>
      <c r="F4529" s="250"/>
      <c r="G4529" s="250"/>
      <c r="H4529" s="256"/>
      <c r="I4529" s="250"/>
      <c r="J4529" s="252"/>
      <c r="K4529" s="252"/>
      <c r="L4529" s="253"/>
      <c r="M4529" s="254" t="str">
        <f t="shared" si="70"/>
        <v/>
      </c>
      <c r="N4529"/>
      <c r="O4529"/>
      <c r="P4529"/>
      <c r="Q4529"/>
      <c r="R4529"/>
      <c r="S4529"/>
      <c r="T4529"/>
      <c r="U4529"/>
      <c r="V4529"/>
      <c r="W4529"/>
      <c r="X4529" s="42"/>
      <c r="Y4529" s="42"/>
      <c r="Z4529" s="42"/>
    </row>
    <row r="4530" s="26" customFormat="1" ht="23" customHeight="1" spans="1:26">
      <c r="A4530" s="255"/>
      <c r="B4530" s="246"/>
      <c r="C4530" s="247"/>
      <c r="D4530" s="248"/>
      <c r="E4530" s="249"/>
      <c r="F4530" s="250"/>
      <c r="G4530" s="250"/>
      <c r="H4530" s="256"/>
      <c r="I4530" s="250"/>
      <c r="J4530" s="252"/>
      <c r="K4530" s="252"/>
      <c r="L4530" s="253"/>
      <c r="M4530" s="254" t="str">
        <f t="shared" si="70"/>
        <v/>
      </c>
      <c r="N4530"/>
      <c r="O4530"/>
      <c r="P4530"/>
      <c r="Q4530"/>
      <c r="R4530"/>
      <c r="S4530"/>
      <c r="T4530"/>
      <c r="U4530"/>
      <c r="V4530"/>
      <c r="W4530"/>
      <c r="X4530" s="42"/>
      <c r="Y4530" s="42"/>
      <c r="Z4530" s="42"/>
    </row>
    <row r="4531" s="26" customFormat="1" ht="23" customHeight="1" spans="1:26">
      <c r="A4531" s="255"/>
      <c r="B4531" s="246"/>
      <c r="C4531" s="247"/>
      <c r="D4531" s="248"/>
      <c r="E4531" s="249"/>
      <c r="F4531" s="250"/>
      <c r="G4531" s="250"/>
      <c r="H4531" s="256"/>
      <c r="I4531" s="250"/>
      <c r="J4531" s="252"/>
      <c r="K4531" s="252"/>
      <c r="L4531" s="253"/>
      <c r="M4531" s="254" t="str">
        <f t="shared" si="70"/>
        <v/>
      </c>
      <c r="N4531"/>
      <c r="O4531"/>
      <c r="P4531"/>
      <c r="Q4531"/>
      <c r="R4531"/>
      <c r="S4531"/>
      <c r="T4531"/>
      <c r="U4531"/>
      <c r="V4531"/>
      <c r="W4531"/>
      <c r="X4531" s="42"/>
      <c r="Y4531" s="42"/>
      <c r="Z4531" s="42"/>
    </row>
    <row r="4532" s="26" customFormat="1" ht="23" customHeight="1" spans="1:26">
      <c r="A4532" s="255"/>
      <c r="B4532" s="246"/>
      <c r="C4532" s="247"/>
      <c r="D4532" s="248"/>
      <c r="E4532" s="249"/>
      <c r="F4532" s="250"/>
      <c r="G4532" s="250"/>
      <c r="H4532" s="256"/>
      <c r="I4532" s="250"/>
      <c r="J4532" s="252"/>
      <c r="K4532" s="252"/>
      <c r="L4532" s="253"/>
      <c r="M4532" s="254" t="str">
        <f t="shared" si="70"/>
        <v/>
      </c>
      <c r="N4532"/>
      <c r="O4532"/>
      <c r="P4532"/>
      <c r="Q4532"/>
      <c r="R4532"/>
      <c r="S4532"/>
      <c r="T4532"/>
      <c r="U4532"/>
      <c r="V4532"/>
      <c r="W4532"/>
      <c r="X4532" s="42"/>
      <c r="Y4532" s="42"/>
      <c r="Z4532" s="42"/>
    </row>
    <row r="4533" s="26" customFormat="1" ht="23" customHeight="1" spans="1:26">
      <c r="A4533" s="255"/>
      <c r="B4533" s="246"/>
      <c r="C4533" s="247"/>
      <c r="D4533" s="248"/>
      <c r="E4533" s="249"/>
      <c r="F4533" s="250"/>
      <c r="G4533" s="250"/>
      <c r="H4533" s="256"/>
      <c r="I4533" s="250"/>
      <c r="J4533" s="252"/>
      <c r="K4533" s="252"/>
      <c r="L4533" s="253"/>
      <c r="M4533" s="254" t="str">
        <f t="shared" si="70"/>
        <v/>
      </c>
      <c r="N4533"/>
      <c r="O4533"/>
      <c r="P4533"/>
      <c r="Q4533"/>
      <c r="R4533"/>
      <c r="S4533"/>
      <c r="T4533"/>
      <c r="U4533"/>
      <c r="V4533"/>
      <c r="W4533"/>
      <c r="X4533" s="42"/>
      <c r="Y4533" s="42"/>
      <c r="Z4533" s="42"/>
    </row>
    <row r="4534" s="26" customFormat="1" ht="23" customHeight="1" spans="1:26">
      <c r="A4534" s="255"/>
      <c r="B4534" s="246"/>
      <c r="C4534" s="247"/>
      <c r="D4534" s="248"/>
      <c r="E4534" s="249"/>
      <c r="F4534" s="250"/>
      <c r="G4534" s="250"/>
      <c r="H4534" s="256"/>
      <c r="I4534" s="250"/>
      <c r="J4534" s="252"/>
      <c r="K4534" s="252"/>
      <c r="L4534" s="253"/>
      <c r="M4534" s="254" t="str">
        <f t="shared" si="70"/>
        <v/>
      </c>
      <c r="N4534"/>
      <c r="O4534"/>
      <c r="P4534"/>
      <c r="Q4534"/>
      <c r="R4534"/>
      <c r="S4534"/>
      <c r="T4534"/>
      <c r="U4534"/>
      <c r="V4534"/>
      <c r="W4534"/>
      <c r="X4534" s="42"/>
      <c r="Y4534" s="42"/>
      <c r="Z4534" s="42"/>
    </row>
    <row r="4535" s="26" customFormat="1" ht="23" customHeight="1" spans="1:26">
      <c r="A4535" s="255"/>
      <c r="B4535" s="246"/>
      <c r="C4535" s="247"/>
      <c r="D4535" s="248"/>
      <c r="E4535" s="249"/>
      <c r="F4535" s="250"/>
      <c r="G4535" s="250"/>
      <c r="H4535" s="256"/>
      <c r="I4535" s="250"/>
      <c r="J4535" s="252"/>
      <c r="K4535" s="252"/>
      <c r="L4535" s="253"/>
      <c r="M4535" s="254" t="str">
        <f t="shared" si="70"/>
        <v/>
      </c>
      <c r="N4535"/>
      <c r="O4535"/>
      <c r="P4535"/>
      <c r="Q4535"/>
      <c r="R4535"/>
      <c r="S4535"/>
      <c r="T4535"/>
      <c r="U4535"/>
      <c r="V4535"/>
      <c r="W4535"/>
      <c r="X4535" s="42"/>
      <c r="Y4535" s="42"/>
      <c r="Z4535" s="42"/>
    </row>
    <row r="4536" s="26" customFormat="1" ht="23" customHeight="1" spans="1:26">
      <c r="A4536" s="255"/>
      <c r="B4536" s="246"/>
      <c r="C4536" s="247"/>
      <c r="D4536" s="248"/>
      <c r="E4536" s="249"/>
      <c r="F4536" s="250"/>
      <c r="G4536" s="250"/>
      <c r="H4536" s="256"/>
      <c r="I4536" s="250"/>
      <c r="J4536" s="252"/>
      <c r="K4536" s="252"/>
      <c r="L4536" s="253"/>
      <c r="M4536" s="254" t="str">
        <f t="shared" si="70"/>
        <v/>
      </c>
      <c r="N4536"/>
      <c r="O4536"/>
      <c r="P4536"/>
      <c r="Q4536"/>
      <c r="R4536"/>
      <c r="S4536"/>
      <c r="T4536"/>
      <c r="U4536"/>
      <c r="V4536"/>
      <c r="W4536"/>
      <c r="X4536" s="42"/>
      <c r="Y4536" s="42"/>
      <c r="Z4536" s="42"/>
    </row>
    <row r="4537" s="26" customFormat="1" ht="23" customHeight="1" spans="1:26">
      <c r="A4537" s="255"/>
      <c r="B4537" s="246"/>
      <c r="C4537" s="247"/>
      <c r="D4537" s="248"/>
      <c r="E4537" s="249"/>
      <c r="F4537" s="250"/>
      <c r="G4537" s="250"/>
      <c r="H4537" s="256"/>
      <c r="I4537" s="250"/>
      <c r="J4537" s="252"/>
      <c r="K4537" s="252"/>
      <c r="L4537" s="253"/>
      <c r="M4537" s="254" t="str">
        <f t="shared" si="70"/>
        <v/>
      </c>
      <c r="N4537"/>
      <c r="O4537"/>
      <c r="P4537"/>
      <c r="Q4537"/>
      <c r="R4537"/>
      <c r="S4537"/>
      <c r="T4537"/>
      <c r="U4537"/>
      <c r="V4537"/>
      <c r="W4537"/>
      <c r="X4537" s="42"/>
      <c r="Y4537" s="42"/>
      <c r="Z4537" s="42"/>
    </row>
    <row r="4538" s="26" customFormat="1" ht="23" customHeight="1" spans="1:26">
      <c r="A4538" s="255"/>
      <c r="B4538" s="246"/>
      <c r="C4538" s="247"/>
      <c r="D4538" s="248"/>
      <c r="E4538" s="249"/>
      <c r="F4538" s="250"/>
      <c r="G4538" s="250"/>
      <c r="H4538" s="256"/>
      <c r="I4538" s="250"/>
      <c r="J4538" s="252"/>
      <c r="K4538" s="252"/>
      <c r="L4538" s="253"/>
      <c r="M4538" s="254" t="str">
        <f t="shared" si="70"/>
        <v/>
      </c>
      <c r="N4538"/>
      <c r="O4538"/>
      <c r="P4538"/>
      <c r="Q4538"/>
      <c r="R4538"/>
      <c r="S4538"/>
      <c r="T4538"/>
      <c r="U4538"/>
      <c r="V4538"/>
      <c r="W4538"/>
      <c r="X4538" s="42"/>
      <c r="Y4538" s="42"/>
      <c r="Z4538" s="42"/>
    </row>
    <row r="4539" s="26" customFormat="1" ht="23" customHeight="1" spans="1:26">
      <c r="A4539" s="255"/>
      <c r="B4539" s="246"/>
      <c r="C4539" s="247"/>
      <c r="D4539" s="248"/>
      <c r="E4539" s="249"/>
      <c r="F4539" s="250"/>
      <c r="G4539" s="250"/>
      <c r="H4539" s="256"/>
      <c r="I4539" s="250"/>
      <c r="J4539" s="252"/>
      <c r="K4539" s="252"/>
      <c r="L4539" s="253"/>
      <c r="M4539" s="254" t="str">
        <f t="shared" si="70"/>
        <v/>
      </c>
      <c r="N4539"/>
      <c r="O4539"/>
      <c r="P4539"/>
      <c r="Q4539"/>
      <c r="R4539"/>
      <c r="S4539"/>
      <c r="T4539"/>
      <c r="U4539"/>
      <c r="V4539"/>
      <c r="W4539"/>
      <c r="X4539" s="42"/>
      <c r="Y4539" s="42"/>
      <c r="Z4539" s="42"/>
    </row>
    <row r="4540" s="26" customFormat="1" ht="23" customHeight="1" spans="1:26">
      <c r="A4540" s="255"/>
      <c r="B4540" s="246"/>
      <c r="C4540" s="247"/>
      <c r="D4540" s="248"/>
      <c r="E4540" s="249"/>
      <c r="F4540" s="250"/>
      <c r="G4540" s="250"/>
      <c r="H4540" s="256"/>
      <c r="I4540" s="250"/>
      <c r="J4540" s="252"/>
      <c r="K4540" s="252"/>
      <c r="L4540" s="253"/>
      <c r="M4540" s="254" t="str">
        <f t="shared" si="70"/>
        <v/>
      </c>
      <c r="N4540"/>
      <c r="O4540"/>
      <c r="P4540"/>
      <c r="Q4540"/>
      <c r="R4540"/>
      <c r="S4540"/>
      <c r="T4540"/>
      <c r="U4540"/>
      <c r="V4540"/>
      <c r="W4540"/>
      <c r="X4540" s="42"/>
      <c r="Y4540" s="42"/>
      <c r="Z4540" s="42"/>
    </row>
    <row r="4541" s="26" customFormat="1" ht="23" customHeight="1" spans="1:26">
      <c r="A4541" s="255"/>
      <c r="B4541" s="246"/>
      <c r="C4541" s="247"/>
      <c r="D4541" s="248"/>
      <c r="E4541" s="249"/>
      <c r="F4541" s="250"/>
      <c r="G4541" s="250"/>
      <c r="H4541" s="256"/>
      <c r="I4541" s="250"/>
      <c r="J4541" s="252"/>
      <c r="K4541" s="252"/>
      <c r="L4541" s="253"/>
      <c r="M4541" s="254" t="str">
        <f t="shared" si="70"/>
        <v/>
      </c>
      <c r="N4541"/>
      <c r="O4541"/>
      <c r="P4541"/>
      <c r="Q4541"/>
      <c r="R4541"/>
      <c r="S4541"/>
      <c r="T4541"/>
      <c r="U4541"/>
      <c r="V4541"/>
      <c r="W4541"/>
      <c r="X4541" s="42"/>
      <c r="Y4541" s="42"/>
      <c r="Z4541" s="42"/>
    </row>
    <row r="4542" s="26" customFormat="1" ht="23" customHeight="1" spans="1:26">
      <c r="A4542" s="255"/>
      <c r="B4542" s="246"/>
      <c r="C4542" s="247"/>
      <c r="D4542" s="248"/>
      <c r="E4542" s="249"/>
      <c r="F4542" s="250"/>
      <c r="G4542" s="250"/>
      <c r="H4542" s="256"/>
      <c r="I4542" s="250"/>
      <c r="J4542" s="252"/>
      <c r="K4542" s="252"/>
      <c r="L4542" s="253"/>
      <c r="M4542" s="254" t="str">
        <f t="shared" si="70"/>
        <v/>
      </c>
      <c r="N4542"/>
      <c r="O4542"/>
      <c r="P4542"/>
      <c r="Q4542"/>
      <c r="R4542"/>
      <c r="S4542"/>
      <c r="T4542"/>
      <c r="U4542"/>
      <c r="V4542"/>
      <c r="W4542"/>
      <c r="X4542" s="42"/>
      <c r="Y4542" s="42"/>
      <c r="Z4542" s="42"/>
    </row>
    <row r="4543" s="26" customFormat="1" ht="23" customHeight="1" spans="1:26">
      <c r="A4543" s="255"/>
      <c r="B4543" s="246"/>
      <c r="C4543" s="247"/>
      <c r="D4543" s="248"/>
      <c r="E4543" s="249"/>
      <c r="F4543" s="250"/>
      <c r="G4543" s="250"/>
      <c r="H4543" s="256"/>
      <c r="I4543" s="250"/>
      <c r="J4543" s="252"/>
      <c r="K4543" s="252"/>
      <c r="L4543" s="253"/>
      <c r="M4543" s="254" t="str">
        <f t="shared" si="70"/>
        <v/>
      </c>
      <c r="N4543"/>
      <c r="O4543"/>
      <c r="P4543"/>
      <c r="Q4543"/>
      <c r="R4543"/>
      <c r="S4543"/>
      <c r="T4543"/>
      <c r="U4543"/>
      <c r="V4543"/>
      <c r="W4543"/>
      <c r="X4543" s="42"/>
      <c r="Y4543" s="42"/>
      <c r="Z4543" s="42"/>
    </row>
    <row r="4544" s="26" customFormat="1" ht="23" customHeight="1" spans="1:26">
      <c r="A4544" s="255"/>
      <c r="B4544" s="246"/>
      <c r="C4544" s="247"/>
      <c r="D4544" s="248"/>
      <c r="E4544" s="249"/>
      <c r="F4544" s="250"/>
      <c r="G4544" s="250"/>
      <c r="H4544" s="256"/>
      <c r="I4544" s="250"/>
      <c r="J4544" s="252"/>
      <c r="K4544" s="252"/>
      <c r="L4544" s="253"/>
      <c r="M4544" s="254" t="str">
        <f t="shared" si="70"/>
        <v/>
      </c>
      <c r="N4544"/>
      <c r="O4544"/>
      <c r="P4544"/>
      <c r="Q4544"/>
      <c r="R4544"/>
      <c r="S4544"/>
      <c r="T4544"/>
      <c r="U4544"/>
      <c r="V4544"/>
      <c r="W4544"/>
      <c r="X4544" s="42"/>
      <c r="Y4544" s="42"/>
      <c r="Z4544" s="42"/>
    </row>
    <row r="4545" s="26" customFormat="1" ht="23" customHeight="1" spans="1:26">
      <c r="A4545" s="255"/>
      <c r="B4545" s="246"/>
      <c r="C4545" s="247"/>
      <c r="D4545" s="248"/>
      <c r="E4545" s="249"/>
      <c r="F4545" s="250"/>
      <c r="G4545" s="250"/>
      <c r="H4545" s="256"/>
      <c r="I4545" s="250"/>
      <c r="J4545" s="252"/>
      <c r="K4545" s="252"/>
      <c r="L4545" s="253"/>
      <c r="M4545" s="254" t="str">
        <f t="shared" si="70"/>
        <v/>
      </c>
      <c r="N4545"/>
      <c r="O4545"/>
      <c r="P4545"/>
      <c r="Q4545"/>
      <c r="R4545"/>
      <c r="S4545"/>
      <c r="T4545"/>
      <c r="U4545"/>
      <c r="V4545"/>
      <c r="W4545"/>
      <c r="X4545" s="42"/>
      <c r="Y4545" s="42"/>
      <c r="Z4545" s="42"/>
    </row>
    <row r="4546" s="26" customFormat="1" ht="23" customHeight="1" spans="1:26">
      <c r="A4546" s="255"/>
      <c r="B4546" s="246"/>
      <c r="C4546" s="247"/>
      <c r="D4546" s="248"/>
      <c r="E4546" s="249"/>
      <c r="F4546" s="250"/>
      <c r="G4546" s="250"/>
      <c r="H4546" s="256"/>
      <c r="I4546" s="250"/>
      <c r="J4546" s="252"/>
      <c r="K4546" s="252"/>
      <c r="L4546" s="253"/>
      <c r="M4546" s="254" t="str">
        <f t="shared" si="70"/>
        <v/>
      </c>
      <c r="N4546"/>
      <c r="O4546"/>
      <c r="P4546"/>
      <c r="Q4546"/>
      <c r="R4546"/>
      <c r="S4546"/>
      <c r="T4546"/>
      <c r="U4546"/>
      <c r="V4546"/>
      <c r="W4546"/>
      <c r="X4546" s="42"/>
      <c r="Y4546" s="42"/>
      <c r="Z4546" s="42"/>
    </row>
    <row r="4547" s="26" customFormat="1" ht="23" customHeight="1" spans="1:26">
      <c r="A4547" s="255"/>
      <c r="B4547" s="246"/>
      <c r="C4547" s="247"/>
      <c r="D4547" s="248"/>
      <c r="E4547" s="249"/>
      <c r="F4547" s="250"/>
      <c r="G4547" s="250"/>
      <c r="H4547" s="256"/>
      <c r="I4547" s="250"/>
      <c r="J4547" s="252"/>
      <c r="K4547" s="252"/>
      <c r="L4547" s="253"/>
      <c r="M4547" s="254" t="str">
        <f t="shared" si="70"/>
        <v/>
      </c>
      <c r="N4547"/>
      <c r="O4547"/>
      <c r="P4547"/>
      <c r="Q4547"/>
      <c r="R4547"/>
      <c r="S4547"/>
      <c r="T4547"/>
      <c r="U4547"/>
      <c r="V4547"/>
      <c r="W4547"/>
      <c r="X4547" s="42"/>
      <c r="Y4547" s="42"/>
      <c r="Z4547" s="42"/>
    </row>
    <row r="4548" s="26" customFormat="1" ht="23" customHeight="1" spans="1:26">
      <c r="A4548" s="255"/>
      <c r="B4548" s="246"/>
      <c r="C4548" s="247"/>
      <c r="D4548" s="248"/>
      <c r="E4548" s="249"/>
      <c r="F4548" s="250"/>
      <c r="G4548" s="250"/>
      <c r="H4548" s="256"/>
      <c r="I4548" s="250"/>
      <c r="J4548" s="252"/>
      <c r="K4548" s="252"/>
      <c r="L4548" s="253"/>
      <c r="M4548" s="254" t="str">
        <f t="shared" si="70"/>
        <v/>
      </c>
      <c r="N4548"/>
      <c r="O4548"/>
      <c r="P4548"/>
      <c r="Q4548"/>
      <c r="R4548"/>
      <c r="S4548"/>
      <c r="T4548"/>
      <c r="U4548"/>
      <c r="V4548"/>
      <c r="W4548"/>
      <c r="X4548" s="42"/>
      <c r="Y4548" s="42"/>
      <c r="Z4548" s="42"/>
    </row>
    <row r="4549" s="26" customFormat="1" ht="23" customHeight="1" spans="1:26">
      <c r="A4549" s="255"/>
      <c r="B4549" s="246"/>
      <c r="C4549" s="247"/>
      <c r="D4549" s="248"/>
      <c r="E4549" s="249"/>
      <c r="F4549" s="250"/>
      <c r="G4549" s="250"/>
      <c r="H4549" s="256"/>
      <c r="I4549" s="250"/>
      <c r="J4549" s="252"/>
      <c r="K4549" s="252"/>
      <c r="L4549" s="253"/>
      <c r="M4549" s="254" t="str">
        <f t="shared" ref="M4549:M4612" si="71">IF($B4549="","",--TEXT($B4549,"yyyymm"))</f>
        <v/>
      </c>
      <c r="N4549"/>
      <c r="O4549"/>
      <c r="P4549"/>
      <c r="Q4549"/>
      <c r="R4549"/>
      <c r="S4549"/>
      <c r="T4549"/>
      <c r="U4549"/>
      <c r="V4549"/>
      <c r="W4549"/>
      <c r="X4549" s="42"/>
      <c r="Y4549" s="42"/>
      <c r="Z4549" s="42"/>
    </row>
    <row r="4550" s="26" customFormat="1" ht="23" customHeight="1" spans="1:26">
      <c r="A4550" s="255"/>
      <c r="B4550" s="246"/>
      <c r="C4550" s="247"/>
      <c r="D4550" s="248"/>
      <c r="E4550" s="249"/>
      <c r="F4550" s="250"/>
      <c r="G4550" s="250"/>
      <c r="H4550" s="256"/>
      <c r="I4550" s="250"/>
      <c r="J4550" s="252"/>
      <c r="K4550" s="252"/>
      <c r="L4550" s="253"/>
      <c r="M4550" s="254" t="str">
        <f t="shared" si="71"/>
        <v/>
      </c>
      <c r="N4550"/>
      <c r="O4550"/>
      <c r="P4550"/>
      <c r="Q4550"/>
      <c r="R4550"/>
      <c r="S4550"/>
      <c r="T4550"/>
      <c r="U4550"/>
      <c r="V4550"/>
      <c r="W4550"/>
      <c r="X4550" s="42"/>
      <c r="Y4550" s="42"/>
      <c r="Z4550" s="42"/>
    </row>
    <row r="4551" s="26" customFormat="1" ht="23" customHeight="1" spans="1:26">
      <c r="A4551" s="255"/>
      <c r="B4551" s="246"/>
      <c r="C4551" s="247"/>
      <c r="D4551" s="248"/>
      <c r="E4551" s="249"/>
      <c r="F4551" s="250"/>
      <c r="G4551" s="250"/>
      <c r="H4551" s="256"/>
      <c r="I4551" s="250"/>
      <c r="J4551" s="252"/>
      <c r="K4551" s="252"/>
      <c r="L4551" s="253"/>
      <c r="M4551" s="254" t="str">
        <f t="shared" si="71"/>
        <v/>
      </c>
      <c r="N4551"/>
      <c r="O4551"/>
      <c r="P4551"/>
      <c r="Q4551"/>
      <c r="R4551"/>
      <c r="S4551"/>
      <c r="T4551"/>
      <c r="U4551"/>
      <c r="V4551"/>
      <c r="W4551"/>
      <c r="X4551" s="42"/>
      <c r="Y4551" s="42"/>
      <c r="Z4551" s="42"/>
    </row>
    <row r="4552" s="26" customFormat="1" ht="23" customHeight="1" spans="1:26">
      <c r="A4552" s="255"/>
      <c r="B4552" s="246"/>
      <c r="C4552" s="247"/>
      <c r="D4552" s="248"/>
      <c r="E4552" s="249"/>
      <c r="F4552" s="250"/>
      <c r="G4552" s="250"/>
      <c r="H4552" s="256"/>
      <c r="I4552" s="250"/>
      <c r="J4552" s="252"/>
      <c r="K4552" s="252"/>
      <c r="L4552" s="253"/>
      <c r="M4552" s="254" t="str">
        <f t="shared" si="71"/>
        <v/>
      </c>
      <c r="N4552"/>
      <c r="O4552"/>
      <c r="P4552"/>
      <c r="Q4552"/>
      <c r="R4552"/>
      <c r="S4552"/>
      <c r="T4552"/>
      <c r="U4552"/>
      <c r="V4552"/>
      <c r="W4552"/>
      <c r="X4552" s="42"/>
      <c r="Y4552" s="42"/>
      <c r="Z4552" s="42"/>
    </row>
    <row r="4553" s="26" customFormat="1" ht="23" customHeight="1" spans="1:26">
      <c r="A4553" s="255"/>
      <c r="B4553" s="246"/>
      <c r="C4553" s="247"/>
      <c r="D4553" s="248"/>
      <c r="E4553" s="249"/>
      <c r="F4553" s="250"/>
      <c r="G4553" s="250"/>
      <c r="H4553" s="256"/>
      <c r="I4553" s="250"/>
      <c r="J4553" s="252"/>
      <c r="K4553" s="252"/>
      <c r="L4553" s="253"/>
      <c r="M4553" s="254" t="str">
        <f t="shared" si="71"/>
        <v/>
      </c>
      <c r="N4553"/>
      <c r="O4553"/>
      <c r="P4553"/>
      <c r="Q4553"/>
      <c r="R4553"/>
      <c r="S4553"/>
      <c r="T4553"/>
      <c r="U4553"/>
      <c r="V4553"/>
      <c r="W4553"/>
      <c r="X4553" s="42"/>
      <c r="Y4553" s="42"/>
      <c r="Z4553" s="42"/>
    </row>
    <row r="4554" s="26" customFormat="1" ht="23" customHeight="1" spans="1:26">
      <c r="A4554" s="255"/>
      <c r="B4554" s="246"/>
      <c r="C4554" s="247"/>
      <c r="D4554" s="248"/>
      <c r="E4554" s="249"/>
      <c r="F4554" s="250"/>
      <c r="G4554" s="250"/>
      <c r="H4554" s="256"/>
      <c r="I4554" s="250"/>
      <c r="J4554" s="252"/>
      <c r="K4554" s="252"/>
      <c r="L4554" s="253"/>
      <c r="M4554" s="254" t="str">
        <f t="shared" si="71"/>
        <v/>
      </c>
      <c r="N4554"/>
      <c r="O4554"/>
      <c r="P4554"/>
      <c r="Q4554"/>
      <c r="R4554"/>
      <c r="S4554"/>
      <c r="T4554"/>
      <c r="U4554"/>
      <c r="V4554"/>
      <c r="W4554"/>
      <c r="X4554" s="42"/>
      <c r="Y4554" s="42"/>
      <c r="Z4554" s="42"/>
    </row>
    <row r="4555" s="26" customFormat="1" ht="23" customHeight="1" spans="1:26">
      <c r="A4555" s="255"/>
      <c r="B4555" s="246"/>
      <c r="C4555" s="247"/>
      <c r="D4555" s="248"/>
      <c r="E4555" s="249"/>
      <c r="F4555" s="250"/>
      <c r="G4555" s="250"/>
      <c r="H4555" s="256"/>
      <c r="I4555" s="250"/>
      <c r="J4555" s="252"/>
      <c r="K4555" s="252"/>
      <c r="L4555" s="253"/>
      <c r="M4555" s="254" t="str">
        <f t="shared" si="71"/>
        <v/>
      </c>
      <c r="N4555"/>
      <c r="O4555"/>
      <c r="P4555"/>
      <c r="Q4555"/>
      <c r="R4555"/>
      <c r="S4555"/>
      <c r="T4555"/>
      <c r="U4555"/>
      <c r="V4555"/>
      <c r="W4555"/>
      <c r="X4555" s="42"/>
      <c r="Y4555" s="42"/>
      <c r="Z4555" s="42"/>
    </row>
    <row r="4556" s="26" customFormat="1" ht="23" customHeight="1" spans="1:26">
      <c r="A4556" s="255"/>
      <c r="B4556" s="246"/>
      <c r="C4556" s="247"/>
      <c r="D4556" s="248"/>
      <c r="E4556" s="249"/>
      <c r="F4556" s="250"/>
      <c r="G4556" s="250"/>
      <c r="H4556" s="256"/>
      <c r="I4556" s="250"/>
      <c r="J4556" s="252"/>
      <c r="K4556" s="252"/>
      <c r="L4556" s="253"/>
      <c r="M4556" s="254" t="str">
        <f t="shared" si="71"/>
        <v/>
      </c>
      <c r="N4556"/>
      <c r="O4556"/>
      <c r="P4556"/>
      <c r="Q4556"/>
      <c r="R4556"/>
      <c r="S4556"/>
      <c r="T4556"/>
      <c r="U4556"/>
      <c r="V4556"/>
      <c r="W4556"/>
      <c r="X4556" s="42"/>
      <c r="Y4556" s="42"/>
      <c r="Z4556" s="42"/>
    </row>
    <row r="4557" s="26" customFormat="1" ht="23" customHeight="1" spans="1:26">
      <c r="A4557" s="255"/>
      <c r="B4557" s="246"/>
      <c r="C4557" s="247"/>
      <c r="D4557" s="248"/>
      <c r="E4557" s="249"/>
      <c r="F4557" s="250"/>
      <c r="G4557" s="250"/>
      <c r="H4557" s="256"/>
      <c r="I4557" s="250"/>
      <c r="J4557" s="252"/>
      <c r="K4557" s="252"/>
      <c r="L4557" s="253"/>
      <c r="M4557" s="254" t="str">
        <f t="shared" si="71"/>
        <v/>
      </c>
      <c r="N4557"/>
      <c r="O4557"/>
      <c r="P4557"/>
      <c r="Q4557"/>
      <c r="R4557"/>
      <c r="S4557"/>
      <c r="T4557"/>
      <c r="U4557"/>
      <c r="V4557"/>
      <c r="W4557"/>
      <c r="X4557" s="42"/>
      <c r="Y4557" s="42"/>
      <c r="Z4557" s="42"/>
    </row>
    <row r="4558" s="26" customFormat="1" ht="23" customHeight="1" spans="1:26">
      <c r="A4558" s="255"/>
      <c r="B4558" s="246"/>
      <c r="C4558" s="247"/>
      <c r="D4558" s="248"/>
      <c r="E4558" s="249"/>
      <c r="F4558" s="250"/>
      <c r="G4558" s="250"/>
      <c r="H4558" s="256"/>
      <c r="I4558" s="250"/>
      <c r="J4558" s="252"/>
      <c r="K4558" s="252"/>
      <c r="L4558" s="253"/>
      <c r="M4558" s="254" t="str">
        <f t="shared" si="71"/>
        <v/>
      </c>
      <c r="N4558"/>
      <c r="O4558"/>
      <c r="P4558"/>
      <c r="Q4558"/>
      <c r="R4558"/>
      <c r="S4558"/>
      <c r="T4558"/>
      <c r="U4558"/>
      <c r="V4558"/>
      <c r="W4558"/>
      <c r="X4558" s="42"/>
      <c r="Y4558" s="42"/>
      <c r="Z4558" s="42"/>
    </row>
    <row r="4559" s="26" customFormat="1" ht="23" customHeight="1" spans="1:26">
      <c r="A4559" s="255"/>
      <c r="B4559" s="246"/>
      <c r="C4559" s="247"/>
      <c r="D4559" s="248"/>
      <c r="E4559" s="249"/>
      <c r="F4559" s="250"/>
      <c r="G4559" s="250"/>
      <c r="H4559" s="256"/>
      <c r="I4559" s="250"/>
      <c r="J4559" s="252"/>
      <c r="K4559" s="252"/>
      <c r="L4559" s="253"/>
      <c r="M4559" s="254" t="str">
        <f t="shared" si="71"/>
        <v/>
      </c>
      <c r="N4559"/>
      <c r="O4559"/>
      <c r="P4559"/>
      <c r="Q4559"/>
      <c r="R4559"/>
      <c r="S4559"/>
      <c r="T4559"/>
      <c r="U4559"/>
      <c r="V4559"/>
      <c r="W4559"/>
      <c r="X4559" s="42"/>
      <c r="Y4559" s="42"/>
      <c r="Z4559" s="42"/>
    </row>
    <row r="4560" s="26" customFormat="1" ht="23" customHeight="1" spans="1:26">
      <c r="A4560" s="255"/>
      <c r="B4560" s="246"/>
      <c r="C4560" s="247"/>
      <c r="D4560" s="248"/>
      <c r="E4560" s="249"/>
      <c r="F4560" s="250"/>
      <c r="G4560" s="250"/>
      <c r="H4560" s="256"/>
      <c r="I4560" s="250"/>
      <c r="J4560" s="252"/>
      <c r="K4560" s="252"/>
      <c r="L4560" s="253"/>
      <c r="M4560" s="254" t="str">
        <f t="shared" si="71"/>
        <v/>
      </c>
      <c r="N4560"/>
      <c r="O4560"/>
      <c r="P4560"/>
      <c r="Q4560"/>
      <c r="R4560"/>
      <c r="S4560"/>
      <c r="T4560"/>
      <c r="U4560"/>
      <c r="V4560"/>
      <c r="W4560"/>
      <c r="X4560" s="42"/>
      <c r="Y4560" s="42"/>
      <c r="Z4560" s="42"/>
    </row>
    <row r="4561" s="26" customFormat="1" ht="23" customHeight="1" spans="1:26">
      <c r="A4561" s="255"/>
      <c r="B4561" s="246"/>
      <c r="C4561" s="247"/>
      <c r="D4561" s="248"/>
      <c r="E4561" s="249"/>
      <c r="F4561" s="250"/>
      <c r="G4561" s="250"/>
      <c r="H4561" s="256"/>
      <c r="I4561" s="250"/>
      <c r="J4561" s="252"/>
      <c r="K4561" s="252"/>
      <c r="L4561" s="253"/>
      <c r="M4561" s="254" t="str">
        <f t="shared" si="71"/>
        <v/>
      </c>
      <c r="N4561"/>
      <c r="O4561"/>
      <c r="P4561"/>
      <c r="Q4561"/>
      <c r="R4561"/>
      <c r="S4561"/>
      <c r="T4561"/>
      <c r="U4561"/>
      <c r="V4561"/>
      <c r="W4561"/>
      <c r="X4561" s="42"/>
      <c r="Y4561" s="42"/>
      <c r="Z4561" s="42"/>
    </row>
    <row r="4562" s="26" customFormat="1" ht="23" customHeight="1" spans="1:26">
      <c r="A4562" s="255"/>
      <c r="B4562" s="246"/>
      <c r="C4562" s="247"/>
      <c r="D4562" s="248"/>
      <c r="E4562" s="249"/>
      <c r="F4562" s="250"/>
      <c r="G4562" s="250"/>
      <c r="H4562" s="256"/>
      <c r="I4562" s="250"/>
      <c r="J4562" s="252"/>
      <c r="K4562" s="252"/>
      <c r="L4562" s="253"/>
      <c r="M4562" s="254" t="str">
        <f t="shared" si="71"/>
        <v/>
      </c>
      <c r="N4562"/>
      <c r="O4562"/>
      <c r="P4562"/>
      <c r="Q4562"/>
      <c r="R4562"/>
      <c r="S4562"/>
      <c r="T4562"/>
      <c r="U4562"/>
      <c r="V4562"/>
      <c r="W4562"/>
      <c r="X4562" s="42"/>
      <c r="Y4562" s="42"/>
      <c r="Z4562" s="42"/>
    </row>
    <row r="4563" s="26" customFormat="1" ht="23" customHeight="1" spans="1:26">
      <c r="A4563" s="255"/>
      <c r="B4563" s="246"/>
      <c r="C4563" s="247"/>
      <c r="D4563" s="248"/>
      <c r="E4563" s="249"/>
      <c r="F4563" s="250"/>
      <c r="G4563" s="250"/>
      <c r="H4563" s="256"/>
      <c r="I4563" s="250"/>
      <c r="J4563" s="252"/>
      <c r="K4563" s="252"/>
      <c r="L4563" s="253"/>
      <c r="M4563" s="254" t="str">
        <f t="shared" si="71"/>
        <v/>
      </c>
      <c r="N4563"/>
      <c r="O4563"/>
      <c r="P4563"/>
      <c r="Q4563"/>
      <c r="R4563"/>
      <c r="S4563"/>
      <c r="T4563"/>
      <c r="U4563"/>
      <c r="V4563"/>
      <c r="W4563"/>
      <c r="X4563" s="42"/>
      <c r="Y4563" s="42"/>
      <c r="Z4563" s="42"/>
    </row>
    <row r="4564" s="26" customFormat="1" ht="23" customHeight="1" spans="1:26">
      <c r="A4564" s="255"/>
      <c r="B4564" s="246"/>
      <c r="C4564" s="247"/>
      <c r="D4564" s="248"/>
      <c r="E4564" s="249"/>
      <c r="F4564" s="250"/>
      <c r="G4564" s="250"/>
      <c r="H4564" s="256"/>
      <c r="I4564" s="250"/>
      <c r="J4564" s="252"/>
      <c r="K4564" s="252"/>
      <c r="L4564" s="253"/>
      <c r="M4564" s="254" t="str">
        <f t="shared" si="71"/>
        <v/>
      </c>
      <c r="N4564"/>
      <c r="O4564"/>
      <c r="P4564"/>
      <c r="Q4564"/>
      <c r="R4564"/>
      <c r="S4564"/>
      <c r="T4564"/>
      <c r="U4564"/>
      <c r="V4564"/>
      <c r="W4564"/>
      <c r="X4564" s="42"/>
      <c r="Y4564" s="42"/>
      <c r="Z4564" s="42"/>
    </row>
    <row r="4565" s="26" customFormat="1" ht="23" customHeight="1" spans="1:26">
      <c r="A4565" s="255"/>
      <c r="B4565" s="246"/>
      <c r="C4565" s="247"/>
      <c r="D4565" s="248"/>
      <c r="E4565" s="249"/>
      <c r="F4565" s="250"/>
      <c r="G4565" s="250"/>
      <c r="H4565" s="256"/>
      <c r="I4565" s="250"/>
      <c r="J4565" s="252"/>
      <c r="K4565" s="252"/>
      <c r="L4565" s="253"/>
      <c r="M4565" s="254" t="str">
        <f t="shared" si="71"/>
        <v/>
      </c>
      <c r="N4565"/>
      <c r="O4565"/>
      <c r="P4565"/>
      <c r="Q4565"/>
      <c r="R4565"/>
      <c r="S4565"/>
      <c r="T4565"/>
      <c r="U4565"/>
      <c r="V4565"/>
      <c r="W4565"/>
      <c r="X4565" s="42"/>
      <c r="Y4565" s="42"/>
      <c r="Z4565" s="42"/>
    </row>
    <row r="4566" s="26" customFormat="1" ht="23" customHeight="1" spans="1:26">
      <c r="A4566" s="255"/>
      <c r="B4566" s="246"/>
      <c r="C4566" s="247"/>
      <c r="D4566" s="248"/>
      <c r="E4566" s="249"/>
      <c r="F4566" s="250"/>
      <c r="G4566" s="250"/>
      <c r="H4566" s="256"/>
      <c r="I4566" s="250"/>
      <c r="J4566" s="252"/>
      <c r="K4566" s="252"/>
      <c r="L4566" s="253"/>
      <c r="M4566" s="254" t="str">
        <f t="shared" si="71"/>
        <v/>
      </c>
      <c r="N4566"/>
      <c r="O4566"/>
      <c r="P4566"/>
      <c r="Q4566"/>
      <c r="R4566"/>
      <c r="S4566"/>
      <c r="T4566"/>
      <c r="U4566"/>
      <c r="V4566"/>
      <c r="W4566"/>
      <c r="X4566" s="42"/>
      <c r="Y4566" s="42"/>
      <c r="Z4566" s="42"/>
    </row>
    <row r="4567" s="26" customFormat="1" ht="23" customHeight="1" spans="1:26">
      <c r="A4567" s="255"/>
      <c r="B4567" s="246"/>
      <c r="C4567" s="247"/>
      <c r="D4567" s="248"/>
      <c r="E4567" s="249"/>
      <c r="F4567" s="250"/>
      <c r="G4567" s="250"/>
      <c r="H4567" s="256"/>
      <c r="I4567" s="250"/>
      <c r="J4567" s="252"/>
      <c r="K4567" s="252"/>
      <c r="L4567" s="253"/>
      <c r="M4567" s="254" t="str">
        <f t="shared" si="71"/>
        <v/>
      </c>
      <c r="N4567"/>
      <c r="O4567"/>
      <c r="P4567"/>
      <c r="Q4567"/>
      <c r="R4567"/>
      <c r="S4567"/>
      <c r="T4567"/>
      <c r="U4567"/>
      <c r="V4567"/>
      <c r="W4567"/>
      <c r="X4567" s="42"/>
      <c r="Y4567" s="42"/>
      <c r="Z4567" s="42"/>
    </row>
    <row r="4568" s="26" customFormat="1" ht="23" customHeight="1" spans="1:26">
      <c r="A4568" s="255"/>
      <c r="B4568" s="246"/>
      <c r="C4568" s="247"/>
      <c r="D4568" s="248"/>
      <c r="E4568" s="249"/>
      <c r="F4568" s="250"/>
      <c r="G4568" s="250"/>
      <c r="H4568" s="256"/>
      <c r="I4568" s="250"/>
      <c r="J4568" s="252"/>
      <c r="K4568" s="252"/>
      <c r="L4568" s="253"/>
      <c r="M4568" s="254" t="str">
        <f t="shared" si="71"/>
        <v/>
      </c>
      <c r="N4568"/>
      <c r="O4568"/>
      <c r="P4568"/>
      <c r="Q4568"/>
      <c r="R4568"/>
      <c r="S4568"/>
      <c r="T4568"/>
      <c r="U4568"/>
      <c r="V4568"/>
      <c r="W4568"/>
      <c r="X4568" s="42"/>
      <c r="Y4568" s="42"/>
      <c r="Z4568" s="42"/>
    </row>
    <row r="4569" s="26" customFormat="1" ht="23" customHeight="1" spans="1:26">
      <c r="A4569" s="255"/>
      <c r="B4569" s="246"/>
      <c r="C4569" s="247"/>
      <c r="D4569" s="248"/>
      <c r="E4569" s="249"/>
      <c r="F4569" s="250"/>
      <c r="G4569" s="250"/>
      <c r="H4569" s="256"/>
      <c r="I4569" s="250"/>
      <c r="J4569" s="252"/>
      <c r="K4569" s="252"/>
      <c r="L4569" s="253"/>
      <c r="M4569" s="254" t="str">
        <f t="shared" si="71"/>
        <v/>
      </c>
      <c r="N4569"/>
      <c r="O4569"/>
      <c r="P4569"/>
      <c r="Q4569"/>
      <c r="R4569"/>
      <c r="S4569"/>
      <c r="T4569"/>
      <c r="U4569"/>
      <c r="V4569"/>
      <c r="W4569"/>
      <c r="X4569" s="42"/>
      <c r="Y4569" s="42"/>
      <c r="Z4569" s="42"/>
    </row>
    <row r="4570" s="26" customFormat="1" ht="23" customHeight="1" spans="1:26">
      <c r="A4570" s="255"/>
      <c r="B4570" s="246"/>
      <c r="C4570" s="247"/>
      <c r="D4570" s="248"/>
      <c r="E4570" s="249"/>
      <c r="F4570" s="250"/>
      <c r="G4570" s="250"/>
      <c r="H4570" s="256"/>
      <c r="I4570" s="250"/>
      <c r="J4570" s="252"/>
      <c r="K4570" s="252"/>
      <c r="L4570" s="253"/>
      <c r="M4570" s="254" t="str">
        <f t="shared" si="71"/>
        <v/>
      </c>
      <c r="N4570"/>
      <c r="O4570"/>
      <c r="P4570"/>
      <c r="Q4570"/>
      <c r="R4570"/>
      <c r="S4570"/>
      <c r="T4570"/>
      <c r="U4570"/>
      <c r="V4570"/>
      <c r="W4570"/>
      <c r="X4570" s="42"/>
      <c r="Y4570" s="42"/>
      <c r="Z4570" s="42"/>
    </row>
    <row r="4571" s="26" customFormat="1" ht="23" customHeight="1" spans="1:26">
      <c r="A4571" s="255"/>
      <c r="B4571" s="246"/>
      <c r="C4571" s="247"/>
      <c r="D4571" s="248"/>
      <c r="E4571" s="249"/>
      <c r="F4571" s="250"/>
      <c r="G4571" s="250"/>
      <c r="H4571" s="256"/>
      <c r="I4571" s="250"/>
      <c r="J4571" s="252"/>
      <c r="K4571" s="252"/>
      <c r="L4571" s="253"/>
      <c r="M4571" s="254" t="str">
        <f t="shared" si="71"/>
        <v/>
      </c>
      <c r="N4571"/>
      <c r="O4571"/>
      <c r="P4571"/>
      <c r="Q4571"/>
      <c r="R4571"/>
      <c r="S4571"/>
      <c r="T4571"/>
      <c r="U4571"/>
      <c r="V4571"/>
      <c r="W4571"/>
      <c r="X4571" s="42"/>
      <c r="Y4571" s="42"/>
      <c r="Z4571" s="42"/>
    </row>
    <row r="4572" s="26" customFormat="1" ht="23" customHeight="1" spans="1:26">
      <c r="A4572" s="255"/>
      <c r="B4572" s="246"/>
      <c r="C4572" s="247"/>
      <c r="D4572" s="248"/>
      <c r="E4572" s="249"/>
      <c r="F4572" s="250"/>
      <c r="G4572" s="250"/>
      <c r="H4572" s="256"/>
      <c r="I4572" s="250"/>
      <c r="J4572" s="252"/>
      <c r="K4572" s="252"/>
      <c r="L4572" s="253"/>
      <c r="M4572" s="254" t="str">
        <f t="shared" si="71"/>
        <v/>
      </c>
      <c r="N4572"/>
      <c r="O4572"/>
      <c r="P4572"/>
      <c r="Q4572"/>
      <c r="R4572"/>
      <c r="S4572"/>
      <c r="T4572"/>
      <c r="U4572"/>
      <c r="V4572"/>
      <c r="W4572"/>
      <c r="X4572" s="42"/>
      <c r="Y4572" s="42"/>
      <c r="Z4572" s="42"/>
    </row>
    <row r="4573" s="26" customFormat="1" ht="23" customHeight="1" spans="1:26">
      <c r="A4573" s="255"/>
      <c r="B4573" s="246"/>
      <c r="C4573" s="247"/>
      <c r="D4573" s="248"/>
      <c r="E4573" s="249"/>
      <c r="F4573" s="250"/>
      <c r="G4573" s="250"/>
      <c r="H4573" s="256"/>
      <c r="I4573" s="250"/>
      <c r="J4573" s="252"/>
      <c r="K4573" s="252"/>
      <c r="L4573" s="253"/>
      <c r="M4573" s="254" t="str">
        <f t="shared" si="71"/>
        <v/>
      </c>
      <c r="N4573"/>
      <c r="O4573"/>
      <c r="P4573"/>
      <c r="Q4573"/>
      <c r="R4573"/>
      <c r="S4573"/>
      <c r="T4573"/>
      <c r="U4573"/>
      <c r="V4573"/>
      <c r="W4573"/>
      <c r="X4573" s="42"/>
      <c r="Y4573" s="42"/>
      <c r="Z4573" s="42"/>
    </row>
    <row r="4574" s="26" customFormat="1" ht="23" customHeight="1" spans="1:26">
      <c r="A4574" s="255"/>
      <c r="B4574" s="246"/>
      <c r="C4574" s="247"/>
      <c r="D4574" s="248"/>
      <c r="E4574" s="249"/>
      <c r="F4574" s="250"/>
      <c r="G4574" s="250"/>
      <c r="H4574" s="256"/>
      <c r="I4574" s="250"/>
      <c r="J4574" s="252"/>
      <c r="K4574" s="252"/>
      <c r="L4574" s="253"/>
      <c r="M4574" s="254" t="str">
        <f t="shared" si="71"/>
        <v/>
      </c>
      <c r="N4574"/>
      <c r="O4574"/>
      <c r="P4574"/>
      <c r="Q4574"/>
      <c r="R4574"/>
      <c r="S4574"/>
      <c r="T4574"/>
      <c r="U4574"/>
      <c r="V4574"/>
      <c r="W4574"/>
      <c r="X4574" s="42"/>
      <c r="Y4574" s="42"/>
      <c r="Z4574" s="42"/>
    </row>
    <row r="4575" s="26" customFormat="1" ht="23" customHeight="1" spans="1:26">
      <c r="A4575" s="255"/>
      <c r="B4575" s="246"/>
      <c r="C4575" s="247"/>
      <c r="D4575" s="248"/>
      <c r="E4575" s="249"/>
      <c r="F4575" s="250"/>
      <c r="G4575" s="250"/>
      <c r="H4575" s="256"/>
      <c r="I4575" s="250"/>
      <c r="J4575" s="252"/>
      <c r="K4575" s="252"/>
      <c r="L4575" s="253"/>
      <c r="M4575" s="254" t="str">
        <f t="shared" si="71"/>
        <v/>
      </c>
      <c r="N4575"/>
      <c r="O4575"/>
      <c r="P4575"/>
      <c r="Q4575"/>
      <c r="R4575"/>
      <c r="S4575"/>
      <c r="T4575"/>
      <c r="U4575"/>
      <c r="V4575"/>
      <c r="W4575"/>
      <c r="X4575" s="42"/>
      <c r="Y4575" s="42"/>
      <c r="Z4575" s="42"/>
    </row>
    <row r="4576" s="26" customFormat="1" ht="23" customHeight="1" spans="1:26">
      <c r="A4576" s="255"/>
      <c r="B4576" s="246"/>
      <c r="C4576" s="247"/>
      <c r="D4576" s="248"/>
      <c r="E4576" s="249"/>
      <c r="F4576" s="250"/>
      <c r="G4576" s="250"/>
      <c r="H4576" s="256"/>
      <c r="I4576" s="250"/>
      <c r="J4576" s="252"/>
      <c r="K4576" s="252"/>
      <c r="L4576" s="253"/>
      <c r="M4576" s="254" t="str">
        <f t="shared" si="71"/>
        <v/>
      </c>
      <c r="N4576"/>
      <c r="O4576"/>
      <c r="P4576"/>
      <c r="Q4576"/>
      <c r="R4576"/>
      <c r="S4576"/>
      <c r="T4576"/>
      <c r="U4576"/>
      <c r="V4576"/>
      <c r="W4576"/>
      <c r="X4576" s="42"/>
      <c r="Y4576" s="42"/>
      <c r="Z4576" s="42"/>
    </row>
    <row r="4577" s="26" customFormat="1" ht="23" customHeight="1" spans="1:26">
      <c r="A4577" s="255"/>
      <c r="B4577" s="246"/>
      <c r="C4577" s="247"/>
      <c r="D4577" s="248"/>
      <c r="E4577" s="249"/>
      <c r="F4577" s="250"/>
      <c r="G4577" s="250"/>
      <c r="H4577" s="256"/>
      <c r="I4577" s="250"/>
      <c r="J4577" s="252"/>
      <c r="K4577" s="252"/>
      <c r="L4577" s="253"/>
      <c r="M4577" s="254" t="str">
        <f t="shared" si="71"/>
        <v/>
      </c>
      <c r="N4577"/>
      <c r="O4577"/>
      <c r="P4577"/>
      <c r="Q4577"/>
      <c r="R4577"/>
      <c r="S4577"/>
      <c r="T4577"/>
      <c r="U4577"/>
      <c r="V4577"/>
      <c r="W4577"/>
      <c r="X4577" s="42"/>
      <c r="Y4577" s="42"/>
      <c r="Z4577" s="42"/>
    </row>
    <row r="4578" s="26" customFormat="1" ht="23" customHeight="1" spans="1:26">
      <c r="A4578" s="255"/>
      <c r="B4578" s="246"/>
      <c r="C4578" s="247"/>
      <c r="D4578" s="248"/>
      <c r="E4578" s="249"/>
      <c r="F4578" s="250"/>
      <c r="G4578" s="250"/>
      <c r="H4578" s="256"/>
      <c r="I4578" s="250"/>
      <c r="J4578" s="252"/>
      <c r="K4578" s="252"/>
      <c r="L4578" s="253"/>
      <c r="M4578" s="254" t="str">
        <f t="shared" si="71"/>
        <v/>
      </c>
      <c r="N4578"/>
      <c r="O4578"/>
      <c r="P4578"/>
      <c r="Q4578"/>
      <c r="R4578"/>
      <c r="S4578"/>
      <c r="T4578"/>
      <c r="U4578"/>
      <c r="V4578"/>
      <c r="W4578"/>
      <c r="X4578" s="42"/>
      <c r="Y4578" s="42"/>
      <c r="Z4578" s="42"/>
    </row>
    <row r="4579" s="26" customFormat="1" ht="23" customHeight="1" spans="1:26">
      <c r="A4579" s="255"/>
      <c r="B4579" s="246"/>
      <c r="C4579" s="247"/>
      <c r="D4579" s="248"/>
      <c r="E4579" s="249"/>
      <c r="F4579" s="250"/>
      <c r="G4579" s="250"/>
      <c r="H4579" s="256"/>
      <c r="I4579" s="250"/>
      <c r="J4579" s="252"/>
      <c r="K4579" s="252"/>
      <c r="L4579" s="253"/>
      <c r="M4579" s="254" t="str">
        <f t="shared" si="71"/>
        <v/>
      </c>
      <c r="N4579"/>
      <c r="O4579"/>
      <c r="P4579"/>
      <c r="Q4579"/>
      <c r="R4579"/>
      <c r="S4579"/>
      <c r="T4579"/>
      <c r="U4579"/>
      <c r="V4579"/>
      <c r="W4579"/>
      <c r="X4579" s="42"/>
      <c r="Y4579" s="42"/>
      <c r="Z4579" s="42"/>
    </row>
    <row r="4580" s="26" customFormat="1" ht="23" customHeight="1" spans="1:26">
      <c r="A4580" s="255"/>
      <c r="B4580" s="246"/>
      <c r="C4580" s="247"/>
      <c r="D4580" s="248"/>
      <c r="E4580" s="249"/>
      <c r="F4580" s="250"/>
      <c r="G4580" s="250"/>
      <c r="H4580" s="256"/>
      <c r="I4580" s="250"/>
      <c r="J4580" s="252"/>
      <c r="K4580" s="252"/>
      <c r="L4580" s="253"/>
      <c r="M4580" s="254" t="str">
        <f t="shared" si="71"/>
        <v/>
      </c>
      <c r="N4580"/>
      <c r="O4580"/>
      <c r="P4580"/>
      <c r="Q4580"/>
      <c r="R4580"/>
      <c r="S4580"/>
      <c r="T4580"/>
      <c r="U4580"/>
      <c r="V4580"/>
      <c r="W4580"/>
      <c r="X4580" s="42"/>
      <c r="Y4580" s="42"/>
      <c r="Z4580" s="42"/>
    </row>
    <row r="4581" s="26" customFormat="1" ht="23" customHeight="1" spans="1:26">
      <c r="A4581" s="255"/>
      <c r="B4581" s="246"/>
      <c r="C4581" s="247"/>
      <c r="D4581" s="248"/>
      <c r="E4581" s="249"/>
      <c r="F4581" s="250"/>
      <c r="G4581" s="250"/>
      <c r="H4581" s="256"/>
      <c r="I4581" s="250"/>
      <c r="J4581" s="252"/>
      <c r="K4581" s="252"/>
      <c r="L4581" s="253"/>
      <c r="M4581" s="254" t="str">
        <f t="shared" si="71"/>
        <v/>
      </c>
      <c r="N4581"/>
      <c r="O4581"/>
      <c r="P4581"/>
      <c r="Q4581"/>
      <c r="R4581"/>
      <c r="S4581"/>
      <c r="T4581"/>
      <c r="U4581"/>
      <c r="V4581"/>
      <c r="W4581"/>
      <c r="X4581" s="42"/>
      <c r="Y4581" s="42"/>
      <c r="Z4581" s="42"/>
    </row>
    <row r="4582" s="26" customFormat="1" ht="23" customHeight="1" spans="1:26">
      <c r="A4582" s="255"/>
      <c r="B4582" s="246"/>
      <c r="C4582" s="247"/>
      <c r="D4582" s="248"/>
      <c r="E4582" s="249"/>
      <c r="F4582" s="250"/>
      <c r="G4582" s="250"/>
      <c r="H4582" s="256"/>
      <c r="I4582" s="250"/>
      <c r="J4582" s="252"/>
      <c r="K4582" s="252"/>
      <c r="L4582" s="253"/>
      <c r="M4582" s="254" t="str">
        <f t="shared" si="71"/>
        <v/>
      </c>
      <c r="N4582"/>
      <c r="O4582"/>
      <c r="P4582"/>
      <c r="Q4582"/>
      <c r="R4582"/>
      <c r="S4582"/>
      <c r="T4582"/>
      <c r="U4582"/>
      <c r="V4582"/>
      <c r="W4582"/>
      <c r="X4582" s="42"/>
      <c r="Y4582" s="42"/>
      <c r="Z4582" s="42"/>
    </row>
    <row r="4583" s="26" customFormat="1" ht="23" customHeight="1" spans="1:26">
      <c r="A4583" s="255"/>
      <c r="B4583" s="246"/>
      <c r="C4583" s="247"/>
      <c r="D4583" s="248"/>
      <c r="E4583" s="249"/>
      <c r="F4583" s="250"/>
      <c r="G4583" s="250"/>
      <c r="H4583" s="256"/>
      <c r="I4583" s="250"/>
      <c r="J4583" s="252"/>
      <c r="K4583" s="252"/>
      <c r="L4583" s="253"/>
      <c r="M4583" s="254" t="str">
        <f t="shared" si="71"/>
        <v/>
      </c>
      <c r="N4583"/>
      <c r="O4583"/>
      <c r="P4583"/>
      <c r="Q4583"/>
      <c r="R4583"/>
      <c r="S4583"/>
      <c r="T4583"/>
      <c r="U4583"/>
      <c r="V4583"/>
      <c r="W4583"/>
      <c r="X4583" s="42"/>
      <c r="Y4583" s="42"/>
      <c r="Z4583" s="42"/>
    </row>
    <row r="4584" s="26" customFormat="1" ht="23" customHeight="1" spans="1:26">
      <c r="A4584" s="255"/>
      <c r="B4584" s="246"/>
      <c r="C4584" s="247"/>
      <c r="D4584" s="248"/>
      <c r="E4584" s="249"/>
      <c r="F4584" s="250"/>
      <c r="G4584" s="250"/>
      <c r="H4584" s="256"/>
      <c r="I4584" s="250"/>
      <c r="J4584" s="252"/>
      <c r="K4584" s="252"/>
      <c r="L4584" s="253"/>
      <c r="M4584" s="254" t="str">
        <f t="shared" si="71"/>
        <v/>
      </c>
      <c r="N4584"/>
      <c r="O4584"/>
      <c r="P4584"/>
      <c r="Q4584"/>
      <c r="R4584"/>
      <c r="S4584"/>
      <c r="T4584"/>
      <c r="U4584"/>
      <c r="V4584"/>
      <c r="W4584"/>
      <c r="X4584" s="42"/>
      <c r="Y4584" s="42"/>
      <c r="Z4584" s="42"/>
    </row>
    <row r="4585" s="26" customFormat="1" ht="23" customHeight="1" spans="1:26">
      <c r="A4585" s="255"/>
      <c r="B4585" s="246"/>
      <c r="C4585" s="247"/>
      <c r="D4585" s="248"/>
      <c r="E4585" s="249"/>
      <c r="F4585" s="250"/>
      <c r="G4585" s="250"/>
      <c r="H4585" s="256"/>
      <c r="I4585" s="250"/>
      <c r="J4585" s="252"/>
      <c r="K4585" s="252"/>
      <c r="L4585" s="253"/>
      <c r="M4585" s="254" t="str">
        <f t="shared" si="71"/>
        <v/>
      </c>
      <c r="N4585"/>
      <c r="O4585"/>
      <c r="P4585"/>
      <c r="Q4585"/>
      <c r="R4585"/>
      <c r="S4585"/>
      <c r="T4585"/>
      <c r="U4585"/>
      <c r="V4585"/>
      <c r="W4585"/>
      <c r="X4585" s="42"/>
      <c r="Y4585" s="42"/>
      <c r="Z4585" s="42"/>
    </row>
    <row r="4586" s="26" customFormat="1" ht="23" customHeight="1" spans="1:26">
      <c r="A4586" s="255"/>
      <c r="B4586" s="246"/>
      <c r="C4586" s="247"/>
      <c r="D4586" s="248"/>
      <c r="E4586" s="249"/>
      <c r="F4586" s="250"/>
      <c r="G4586" s="250"/>
      <c r="H4586" s="256"/>
      <c r="I4586" s="250"/>
      <c r="J4586" s="252"/>
      <c r="K4586" s="252"/>
      <c r="L4586" s="253"/>
      <c r="M4586" s="254" t="str">
        <f t="shared" si="71"/>
        <v/>
      </c>
      <c r="N4586"/>
      <c r="O4586"/>
      <c r="P4586"/>
      <c r="Q4586"/>
      <c r="R4586"/>
      <c r="S4586"/>
      <c r="T4586"/>
      <c r="U4586"/>
      <c r="V4586"/>
      <c r="W4586"/>
      <c r="X4586" s="42"/>
      <c r="Y4586" s="42"/>
      <c r="Z4586" s="42"/>
    </row>
    <row r="4587" s="26" customFormat="1" ht="23" customHeight="1" spans="1:26">
      <c r="A4587" s="255"/>
      <c r="B4587" s="246"/>
      <c r="C4587" s="247"/>
      <c r="D4587" s="248"/>
      <c r="E4587" s="249"/>
      <c r="F4587" s="250"/>
      <c r="G4587" s="250"/>
      <c r="H4587" s="256"/>
      <c r="I4587" s="250"/>
      <c r="J4587" s="252"/>
      <c r="K4587" s="252"/>
      <c r="L4587" s="253"/>
      <c r="M4587" s="254" t="str">
        <f t="shared" si="71"/>
        <v/>
      </c>
      <c r="N4587"/>
      <c r="O4587"/>
      <c r="P4587"/>
      <c r="Q4587"/>
      <c r="R4587"/>
      <c r="S4587"/>
      <c r="T4587"/>
      <c r="U4587"/>
      <c r="V4587"/>
      <c r="W4587"/>
      <c r="X4587" s="42"/>
      <c r="Y4587" s="42"/>
      <c r="Z4587" s="42"/>
    </row>
    <row r="4588" s="26" customFormat="1" ht="23" customHeight="1" spans="1:26">
      <c r="A4588" s="255"/>
      <c r="B4588" s="246"/>
      <c r="C4588" s="247"/>
      <c r="D4588" s="248"/>
      <c r="E4588" s="249"/>
      <c r="F4588" s="250"/>
      <c r="G4588" s="250"/>
      <c r="H4588" s="256"/>
      <c r="I4588" s="250"/>
      <c r="J4588" s="252"/>
      <c r="K4588" s="252"/>
      <c r="L4588" s="253"/>
      <c r="M4588" s="254" t="str">
        <f t="shared" si="71"/>
        <v/>
      </c>
      <c r="N4588"/>
      <c r="O4588"/>
      <c r="P4588"/>
      <c r="Q4588"/>
      <c r="R4588"/>
      <c r="S4588"/>
      <c r="T4588"/>
      <c r="U4588"/>
      <c r="V4588"/>
      <c r="W4588"/>
      <c r="X4588" s="42"/>
      <c r="Y4588" s="42"/>
      <c r="Z4588" s="42"/>
    </row>
    <row r="4589" s="26" customFormat="1" ht="23" customHeight="1" spans="1:26">
      <c r="A4589" s="255"/>
      <c r="B4589" s="246"/>
      <c r="C4589" s="247"/>
      <c r="D4589" s="248"/>
      <c r="E4589" s="249"/>
      <c r="F4589" s="250"/>
      <c r="G4589" s="250"/>
      <c r="H4589" s="256"/>
      <c r="I4589" s="250"/>
      <c r="J4589" s="252"/>
      <c r="K4589" s="252"/>
      <c r="L4589" s="253"/>
      <c r="M4589" s="254" t="str">
        <f t="shared" si="71"/>
        <v/>
      </c>
      <c r="N4589"/>
      <c r="O4589"/>
      <c r="P4589"/>
      <c r="Q4589"/>
      <c r="R4589"/>
      <c r="S4589"/>
      <c r="T4589"/>
      <c r="U4589"/>
      <c r="V4589"/>
      <c r="W4589"/>
      <c r="X4589" s="42"/>
      <c r="Y4589" s="42"/>
      <c r="Z4589" s="42"/>
    </row>
    <row r="4590" s="26" customFormat="1" ht="23" customHeight="1" spans="1:26">
      <c r="A4590" s="255"/>
      <c r="B4590" s="246"/>
      <c r="C4590" s="247"/>
      <c r="D4590" s="248"/>
      <c r="E4590" s="249"/>
      <c r="F4590" s="250"/>
      <c r="G4590" s="250"/>
      <c r="H4590" s="256"/>
      <c r="I4590" s="250"/>
      <c r="J4590" s="252"/>
      <c r="K4590" s="252"/>
      <c r="L4590" s="253"/>
      <c r="M4590" s="254" t="str">
        <f t="shared" si="71"/>
        <v/>
      </c>
      <c r="N4590"/>
      <c r="O4590"/>
      <c r="P4590"/>
      <c r="Q4590"/>
      <c r="R4590"/>
      <c r="S4590"/>
      <c r="T4590"/>
      <c r="U4590"/>
      <c r="V4590"/>
      <c r="W4590"/>
      <c r="X4590" s="42"/>
      <c r="Y4590" s="42"/>
      <c r="Z4590" s="42"/>
    </row>
    <row r="4591" s="26" customFormat="1" ht="23" customHeight="1" spans="1:26">
      <c r="A4591" s="255"/>
      <c r="B4591" s="246"/>
      <c r="C4591" s="247"/>
      <c r="D4591" s="248"/>
      <c r="E4591" s="249"/>
      <c r="F4591" s="250"/>
      <c r="G4591" s="250"/>
      <c r="H4591" s="256"/>
      <c r="I4591" s="250"/>
      <c r="J4591" s="252"/>
      <c r="K4591" s="252"/>
      <c r="L4591" s="253"/>
      <c r="M4591" s="254" t="str">
        <f t="shared" si="71"/>
        <v/>
      </c>
      <c r="N4591"/>
      <c r="O4591"/>
      <c r="P4591"/>
      <c r="Q4591"/>
      <c r="R4591"/>
      <c r="S4591"/>
      <c r="T4591"/>
      <c r="U4591"/>
      <c r="V4591"/>
      <c r="W4591"/>
      <c r="X4591" s="42"/>
      <c r="Y4591" s="42"/>
      <c r="Z4591" s="42"/>
    </row>
    <row r="4592" s="26" customFormat="1" ht="23" customHeight="1" spans="1:26">
      <c r="A4592" s="255"/>
      <c r="B4592" s="246"/>
      <c r="C4592" s="247"/>
      <c r="D4592" s="248"/>
      <c r="E4592" s="249"/>
      <c r="F4592" s="250"/>
      <c r="G4592" s="250"/>
      <c r="H4592" s="256"/>
      <c r="I4592" s="250"/>
      <c r="J4592" s="252"/>
      <c r="K4592" s="252"/>
      <c r="L4592" s="253"/>
      <c r="M4592" s="254" t="str">
        <f t="shared" si="71"/>
        <v/>
      </c>
      <c r="N4592"/>
      <c r="O4592"/>
      <c r="P4592"/>
      <c r="Q4592"/>
      <c r="R4592"/>
      <c r="S4592"/>
      <c r="T4592"/>
      <c r="U4592"/>
      <c r="V4592"/>
      <c r="W4592"/>
      <c r="X4592" s="42"/>
      <c r="Y4592" s="42"/>
      <c r="Z4592" s="42"/>
    </row>
    <row r="4593" s="26" customFormat="1" ht="23" customHeight="1" spans="1:26">
      <c r="A4593" s="255"/>
      <c r="B4593" s="246"/>
      <c r="C4593" s="247"/>
      <c r="D4593" s="248"/>
      <c r="E4593" s="249"/>
      <c r="F4593" s="250"/>
      <c r="G4593" s="250"/>
      <c r="H4593" s="256"/>
      <c r="I4593" s="250"/>
      <c r="J4593" s="252"/>
      <c r="K4593" s="252"/>
      <c r="L4593" s="253"/>
      <c r="M4593" s="254" t="str">
        <f t="shared" si="71"/>
        <v/>
      </c>
      <c r="N4593"/>
      <c r="O4593"/>
      <c r="P4593"/>
      <c r="Q4593"/>
      <c r="R4593"/>
      <c r="S4593"/>
      <c r="T4593"/>
      <c r="U4593"/>
      <c r="V4593"/>
      <c r="W4593"/>
      <c r="X4593" s="42"/>
      <c r="Y4593" s="42"/>
      <c r="Z4593" s="42"/>
    </row>
    <row r="4594" s="26" customFormat="1" ht="23" customHeight="1" spans="1:26">
      <c r="A4594" s="255"/>
      <c r="B4594" s="246"/>
      <c r="C4594" s="247"/>
      <c r="D4594" s="248"/>
      <c r="E4594" s="249"/>
      <c r="F4594" s="250"/>
      <c r="G4594" s="250"/>
      <c r="H4594" s="256"/>
      <c r="I4594" s="250"/>
      <c r="J4594" s="252"/>
      <c r="K4594" s="252"/>
      <c r="L4594" s="253"/>
      <c r="M4594" s="254" t="str">
        <f t="shared" si="71"/>
        <v/>
      </c>
      <c r="N4594"/>
      <c r="O4594"/>
      <c r="P4594"/>
      <c r="Q4594"/>
      <c r="R4594"/>
      <c r="S4594"/>
      <c r="T4594"/>
      <c r="U4594"/>
      <c r="V4594"/>
      <c r="W4594"/>
      <c r="X4594" s="42"/>
      <c r="Y4594" s="42"/>
      <c r="Z4594" s="42"/>
    </row>
    <row r="4595" s="26" customFormat="1" ht="23" customHeight="1" spans="1:26">
      <c r="A4595" s="255"/>
      <c r="B4595" s="246"/>
      <c r="C4595" s="247"/>
      <c r="D4595" s="248"/>
      <c r="E4595" s="249"/>
      <c r="F4595" s="250"/>
      <c r="G4595" s="250"/>
      <c r="H4595" s="256"/>
      <c r="I4595" s="250"/>
      <c r="J4595" s="252"/>
      <c r="K4595" s="252"/>
      <c r="L4595" s="253"/>
      <c r="M4595" s="254" t="str">
        <f t="shared" si="71"/>
        <v/>
      </c>
      <c r="N4595"/>
      <c r="O4595"/>
      <c r="P4595"/>
      <c r="Q4595"/>
      <c r="R4595"/>
      <c r="S4595"/>
      <c r="T4595"/>
      <c r="U4595"/>
      <c r="V4595"/>
      <c r="W4595"/>
      <c r="X4595" s="42"/>
      <c r="Y4595" s="42"/>
      <c r="Z4595" s="42"/>
    </row>
    <row r="4596" s="26" customFormat="1" ht="23" customHeight="1" spans="1:26">
      <c r="A4596" s="255"/>
      <c r="B4596" s="246"/>
      <c r="C4596" s="247"/>
      <c r="D4596" s="248"/>
      <c r="E4596" s="249"/>
      <c r="F4596" s="250"/>
      <c r="G4596" s="250"/>
      <c r="H4596" s="256"/>
      <c r="I4596" s="250"/>
      <c r="J4596" s="252"/>
      <c r="K4596" s="252"/>
      <c r="L4596" s="253"/>
      <c r="M4596" s="254" t="str">
        <f t="shared" si="71"/>
        <v/>
      </c>
      <c r="N4596"/>
      <c r="O4596"/>
      <c r="P4596"/>
      <c r="Q4596"/>
      <c r="R4596"/>
      <c r="S4596"/>
      <c r="T4596"/>
      <c r="U4596"/>
      <c r="V4596"/>
      <c r="W4596"/>
      <c r="X4596" s="42"/>
      <c r="Y4596" s="42"/>
      <c r="Z4596" s="42"/>
    </row>
    <row r="4597" s="26" customFormat="1" ht="23" customHeight="1" spans="1:26">
      <c r="A4597" s="255"/>
      <c r="B4597" s="246"/>
      <c r="C4597" s="247"/>
      <c r="D4597" s="248"/>
      <c r="E4597" s="249"/>
      <c r="F4597" s="250"/>
      <c r="G4597" s="250"/>
      <c r="H4597" s="256"/>
      <c r="I4597" s="250"/>
      <c r="J4597" s="252"/>
      <c r="K4597" s="252"/>
      <c r="L4597" s="253"/>
      <c r="M4597" s="254" t="str">
        <f t="shared" si="71"/>
        <v/>
      </c>
      <c r="N4597"/>
      <c r="O4597"/>
      <c r="P4597"/>
      <c r="Q4597"/>
      <c r="R4597"/>
      <c r="S4597"/>
      <c r="T4597"/>
      <c r="U4597"/>
      <c r="V4597"/>
      <c r="W4597"/>
      <c r="X4597" s="42"/>
      <c r="Y4597" s="42"/>
      <c r="Z4597" s="42"/>
    </row>
    <row r="4598" s="26" customFormat="1" ht="23" customHeight="1" spans="1:26">
      <c r="A4598" s="255"/>
      <c r="B4598" s="246"/>
      <c r="C4598" s="247"/>
      <c r="D4598" s="248"/>
      <c r="E4598" s="249"/>
      <c r="F4598" s="250"/>
      <c r="G4598" s="250"/>
      <c r="H4598" s="256"/>
      <c r="I4598" s="250"/>
      <c r="J4598" s="252"/>
      <c r="K4598" s="252"/>
      <c r="L4598" s="253"/>
      <c r="M4598" s="254" t="str">
        <f t="shared" si="71"/>
        <v/>
      </c>
      <c r="N4598"/>
      <c r="O4598"/>
      <c r="P4598"/>
      <c r="Q4598"/>
      <c r="R4598"/>
      <c r="S4598"/>
      <c r="T4598"/>
      <c r="U4598"/>
      <c r="V4598"/>
      <c r="W4598"/>
      <c r="X4598" s="42"/>
      <c r="Y4598" s="42"/>
      <c r="Z4598" s="42"/>
    </row>
    <row r="4599" s="26" customFormat="1" ht="23" customHeight="1" spans="1:26">
      <c r="A4599" s="255"/>
      <c r="B4599" s="246"/>
      <c r="C4599" s="247"/>
      <c r="D4599" s="248"/>
      <c r="E4599" s="249"/>
      <c r="F4599" s="250"/>
      <c r="G4599" s="250"/>
      <c r="H4599" s="256"/>
      <c r="I4599" s="250"/>
      <c r="J4599" s="252"/>
      <c r="K4599" s="252"/>
      <c r="L4599" s="253"/>
      <c r="M4599" s="254" t="str">
        <f t="shared" si="71"/>
        <v/>
      </c>
      <c r="N4599"/>
      <c r="O4599"/>
      <c r="P4599"/>
      <c r="Q4599"/>
      <c r="R4599"/>
      <c r="S4599"/>
      <c r="T4599"/>
      <c r="U4599"/>
      <c r="V4599"/>
      <c r="W4599"/>
      <c r="X4599" s="42"/>
      <c r="Y4599" s="42"/>
      <c r="Z4599" s="42"/>
    </row>
    <row r="4600" s="26" customFormat="1" ht="23" customHeight="1" spans="1:26">
      <c r="A4600" s="255"/>
      <c r="B4600" s="246"/>
      <c r="C4600" s="247"/>
      <c r="D4600" s="248"/>
      <c r="E4600" s="249"/>
      <c r="F4600" s="250"/>
      <c r="G4600" s="250"/>
      <c r="H4600" s="256"/>
      <c r="I4600" s="250"/>
      <c r="J4600" s="252"/>
      <c r="K4600" s="252"/>
      <c r="L4600" s="253"/>
      <c r="M4600" s="254" t="str">
        <f t="shared" si="71"/>
        <v/>
      </c>
      <c r="N4600"/>
      <c r="O4600"/>
      <c r="P4600"/>
      <c r="Q4600"/>
      <c r="R4600"/>
      <c r="S4600"/>
      <c r="T4600"/>
      <c r="U4600"/>
      <c r="V4600"/>
      <c r="W4600"/>
      <c r="X4600" s="42"/>
      <c r="Y4600" s="42"/>
      <c r="Z4600" s="42"/>
    </row>
    <row r="4601" s="26" customFormat="1" ht="23" customHeight="1" spans="1:26">
      <c r="A4601" s="255"/>
      <c r="B4601" s="246"/>
      <c r="C4601" s="247"/>
      <c r="D4601" s="248"/>
      <c r="E4601" s="249"/>
      <c r="F4601" s="250"/>
      <c r="G4601" s="250"/>
      <c r="H4601" s="256"/>
      <c r="I4601" s="250"/>
      <c r="J4601" s="252"/>
      <c r="K4601" s="252"/>
      <c r="L4601" s="253"/>
      <c r="M4601" s="254" t="str">
        <f t="shared" si="71"/>
        <v/>
      </c>
      <c r="N4601"/>
      <c r="O4601"/>
      <c r="P4601"/>
      <c r="Q4601"/>
      <c r="R4601"/>
      <c r="S4601"/>
      <c r="T4601"/>
      <c r="U4601"/>
      <c r="V4601"/>
      <c r="W4601"/>
      <c r="X4601" s="42"/>
      <c r="Y4601" s="42"/>
      <c r="Z4601" s="42"/>
    </row>
    <row r="4602" s="26" customFormat="1" ht="23" customHeight="1" spans="1:26">
      <c r="A4602" s="255"/>
      <c r="B4602" s="246"/>
      <c r="C4602" s="247"/>
      <c r="D4602" s="248"/>
      <c r="E4602" s="249"/>
      <c r="F4602" s="250"/>
      <c r="G4602" s="250"/>
      <c r="H4602" s="256"/>
      <c r="I4602" s="250"/>
      <c r="J4602" s="252"/>
      <c r="K4602" s="252"/>
      <c r="L4602" s="253"/>
      <c r="M4602" s="254" t="str">
        <f t="shared" si="71"/>
        <v/>
      </c>
      <c r="N4602"/>
      <c r="O4602"/>
      <c r="P4602"/>
      <c r="Q4602"/>
      <c r="R4602"/>
      <c r="S4602"/>
      <c r="T4602"/>
      <c r="U4602"/>
      <c r="V4602"/>
      <c r="W4602"/>
      <c r="X4602" s="42"/>
      <c r="Y4602" s="42"/>
      <c r="Z4602" s="42"/>
    </row>
    <row r="4603" s="26" customFormat="1" ht="23" customHeight="1" spans="1:26">
      <c r="A4603" s="255"/>
      <c r="B4603" s="246"/>
      <c r="C4603" s="247"/>
      <c r="D4603" s="248"/>
      <c r="E4603" s="249"/>
      <c r="F4603" s="250"/>
      <c r="G4603" s="250"/>
      <c r="H4603" s="256"/>
      <c r="I4603" s="250"/>
      <c r="J4603" s="252"/>
      <c r="K4603" s="252"/>
      <c r="L4603" s="253"/>
      <c r="M4603" s="254" t="str">
        <f t="shared" si="71"/>
        <v/>
      </c>
      <c r="N4603"/>
      <c r="O4603"/>
      <c r="P4603"/>
      <c r="Q4603"/>
      <c r="R4603"/>
      <c r="S4603"/>
      <c r="T4603"/>
      <c r="U4603"/>
      <c r="V4603"/>
      <c r="W4603"/>
      <c r="X4603" s="42"/>
      <c r="Y4603" s="42"/>
      <c r="Z4603" s="42"/>
    </row>
    <row r="4604" s="26" customFormat="1" ht="23" customHeight="1" spans="1:26">
      <c r="A4604" s="255"/>
      <c r="B4604" s="246"/>
      <c r="C4604" s="247"/>
      <c r="D4604" s="248"/>
      <c r="E4604" s="249"/>
      <c r="F4604" s="250"/>
      <c r="G4604" s="250"/>
      <c r="H4604" s="256"/>
      <c r="I4604" s="250"/>
      <c r="J4604" s="252"/>
      <c r="K4604" s="252"/>
      <c r="L4604" s="253"/>
      <c r="M4604" s="254" t="str">
        <f t="shared" si="71"/>
        <v/>
      </c>
      <c r="N4604"/>
      <c r="O4604"/>
      <c r="P4604"/>
      <c r="Q4604"/>
      <c r="R4604"/>
      <c r="S4604"/>
      <c r="T4604"/>
      <c r="U4604"/>
      <c r="V4604"/>
      <c r="W4604"/>
      <c r="X4604" s="42"/>
      <c r="Y4604" s="42"/>
      <c r="Z4604" s="42"/>
    </row>
    <row r="4605" s="26" customFormat="1" ht="23" customHeight="1" spans="1:26">
      <c r="A4605" s="255"/>
      <c r="B4605" s="246"/>
      <c r="C4605" s="247"/>
      <c r="D4605" s="248"/>
      <c r="E4605" s="249"/>
      <c r="F4605" s="250"/>
      <c r="G4605" s="250"/>
      <c r="H4605" s="256"/>
      <c r="I4605" s="250"/>
      <c r="J4605" s="252"/>
      <c r="K4605" s="252"/>
      <c r="L4605" s="253"/>
      <c r="M4605" s="254" t="str">
        <f t="shared" si="71"/>
        <v/>
      </c>
      <c r="N4605"/>
      <c r="O4605"/>
      <c r="P4605"/>
      <c r="Q4605"/>
      <c r="R4605"/>
      <c r="S4605"/>
      <c r="T4605"/>
      <c r="U4605"/>
      <c r="V4605"/>
      <c r="W4605"/>
      <c r="X4605" s="42"/>
      <c r="Y4605" s="42"/>
      <c r="Z4605" s="42"/>
    </row>
    <row r="4606" s="26" customFormat="1" ht="23" customHeight="1" spans="1:26">
      <c r="A4606" s="255"/>
      <c r="B4606" s="246"/>
      <c r="C4606" s="247"/>
      <c r="D4606" s="248"/>
      <c r="E4606" s="249"/>
      <c r="F4606" s="250"/>
      <c r="G4606" s="250"/>
      <c r="H4606" s="256"/>
      <c r="I4606" s="250"/>
      <c r="J4606" s="252"/>
      <c r="K4606" s="252"/>
      <c r="L4606" s="253"/>
      <c r="M4606" s="254" t="str">
        <f t="shared" si="71"/>
        <v/>
      </c>
      <c r="N4606"/>
      <c r="O4606"/>
      <c r="P4606"/>
      <c r="Q4606"/>
      <c r="R4606"/>
      <c r="S4606"/>
      <c r="T4606"/>
      <c r="U4606"/>
      <c r="V4606"/>
      <c r="W4606"/>
      <c r="X4606" s="42"/>
      <c r="Y4606" s="42"/>
      <c r="Z4606" s="42"/>
    </row>
    <row r="4607" s="26" customFormat="1" ht="23" customHeight="1" spans="1:26">
      <c r="A4607" s="255"/>
      <c r="B4607" s="246"/>
      <c r="C4607" s="247"/>
      <c r="D4607" s="248"/>
      <c r="E4607" s="249"/>
      <c r="F4607" s="250"/>
      <c r="G4607" s="250"/>
      <c r="H4607" s="256"/>
      <c r="I4607" s="250"/>
      <c r="J4607" s="252"/>
      <c r="K4607" s="252"/>
      <c r="L4607" s="253"/>
      <c r="M4607" s="254" t="str">
        <f t="shared" si="71"/>
        <v/>
      </c>
      <c r="N4607"/>
      <c r="O4607"/>
      <c r="P4607"/>
      <c r="Q4607"/>
      <c r="R4607"/>
      <c r="S4607"/>
      <c r="T4607"/>
      <c r="U4607"/>
      <c r="V4607"/>
      <c r="W4607"/>
      <c r="X4607" s="42"/>
      <c r="Y4607" s="42"/>
      <c r="Z4607" s="42"/>
    </row>
    <row r="4608" s="26" customFormat="1" ht="23" customHeight="1" spans="1:26">
      <c r="A4608" s="255"/>
      <c r="B4608" s="246"/>
      <c r="C4608" s="247"/>
      <c r="D4608" s="248"/>
      <c r="E4608" s="249"/>
      <c r="F4608" s="250"/>
      <c r="G4608" s="250"/>
      <c r="H4608" s="256"/>
      <c r="I4608" s="250"/>
      <c r="J4608" s="252"/>
      <c r="K4608" s="252"/>
      <c r="L4608" s="253"/>
      <c r="M4608" s="254" t="str">
        <f t="shared" si="71"/>
        <v/>
      </c>
      <c r="N4608"/>
      <c r="O4608"/>
      <c r="P4608"/>
      <c r="Q4608"/>
      <c r="R4608"/>
      <c r="S4608"/>
      <c r="T4608"/>
      <c r="U4608"/>
      <c r="V4608"/>
      <c r="W4608"/>
      <c r="X4608" s="42"/>
      <c r="Y4608" s="42"/>
      <c r="Z4608" s="42"/>
    </row>
    <row r="4609" s="26" customFormat="1" ht="23" customHeight="1" spans="1:26">
      <c r="A4609" s="255"/>
      <c r="B4609" s="246"/>
      <c r="C4609" s="247"/>
      <c r="D4609" s="248"/>
      <c r="E4609" s="249"/>
      <c r="F4609" s="250"/>
      <c r="G4609" s="250"/>
      <c r="H4609" s="256"/>
      <c r="I4609" s="250"/>
      <c r="J4609" s="252"/>
      <c r="K4609" s="252"/>
      <c r="L4609" s="253"/>
      <c r="M4609" s="254" t="str">
        <f t="shared" si="71"/>
        <v/>
      </c>
      <c r="N4609"/>
      <c r="O4609"/>
      <c r="P4609"/>
      <c r="Q4609"/>
      <c r="R4609"/>
      <c r="S4609"/>
      <c r="T4609"/>
      <c r="U4609"/>
      <c r="V4609"/>
      <c r="W4609"/>
      <c r="X4609" s="42"/>
      <c r="Y4609" s="42"/>
      <c r="Z4609" s="42"/>
    </row>
    <row r="4610" s="26" customFormat="1" ht="23" customHeight="1" spans="1:26">
      <c r="A4610" s="255"/>
      <c r="B4610" s="246"/>
      <c r="C4610" s="247"/>
      <c r="D4610" s="248"/>
      <c r="E4610" s="249"/>
      <c r="F4610" s="250"/>
      <c r="G4610" s="250"/>
      <c r="H4610" s="256"/>
      <c r="I4610" s="250"/>
      <c r="J4610" s="252"/>
      <c r="K4610" s="252"/>
      <c r="L4610" s="253"/>
      <c r="M4610" s="254" t="str">
        <f t="shared" si="71"/>
        <v/>
      </c>
      <c r="N4610"/>
      <c r="O4610"/>
      <c r="P4610"/>
      <c r="Q4610"/>
      <c r="R4610"/>
      <c r="S4610"/>
      <c r="T4610"/>
      <c r="U4610"/>
      <c r="V4610"/>
      <c r="W4610"/>
      <c r="X4610" s="42"/>
      <c r="Y4610" s="42"/>
      <c r="Z4610" s="42"/>
    </row>
    <row r="4611" s="26" customFormat="1" ht="23" customHeight="1" spans="1:26">
      <c r="A4611" s="255"/>
      <c r="B4611" s="246"/>
      <c r="C4611" s="247"/>
      <c r="D4611" s="248"/>
      <c r="E4611" s="249"/>
      <c r="F4611" s="250"/>
      <c r="G4611" s="250"/>
      <c r="H4611" s="256"/>
      <c r="I4611" s="250"/>
      <c r="J4611" s="252"/>
      <c r="K4611" s="252"/>
      <c r="L4611" s="253"/>
      <c r="M4611" s="254" t="str">
        <f t="shared" si="71"/>
        <v/>
      </c>
      <c r="N4611"/>
      <c r="O4611"/>
      <c r="P4611"/>
      <c r="Q4611"/>
      <c r="R4611"/>
      <c r="S4611"/>
      <c r="T4611"/>
      <c r="U4611"/>
      <c r="V4611"/>
      <c r="W4611"/>
      <c r="X4611" s="42"/>
      <c r="Y4611" s="42"/>
      <c r="Z4611" s="42"/>
    </row>
    <row r="4612" s="26" customFormat="1" ht="23" customHeight="1" spans="1:26">
      <c r="A4612" s="255"/>
      <c r="B4612" s="246"/>
      <c r="C4612" s="247"/>
      <c r="D4612" s="248"/>
      <c r="E4612" s="249"/>
      <c r="F4612" s="250"/>
      <c r="G4612" s="250"/>
      <c r="H4612" s="256"/>
      <c r="I4612" s="250"/>
      <c r="J4612" s="252"/>
      <c r="K4612" s="252"/>
      <c r="L4612" s="253"/>
      <c r="M4612" s="254" t="str">
        <f t="shared" si="71"/>
        <v/>
      </c>
      <c r="N4612"/>
      <c r="O4612"/>
      <c r="P4612"/>
      <c r="Q4612"/>
      <c r="R4612"/>
      <c r="S4612"/>
      <c r="T4612"/>
      <c r="U4612"/>
      <c r="V4612"/>
      <c r="W4612"/>
      <c r="X4612" s="42"/>
      <c r="Y4612" s="42"/>
      <c r="Z4612" s="42"/>
    </row>
    <row r="4613" s="26" customFormat="1" ht="23" customHeight="1" spans="1:26">
      <c r="A4613" s="255"/>
      <c r="B4613" s="246"/>
      <c r="C4613" s="247"/>
      <c r="D4613" s="248"/>
      <c r="E4613" s="249"/>
      <c r="F4613" s="250"/>
      <c r="G4613" s="250"/>
      <c r="H4613" s="256"/>
      <c r="I4613" s="250"/>
      <c r="J4613" s="252"/>
      <c r="K4613" s="252"/>
      <c r="L4613" s="253"/>
      <c r="M4613" s="254" t="str">
        <f t="shared" ref="M4613:M4676" si="72">IF($B4613="","",--TEXT($B4613,"yyyymm"))</f>
        <v/>
      </c>
      <c r="N4613"/>
      <c r="O4613"/>
      <c r="P4613"/>
      <c r="Q4613"/>
      <c r="R4613"/>
      <c r="S4613"/>
      <c r="T4613"/>
      <c r="U4613"/>
      <c r="V4613"/>
      <c r="W4613"/>
      <c r="X4613" s="42"/>
      <c r="Y4613" s="42"/>
      <c r="Z4613" s="42"/>
    </row>
    <row r="4614" s="26" customFormat="1" ht="23" customHeight="1" spans="1:26">
      <c r="A4614" s="255"/>
      <c r="B4614" s="246"/>
      <c r="C4614" s="247"/>
      <c r="D4614" s="248"/>
      <c r="E4614" s="249"/>
      <c r="F4614" s="250"/>
      <c r="G4614" s="250"/>
      <c r="H4614" s="256"/>
      <c r="I4614" s="250"/>
      <c r="J4614" s="252"/>
      <c r="K4614" s="252"/>
      <c r="L4614" s="253"/>
      <c r="M4614" s="254" t="str">
        <f t="shared" si="72"/>
        <v/>
      </c>
      <c r="N4614"/>
      <c r="O4614"/>
      <c r="P4614"/>
      <c r="Q4614"/>
      <c r="R4614"/>
      <c r="S4614"/>
      <c r="T4614"/>
      <c r="U4614"/>
      <c r="V4614"/>
      <c r="W4614"/>
      <c r="X4614" s="42"/>
      <c r="Y4614" s="42"/>
      <c r="Z4614" s="42"/>
    </row>
    <row r="4615" s="26" customFormat="1" ht="23" customHeight="1" spans="1:26">
      <c r="A4615" s="255"/>
      <c r="B4615" s="246"/>
      <c r="C4615" s="247"/>
      <c r="D4615" s="248"/>
      <c r="E4615" s="249"/>
      <c r="F4615" s="250"/>
      <c r="G4615" s="250"/>
      <c r="H4615" s="256"/>
      <c r="I4615" s="250"/>
      <c r="J4615" s="252"/>
      <c r="K4615" s="252"/>
      <c r="L4615" s="253"/>
      <c r="M4615" s="254" t="str">
        <f t="shared" si="72"/>
        <v/>
      </c>
      <c r="N4615"/>
      <c r="O4615"/>
      <c r="P4615"/>
      <c r="Q4615"/>
      <c r="R4615"/>
      <c r="S4615"/>
      <c r="T4615"/>
      <c r="U4615"/>
      <c r="V4615"/>
      <c r="W4615"/>
      <c r="X4615" s="42"/>
      <c r="Y4615" s="42"/>
      <c r="Z4615" s="42"/>
    </row>
    <row r="4616" s="26" customFormat="1" ht="23" customHeight="1" spans="1:26">
      <c r="A4616" s="255"/>
      <c r="B4616" s="246"/>
      <c r="C4616" s="247"/>
      <c r="D4616" s="248"/>
      <c r="E4616" s="249"/>
      <c r="F4616" s="250"/>
      <c r="G4616" s="250"/>
      <c r="H4616" s="256"/>
      <c r="I4616" s="250"/>
      <c r="J4616" s="252"/>
      <c r="K4616" s="252"/>
      <c r="L4616" s="253"/>
      <c r="M4616" s="254" t="str">
        <f t="shared" si="72"/>
        <v/>
      </c>
      <c r="N4616"/>
      <c r="O4616"/>
      <c r="P4616"/>
      <c r="Q4616"/>
      <c r="R4616"/>
      <c r="S4616"/>
      <c r="T4616"/>
      <c r="U4616"/>
      <c r="V4616"/>
      <c r="W4616"/>
      <c r="X4616" s="42"/>
      <c r="Y4616" s="42"/>
      <c r="Z4616" s="42"/>
    </row>
    <row r="4617" s="26" customFormat="1" ht="23" customHeight="1" spans="1:26">
      <c r="A4617" s="255"/>
      <c r="B4617" s="246"/>
      <c r="C4617" s="247"/>
      <c r="D4617" s="248"/>
      <c r="E4617" s="249"/>
      <c r="F4617" s="250"/>
      <c r="G4617" s="250"/>
      <c r="H4617" s="256"/>
      <c r="I4617" s="250"/>
      <c r="J4617" s="252"/>
      <c r="K4617" s="252"/>
      <c r="L4617" s="253"/>
      <c r="M4617" s="254" t="str">
        <f t="shared" si="72"/>
        <v/>
      </c>
      <c r="N4617"/>
      <c r="O4617"/>
      <c r="P4617"/>
      <c r="Q4617"/>
      <c r="R4617"/>
      <c r="S4617"/>
      <c r="T4617"/>
      <c r="U4617"/>
      <c r="V4617"/>
      <c r="W4617"/>
      <c r="X4617" s="42"/>
      <c r="Y4617" s="42"/>
      <c r="Z4617" s="42"/>
    </row>
    <row r="4618" s="26" customFormat="1" ht="23" customHeight="1" spans="1:26">
      <c r="A4618" s="255"/>
      <c r="B4618" s="246"/>
      <c r="C4618" s="247"/>
      <c r="D4618" s="248"/>
      <c r="E4618" s="249"/>
      <c r="F4618" s="250"/>
      <c r="G4618" s="250"/>
      <c r="H4618" s="256"/>
      <c r="I4618" s="250"/>
      <c r="J4618" s="252"/>
      <c r="K4618" s="252"/>
      <c r="L4618" s="253"/>
      <c r="M4618" s="254" t="str">
        <f t="shared" si="72"/>
        <v/>
      </c>
      <c r="N4618"/>
      <c r="O4618"/>
      <c r="P4618"/>
      <c r="Q4618"/>
      <c r="R4618"/>
      <c r="S4618"/>
      <c r="T4618"/>
      <c r="U4618"/>
      <c r="V4618"/>
      <c r="W4618"/>
      <c r="X4618" s="42"/>
      <c r="Y4618" s="42"/>
      <c r="Z4618" s="42"/>
    </row>
    <row r="4619" s="26" customFormat="1" ht="23" customHeight="1" spans="1:26">
      <c r="A4619" s="255"/>
      <c r="B4619" s="246"/>
      <c r="C4619" s="247"/>
      <c r="D4619" s="248"/>
      <c r="E4619" s="249"/>
      <c r="F4619" s="250"/>
      <c r="G4619" s="250"/>
      <c r="H4619" s="256"/>
      <c r="I4619" s="250"/>
      <c r="J4619" s="252"/>
      <c r="K4619" s="252"/>
      <c r="L4619" s="253"/>
      <c r="M4619" s="254" t="str">
        <f t="shared" si="72"/>
        <v/>
      </c>
      <c r="N4619"/>
      <c r="O4619"/>
      <c r="P4619"/>
      <c r="Q4619"/>
      <c r="R4619"/>
      <c r="S4619"/>
      <c r="T4619"/>
      <c r="U4619"/>
      <c r="V4619"/>
      <c r="W4619"/>
      <c r="X4619" s="42"/>
      <c r="Y4619" s="42"/>
      <c r="Z4619" s="42"/>
    </row>
    <row r="4620" s="26" customFormat="1" ht="23" customHeight="1" spans="1:26">
      <c r="A4620" s="255"/>
      <c r="B4620" s="246"/>
      <c r="C4620" s="247"/>
      <c r="D4620" s="248"/>
      <c r="E4620" s="249"/>
      <c r="F4620" s="250"/>
      <c r="G4620" s="250"/>
      <c r="H4620" s="256"/>
      <c r="I4620" s="250"/>
      <c r="J4620" s="252"/>
      <c r="K4620" s="252"/>
      <c r="L4620" s="253"/>
      <c r="M4620" s="254" t="str">
        <f t="shared" si="72"/>
        <v/>
      </c>
      <c r="N4620"/>
      <c r="O4620"/>
      <c r="P4620"/>
      <c r="Q4620"/>
      <c r="R4620"/>
      <c r="S4620"/>
      <c r="T4620"/>
      <c r="U4620"/>
      <c r="V4620"/>
      <c r="W4620"/>
      <c r="X4620" s="42"/>
      <c r="Y4620" s="42"/>
      <c r="Z4620" s="42"/>
    </row>
    <row r="4621" s="26" customFormat="1" ht="23" customHeight="1" spans="1:26">
      <c r="A4621" s="255"/>
      <c r="B4621" s="246"/>
      <c r="C4621" s="247"/>
      <c r="D4621" s="248"/>
      <c r="E4621" s="249"/>
      <c r="F4621" s="250"/>
      <c r="G4621" s="250"/>
      <c r="H4621" s="256"/>
      <c r="I4621" s="250"/>
      <c r="J4621" s="252"/>
      <c r="K4621" s="252"/>
      <c r="L4621" s="253"/>
      <c r="M4621" s="254" t="str">
        <f t="shared" si="72"/>
        <v/>
      </c>
      <c r="N4621"/>
      <c r="O4621"/>
      <c r="P4621"/>
      <c r="Q4621"/>
      <c r="R4621"/>
      <c r="S4621"/>
      <c r="T4621"/>
      <c r="U4621"/>
      <c r="V4621"/>
      <c r="W4621"/>
      <c r="X4621" s="42"/>
      <c r="Y4621" s="42"/>
      <c r="Z4621" s="42"/>
    </row>
    <row r="4622" s="26" customFormat="1" ht="23" customHeight="1" spans="1:26">
      <c r="A4622" s="255"/>
      <c r="B4622" s="246"/>
      <c r="C4622" s="247"/>
      <c r="D4622" s="248"/>
      <c r="E4622" s="249"/>
      <c r="F4622" s="250"/>
      <c r="G4622" s="250"/>
      <c r="H4622" s="256"/>
      <c r="I4622" s="250"/>
      <c r="J4622" s="252"/>
      <c r="K4622" s="252"/>
      <c r="L4622" s="253"/>
      <c r="M4622" s="254" t="str">
        <f t="shared" si="72"/>
        <v/>
      </c>
      <c r="N4622"/>
      <c r="O4622"/>
      <c r="P4622"/>
      <c r="Q4622"/>
      <c r="R4622"/>
      <c r="S4622"/>
      <c r="T4622"/>
      <c r="U4622"/>
      <c r="V4622"/>
      <c r="W4622"/>
      <c r="X4622" s="42"/>
      <c r="Y4622" s="42"/>
      <c r="Z4622" s="42"/>
    </row>
    <row r="4623" s="26" customFormat="1" ht="23" customHeight="1" spans="1:26">
      <c r="A4623" s="255"/>
      <c r="B4623" s="246"/>
      <c r="C4623" s="247"/>
      <c r="D4623" s="248"/>
      <c r="E4623" s="249"/>
      <c r="F4623" s="250"/>
      <c r="G4623" s="250"/>
      <c r="H4623" s="256"/>
      <c r="I4623" s="250"/>
      <c r="J4623" s="252"/>
      <c r="K4623" s="252"/>
      <c r="L4623" s="253"/>
      <c r="M4623" s="254" t="str">
        <f t="shared" si="72"/>
        <v/>
      </c>
      <c r="N4623"/>
      <c r="O4623"/>
      <c r="P4623"/>
      <c r="Q4623"/>
      <c r="R4623"/>
      <c r="S4623"/>
      <c r="T4623"/>
      <c r="U4623"/>
      <c r="V4623"/>
      <c r="W4623"/>
      <c r="X4623" s="42"/>
      <c r="Y4623" s="42"/>
      <c r="Z4623" s="42"/>
    </row>
    <row r="4624" s="26" customFormat="1" ht="23" customHeight="1" spans="1:26">
      <c r="A4624" s="255"/>
      <c r="B4624" s="246"/>
      <c r="C4624" s="247"/>
      <c r="D4624" s="248"/>
      <c r="E4624" s="249"/>
      <c r="F4624" s="250"/>
      <c r="G4624" s="250"/>
      <c r="H4624" s="256"/>
      <c r="I4624" s="250"/>
      <c r="J4624" s="252"/>
      <c r="K4624" s="252"/>
      <c r="L4624" s="253"/>
      <c r="M4624" s="254" t="str">
        <f t="shared" si="72"/>
        <v/>
      </c>
      <c r="N4624"/>
      <c r="O4624"/>
      <c r="P4624"/>
      <c r="Q4624"/>
      <c r="R4624"/>
      <c r="S4624"/>
      <c r="T4624"/>
      <c r="U4624"/>
      <c r="V4624"/>
      <c r="W4624"/>
      <c r="X4624" s="42"/>
      <c r="Y4624" s="42"/>
      <c r="Z4624" s="42"/>
    </row>
    <row r="4625" s="26" customFormat="1" ht="23" customHeight="1" spans="1:26">
      <c r="A4625" s="255"/>
      <c r="B4625" s="246"/>
      <c r="C4625" s="247"/>
      <c r="D4625" s="248"/>
      <c r="E4625" s="249"/>
      <c r="F4625" s="250"/>
      <c r="G4625" s="250"/>
      <c r="H4625" s="256"/>
      <c r="I4625" s="250"/>
      <c r="J4625" s="252"/>
      <c r="K4625" s="252"/>
      <c r="L4625" s="253"/>
      <c r="M4625" s="254" t="str">
        <f t="shared" si="72"/>
        <v/>
      </c>
      <c r="N4625"/>
      <c r="O4625"/>
      <c r="P4625"/>
      <c r="Q4625"/>
      <c r="R4625"/>
      <c r="S4625"/>
      <c r="T4625"/>
      <c r="U4625"/>
      <c r="V4625"/>
      <c r="W4625"/>
      <c r="X4625" s="42"/>
      <c r="Y4625" s="42"/>
      <c r="Z4625" s="42"/>
    </row>
    <row r="4626" s="26" customFormat="1" ht="23" customHeight="1" spans="1:26">
      <c r="A4626" s="255"/>
      <c r="B4626" s="246"/>
      <c r="C4626" s="247"/>
      <c r="D4626" s="248"/>
      <c r="E4626" s="249"/>
      <c r="F4626" s="250"/>
      <c r="G4626" s="250"/>
      <c r="H4626" s="256"/>
      <c r="I4626" s="250"/>
      <c r="J4626" s="252"/>
      <c r="K4626" s="252"/>
      <c r="L4626" s="253"/>
      <c r="M4626" s="254" t="str">
        <f t="shared" si="72"/>
        <v/>
      </c>
      <c r="N4626"/>
      <c r="O4626"/>
      <c r="P4626"/>
      <c r="Q4626"/>
      <c r="R4626"/>
      <c r="S4626"/>
      <c r="T4626"/>
      <c r="U4626"/>
      <c r="V4626"/>
      <c r="W4626"/>
      <c r="X4626" s="42"/>
      <c r="Y4626" s="42"/>
      <c r="Z4626" s="42"/>
    </row>
    <row r="4627" s="26" customFormat="1" ht="23" customHeight="1" spans="1:26">
      <c r="A4627" s="255"/>
      <c r="B4627" s="246"/>
      <c r="C4627" s="247"/>
      <c r="D4627" s="248"/>
      <c r="E4627" s="249"/>
      <c r="F4627" s="250"/>
      <c r="G4627" s="250"/>
      <c r="H4627" s="256"/>
      <c r="I4627" s="250"/>
      <c r="J4627" s="252"/>
      <c r="K4627" s="252"/>
      <c r="L4627" s="253"/>
      <c r="M4627" s="254" t="str">
        <f t="shared" si="72"/>
        <v/>
      </c>
      <c r="N4627"/>
      <c r="O4627"/>
      <c r="P4627"/>
      <c r="Q4627"/>
      <c r="R4627"/>
      <c r="S4627"/>
      <c r="T4627"/>
      <c r="U4627"/>
      <c r="V4627"/>
      <c r="W4627"/>
      <c r="X4627" s="42"/>
      <c r="Y4627" s="42"/>
      <c r="Z4627" s="42"/>
    </row>
    <row r="4628" s="26" customFormat="1" ht="23" customHeight="1" spans="1:26">
      <c r="A4628" s="255"/>
      <c r="B4628" s="246"/>
      <c r="C4628" s="247"/>
      <c r="D4628" s="248"/>
      <c r="E4628" s="249"/>
      <c r="F4628" s="250"/>
      <c r="G4628" s="250"/>
      <c r="H4628" s="256"/>
      <c r="I4628" s="250"/>
      <c r="J4628" s="252"/>
      <c r="K4628" s="252"/>
      <c r="L4628" s="253"/>
      <c r="M4628" s="254" t="str">
        <f t="shared" si="72"/>
        <v/>
      </c>
      <c r="N4628"/>
      <c r="O4628"/>
      <c r="P4628"/>
      <c r="Q4628"/>
      <c r="R4628"/>
      <c r="S4628"/>
      <c r="T4628"/>
      <c r="U4628"/>
      <c r="V4628"/>
      <c r="W4628"/>
      <c r="X4628" s="42"/>
      <c r="Y4628" s="42"/>
      <c r="Z4628" s="42"/>
    </row>
    <row r="4629" s="26" customFormat="1" ht="23" customHeight="1" spans="1:26">
      <c r="A4629" s="255"/>
      <c r="B4629" s="246"/>
      <c r="C4629" s="247"/>
      <c r="D4629" s="248"/>
      <c r="E4629" s="249"/>
      <c r="F4629" s="250"/>
      <c r="G4629" s="250"/>
      <c r="H4629" s="256"/>
      <c r="I4629" s="250"/>
      <c r="J4629" s="252"/>
      <c r="K4629" s="252"/>
      <c r="L4629" s="253"/>
      <c r="M4629" s="254" t="str">
        <f t="shared" si="72"/>
        <v/>
      </c>
      <c r="N4629"/>
      <c r="O4629"/>
      <c r="P4629"/>
      <c r="Q4629"/>
      <c r="R4629"/>
      <c r="S4629"/>
      <c r="T4629"/>
      <c r="U4629"/>
      <c r="V4629"/>
      <c r="W4629"/>
      <c r="X4629" s="42"/>
      <c r="Y4629" s="42"/>
      <c r="Z4629" s="42"/>
    </row>
    <row r="4630" s="26" customFormat="1" ht="23" customHeight="1" spans="1:26">
      <c r="A4630" s="255"/>
      <c r="B4630" s="246"/>
      <c r="C4630" s="247"/>
      <c r="D4630" s="248"/>
      <c r="E4630" s="249"/>
      <c r="F4630" s="250"/>
      <c r="G4630" s="250"/>
      <c r="H4630" s="256"/>
      <c r="I4630" s="250"/>
      <c r="J4630" s="252"/>
      <c r="K4630" s="252"/>
      <c r="L4630" s="253"/>
      <c r="M4630" s="254" t="str">
        <f t="shared" si="72"/>
        <v/>
      </c>
      <c r="N4630"/>
      <c r="O4630"/>
      <c r="P4630"/>
      <c r="Q4630"/>
      <c r="R4630"/>
      <c r="S4630"/>
      <c r="T4630"/>
      <c r="U4630"/>
      <c r="V4630"/>
      <c r="W4630"/>
      <c r="X4630" s="42"/>
      <c r="Y4630" s="42"/>
      <c r="Z4630" s="42"/>
    </row>
    <row r="4631" s="26" customFormat="1" ht="23" customHeight="1" spans="1:26">
      <c r="A4631" s="255"/>
      <c r="B4631" s="246"/>
      <c r="C4631" s="247"/>
      <c r="D4631" s="248"/>
      <c r="E4631" s="249"/>
      <c r="F4631" s="250"/>
      <c r="G4631" s="250"/>
      <c r="H4631" s="256"/>
      <c r="I4631" s="250"/>
      <c r="J4631" s="252"/>
      <c r="K4631" s="252"/>
      <c r="L4631" s="253"/>
      <c r="M4631" s="254" t="str">
        <f t="shared" si="72"/>
        <v/>
      </c>
      <c r="N4631"/>
      <c r="O4631"/>
      <c r="P4631"/>
      <c r="Q4631"/>
      <c r="R4631"/>
      <c r="S4631"/>
      <c r="T4631"/>
      <c r="U4631"/>
      <c r="V4631"/>
      <c r="W4631"/>
      <c r="X4631" s="42"/>
      <c r="Y4631" s="42"/>
      <c r="Z4631" s="42"/>
    </row>
    <row r="4632" s="26" customFormat="1" ht="23" customHeight="1" spans="1:26">
      <c r="A4632" s="255"/>
      <c r="B4632" s="246"/>
      <c r="C4632" s="247"/>
      <c r="D4632" s="248"/>
      <c r="E4632" s="249"/>
      <c r="F4632" s="250"/>
      <c r="G4632" s="250"/>
      <c r="H4632" s="256"/>
      <c r="I4632" s="250"/>
      <c r="J4632" s="252"/>
      <c r="K4632" s="252"/>
      <c r="L4632" s="253"/>
      <c r="M4632" s="254" t="str">
        <f t="shared" si="72"/>
        <v/>
      </c>
      <c r="N4632"/>
      <c r="O4632"/>
      <c r="P4632"/>
      <c r="Q4632"/>
      <c r="R4632"/>
      <c r="S4632"/>
      <c r="T4632"/>
      <c r="U4632"/>
      <c r="V4632"/>
      <c r="W4632"/>
      <c r="X4632" s="42"/>
      <c r="Y4632" s="42"/>
      <c r="Z4632" s="42"/>
    </row>
    <row r="4633" s="26" customFormat="1" ht="23" customHeight="1" spans="1:26">
      <c r="A4633" s="255"/>
      <c r="B4633" s="246"/>
      <c r="C4633" s="247"/>
      <c r="D4633" s="248"/>
      <c r="E4633" s="249"/>
      <c r="F4633" s="250"/>
      <c r="G4633" s="250"/>
      <c r="H4633" s="256"/>
      <c r="I4633" s="250"/>
      <c r="J4633" s="252"/>
      <c r="K4633" s="252"/>
      <c r="L4633" s="253"/>
      <c r="M4633" s="254" t="str">
        <f t="shared" si="72"/>
        <v/>
      </c>
      <c r="N4633"/>
      <c r="O4633"/>
      <c r="P4633"/>
      <c r="Q4633"/>
      <c r="R4633"/>
      <c r="S4633"/>
      <c r="T4633"/>
      <c r="U4633"/>
      <c r="V4633"/>
      <c r="W4633"/>
      <c r="X4633" s="42"/>
      <c r="Y4633" s="42"/>
      <c r="Z4633" s="42"/>
    </row>
    <row r="4634" s="26" customFormat="1" ht="23" customHeight="1" spans="1:26">
      <c r="A4634" s="255"/>
      <c r="B4634" s="246"/>
      <c r="C4634" s="247"/>
      <c r="D4634" s="248"/>
      <c r="E4634" s="249"/>
      <c r="F4634" s="250"/>
      <c r="G4634" s="250"/>
      <c r="H4634" s="256"/>
      <c r="I4634" s="250"/>
      <c r="J4634" s="252"/>
      <c r="K4634" s="252"/>
      <c r="L4634" s="253"/>
      <c r="M4634" s="254" t="str">
        <f t="shared" si="72"/>
        <v/>
      </c>
      <c r="N4634"/>
      <c r="O4634"/>
      <c r="P4634"/>
      <c r="Q4634"/>
      <c r="R4634"/>
      <c r="S4634"/>
      <c r="T4634"/>
      <c r="U4634"/>
      <c r="V4634"/>
      <c r="W4634"/>
      <c r="X4634" s="42"/>
      <c r="Y4634" s="42"/>
      <c r="Z4634" s="42"/>
    </row>
    <row r="4635" s="26" customFormat="1" ht="23" customHeight="1" spans="1:26">
      <c r="A4635" s="255"/>
      <c r="B4635" s="246"/>
      <c r="C4635" s="247"/>
      <c r="D4635" s="248"/>
      <c r="E4635" s="249"/>
      <c r="F4635" s="250"/>
      <c r="G4635" s="250"/>
      <c r="H4635" s="256"/>
      <c r="I4635" s="250"/>
      <c r="J4635" s="252"/>
      <c r="K4635" s="252"/>
      <c r="L4635" s="253"/>
      <c r="M4635" s="254" t="str">
        <f t="shared" si="72"/>
        <v/>
      </c>
      <c r="N4635"/>
      <c r="O4635"/>
      <c r="P4635"/>
      <c r="Q4635"/>
      <c r="R4635"/>
      <c r="S4635"/>
      <c r="T4635"/>
      <c r="U4635"/>
      <c r="V4635"/>
      <c r="W4635"/>
      <c r="X4635" s="42"/>
      <c r="Y4635" s="42"/>
      <c r="Z4635" s="42"/>
    </row>
    <row r="4636" s="26" customFormat="1" ht="23" customHeight="1" spans="1:26">
      <c r="A4636" s="255"/>
      <c r="B4636" s="246"/>
      <c r="C4636" s="247"/>
      <c r="D4636" s="248"/>
      <c r="E4636" s="249"/>
      <c r="F4636" s="250"/>
      <c r="G4636" s="250"/>
      <c r="H4636" s="256"/>
      <c r="I4636" s="250"/>
      <c r="J4636" s="252"/>
      <c r="K4636" s="252"/>
      <c r="L4636" s="253"/>
      <c r="M4636" s="254" t="str">
        <f t="shared" si="72"/>
        <v/>
      </c>
      <c r="N4636"/>
      <c r="O4636"/>
      <c r="P4636"/>
      <c r="Q4636"/>
      <c r="R4636"/>
      <c r="S4636"/>
      <c r="T4636"/>
      <c r="U4636"/>
      <c r="V4636"/>
      <c r="W4636"/>
      <c r="X4636" s="42"/>
      <c r="Y4636" s="42"/>
      <c r="Z4636" s="42"/>
    </row>
    <row r="4637" s="26" customFormat="1" ht="23" customHeight="1" spans="1:26">
      <c r="A4637" s="255"/>
      <c r="B4637" s="246"/>
      <c r="C4637" s="247"/>
      <c r="D4637" s="248"/>
      <c r="E4637" s="249"/>
      <c r="F4637" s="250"/>
      <c r="G4637" s="250"/>
      <c r="H4637" s="256"/>
      <c r="I4637" s="250"/>
      <c r="J4637" s="252"/>
      <c r="K4637" s="252"/>
      <c r="L4637" s="253"/>
      <c r="M4637" s="254" t="str">
        <f t="shared" si="72"/>
        <v/>
      </c>
      <c r="N4637"/>
      <c r="O4637"/>
      <c r="P4637"/>
      <c r="Q4637"/>
      <c r="R4637"/>
      <c r="S4637"/>
      <c r="T4637"/>
      <c r="U4637"/>
      <c r="V4637"/>
      <c r="W4637"/>
      <c r="X4637" s="42"/>
      <c r="Y4637" s="42"/>
      <c r="Z4637" s="42"/>
    </row>
    <row r="4638" s="26" customFormat="1" ht="23" customHeight="1" spans="1:26">
      <c r="A4638" s="255"/>
      <c r="B4638" s="246"/>
      <c r="C4638" s="247"/>
      <c r="D4638" s="248"/>
      <c r="E4638" s="249"/>
      <c r="F4638" s="250"/>
      <c r="G4638" s="250"/>
      <c r="H4638" s="256"/>
      <c r="I4638" s="250"/>
      <c r="J4638" s="252"/>
      <c r="K4638" s="252"/>
      <c r="L4638" s="253"/>
      <c r="M4638" s="254" t="str">
        <f t="shared" si="72"/>
        <v/>
      </c>
      <c r="N4638"/>
      <c r="O4638"/>
      <c r="P4638"/>
      <c r="Q4638"/>
      <c r="R4638"/>
      <c r="S4638"/>
      <c r="T4638"/>
      <c r="U4638"/>
      <c r="V4638"/>
      <c r="W4638"/>
      <c r="X4638" s="42"/>
      <c r="Y4638" s="42"/>
      <c r="Z4638" s="42"/>
    </row>
    <row r="4639" s="26" customFormat="1" ht="23" customHeight="1" spans="1:26">
      <c r="A4639" s="255"/>
      <c r="B4639" s="246"/>
      <c r="C4639" s="247"/>
      <c r="D4639" s="248"/>
      <c r="E4639" s="249"/>
      <c r="F4639" s="250"/>
      <c r="G4639" s="250"/>
      <c r="H4639" s="256"/>
      <c r="I4639" s="250"/>
      <c r="J4639" s="252"/>
      <c r="K4639" s="252"/>
      <c r="L4639" s="253"/>
      <c r="M4639" s="254" t="str">
        <f t="shared" si="72"/>
        <v/>
      </c>
      <c r="N4639"/>
      <c r="O4639"/>
      <c r="P4639"/>
      <c r="Q4639"/>
      <c r="R4639"/>
      <c r="S4639"/>
      <c r="T4639"/>
      <c r="U4639"/>
      <c r="V4639"/>
      <c r="W4639"/>
      <c r="X4639" s="42"/>
      <c r="Y4639" s="42"/>
      <c r="Z4639" s="42"/>
    </row>
    <row r="4640" s="26" customFormat="1" ht="23" customHeight="1" spans="1:26">
      <c r="A4640" s="255"/>
      <c r="B4640" s="246"/>
      <c r="C4640" s="247"/>
      <c r="D4640" s="248"/>
      <c r="E4640" s="249"/>
      <c r="F4640" s="250"/>
      <c r="G4640" s="250"/>
      <c r="H4640" s="256"/>
      <c r="I4640" s="250"/>
      <c r="J4640" s="252"/>
      <c r="K4640" s="252"/>
      <c r="L4640" s="253"/>
      <c r="M4640" s="254" t="str">
        <f t="shared" si="72"/>
        <v/>
      </c>
      <c r="N4640"/>
      <c r="O4640"/>
      <c r="P4640"/>
      <c r="Q4640"/>
      <c r="R4640"/>
      <c r="S4640"/>
      <c r="T4640"/>
      <c r="U4640"/>
      <c r="V4640"/>
      <c r="W4640"/>
      <c r="X4640" s="42"/>
      <c r="Y4640" s="42"/>
      <c r="Z4640" s="42"/>
    </row>
    <row r="4641" s="26" customFormat="1" ht="23" customHeight="1" spans="1:26">
      <c r="A4641" s="255"/>
      <c r="B4641" s="246"/>
      <c r="C4641" s="247"/>
      <c r="D4641" s="248"/>
      <c r="E4641" s="249"/>
      <c r="F4641" s="250"/>
      <c r="G4641" s="250"/>
      <c r="H4641" s="256"/>
      <c r="I4641" s="250"/>
      <c r="J4641" s="252"/>
      <c r="K4641" s="252"/>
      <c r="L4641" s="253"/>
      <c r="M4641" s="254" t="str">
        <f t="shared" si="72"/>
        <v/>
      </c>
      <c r="N4641"/>
      <c r="O4641"/>
      <c r="P4641"/>
      <c r="Q4641"/>
      <c r="R4641"/>
      <c r="S4641"/>
      <c r="T4641"/>
      <c r="U4641"/>
      <c r="V4641"/>
      <c r="W4641"/>
      <c r="X4641" s="42"/>
      <c r="Y4641" s="42"/>
      <c r="Z4641" s="42"/>
    </row>
    <row r="4642" s="26" customFormat="1" ht="23" customHeight="1" spans="1:26">
      <c r="A4642" s="255"/>
      <c r="B4642" s="246"/>
      <c r="C4642" s="247"/>
      <c r="D4642" s="248"/>
      <c r="E4642" s="249"/>
      <c r="F4642" s="250"/>
      <c r="G4642" s="250"/>
      <c r="H4642" s="256"/>
      <c r="I4642" s="250"/>
      <c r="J4642" s="252"/>
      <c r="K4642" s="252"/>
      <c r="L4642" s="253"/>
      <c r="M4642" s="254" t="str">
        <f t="shared" si="72"/>
        <v/>
      </c>
      <c r="N4642"/>
      <c r="O4642"/>
      <c r="P4642"/>
      <c r="Q4642"/>
      <c r="R4642"/>
      <c r="S4642"/>
      <c r="T4642"/>
      <c r="U4642"/>
      <c r="V4642"/>
      <c r="W4642"/>
      <c r="X4642" s="42"/>
      <c r="Y4642" s="42"/>
      <c r="Z4642" s="42"/>
    </row>
    <row r="4643" s="26" customFormat="1" ht="23" customHeight="1" spans="1:26">
      <c r="A4643" s="255"/>
      <c r="B4643" s="246"/>
      <c r="C4643" s="247"/>
      <c r="D4643" s="248"/>
      <c r="E4643" s="249"/>
      <c r="F4643" s="250"/>
      <c r="G4643" s="250"/>
      <c r="H4643" s="256"/>
      <c r="I4643" s="250"/>
      <c r="J4643" s="252"/>
      <c r="K4643" s="252"/>
      <c r="L4643" s="253"/>
      <c r="M4643" s="254" t="str">
        <f t="shared" si="72"/>
        <v/>
      </c>
      <c r="N4643"/>
      <c r="O4643"/>
      <c r="P4643"/>
      <c r="Q4643"/>
      <c r="R4643"/>
      <c r="S4643"/>
      <c r="T4643"/>
      <c r="U4643"/>
      <c r="V4643"/>
      <c r="W4643"/>
      <c r="X4643" s="42"/>
      <c r="Y4643" s="42"/>
      <c r="Z4643" s="42"/>
    </row>
    <row r="4644" s="26" customFormat="1" ht="23" customHeight="1" spans="1:26">
      <c r="A4644" s="255"/>
      <c r="B4644" s="246"/>
      <c r="C4644" s="247"/>
      <c r="D4644" s="248"/>
      <c r="E4644" s="249"/>
      <c r="F4644" s="250"/>
      <c r="G4644" s="250"/>
      <c r="H4644" s="256"/>
      <c r="I4644" s="250"/>
      <c r="J4644" s="252"/>
      <c r="K4644" s="252"/>
      <c r="L4644" s="253"/>
      <c r="M4644" s="254" t="str">
        <f t="shared" si="72"/>
        <v/>
      </c>
      <c r="N4644"/>
      <c r="O4644"/>
      <c r="P4644"/>
      <c r="Q4644"/>
      <c r="R4644"/>
      <c r="S4644"/>
      <c r="T4644"/>
      <c r="U4644"/>
      <c r="V4644"/>
      <c r="W4644"/>
      <c r="X4644" s="42"/>
      <c r="Y4644" s="42"/>
      <c r="Z4644" s="42"/>
    </row>
    <row r="4645" s="26" customFormat="1" ht="23" customHeight="1" spans="1:26">
      <c r="A4645" s="255"/>
      <c r="B4645" s="246"/>
      <c r="C4645" s="247"/>
      <c r="D4645" s="248"/>
      <c r="E4645" s="249"/>
      <c r="F4645" s="250"/>
      <c r="G4645" s="250"/>
      <c r="H4645" s="256"/>
      <c r="I4645" s="250"/>
      <c r="J4645" s="252"/>
      <c r="K4645" s="252"/>
      <c r="L4645" s="253"/>
      <c r="M4645" s="254" t="str">
        <f t="shared" si="72"/>
        <v/>
      </c>
      <c r="N4645"/>
      <c r="O4645"/>
      <c r="P4645"/>
      <c r="Q4645"/>
      <c r="R4645"/>
      <c r="S4645"/>
      <c r="T4645"/>
      <c r="U4645"/>
      <c r="V4645"/>
      <c r="W4645"/>
      <c r="X4645" s="42"/>
      <c r="Y4645" s="42"/>
      <c r="Z4645" s="42"/>
    </row>
    <row r="4646" s="26" customFormat="1" ht="23" customHeight="1" spans="1:26">
      <c r="A4646" s="255"/>
      <c r="B4646" s="246"/>
      <c r="C4646" s="247"/>
      <c r="D4646" s="248"/>
      <c r="E4646" s="249"/>
      <c r="F4646" s="250"/>
      <c r="G4646" s="250"/>
      <c r="H4646" s="256"/>
      <c r="I4646" s="250"/>
      <c r="J4646" s="252"/>
      <c r="K4646" s="252"/>
      <c r="L4646" s="253"/>
      <c r="M4646" s="254" t="str">
        <f t="shared" si="72"/>
        <v/>
      </c>
      <c r="N4646"/>
      <c r="O4646"/>
      <c r="P4646"/>
      <c r="Q4646"/>
      <c r="R4646"/>
      <c r="S4646"/>
      <c r="T4646"/>
      <c r="U4646"/>
      <c r="V4646"/>
      <c r="W4646"/>
      <c r="X4646" s="42"/>
      <c r="Y4646" s="42"/>
      <c r="Z4646" s="42"/>
    </row>
    <row r="4647" s="26" customFormat="1" ht="23" customHeight="1" spans="1:26">
      <c r="A4647" s="255"/>
      <c r="B4647" s="246"/>
      <c r="C4647" s="247"/>
      <c r="D4647" s="248"/>
      <c r="E4647" s="249"/>
      <c r="F4647" s="250"/>
      <c r="G4647" s="250"/>
      <c r="H4647" s="256"/>
      <c r="I4647" s="250"/>
      <c r="J4647" s="252"/>
      <c r="K4647" s="252"/>
      <c r="L4647" s="253"/>
      <c r="M4647" s="254" t="str">
        <f t="shared" si="72"/>
        <v/>
      </c>
      <c r="N4647"/>
      <c r="O4647"/>
      <c r="P4647"/>
      <c r="Q4647"/>
      <c r="R4647"/>
      <c r="S4647"/>
      <c r="T4647"/>
      <c r="U4647"/>
      <c r="V4647"/>
      <c r="W4647"/>
      <c r="X4647" s="42"/>
      <c r="Y4647" s="42"/>
      <c r="Z4647" s="42"/>
    </row>
    <row r="4648" s="26" customFormat="1" ht="23" customHeight="1" spans="1:26">
      <c r="A4648" s="255"/>
      <c r="B4648" s="246"/>
      <c r="C4648" s="247"/>
      <c r="D4648" s="248"/>
      <c r="E4648" s="249"/>
      <c r="F4648" s="250"/>
      <c r="G4648" s="250"/>
      <c r="H4648" s="256"/>
      <c r="I4648" s="250"/>
      <c r="J4648" s="252"/>
      <c r="K4648" s="252"/>
      <c r="L4648" s="253"/>
      <c r="M4648" s="254" t="str">
        <f t="shared" si="72"/>
        <v/>
      </c>
      <c r="N4648"/>
      <c r="O4648"/>
      <c r="P4648"/>
      <c r="Q4648"/>
      <c r="R4648"/>
      <c r="S4648"/>
      <c r="T4648"/>
      <c r="U4648"/>
      <c r="V4648"/>
      <c r="W4648"/>
      <c r="X4648" s="42"/>
      <c r="Y4648" s="42"/>
      <c r="Z4648" s="42"/>
    </row>
    <row r="4649" s="26" customFormat="1" ht="23" customHeight="1" spans="1:26">
      <c r="A4649" s="255"/>
      <c r="B4649" s="246"/>
      <c r="C4649" s="247"/>
      <c r="D4649" s="248"/>
      <c r="E4649" s="249"/>
      <c r="F4649" s="250"/>
      <c r="G4649" s="250"/>
      <c r="H4649" s="256"/>
      <c r="I4649" s="250"/>
      <c r="J4649" s="252"/>
      <c r="K4649" s="252"/>
      <c r="L4649" s="253"/>
      <c r="M4649" s="254" t="str">
        <f t="shared" si="72"/>
        <v/>
      </c>
      <c r="N4649"/>
      <c r="O4649"/>
      <c r="P4649"/>
      <c r="Q4649"/>
      <c r="R4649"/>
      <c r="S4649"/>
      <c r="T4649"/>
      <c r="U4649"/>
      <c r="V4649"/>
      <c r="W4649"/>
      <c r="X4649" s="42"/>
      <c r="Y4649" s="42"/>
      <c r="Z4649" s="42"/>
    </row>
    <row r="4650" s="26" customFormat="1" ht="23" customHeight="1" spans="1:26">
      <c r="A4650" s="255"/>
      <c r="B4650" s="246"/>
      <c r="C4650" s="247"/>
      <c r="D4650" s="248"/>
      <c r="E4650" s="249"/>
      <c r="F4650" s="250"/>
      <c r="G4650" s="250"/>
      <c r="H4650" s="256"/>
      <c r="I4650" s="250"/>
      <c r="J4650" s="252"/>
      <c r="K4650" s="252"/>
      <c r="L4650" s="253"/>
      <c r="M4650" s="254" t="str">
        <f t="shared" si="72"/>
        <v/>
      </c>
      <c r="N4650"/>
      <c r="O4650"/>
      <c r="P4650"/>
      <c r="Q4650"/>
      <c r="R4650"/>
      <c r="S4650"/>
      <c r="T4650"/>
      <c r="U4650"/>
      <c r="V4650"/>
      <c r="W4650"/>
      <c r="X4650" s="42"/>
      <c r="Y4650" s="42"/>
      <c r="Z4650" s="42"/>
    </row>
    <row r="4651" s="26" customFormat="1" ht="23" customHeight="1" spans="1:26">
      <c r="A4651" s="255"/>
      <c r="B4651" s="246"/>
      <c r="C4651" s="247"/>
      <c r="D4651" s="248"/>
      <c r="E4651" s="249"/>
      <c r="F4651" s="250"/>
      <c r="G4651" s="250"/>
      <c r="H4651" s="256"/>
      <c r="I4651" s="250"/>
      <c r="J4651" s="252"/>
      <c r="K4651" s="252"/>
      <c r="L4651" s="253"/>
      <c r="M4651" s="254" t="str">
        <f t="shared" si="72"/>
        <v/>
      </c>
      <c r="N4651"/>
      <c r="O4651"/>
      <c r="P4651"/>
      <c r="Q4651"/>
      <c r="R4651"/>
      <c r="S4651"/>
      <c r="T4651"/>
      <c r="U4651"/>
      <c r="V4651"/>
      <c r="W4651"/>
      <c r="X4651" s="42"/>
      <c r="Y4651" s="42"/>
      <c r="Z4651" s="42"/>
    </row>
    <row r="4652" s="26" customFormat="1" ht="23" customHeight="1" spans="1:26">
      <c r="A4652" s="255"/>
      <c r="B4652" s="246"/>
      <c r="C4652" s="247"/>
      <c r="D4652" s="248"/>
      <c r="E4652" s="249"/>
      <c r="F4652" s="250"/>
      <c r="G4652" s="250"/>
      <c r="H4652" s="256"/>
      <c r="I4652" s="250"/>
      <c r="J4652" s="252"/>
      <c r="K4652" s="252"/>
      <c r="L4652" s="253"/>
      <c r="M4652" s="254" t="str">
        <f t="shared" si="72"/>
        <v/>
      </c>
      <c r="N4652"/>
      <c r="O4652"/>
      <c r="P4652"/>
      <c r="Q4652"/>
      <c r="R4652"/>
      <c r="S4652"/>
      <c r="T4652"/>
      <c r="U4652"/>
      <c r="V4652"/>
      <c r="W4652"/>
      <c r="X4652" s="42"/>
      <c r="Y4652" s="42"/>
      <c r="Z4652" s="42"/>
    </row>
    <row r="4653" s="26" customFormat="1" ht="23" customHeight="1" spans="1:26">
      <c r="A4653" s="255"/>
      <c r="B4653" s="246"/>
      <c r="C4653" s="247"/>
      <c r="D4653" s="248"/>
      <c r="E4653" s="249"/>
      <c r="F4653" s="250"/>
      <c r="G4653" s="250"/>
      <c r="H4653" s="256"/>
      <c r="I4653" s="250"/>
      <c r="J4653" s="252"/>
      <c r="K4653" s="252"/>
      <c r="L4653" s="253"/>
      <c r="M4653" s="254" t="str">
        <f t="shared" si="72"/>
        <v/>
      </c>
      <c r="N4653"/>
      <c r="O4653"/>
      <c r="P4653"/>
      <c r="Q4653"/>
      <c r="R4653"/>
      <c r="S4653"/>
      <c r="T4653"/>
      <c r="U4653"/>
      <c r="V4653"/>
      <c r="W4653"/>
      <c r="X4653" s="42"/>
      <c r="Y4653" s="42"/>
      <c r="Z4653" s="42"/>
    </row>
    <row r="4654" s="26" customFormat="1" ht="23" customHeight="1" spans="1:26">
      <c r="A4654" s="255"/>
      <c r="B4654" s="246"/>
      <c r="C4654" s="247"/>
      <c r="D4654" s="248"/>
      <c r="E4654" s="249"/>
      <c r="F4654" s="250"/>
      <c r="G4654" s="250"/>
      <c r="H4654" s="256"/>
      <c r="I4654" s="250"/>
      <c r="J4654" s="252"/>
      <c r="K4654" s="252"/>
      <c r="L4654" s="253"/>
      <c r="M4654" s="254" t="str">
        <f t="shared" si="72"/>
        <v/>
      </c>
      <c r="N4654"/>
      <c r="O4654"/>
      <c r="P4654"/>
      <c r="Q4654"/>
      <c r="R4654"/>
      <c r="S4654"/>
      <c r="T4654"/>
      <c r="U4654"/>
      <c r="V4654"/>
      <c r="W4654"/>
      <c r="X4654" s="42"/>
      <c r="Y4654" s="42"/>
      <c r="Z4654" s="42"/>
    </row>
    <row r="4655" s="26" customFormat="1" ht="23" customHeight="1" spans="1:26">
      <c r="A4655" s="255"/>
      <c r="B4655" s="246"/>
      <c r="C4655" s="247"/>
      <c r="D4655" s="248"/>
      <c r="E4655" s="249"/>
      <c r="F4655" s="250"/>
      <c r="G4655" s="250"/>
      <c r="H4655" s="256"/>
      <c r="I4655" s="250"/>
      <c r="J4655" s="252"/>
      <c r="K4655" s="252"/>
      <c r="L4655" s="253"/>
      <c r="M4655" s="254" t="str">
        <f t="shared" si="72"/>
        <v/>
      </c>
      <c r="N4655"/>
      <c r="O4655"/>
      <c r="P4655"/>
      <c r="Q4655"/>
      <c r="R4655"/>
      <c r="S4655"/>
      <c r="T4655"/>
      <c r="U4655"/>
      <c r="V4655"/>
      <c r="W4655"/>
      <c r="X4655" s="42"/>
      <c r="Y4655" s="42"/>
      <c r="Z4655" s="42"/>
    </row>
    <row r="4656" s="26" customFormat="1" ht="23" customHeight="1" spans="1:26">
      <c r="A4656" s="255"/>
      <c r="B4656" s="246"/>
      <c r="C4656" s="247"/>
      <c r="D4656" s="248"/>
      <c r="E4656" s="249"/>
      <c r="F4656" s="250"/>
      <c r="G4656" s="250"/>
      <c r="H4656" s="256"/>
      <c r="I4656" s="250"/>
      <c r="J4656" s="252"/>
      <c r="K4656" s="252"/>
      <c r="L4656" s="253"/>
      <c r="M4656" s="254" t="str">
        <f t="shared" si="72"/>
        <v/>
      </c>
      <c r="N4656"/>
      <c r="O4656"/>
      <c r="P4656"/>
      <c r="Q4656"/>
      <c r="R4656"/>
      <c r="S4656"/>
      <c r="T4656"/>
      <c r="U4656"/>
      <c r="V4656"/>
      <c r="W4656"/>
      <c r="X4656" s="42"/>
      <c r="Y4656" s="42"/>
      <c r="Z4656" s="42"/>
    </row>
    <row r="4657" s="26" customFormat="1" ht="23" customHeight="1" spans="1:26">
      <c r="A4657" s="255"/>
      <c r="B4657" s="246"/>
      <c r="C4657" s="247"/>
      <c r="D4657" s="248"/>
      <c r="E4657" s="249"/>
      <c r="F4657" s="250"/>
      <c r="G4657" s="250"/>
      <c r="H4657" s="256"/>
      <c r="I4657" s="250"/>
      <c r="J4657" s="252"/>
      <c r="K4657" s="252"/>
      <c r="L4657" s="253"/>
      <c r="M4657" s="254" t="str">
        <f t="shared" si="72"/>
        <v/>
      </c>
      <c r="N4657"/>
      <c r="O4657"/>
      <c r="P4657"/>
      <c r="Q4657"/>
      <c r="R4657"/>
      <c r="S4657"/>
      <c r="T4657"/>
      <c r="U4657"/>
      <c r="V4657"/>
      <c r="W4657"/>
      <c r="X4657" s="42"/>
      <c r="Y4657" s="42"/>
      <c r="Z4657" s="42"/>
    </row>
    <row r="4658" s="26" customFormat="1" ht="23" customHeight="1" spans="1:26">
      <c r="A4658" s="255"/>
      <c r="B4658" s="246"/>
      <c r="C4658" s="247"/>
      <c r="D4658" s="248"/>
      <c r="E4658" s="249"/>
      <c r="F4658" s="250"/>
      <c r="G4658" s="250"/>
      <c r="H4658" s="256"/>
      <c r="I4658" s="250"/>
      <c r="J4658" s="252"/>
      <c r="K4658" s="252"/>
      <c r="L4658" s="253"/>
      <c r="M4658" s="254" t="str">
        <f t="shared" si="72"/>
        <v/>
      </c>
      <c r="N4658"/>
      <c r="O4658"/>
      <c r="P4658"/>
      <c r="Q4658"/>
      <c r="R4658"/>
      <c r="S4658"/>
      <c r="T4658"/>
      <c r="U4658"/>
      <c r="V4658"/>
      <c r="W4658"/>
      <c r="X4658" s="42"/>
      <c r="Y4658" s="42"/>
      <c r="Z4658" s="42"/>
    </row>
    <row r="4659" s="26" customFormat="1" ht="23" customHeight="1" spans="1:26">
      <c r="A4659" s="255"/>
      <c r="B4659" s="246"/>
      <c r="C4659" s="247"/>
      <c r="D4659" s="248"/>
      <c r="E4659" s="249"/>
      <c r="F4659" s="250"/>
      <c r="G4659" s="250"/>
      <c r="H4659" s="256"/>
      <c r="I4659" s="250"/>
      <c r="J4659" s="252"/>
      <c r="K4659" s="252"/>
      <c r="L4659" s="253"/>
      <c r="M4659" s="254" t="str">
        <f t="shared" si="72"/>
        <v/>
      </c>
      <c r="N4659"/>
      <c r="O4659"/>
      <c r="P4659"/>
      <c r="Q4659"/>
      <c r="R4659"/>
      <c r="S4659"/>
      <c r="T4659"/>
      <c r="U4659"/>
      <c r="V4659"/>
      <c r="W4659"/>
      <c r="X4659" s="42"/>
      <c r="Y4659" s="42"/>
      <c r="Z4659" s="42"/>
    </row>
    <row r="4660" s="26" customFormat="1" ht="23" customHeight="1" spans="1:26">
      <c r="A4660" s="255"/>
      <c r="B4660" s="246"/>
      <c r="C4660" s="247"/>
      <c r="D4660" s="248"/>
      <c r="E4660" s="249"/>
      <c r="F4660" s="250"/>
      <c r="G4660" s="250"/>
      <c r="H4660" s="256"/>
      <c r="I4660" s="250"/>
      <c r="J4660" s="252"/>
      <c r="K4660" s="252"/>
      <c r="L4660" s="253"/>
      <c r="M4660" s="254" t="str">
        <f t="shared" si="72"/>
        <v/>
      </c>
      <c r="N4660"/>
      <c r="O4660"/>
      <c r="P4660"/>
      <c r="Q4660"/>
      <c r="R4660"/>
      <c r="S4660"/>
      <c r="T4660"/>
      <c r="U4660"/>
      <c r="V4660"/>
      <c r="W4660"/>
      <c r="X4660" s="42"/>
      <c r="Y4660" s="42"/>
      <c r="Z4660" s="42"/>
    </row>
    <row r="4661" s="26" customFormat="1" ht="23" customHeight="1" spans="1:26">
      <c r="A4661" s="255"/>
      <c r="B4661" s="246"/>
      <c r="C4661" s="247"/>
      <c r="D4661" s="248"/>
      <c r="E4661" s="249"/>
      <c r="F4661" s="250"/>
      <c r="G4661" s="250"/>
      <c r="H4661" s="256"/>
      <c r="I4661" s="250"/>
      <c r="J4661" s="252"/>
      <c r="K4661" s="252"/>
      <c r="L4661" s="253"/>
      <c r="M4661" s="254" t="str">
        <f t="shared" si="72"/>
        <v/>
      </c>
      <c r="N4661"/>
      <c r="O4661"/>
      <c r="P4661"/>
      <c r="Q4661"/>
      <c r="R4661"/>
      <c r="S4661"/>
      <c r="T4661"/>
      <c r="U4661"/>
      <c r="V4661"/>
      <c r="W4661"/>
      <c r="X4661" s="42"/>
      <c r="Y4661" s="42"/>
      <c r="Z4661" s="42"/>
    </row>
    <row r="4662" s="26" customFormat="1" ht="23" customHeight="1" spans="1:26">
      <c r="A4662" s="255"/>
      <c r="B4662" s="246"/>
      <c r="C4662" s="247"/>
      <c r="D4662" s="248"/>
      <c r="E4662" s="249"/>
      <c r="F4662" s="250"/>
      <c r="G4662" s="250"/>
      <c r="H4662" s="256"/>
      <c r="I4662" s="250"/>
      <c r="J4662" s="252"/>
      <c r="K4662" s="252"/>
      <c r="L4662" s="253"/>
      <c r="M4662" s="254" t="str">
        <f t="shared" si="72"/>
        <v/>
      </c>
      <c r="N4662"/>
      <c r="O4662"/>
      <c r="P4662"/>
      <c r="Q4662"/>
      <c r="R4662"/>
      <c r="S4662"/>
      <c r="T4662"/>
      <c r="U4662"/>
      <c r="V4662"/>
      <c r="W4662"/>
      <c r="X4662" s="42"/>
      <c r="Y4662" s="42"/>
      <c r="Z4662" s="42"/>
    </row>
    <row r="4663" s="26" customFormat="1" ht="23" customHeight="1" spans="1:26">
      <c r="A4663" s="255"/>
      <c r="B4663" s="246"/>
      <c r="C4663" s="247"/>
      <c r="D4663" s="248"/>
      <c r="E4663" s="249"/>
      <c r="F4663" s="250"/>
      <c r="G4663" s="250"/>
      <c r="H4663" s="256"/>
      <c r="I4663" s="250"/>
      <c r="J4663" s="252"/>
      <c r="K4663" s="252"/>
      <c r="L4663" s="253"/>
      <c r="M4663" s="254" t="str">
        <f t="shared" si="72"/>
        <v/>
      </c>
      <c r="N4663"/>
      <c r="O4663"/>
      <c r="P4663"/>
      <c r="Q4663"/>
      <c r="R4663"/>
      <c r="S4663"/>
      <c r="T4663"/>
      <c r="U4663"/>
      <c r="V4663"/>
      <c r="W4663"/>
      <c r="X4663" s="42"/>
      <c r="Y4663" s="42"/>
      <c r="Z4663" s="42"/>
    </row>
    <row r="4664" s="26" customFormat="1" ht="23" customHeight="1" spans="1:26">
      <c r="A4664" s="255"/>
      <c r="B4664" s="246"/>
      <c r="C4664" s="247"/>
      <c r="D4664" s="248"/>
      <c r="E4664" s="249"/>
      <c r="F4664" s="250"/>
      <c r="G4664" s="250"/>
      <c r="H4664" s="256"/>
      <c r="I4664" s="250"/>
      <c r="J4664" s="252"/>
      <c r="K4664" s="252"/>
      <c r="L4664" s="253"/>
      <c r="M4664" s="254" t="str">
        <f t="shared" si="72"/>
        <v/>
      </c>
      <c r="N4664"/>
      <c r="O4664"/>
      <c r="P4664"/>
      <c r="Q4664"/>
      <c r="R4664"/>
      <c r="S4664"/>
      <c r="T4664"/>
      <c r="U4664"/>
      <c r="V4664"/>
      <c r="W4664"/>
      <c r="X4664" s="42"/>
      <c r="Y4664" s="42"/>
      <c r="Z4664" s="42"/>
    </row>
    <row r="4665" s="26" customFormat="1" ht="23" customHeight="1" spans="1:26">
      <c r="A4665" s="255"/>
      <c r="B4665" s="246"/>
      <c r="C4665" s="247"/>
      <c r="D4665" s="248"/>
      <c r="E4665" s="249"/>
      <c r="F4665" s="250"/>
      <c r="G4665" s="250"/>
      <c r="H4665" s="256"/>
      <c r="I4665" s="250"/>
      <c r="J4665" s="252"/>
      <c r="K4665" s="252"/>
      <c r="L4665" s="253"/>
      <c r="M4665" s="254" t="str">
        <f t="shared" si="72"/>
        <v/>
      </c>
      <c r="N4665"/>
      <c r="O4665"/>
      <c r="P4665"/>
      <c r="Q4665"/>
      <c r="R4665"/>
      <c r="S4665"/>
      <c r="T4665"/>
      <c r="U4665"/>
      <c r="V4665"/>
      <c r="W4665"/>
      <c r="X4665" s="42"/>
      <c r="Y4665" s="42"/>
      <c r="Z4665" s="42"/>
    </row>
    <row r="4666" s="26" customFormat="1" ht="23" customHeight="1" spans="1:26">
      <c r="A4666" s="255"/>
      <c r="B4666" s="246"/>
      <c r="C4666" s="247"/>
      <c r="D4666" s="248"/>
      <c r="E4666" s="249"/>
      <c r="F4666" s="250"/>
      <c r="G4666" s="250"/>
      <c r="H4666" s="256"/>
      <c r="I4666" s="250"/>
      <c r="J4666" s="252"/>
      <c r="K4666" s="252"/>
      <c r="L4666" s="253"/>
      <c r="M4666" s="254" t="str">
        <f t="shared" si="72"/>
        <v/>
      </c>
      <c r="N4666"/>
      <c r="O4666"/>
      <c r="P4666"/>
      <c r="Q4666"/>
      <c r="R4666"/>
      <c r="S4666"/>
      <c r="T4666"/>
      <c r="U4666"/>
      <c r="V4666"/>
      <c r="W4666"/>
      <c r="X4666" s="42"/>
      <c r="Y4666" s="42"/>
      <c r="Z4666" s="42"/>
    </row>
    <row r="4667" s="26" customFormat="1" ht="23" customHeight="1" spans="1:26">
      <c r="A4667" s="255"/>
      <c r="B4667" s="246"/>
      <c r="C4667" s="247"/>
      <c r="D4667" s="248"/>
      <c r="E4667" s="249"/>
      <c r="F4667" s="250"/>
      <c r="G4667" s="250"/>
      <c r="H4667" s="256"/>
      <c r="I4667" s="250"/>
      <c r="J4667" s="252"/>
      <c r="K4667" s="252"/>
      <c r="L4667" s="253"/>
      <c r="M4667" s="254" t="str">
        <f t="shared" si="72"/>
        <v/>
      </c>
      <c r="N4667"/>
      <c r="O4667"/>
      <c r="P4667"/>
      <c r="Q4667"/>
      <c r="R4667"/>
      <c r="S4667"/>
      <c r="T4667"/>
      <c r="U4667"/>
      <c r="V4667"/>
      <c r="W4667"/>
      <c r="X4667" s="42"/>
      <c r="Y4667" s="42"/>
      <c r="Z4667" s="42"/>
    </row>
    <row r="4668" s="26" customFormat="1" ht="23" customHeight="1" spans="1:26">
      <c r="A4668" s="255"/>
      <c r="B4668" s="246"/>
      <c r="C4668" s="247"/>
      <c r="D4668" s="248"/>
      <c r="E4668" s="249"/>
      <c r="F4668" s="250"/>
      <c r="G4668" s="250"/>
      <c r="H4668" s="256"/>
      <c r="I4668" s="250"/>
      <c r="J4668" s="252"/>
      <c r="K4668" s="252"/>
      <c r="L4668" s="253"/>
      <c r="M4668" s="254" t="str">
        <f t="shared" si="72"/>
        <v/>
      </c>
      <c r="N4668"/>
      <c r="O4668"/>
      <c r="P4668"/>
      <c r="Q4668"/>
      <c r="R4668"/>
      <c r="S4668"/>
      <c r="T4668"/>
      <c r="U4668"/>
      <c r="V4668"/>
      <c r="W4668"/>
      <c r="X4668" s="42"/>
      <c r="Y4668" s="42"/>
      <c r="Z4668" s="42"/>
    </row>
    <row r="4669" s="26" customFormat="1" ht="23" customHeight="1" spans="1:26">
      <c r="A4669" s="255"/>
      <c r="B4669" s="246"/>
      <c r="C4669" s="247"/>
      <c r="D4669" s="248"/>
      <c r="E4669" s="249"/>
      <c r="F4669" s="250"/>
      <c r="G4669" s="250"/>
      <c r="H4669" s="256"/>
      <c r="I4669" s="250"/>
      <c r="J4669" s="252"/>
      <c r="K4669" s="252"/>
      <c r="L4669" s="253"/>
      <c r="M4669" s="254" t="str">
        <f t="shared" si="72"/>
        <v/>
      </c>
      <c r="N4669"/>
      <c r="O4669"/>
      <c r="P4669"/>
      <c r="Q4669"/>
      <c r="R4669"/>
      <c r="S4669"/>
      <c r="T4669"/>
      <c r="U4669"/>
      <c r="V4669"/>
      <c r="W4669"/>
      <c r="X4669" s="42"/>
      <c r="Y4669" s="42"/>
      <c r="Z4669" s="42"/>
    </row>
    <row r="4670" s="26" customFormat="1" ht="23" customHeight="1" spans="1:26">
      <c r="A4670" s="255"/>
      <c r="B4670" s="246"/>
      <c r="C4670" s="247"/>
      <c r="D4670" s="248"/>
      <c r="E4670" s="249"/>
      <c r="F4670" s="250"/>
      <c r="G4670" s="250"/>
      <c r="H4670" s="256"/>
      <c r="I4670" s="250"/>
      <c r="J4670" s="252"/>
      <c r="K4670" s="252"/>
      <c r="L4670" s="253"/>
      <c r="M4670" s="254" t="str">
        <f t="shared" si="72"/>
        <v/>
      </c>
      <c r="N4670"/>
      <c r="O4670"/>
      <c r="P4670"/>
      <c r="Q4670"/>
      <c r="R4670"/>
      <c r="S4670"/>
      <c r="T4670"/>
      <c r="U4670"/>
      <c r="V4670"/>
      <c r="W4670"/>
      <c r="X4670" s="42"/>
      <c r="Y4670" s="42"/>
      <c r="Z4670" s="42"/>
    </row>
    <row r="4671" s="26" customFormat="1" ht="23" customHeight="1" spans="1:26">
      <c r="A4671" s="255"/>
      <c r="B4671" s="246"/>
      <c r="C4671" s="247"/>
      <c r="D4671" s="248"/>
      <c r="E4671" s="249"/>
      <c r="F4671" s="250"/>
      <c r="G4671" s="250"/>
      <c r="H4671" s="256"/>
      <c r="I4671" s="250"/>
      <c r="J4671" s="252"/>
      <c r="K4671" s="252"/>
      <c r="L4671" s="253"/>
      <c r="M4671" s="254" t="str">
        <f t="shared" si="72"/>
        <v/>
      </c>
      <c r="N4671"/>
      <c r="O4671"/>
      <c r="P4671"/>
      <c r="Q4671"/>
      <c r="R4671"/>
      <c r="S4671"/>
      <c r="T4671"/>
      <c r="U4671"/>
      <c r="V4671"/>
      <c r="W4671"/>
      <c r="X4671" s="42"/>
      <c r="Y4671" s="42"/>
      <c r="Z4671" s="42"/>
    </row>
    <row r="4672" s="26" customFormat="1" ht="23" customHeight="1" spans="1:26">
      <c r="A4672" s="255"/>
      <c r="B4672" s="246"/>
      <c r="C4672" s="247"/>
      <c r="D4672" s="248"/>
      <c r="E4672" s="249"/>
      <c r="F4672" s="250"/>
      <c r="G4672" s="250"/>
      <c r="H4672" s="256"/>
      <c r="I4672" s="250"/>
      <c r="J4672" s="252"/>
      <c r="K4672" s="252"/>
      <c r="L4672" s="253"/>
      <c r="M4672" s="254" t="str">
        <f t="shared" si="72"/>
        <v/>
      </c>
      <c r="N4672"/>
      <c r="O4672"/>
      <c r="P4672"/>
      <c r="Q4672"/>
      <c r="R4672"/>
      <c r="S4672"/>
      <c r="T4672"/>
      <c r="U4672"/>
      <c r="V4672"/>
      <c r="W4672"/>
      <c r="X4672" s="42"/>
      <c r="Y4672" s="42"/>
      <c r="Z4672" s="42"/>
    </row>
    <row r="4673" s="26" customFormat="1" ht="23" customHeight="1" spans="1:26">
      <c r="A4673" s="255"/>
      <c r="B4673" s="246"/>
      <c r="C4673" s="247"/>
      <c r="D4673" s="248"/>
      <c r="E4673" s="249"/>
      <c r="F4673" s="250"/>
      <c r="G4673" s="250"/>
      <c r="H4673" s="256"/>
      <c r="I4673" s="250"/>
      <c r="J4673" s="252"/>
      <c r="K4673" s="252"/>
      <c r="L4673" s="253"/>
      <c r="M4673" s="254" t="str">
        <f t="shared" si="72"/>
        <v/>
      </c>
      <c r="N4673"/>
      <c r="O4673"/>
      <c r="P4673"/>
      <c r="Q4673"/>
      <c r="R4673"/>
      <c r="S4673"/>
      <c r="T4673"/>
      <c r="U4673"/>
      <c r="V4673"/>
      <c r="W4673"/>
      <c r="X4673" s="42"/>
      <c r="Y4673" s="42"/>
      <c r="Z4673" s="42"/>
    </row>
    <row r="4674" s="26" customFormat="1" ht="23" customHeight="1" spans="1:26">
      <c r="A4674" s="255"/>
      <c r="B4674" s="246"/>
      <c r="C4674" s="247"/>
      <c r="D4674" s="248"/>
      <c r="E4674" s="249"/>
      <c r="F4674" s="250"/>
      <c r="G4674" s="250"/>
      <c r="H4674" s="256"/>
      <c r="I4674" s="250"/>
      <c r="J4674" s="252"/>
      <c r="K4674" s="252"/>
      <c r="L4674" s="253"/>
      <c r="M4674" s="254" t="str">
        <f t="shared" si="72"/>
        <v/>
      </c>
      <c r="N4674"/>
      <c r="O4674"/>
      <c r="P4674"/>
      <c r="Q4674"/>
      <c r="R4674"/>
      <c r="S4674"/>
      <c r="T4674"/>
      <c r="U4674"/>
      <c r="V4674"/>
      <c r="W4674"/>
      <c r="X4674" s="42"/>
      <c r="Y4674" s="42"/>
      <c r="Z4674" s="42"/>
    </row>
    <row r="4675" s="26" customFormat="1" ht="23" customHeight="1" spans="1:26">
      <c r="A4675" s="255"/>
      <c r="B4675" s="246"/>
      <c r="C4675" s="247"/>
      <c r="D4675" s="248"/>
      <c r="E4675" s="249"/>
      <c r="F4675" s="250"/>
      <c r="G4675" s="250"/>
      <c r="H4675" s="256"/>
      <c r="I4675" s="250"/>
      <c r="J4675" s="252"/>
      <c r="K4675" s="252"/>
      <c r="L4675" s="253"/>
      <c r="M4675" s="254" t="str">
        <f t="shared" si="72"/>
        <v/>
      </c>
      <c r="N4675"/>
      <c r="O4675"/>
      <c r="P4675"/>
      <c r="Q4675"/>
      <c r="R4675"/>
      <c r="S4675"/>
      <c r="T4675"/>
      <c r="U4675"/>
      <c r="V4675"/>
      <c r="W4675"/>
      <c r="X4675" s="42"/>
      <c r="Y4675" s="42"/>
      <c r="Z4675" s="42"/>
    </row>
    <row r="4676" s="26" customFormat="1" ht="23" customHeight="1" spans="1:26">
      <c r="A4676" s="255"/>
      <c r="B4676" s="246"/>
      <c r="C4676" s="247"/>
      <c r="D4676" s="248"/>
      <c r="E4676" s="249"/>
      <c r="F4676" s="250"/>
      <c r="G4676" s="250"/>
      <c r="H4676" s="256"/>
      <c r="I4676" s="250"/>
      <c r="J4676" s="252"/>
      <c r="K4676" s="252"/>
      <c r="L4676" s="253"/>
      <c r="M4676" s="254" t="str">
        <f t="shared" si="72"/>
        <v/>
      </c>
      <c r="N4676"/>
      <c r="O4676"/>
      <c r="P4676"/>
      <c r="Q4676"/>
      <c r="R4676"/>
      <c r="S4676"/>
      <c r="T4676"/>
      <c r="U4676"/>
      <c r="V4676"/>
      <c r="W4676"/>
      <c r="X4676" s="42"/>
      <c r="Y4676" s="42"/>
      <c r="Z4676" s="42"/>
    </row>
    <row r="4677" s="26" customFormat="1" ht="23" customHeight="1" spans="1:26">
      <c r="A4677" s="255"/>
      <c r="B4677" s="246"/>
      <c r="C4677" s="247"/>
      <c r="D4677" s="248"/>
      <c r="E4677" s="249"/>
      <c r="F4677" s="250"/>
      <c r="G4677" s="250"/>
      <c r="H4677" s="256"/>
      <c r="I4677" s="250"/>
      <c r="J4677" s="252"/>
      <c r="K4677" s="252"/>
      <c r="L4677" s="253"/>
      <c r="M4677" s="254" t="str">
        <f t="shared" ref="M4677:M4740" si="73">IF($B4677="","",--TEXT($B4677,"yyyymm"))</f>
        <v/>
      </c>
      <c r="N4677"/>
      <c r="O4677"/>
      <c r="P4677"/>
      <c r="Q4677"/>
      <c r="R4677"/>
      <c r="S4677"/>
      <c r="T4677"/>
      <c r="U4677"/>
      <c r="V4677"/>
      <c r="W4677"/>
      <c r="X4677" s="42"/>
      <c r="Y4677" s="42"/>
      <c r="Z4677" s="42"/>
    </row>
    <row r="4678" s="26" customFormat="1" ht="23" customHeight="1" spans="1:26">
      <c r="A4678" s="255"/>
      <c r="B4678" s="246"/>
      <c r="C4678" s="247"/>
      <c r="D4678" s="248"/>
      <c r="E4678" s="249"/>
      <c r="F4678" s="250"/>
      <c r="G4678" s="250"/>
      <c r="H4678" s="256"/>
      <c r="I4678" s="250"/>
      <c r="J4678" s="252"/>
      <c r="K4678" s="252"/>
      <c r="L4678" s="253"/>
      <c r="M4678" s="254" t="str">
        <f t="shared" si="73"/>
        <v/>
      </c>
      <c r="N4678"/>
      <c r="O4678"/>
      <c r="P4678"/>
      <c r="Q4678"/>
      <c r="R4678"/>
      <c r="S4678"/>
      <c r="T4678"/>
      <c r="U4678"/>
      <c r="V4678"/>
      <c r="W4678"/>
      <c r="X4678" s="42"/>
      <c r="Y4678" s="42"/>
      <c r="Z4678" s="42"/>
    </row>
    <row r="4679" s="26" customFormat="1" ht="23" customHeight="1" spans="1:26">
      <c r="A4679" s="255"/>
      <c r="B4679" s="246"/>
      <c r="C4679" s="247"/>
      <c r="D4679" s="248"/>
      <c r="E4679" s="249"/>
      <c r="F4679" s="250"/>
      <c r="G4679" s="250"/>
      <c r="H4679" s="256"/>
      <c r="I4679" s="250"/>
      <c r="J4679" s="252"/>
      <c r="K4679" s="252"/>
      <c r="L4679" s="253"/>
      <c r="M4679" s="254" t="str">
        <f t="shared" si="73"/>
        <v/>
      </c>
      <c r="N4679"/>
      <c r="O4679"/>
      <c r="P4679"/>
      <c r="Q4679"/>
      <c r="R4679"/>
      <c r="S4679"/>
      <c r="T4679"/>
      <c r="U4679"/>
      <c r="V4679"/>
      <c r="W4679"/>
      <c r="X4679" s="42"/>
      <c r="Y4679" s="42"/>
      <c r="Z4679" s="42"/>
    </row>
    <row r="4680" s="26" customFormat="1" ht="23" customHeight="1" spans="1:26">
      <c r="A4680" s="255"/>
      <c r="B4680" s="246"/>
      <c r="C4680" s="247"/>
      <c r="D4680" s="248"/>
      <c r="E4680" s="249"/>
      <c r="F4680" s="250"/>
      <c r="G4680" s="250"/>
      <c r="H4680" s="256"/>
      <c r="I4680" s="250"/>
      <c r="J4680" s="252"/>
      <c r="K4680" s="252"/>
      <c r="L4680" s="253"/>
      <c r="M4680" s="254" t="str">
        <f t="shared" si="73"/>
        <v/>
      </c>
      <c r="N4680"/>
      <c r="O4680"/>
      <c r="P4680"/>
      <c r="Q4680"/>
      <c r="R4680"/>
      <c r="S4680"/>
      <c r="T4680"/>
      <c r="U4680"/>
      <c r="V4680"/>
      <c r="W4680"/>
      <c r="X4680" s="42"/>
      <c r="Y4680" s="42"/>
      <c r="Z4680" s="42"/>
    </row>
    <row r="4681" s="26" customFormat="1" ht="23" customHeight="1" spans="1:26">
      <c r="A4681" s="255"/>
      <c r="B4681" s="246"/>
      <c r="C4681" s="247"/>
      <c r="D4681" s="248"/>
      <c r="E4681" s="249"/>
      <c r="F4681" s="250"/>
      <c r="G4681" s="250"/>
      <c r="H4681" s="256"/>
      <c r="I4681" s="250"/>
      <c r="J4681" s="252"/>
      <c r="K4681" s="252"/>
      <c r="L4681" s="253"/>
      <c r="M4681" s="254" t="str">
        <f t="shared" si="73"/>
        <v/>
      </c>
      <c r="N4681"/>
      <c r="O4681"/>
      <c r="P4681"/>
      <c r="Q4681"/>
      <c r="R4681"/>
      <c r="S4681"/>
      <c r="T4681"/>
      <c r="U4681"/>
      <c r="V4681"/>
      <c r="W4681"/>
      <c r="X4681" s="42"/>
      <c r="Y4681" s="42"/>
      <c r="Z4681" s="42"/>
    </row>
    <row r="4682" s="26" customFormat="1" ht="23" customHeight="1" spans="1:26">
      <c r="A4682" s="255"/>
      <c r="B4682" s="246"/>
      <c r="C4682" s="247"/>
      <c r="D4682" s="248"/>
      <c r="E4682" s="249"/>
      <c r="F4682" s="250"/>
      <c r="G4682" s="250"/>
      <c r="H4682" s="256"/>
      <c r="I4682" s="250"/>
      <c r="J4682" s="252"/>
      <c r="K4682" s="252"/>
      <c r="L4682" s="253"/>
      <c r="M4682" s="254" t="str">
        <f t="shared" si="73"/>
        <v/>
      </c>
      <c r="N4682"/>
      <c r="O4682"/>
      <c r="P4682"/>
      <c r="Q4682"/>
      <c r="R4682"/>
      <c r="S4682"/>
      <c r="T4682"/>
      <c r="U4682"/>
      <c r="V4682"/>
      <c r="W4682"/>
      <c r="X4682" s="42"/>
      <c r="Y4682" s="42"/>
      <c r="Z4682" s="42"/>
    </row>
    <row r="4683" s="26" customFormat="1" ht="23" customHeight="1" spans="1:26">
      <c r="A4683" s="255"/>
      <c r="B4683" s="246"/>
      <c r="C4683" s="247"/>
      <c r="D4683" s="248"/>
      <c r="E4683" s="249"/>
      <c r="F4683" s="250"/>
      <c r="G4683" s="250"/>
      <c r="H4683" s="256"/>
      <c r="I4683" s="250"/>
      <c r="J4683" s="252"/>
      <c r="K4683" s="252"/>
      <c r="L4683" s="253"/>
      <c r="M4683" s="254" t="str">
        <f t="shared" si="73"/>
        <v/>
      </c>
      <c r="N4683"/>
      <c r="O4683"/>
      <c r="P4683"/>
      <c r="Q4683"/>
      <c r="R4683"/>
      <c r="S4683"/>
      <c r="T4683"/>
      <c r="U4683"/>
      <c r="V4683"/>
      <c r="W4683"/>
      <c r="X4683" s="42"/>
      <c r="Y4683" s="42"/>
      <c r="Z4683" s="42"/>
    </row>
    <row r="4684" s="26" customFormat="1" ht="23" customHeight="1" spans="1:26">
      <c r="A4684" s="255"/>
      <c r="B4684" s="246"/>
      <c r="C4684" s="247"/>
      <c r="D4684" s="248"/>
      <c r="E4684" s="249"/>
      <c r="F4684" s="250"/>
      <c r="G4684" s="250"/>
      <c r="H4684" s="256"/>
      <c r="I4684" s="250"/>
      <c r="J4684" s="252"/>
      <c r="K4684" s="252"/>
      <c r="L4684" s="253"/>
      <c r="M4684" s="254" t="str">
        <f t="shared" si="73"/>
        <v/>
      </c>
      <c r="N4684"/>
      <c r="O4684"/>
      <c r="P4684"/>
      <c r="Q4684"/>
      <c r="R4684"/>
      <c r="S4684"/>
      <c r="T4684"/>
      <c r="U4684"/>
      <c r="V4684"/>
      <c r="W4684"/>
      <c r="X4684" s="42"/>
      <c r="Y4684" s="42"/>
      <c r="Z4684" s="42"/>
    </row>
    <row r="4685" s="26" customFormat="1" ht="23" customHeight="1" spans="1:26">
      <c r="A4685" s="255"/>
      <c r="B4685" s="246"/>
      <c r="C4685" s="247"/>
      <c r="D4685" s="248"/>
      <c r="E4685" s="249"/>
      <c r="F4685" s="250"/>
      <c r="G4685" s="250"/>
      <c r="H4685" s="256"/>
      <c r="I4685" s="250"/>
      <c r="J4685" s="252"/>
      <c r="K4685" s="252"/>
      <c r="L4685" s="253"/>
      <c r="M4685" s="254" t="str">
        <f t="shared" si="73"/>
        <v/>
      </c>
      <c r="N4685"/>
      <c r="O4685"/>
      <c r="P4685"/>
      <c r="Q4685"/>
      <c r="R4685"/>
      <c r="S4685"/>
      <c r="T4685"/>
      <c r="U4685"/>
      <c r="V4685"/>
      <c r="W4685"/>
      <c r="X4685" s="42"/>
      <c r="Y4685" s="42"/>
      <c r="Z4685" s="42"/>
    </row>
    <row r="4686" s="26" customFormat="1" ht="23" customHeight="1" spans="1:26">
      <c r="A4686" s="255"/>
      <c r="B4686" s="246"/>
      <c r="C4686" s="247"/>
      <c r="D4686" s="248"/>
      <c r="E4686" s="249"/>
      <c r="F4686" s="250"/>
      <c r="G4686" s="250"/>
      <c r="H4686" s="256"/>
      <c r="I4686" s="250"/>
      <c r="J4686" s="252"/>
      <c r="K4686" s="252"/>
      <c r="L4686" s="253"/>
      <c r="M4686" s="254" t="str">
        <f t="shared" si="73"/>
        <v/>
      </c>
      <c r="N4686"/>
      <c r="O4686"/>
      <c r="P4686"/>
      <c r="Q4686"/>
      <c r="R4686"/>
      <c r="S4686"/>
      <c r="T4686"/>
      <c r="U4686"/>
      <c r="V4686"/>
      <c r="W4686"/>
      <c r="X4686" s="42"/>
      <c r="Y4686" s="42"/>
      <c r="Z4686" s="42"/>
    </row>
    <row r="4687" s="26" customFormat="1" ht="23" customHeight="1" spans="1:26">
      <c r="A4687" s="255"/>
      <c r="B4687" s="246"/>
      <c r="C4687" s="247"/>
      <c r="D4687" s="248"/>
      <c r="E4687" s="249"/>
      <c r="F4687" s="250"/>
      <c r="G4687" s="250"/>
      <c r="H4687" s="256"/>
      <c r="I4687" s="250"/>
      <c r="J4687" s="252"/>
      <c r="K4687" s="252"/>
      <c r="L4687" s="253"/>
      <c r="M4687" s="254" t="str">
        <f t="shared" si="73"/>
        <v/>
      </c>
      <c r="N4687"/>
      <c r="O4687"/>
      <c r="P4687"/>
      <c r="Q4687"/>
      <c r="R4687"/>
      <c r="S4687"/>
      <c r="T4687"/>
      <c r="U4687"/>
      <c r="V4687"/>
      <c r="W4687"/>
      <c r="X4687" s="42"/>
      <c r="Y4687" s="42"/>
      <c r="Z4687" s="42"/>
    </row>
    <row r="4688" s="26" customFormat="1" ht="23" customHeight="1" spans="1:26">
      <c r="A4688" s="255"/>
      <c r="B4688" s="246"/>
      <c r="C4688" s="247"/>
      <c r="D4688" s="248"/>
      <c r="E4688" s="249"/>
      <c r="F4688" s="250"/>
      <c r="G4688" s="250"/>
      <c r="H4688" s="256"/>
      <c r="I4688" s="250"/>
      <c r="J4688" s="252"/>
      <c r="K4688" s="252"/>
      <c r="L4688" s="253"/>
      <c r="M4688" s="254" t="str">
        <f t="shared" si="73"/>
        <v/>
      </c>
      <c r="N4688"/>
      <c r="O4688"/>
      <c r="P4688"/>
      <c r="Q4688"/>
      <c r="R4688"/>
      <c r="S4688"/>
      <c r="T4688"/>
      <c r="U4688"/>
      <c r="V4688"/>
      <c r="W4688"/>
      <c r="X4688" s="42"/>
      <c r="Y4688" s="42"/>
      <c r="Z4688" s="42"/>
    </row>
    <row r="4689" s="26" customFormat="1" ht="23" customHeight="1" spans="1:26">
      <c r="A4689" s="255"/>
      <c r="B4689" s="246"/>
      <c r="C4689" s="247"/>
      <c r="D4689" s="248"/>
      <c r="E4689" s="249"/>
      <c r="F4689" s="250"/>
      <c r="G4689" s="250"/>
      <c r="H4689" s="256"/>
      <c r="I4689" s="250"/>
      <c r="J4689" s="252"/>
      <c r="K4689" s="252"/>
      <c r="L4689" s="253"/>
      <c r="M4689" s="254" t="str">
        <f t="shared" si="73"/>
        <v/>
      </c>
      <c r="N4689"/>
      <c r="O4689"/>
      <c r="P4689"/>
      <c r="Q4689"/>
      <c r="R4689"/>
      <c r="S4689"/>
      <c r="T4689"/>
      <c r="U4689"/>
      <c r="V4689"/>
      <c r="W4689"/>
      <c r="X4689" s="42"/>
      <c r="Y4689" s="42"/>
      <c r="Z4689" s="42"/>
    </row>
    <row r="4690" s="26" customFormat="1" ht="23" customHeight="1" spans="1:26">
      <c r="A4690" s="255"/>
      <c r="B4690" s="246"/>
      <c r="C4690" s="247"/>
      <c r="D4690" s="248"/>
      <c r="E4690" s="249"/>
      <c r="F4690" s="250"/>
      <c r="G4690" s="250"/>
      <c r="H4690" s="256"/>
      <c r="I4690" s="250"/>
      <c r="J4690" s="252"/>
      <c r="K4690" s="252"/>
      <c r="L4690" s="253"/>
      <c r="M4690" s="254" t="str">
        <f t="shared" si="73"/>
        <v/>
      </c>
      <c r="N4690"/>
      <c r="O4690"/>
      <c r="P4690"/>
      <c r="Q4690"/>
      <c r="R4690"/>
      <c r="S4690"/>
      <c r="T4690"/>
      <c r="U4690"/>
      <c r="V4690"/>
      <c r="W4690"/>
      <c r="X4690" s="42"/>
      <c r="Y4690" s="42"/>
      <c r="Z4690" s="42"/>
    </row>
    <row r="4691" s="26" customFormat="1" ht="23" customHeight="1" spans="1:26">
      <c r="A4691" s="255"/>
      <c r="B4691" s="246"/>
      <c r="C4691" s="247"/>
      <c r="D4691" s="248"/>
      <c r="E4691" s="249"/>
      <c r="F4691" s="250"/>
      <c r="G4691" s="250"/>
      <c r="H4691" s="256"/>
      <c r="I4691" s="250"/>
      <c r="J4691" s="252"/>
      <c r="K4691" s="252"/>
      <c r="L4691" s="253"/>
      <c r="M4691" s="254" t="str">
        <f t="shared" si="73"/>
        <v/>
      </c>
      <c r="N4691"/>
      <c r="O4691"/>
      <c r="P4691"/>
      <c r="Q4691"/>
      <c r="R4691"/>
      <c r="S4691"/>
      <c r="T4691"/>
      <c r="U4691"/>
      <c r="V4691"/>
      <c r="W4691"/>
      <c r="X4691" s="42"/>
      <c r="Y4691" s="42"/>
      <c r="Z4691" s="42"/>
    </row>
    <row r="4692" s="26" customFormat="1" ht="23" customHeight="1" spans="1:26">
      <c r="A4692" s="255"/>
      <c r="B4692" s="246"/>
      <c r="C4692" s="247"/>
      <c r="D4692" s="248"/>
      <c r="E4692" s="249"/>
      <c r="F4692" s="250"/>
      <c r="G4692" s="250"/>
      <c r="H4692" s="256"/>
      <c r="I4692" s="250"/>
      <c r="J4692" s="252"/>
      <c r="K4692" s="252"/>
      <c r="L4692" s="253"/>
      <c r="M4692" s="254" t="str">
        <f t="shared" si="73"/>
        <v/>
      </c>
      <c r="N4692"/>
      <c r="O4692"/>
      <c r="P4692"/>
      <c r="Q4692"/>
      <c r="R4692"/>
      <c r="S4692"/>
      <c r="T4692"/>
      <c r="U4692"/>
      <c r="V4692"/>
      <c r="W4692"/>
      <c r="X4692" s="42"/>
      <c r="Y4692" s="42"/>
      <c r="Z4692" s="42"/>
    </row>
    <row r="4693" s="26" customFormat="1" ht="23" customHeight="1" spans="1:26">
      <c r="A4693" s="255"/>
      <c r="B4693" s="246"/>
      <c r="C4693" s="247"/>
      <c r="D4693" s="248"/>
      <c r="E4693" s="249"/>
      <c r="F4693" s="250"/>
      <c r="G4693" s="250"/>
      <c r="H4693" s="256"/>
      <c r="I4693" s="250"/>
      <c r="J4693" s="252"/>
      <c r="K4693" s="252"/>
      <c r="L4693" s="253"/>
      <c r="M4693" s="254" t="str">
        <f t="shared" si="73"/>
        <v/>
      </c>
      <c r="N4693"/>
      <c r="O4693"/>
      <c r="P4693"/>
      <c r="Q4693"/>
      <c r="R4693"/>
      <c r="S4693"/>
      <c r="T4693"/>
      <c r="U4693"/>
      <c r="V4693"/>
      <c r="W4693"/>
      <c r="X4693" s="42"/>
      <c r="Y4693" s="42"/>
      <c r="Z4693" s="42"/>
    </row>
    <row r="4694" s="26" customFormat="1" ht="23" customHeight="1" spans="1:26">
      <c r="A4694" s="255"/>
      <c r="B4694" s="246"/>
      <c r="C4694" s="247"/>
      <c r="D4694" s="248"/>
      <c r="E4694" s="249"/>
      <c r="F4694" s="250"/>
      <c r="G4694" s="250"/>
      <c r="H4694" s="256"/>
      <c r="I4694" s="250"/>
      <c r="J4694" s="252"/>
      <c r="K4694" s="252"/>
      <c r="L4694" s="253"/>
      <c r="M4694" s="254" t="str">
        <f t="shared" si="73"/>
        <v/>
      </c>
      <c r="N4694"/>
      <c r="O4694"/>
      <c r="P4694"/>
      <c r="Q4694"/>
      <c r="R4694"/>
      <c r="S4694"/>
      <c r="T4694"/>
      <c r="U4694"/>
      <c r="V4694"/>
      <c r="W4694"/>
      <c r="X4694" s="42"/>
      <c r="Y4694" s="42"/>
      <c r="Z4694" s="42"/>
    </row>
    <row r="4695" s="26" customFormat="1" ht="23" customHeight="1" spans="1:26">
      <c r="A4695" s="255"/>
      <c r="B4695" s="246"/>
      <c r="C4695" s="247"/>
      <c r="D4695" s="248"/>
      <c r="E4695" s="249"/>
      <c r="F4695" s="250"/>
      <c r="G4695" s="250"/>
      <c r="H4695" s="256"/>
      <c r="I4695" s="250"/>
      <c r="J4695" s="252"/>
      <c r="K4695" s="252"/>
      <c r="L4695" s="253"/>
      <c r="M4695" s="254" t="str">
        <f t="shared" si="73"/>
        <v/>
      </c>
      <c r="N4695"/>
      <c r="O4695"/>
      <c r="P4695"/>
      <c r="Q4695"/>
      <c r="R4695"/>
      <c r="S4695"/>
      <c r="T4695"/>
      <c r="U4695"/>
      <c r="V4695"/>
      <c r="W4695"/>
      <c r="X4695" s="42"/>
      <c r="Y4695" s="42"/>
      <c r="Z4695" s="42"/>
    </row>
    <row r="4696" s="26" customFormat="1" ht="23" customHeight="1" spans="1:26">
      <c r="A4696" s="255"/>
      <c r="B4696" s="246"/>
      <c r="C4696" s="247"/>
      <c r="D4696" s="248"/>
      <c r="E4696" s="249"/>
      <c r="F4696" s="250"/>
      <c r="G4696" s="250"/>
      <c r="H4696" s="256"/>
      <c r="I4696" s="250"/>
      <c r="J4696" s="252"/>
      <c r="K4696" s="252"/>
      <c r="L4696" s="253"/>
      <c r="M4696" s="254" t="str">
        <f t="shared" si="73"/>
        <v/>
      </c>
      <c r="N4696"/>
      <c r="O4696"/>
      <c r="P4696"/>
      <c r="Q4696"/>
      <c r="R4696"/>
      <c r="S4696"/>
      <c r="T4696"/>
      <c r="U4696"/>
      <c r="V4696"/>
      <c r="W4696"/>
      <c r="X4696" s="42"/>
      <c r="Y4696" s="42"/>
      <c r="Z4696" s="42"/>
    </row>
    <row r="4697" s="26" customFormat="1" ht="23" customHeight="1" spans="1:26">
      <c r="A4697" s="255"/>
      <c r="B4697" s="246"/>
      <c r="C4697" s="247"/>
      <c r="D4697" s="248"/>
      <c r="E4697" s="249"/>
      <c r="F4697" s="250"/>
      <c r="G4697" s="250"/>
      <c r="H4697" s="256"/>
      <c r="I4697" s="250"/>
      <c r="J4697" s="252"/>
      <c r="K4697" s="252"/>
      <c r="L4697" s="253"/>
      <c r="M4697" s="254" t="str">
        <f t="shared" si="73"/>
        <v/>
      </c>
      <c r="N4697"/>
      <c r="O4697"/>
      <c r="P4697"/>
      <c r="Q4697"/>
      <c r="R4697"/>
      <c r="S4697"/>
      <c r="T4697"/>
      <c r="U4697"/>
      <c r="V4697"/>
      <c r="W4697"/>
      <c r="X4697" s="42"/>
      <c r="Y4697" s="42"/>
      <c r="Z4697" s="42"/>
    </row>
    <row r="4698" s="26" customFormat="1" ht="23" customHeight="1" spans="1:26">
      <c r="A4698" s="255"/>
      <c r="B4698" s="246"/>
      <c r="C4698" s="247"/>
      <c r="D4698" s="248"/>
      <c r="E4698" s="249"/>
      <c r="F4698" s="250"/>
      <c r="G4698" s="250"/>
      <c r="H4698" s="256"/>
      <c r="I4698" s="250"/>
      <c r="J4698" s="252"/>
      <c r="K4698" s="252"/>
      <c r="L4698" s="253"/>
      <c r="M4698" s="254" t="str">
        <f t="shared" si="73"/>
        <v/>
      </c>
      <c r="N4698"/>
      <c r="O4698"/>
      <c r="P4698"/>
      <c r="Q4698"/>
      <c r="R4698"/>
      <c r="S4698"/>
      <c r="T4698"/>
      <c r="U4698"/>
      <c r="V4698"/>
      <c r="W4698"/>
      <c r="X4698" s="42"/>
      <c r="Y4698" s="42"/>
      <c r="Z4698" s="42"/>
    </row>
    <row r="4699" s="26" customFormat="1" ht="23" customHeight="1" spans="1:26">
      <c r="A4699" s="255"/>
      <c r="B4699" s="246"/>
      <c r="C4699" s="247"/>
      <c r="D4699" s="248"/>
      <c r="E4699" s="249"/>
      <c r="F4699" s="250"/>
      <c r="G4699" s="250"/>
      <c r="H4699" s="256"/>
      <c r="I4699" s="250"/>
      <c r="J4699" s="252"/>
      <c r="K4699" s="252"/>
      <c r="L4699" s="253"/>
      <c r="M4699" s="254" t="str">
        <f t="shared" si="73"/>
        <v/>
      </c>
      <c r="N4699"/>
      <c r="O4699"/>
      <c r="P4699"/>
      <c r="Q4699"/>
      <c r="R4699"/>
      <c r="S4699"/>
      <c r="T4699"/>
      <c r="U4699"/>
      <c r="V4699"/>
      <c r="W4699"/>
      <c r="X4699" s="42"/>
      <c r="Y4699" s="42"/>
      <c r="Z4699" s="42"/>
    </row>
    <row r="4700" s="26" customFormat="1" ht="23" customHeight="1" spans="1:26">
      <c r="A4700" s="255"/>
      <c r="B4700" s="246"/>
      <c r="C4700" s="247"/>
      <c r="D4700" s="248"/>
      <c r="E4700" s="249"/>
      <c r="F4700" s="250"/>
      <c r="G4700" s="250"/>
      <c r="H4700" s="256"/>
      <c r="I4700" s="250"/>
      <c r="J4700" s="252"/>
      <c r="K4700" s="252"/>
      <c r="L4700" s="253"/>
      <c r="M4700" s="254" t="str">
        <f t="shared" si="73"/>
        <v/>
      </c>
      <c r="N4700"/>
      <c r="O4700"/>
      <c r="P4700"/>
      <c r="Q4700"/>
      <c r="R4700"/>
      <c r="S4700"/>
      <c r="T4700"/>
      <c r="U4700"/>
      <c r="V4700"/>
      <c r="W4700"/>
      <c r="X4700" s="42"/>
      <c r="Y4700" s="42"/>
      <c r="Z4700" s="42"/>
    </row>
    <row r="4701" s="26" customFormat="1" ht="23" customHeight="1" spans="1:26">
      <c r="A4701" s="255"/>
      <c r="B4701" s="246"/>
      <c r="C4701" s="247"/>
      <c r="D4701" s="248"/>
      <c r="E4701" s="249"/>
      <c r="F4701" s="250"/>
      <c r="G4701" s="250"/>
      <c r="H4701" s="256"/>
      <c r="I4701" s="250"/>
      <c r="J4701" s="252"/>
      <c r="K4701" s="252"/>
      <c r="L4701" s="253"/>
      <c r="M4701" s="254" t="str">
        <f t="shared" si="73"/>
        <v/>
      </c>
      <c r="N4701"/>
      <c r="O4701"/>
      <c r="P4701"/>
      <c r="Q4701"/>
      <c r="R4701"/>
      <c r="S4701"/>
      <c r="T4701"/>
      <c r="U4701"/>
      <c r="V4701"/>
      <c r="W4701"/>
      <c r="X4701" s="42"/>
      <c r="Y4701" s="42"/>
      <c r="Z4701" s="42"/>
    </row>
    <row r="4702" s="26" customFormat="1" ht="23" customHeight="1" spans="1:26">
      <c r="A4702" s="255"/>
      <c r="B4702" s="246"/>
      <c r="C4702" s="247"/>
      <c r="D4702" s="248"/>
      <c r="E4702" s="249"/>
      <c r="F4702" s="250"/>
      <c r="G4702" s="250"/>
      <c r="H4702" s="256"/>
      <c r="I4702" s="250"/>
      <c r="J4702" s="252"/>
      <c r="K4702" s="252"/>
      <c r="L4702" s="253"/>
      <c r="M4702" s="254" t="str">
        <f t="shared" si="73"/>
        <v/>
      </c>
      <c r="N4702"/>
      <c r="O4702"/>
      <c r="P4702"/>
      <c r="Q4702"/>
      <c r="R4702"/>
      <c r="S4702"/>
      <c r="T4702"/>
      <c r="U4702"/>
      <c r="V4702"/>
      <c r="W4702"/>
      <c r="X4702" s="42"/>
      <c r="Y4702" s="42"/>
      <c r="Z4702" s="42"/>
    </row>
    <row r="4703" s="26" customFormat="1" ht="23" customHeight="1" spans="1:26">
      <c r="A4703" s="255"/>
      <c r="B4703" s="246"/>
      <c r="C4703" s="247"/>
      <c r="D4703" s="248"/>
      <c r="E4703" s="249"/>
      <c r="F4703" s="250"/>
      <c r="G4703" s="250"/>
      <c r="H4703" s="256"/>
      <c r="I4703" s="250"/>
      <c r="J4703" s="252"/>
      <c r="K4703" s="252"/>
      <c r="L4703" s="253"/>
      <c r="M4703" s="254" t="str">
        <f t="shared" si="73"/>
        <v/>
      </c>
      <c r="N4703"/>
      <c r="O4703"/>
      <c r="P4703"/>
      <c r="Q4703"/>
      <c r="R4703"/>
      <c r="S4703"/>
      <c r="T4703"/>
      <c r="U4703"/>
      <c r="V4703"/>
      <c r="W4703"/>
      <c r="X4703" s="42"/>
      <c r="Y4703" s="42"/>
      <c r="Z4703" s="42"/>
    </row>
    <row r="4704" s="26" customFormat="1" ht="23" customHeight="1" spans="1:26">
      <c r="A4704" s="255"/>
      <c r="B4704" s="246"/>
      <c r="C4704" s="247"/>
      <c r="D4704" s="248"/>
      <c r="E4704" s="249"/>
      <c r="F4704" s="250"/>
      <c r="G4704" s="250"/>
      <c r="H4704" s="256"/>
      <c r="I4704" s="250"/>
      <c r="J4704" s="252"/>
      <c r="K4704" s="252"/>
      <c r="L4704" s="253"/>
      <c r="M4704" s="254" t="str">
        <f t="shared" si="73"/>
        <v/>
      </c>
      <c r="N4704"/>
      <c r="O4704"/>
      <c r="P4704"/>
      <c r="Q4704"/>
      <c r="R4704"/>
      <c r="S4704"/>
      <c r="T4704"/>
      <c r="U4704"/>
      <c r="V4704"/>
      <c r="W4704"/>
      <c r="X4704" s="42"/>
      <c r="Y4704" s="42"/>
      <c r="Z4704" s="42"/>
    </row>
    <row r="4705" s="26" customFormat="1" ht="23" customHeight="1" spans="1:26">
      <c r="A4705" s="255"/>
      <c r="B4705" s="246"/>
      <c r="C4705" s="247"/>
      <c r="D4705" s="248"/>
      <c r="E4705" s="249"/>
      <c r="F4705" s="250"/>
      <c r="G4705" s="250"/>
      <c r="H4705" s="256"/>
      <c r="I4705" s="250"/>
      <c r="J4705" s="252"/>
      <c r="K4705" s="252"/>
      <c r="L4705" s="253"/>
      <c r="M4705" s="254" t="str">
        <f t="shared" si="73"/>
        <v/>
      </c>
      <c r="N4705"/>
      <c r="O4705"/>
      <c r="P4705"/>
      <c r="Q4705"/>
      <c r="R4705"/>
      <c r="S4705"/>
      <c r="T4705"/>
      <c r="U4705"/>
      <c r="V4705"/>
      <c r="W4705"/>
      <c r="X4705" s="42"/>
      <c r="Y4705" s="42"/>
      <c r="Z4705" s="42"/>
    </row>
    <row r="4706" s="26" customFormat="1" ht="23" customHeight="1" spans="1:26">
      <c r="A4706" s="255"/>
      <c r="B4706" s="246"/>
      <c r="C4706" s="247"/>
      <c r="D4706" s="248"/>
      <c r="E4706" s="249"/>
      <c r="F4706" s="250"/>
      <c r="G4706" s="250"/>
      <c r="H4706" s="256"/>
      <c r="I4706" s="250"/>
      <c r="J4706" s="252"/>
      <c r="K4706" s="252"/>
      <c r="L4706" s="253"/>
      <c r="M4706" s="254" t="str">
        <f t="shared" si="73"/>
        <v/>
      </c>
      <c r="N4706"/>
      <c r="O4706"/>
      <c r="P4706"/>
      <c r="Q4706"/>
      <c r="R4706"/>
      <c r="S4706"/>
      <c r="T4706"/>
      <c r="U4706"/>
      <c r="V4706"/>
      <c r="W4706"/>
      <c r="X4706" s="42"/>
      <c r="Y4706" s="42"/>
      <c r="Z4706" s="42"/>
    </row>
    <row r="4707" s="26" customFormat="1" ht="23" customHeight="1" spans="1:26">
      <c r="A4707" s="255"/>
      <c r="B4707" s="246"/>
      <c r="C4707" s="247"/>
      <c r="D4707" s="248"/>
      <c r="E4707" s="249"/>
      <c r="F4707" s="250"/>
      <c r="G4707" s="250"/>
      <c r="H4707" s="256"/>
      <c r="I4707" s="250"/>
      <c r="J4707" s="252"/>
      <c r="K4707" s="252"/>
      <c r="L4707" s="253"/>
      <c r="M4707" s="254" t="str">
        <f t="shared" si="73"/>
        <v/>
      </c>
      <c r="N4707"/>
      <c r="O4707"/>
      <c r="P4707"/>
      <c r="Q4707"/>
      <c r="R4707"/>
      <c r="S4707"/>
      <c r="T4707"/>
      <c r="U4707"/>
      <c r="V4707"/>
      <c r="W4707"/>
      <c r="X4707" s="42"/>
      <c r="Y4707" s="42"/>
      <c r="Z4707" s="42"/>
    </row>
    <row r="4708" s="26" customFormat="1" ht="23" customHeight="1" spans="1:26">
      <c r="A4708" s="255"/>
      <c r="B4708" s="246"/>
      <c r="C4708" s="247"/>
      <c r="D4708" s="248"/>
      <c r="E4708" s="249"/>
      <c r="F4708" s="250"/>
      <c r="G4708" s="250"/>
      <c r="H4708" s="256"/>
      <c r="I4708" s="250"/>
      <c r="J4708" s="252"/>
      <c r="K4708" s="252"/>
      <c r="L4708" s="253"/>
      <c r="M4708" s="254" t="str">
        <f t="shared" si="73"/>
        <v/>
      </c>
      <c r="N4708"/>
      <c r="O4708"/>
      <c r="P4708"/>
      <c r="Q4708"/>
      <c r="R4708"/>
      <c r="S4708"/>
      <c r="T4708"/>
      <c r="U4708"/>
      <c r="V4708"/>
      <c r="W4708"/>
      <c r="X4708" s="42"/>
      <c r="Y4708" s="42"/>
      <c r="Z4708" s="42"/>
    </row>
    <row r="4709" s="26" customFormat="1" ht="23" customHeight="1" spans="1:26">
      <c r="A4709" s="255"/>
      <c r="B4709" s="246"/>
      <c r="C4709" s="247"/>
      <c r="D4709" s="248"/>
      <c r="E4709" s="249"/>
      <c r="F4709" s="250"/>
      <c r="G4709" s="250"/>
      <c r="H4709" s="256"/>
      <c r="I4709" s="250"/>
      <c r="J4709" s="252"/>
      <c r="K4709" s="252"/>
      <c r="L4709" s="253"/>
      <c r="M4709" s="254" t="str">
        <f t="shared" si="73"/>
        <v/>
      </c>
      <c r="N4709"/>
      <c r="O4709"/>
      <c r="P4709"/>
      <c r="Q4709"/>
      <c r="R4709"/>
      <c r="S4709"/>
      <c r="T4709"/>
      <c r="U4709"/>
      <c r="V4709"/>
      <c r="W4709"/>
      <c r="X4709" s="42"/>
      <c r="Y4709" s="42"/>
      <c r="Z4709" s="42"/>
    </row>
    <row r="4710" s="26" customFormat="1" ht="23" customHeight="1" spans="1:26">
      <c r="A4710" s="255"/>
      <c r="B4710" s="246"/>
      <c r="C4710" s="247"/>
      <c r="D4710" s="248"/>
      <c r="E4710" s="249"/>
      <c r="F4710" s="250"/>
      <c r="G4710" s="250"/>
      <c r="H4710" s="256"/>
      <c r="I4710" s="250"/>
      <c r="J4710" s="252"/>
      <c r="K4710" s="252"/>
      <c r="L4710" s="253"/>
      <c r="M4710" s="254" t="str">
        <f t="shared" si="73"/>
        <v/>
      </c>
      <c r="N4710"/>
      <c r="O4710"/>
      <c r="P4710"/>
      <c r="Q4710"/>
      <c r="R4710"/>
      <c r="S4710"/>
      <c r="T4710"/>
      <c r="U4710"/>
      <c r="V4710"/>
      <c r="W4710"/>
      <c r="X4710" s="42"/>
      <c r="Y4710" s="42"/>
      <c r="Z4710" s="42"/>
    </row>
    <row r="4711" s="26" customFormat="1" ht="23" customHeight="1" spans="1:26">
      <c r="A4711" s="255"/>
      <c r="B4711" s="246"/>
      <c r="C4711" s="247"/>
      <c r="D4711" s="248"/>
      <c r="E4711" s="249"/>
      <c r="F4711" s="250"/>
      <c r="G4711" s="250"/>
      <c r="H4711" s="256"/>
      <c r="I4711" s="250"/>
      <c r="J4711" s="252"/>
      <c r="K4711" s="252"/>
      <c r="L4711" s="253"/>
      <c r="M4711" s="254" t="str">
        <f t="shared" si="73"/>
        <v/>
      </c>
      <c r="N4711"/>
      <c r="O4711"/>
      <c r="P4711"/>
      <c r="Q4711"/>
      <c r="R4711"/>
      <c r="S4711"/>
      <c r="T4711"/>
      <c r="U4711"/>
      <c r="V4711"/>
      <c r="W4711"/>
      <c r="X4711" s="42"/>
      <c r="Y4711" s="42"/>
      <c r="Z4711" s="42"/>
    </row>
    <row r="4712" s="26" customFormat="1" ht="23" customHeight="1" spans="1:26">
      <c r="A4712" s="255"/>
      <c r="B4712" s="246"/>
      <c r="C4712" s="247"/>
      <c r="D4712" s="248"/>
      <c r="E4712" s="249"/>
      <c r="F4712" s="250"/>
      <c r="G4712" s="250"/>
      <c r="H4712" s="256"/>
      <c r="I4712" s="250"/>
      <c r="J4712" s="252"/>
      <c r="K4712" s="252"/>
      <c r="L4712" s="253"/>
      <c r="M4712" s="254" t="str">
        <f t="shared" si="73"/>
        <v/>
      </c>
      <c r="N4712"/>
      <c r="O4712"/>
      <c r="P4712"/>
      <c r="Q4712"/>
      <c r="R4712"/>
      <c r="S4712"/>
      <c r="T4712"/>
      <c r="U4712"/>
      <c r="V4712"/>
      <c r="W4712"/>
      <c r="X4712" s="42"/>
      <c r="Y4712" s="42"/>
      <c r="Z4712" s="42"/>
    </row>
    <row r="4713" s="26" customFormat="1" ht="23" customHeight="1" spans="1:26">
      <c r="A4713" s="255"/>
      <c r="B4713" s="246"/>
      <c r="C4713" s="247"/>
      <c r="D4713" s="248"/>
      <c r="E4713" s="249"/>
      <c r="F4713" s="250"/>
      <c r="G4713" s="250"/>
      <c r="H4713" s="256"/>
      <c r="I4713" s="250"/>
      <c r="J4713" s="252"/>
      <c r="K4713" s="252"/>
      <c r="L4713" s="253"/>
      <c r="M4713" s="254" t="str">
        <f t="shared" si="73"/>
        <v/>
      </c>
      <c r="N4713"/>
      <c r="O4713"/>
      <c r="P4713"/>
      <c r="Q4713"/>
      <c r="R4713"/>
      <c r="S4713"/>
      <c r="T4713"/>
      <c r="U4713"/>
      <c r="V4713"/>
      <c r="W4713"/>
      <c r="X4713" s="42"/>
      <c r="Y4713" s="42"/>
      <c r="Z4713" s="42"/>
    </row>
    <row r="4714" s="26" customFormat="1" ht="23" customHeight="1" spans="1:26">
      <c r="A4714" s="255"/>
      <c r="B4714" s="246"/>
      <c r="C4714" s="247"/>
      <c r="D4714" s="248"/>
      <c r="E4714" s="249"/>
      <c r="F4714" s="250"/>
      <c r="G4714" s="250"/>
      <c r="H4714" s="256"/>
      <c r="I4714" s="250"/>
      <c r="J4714" s="252"/>
      <c r="K4714" s="252"/>
      <c r="L4714" s="253"/>
      <c r="M4714" s="254" t="str">
        <f t="shared" si="73"/>
        <v/>
      </c>
      <c r="N4714"/>
      <c r="O4714"/>
      <c r="P4714"/>
      <c r="Q4714"/>
      <c r="R4714"/>
      <c r="S4714"/>
      <c r="T4714"/>
      <c r="U4714"/>
      <c r="V4714"/>
      <c r="W4714"/>
      <c r="X4714" s="42"/>
      <c r="Y4714" s="42"/>
      <c r="Z4714" s="42"/>
    </row>
    <row r="4715" s="26" customFormat="1" ht="23" customHeight="1" spans="1:26">
      <c r="A4715" s="255"/>
      <c r="B4715" s="246"/>
      <c r="C4715" s="247"/>
      <c r="D4715" s="248"/>
      <c r="E4715" s="249"/>
      <c r="F4715" s="250"/>
      <c r="G4715" s="250"/>
      <c r="H4715" s="256"/>
      <c r="I4715" s="250"/>
      <c r="J4715" s="252"/>
      <c r="K4715" s="252"/>
      <c r="L4715" s="253"/>
      <c r="M4715" s="254" t="str">
        <f t="shared" si="73"/>
        <v/>
      </c>
      <c r="N4715"/>
      <c r="O4715"/>
      <c r="P4715"/>
      <c r="Q4715"/>
      <c r="R4715"/>
      <c r="S4715"/>
      <c r="T4715"/>
      <c r="U4715"/>
      <c r="V4715"/>
      <c r="W4715"/>
      <c r="X4715" s="42"/>
      <c r="Y4715" s="42"/>
      <c r="Z4715" s="42"/>
    </row>
    <row r="4716" s="26" customFormat="1" ht="23" customHeight="1" spans="1:26">
      <c r="A4716" s="255"/>
      <c r="B4716" s="246"/>
      <c r="C4716" s="247"/>
      <c r="D4716" s="248"/>
      <c r="E4716" s="249"/>
      <c r="F4716" s="250"/>
      <c r="G4716" s="250"/>
      <c r="H4716" s="256"/>
      <c r="I4716" s="250"/>
      <c r="J4716" s="252"/>
      <c r="K4716" s="252"/>
      <c r="L4716" s="253"/>
      <c r="M4716" s="254" t="str">
        <f t="shared" si="73"/>
        <v/>
      </c>
      <c r="N4716"/>
      <c r="O4716"/>
      <c r="P4716"/>
      <c r="Q4716"/>
      <c r="R4716"/>
      <c r="S4716"/>
      <c r="T4716"/>
      <c r="U4716"/>
      <c r="V4716"/>
      <c r="W4716"/>
      <c r="X4716" s="42"/>
      <c r="Y4716" s="42"/>
      <c r="Z4716" s="42"/>
    </row>
    <row r="4717" s="26" customFormat="1" ht="23" customHeight="1" spans="1:26">
      <c r="A4717" s="255"/>
      <c r="B4717" s="246"/>
      <c r="C4717" s="247"/>
      <c r="D4717" s="248"/>
      <c r="E4717" s="249"/>
      <c r="F4717" s="250"/>
      <c r="G4717" s="250"/>
      <c r="H4717" s="256"/>
      <c r="I4717" s="250"/>
      <c r="J4717" s="252"/>
      <c r="K4717" s="252"/>
      <c r="L4717" s="253"/>
      <c r="M4717" s="254" t="str">
        <f t="shared" si="73"/>
        <v/>
      </c>
      <c r="N4717"/>
      <c r="O4717"/>
      <c r="P4717"/>
      <c r="Q4717"/>
      <c r="R4717"/>
      <c r="S4717"/>
      <c r="T4717"/>
      <c r="U4717"/>
      <c r="V4717"/>
      <c r="W4717"/>
      <c r="X4717" s="42"/>
      <c r="Y4717" s="42"/>
      <c r="Z4717" s="42"/>
    </row>
    <row r="4718" s="26" customFormat="1" ht="23" customHeight="1" spans="1:26">
      <c r="A4718" s="255"/>
      <c r="B4718" s="246"/>
      <c r="C4718" s="247"/>
      <c r="D4718" s="248"/>
      <c r="E4718" s="249"/>
      <c r="F4718" s="250"/>
      <c r="G4718" s="250"/>
      <c r="H4718" s="256"/>
      <c r="I4718" s="250"/>
      <c r="J4718" s="252"/>
      <c r="K4718" s="252"/>
      <c r="L4718" s="253"/>
      <c r="M4718" s="254" t="str">
        <f t="shared" si="73"/>
        <v/>
      </c>
      <c r="N4718"/>
      <c r="O4718"/>
      <c r="P4718"/>
      <c r="Q4718"/>
      <c r="R4718"/>
      <c r="S4718"/>
      <c r="T4718"/>
      <c r="U4718"/>
      <c r="V4718"/>
      <c r="W4718"/>
      <c r="X4718" s="42"/>
      <c r="Y4718" s="42"/>
      <c r="Z4718" s="42"/>
    </row>
    <row r="4719" s="26" customFormat="1" ht="23" customHeight="1" spans="1:26">
      <c r="A4719" s="255"/>
      <c r="B4719" s="246"/>
      <c r="C4719" s="247"/>
      <c r="D4719" s="248"/>
      <c r="E4719" s="249"/>
      <c r="F4719" s="250"/>
      <c r="G4719" s="250"/>
      <c r="H4719" s="256"/>
      <c r="I4719" s="250"/>
      <c r="J4719" s="252"/>
      <c r="K4719" s="252"/>
      <c r="L4719" s="253"/>
      <c r="M4719" s="254" t="str">
        <f t="shared" si="73"/>
        <v/>
      </c>
      <c r="N4719"/>
      <c r="O4719"/>
      <c r="P4719"/>
      <c r="Q4719"/>
      <c r="R4719"/>
      <c r="S4719"/>
      <c r="T4719"/>
      <c r="U4719"/>
      <c r="V4719"/>
      <c r="W4719"/>
      <c r="X4719" s="42"/>
      <c r="Y4719" s="42"/>
      <c r="Z4719" s="42"/>
    </row>
    <row r="4720" s="26" customFormat="1" ht="23" customHeight="1" spans="1:26">
      <c r="A4720" s="255"/>
      <c r="B4720" s="246"/>
      <c r="C4720" s="247"/>
      <c r="D4720" s="248"/>
      <c r="E4720" s="249"/>
      <c r="F4720" s="250"/>
      <c r="G4720" s="250"/>
      <c r="H4720" s="256"/>
      <c r="I4720" s="250"/>
      <c r="J4720" s="252"/>
      <c r="K4720" s="252"/>
      <c r="L4720" s="253"/>
      <c r="M4720" s="254" t="str">
        <f t="shared" si="73"/>
        <v/>
      </c>
      <c r="N4720"/>
      <c r="O4720"/>
      <c r="P4720"/>
      <c r="Q4720"/>
      <c r="R4720"/>
      <c r="S4720"/>
      <c r="T4720"/>
      <c r="U4720"/>
      <c r="V4720"/>
      <c r="W4720"/>
      <c r="X4720" s="42"/>
      <c r="Y4720" s="42"/>
      <c r="Z4720" s="42"/>
    </row>
    <row r="4721" s="26" customFormat="1" ht="23" customHeight="1" spans="1:26">
      <c r="A4721" s="255"/>
      <c r="B4721" s="246"/>
      <c r="C4721" s="247"/>
      <c r="D4721" s="248"/>
      <c r="E4721" s="249"/>
      <c r="F4721" s="250"/>
      <c r="G4721" s="250"/>
      <c r="H4721" s="256"/>
      <c r="I4721" s="250"/>
      <c r="J4721" s="252"/>
      <c r="K4721" s="252"/>
      <c r="L4721" s="253"/>
      <c r="M4721" s="254" t="str">
        <f t="shared" si="73"/>
        <v/>
      </c>
      <c r="N4721"/>
      <c r="O4721"/>
      <c r="P4721"/>
      <c r="Q4721"/>
      <c r="R4721"/>
      <c r="S4721"/>
      <c r="T4721"/>
      <c r="U4721"/>
      <c r="V4721"/>
      <c r="W4721"/>
      <c r="X4721" s="42"/>
      <c r="Y4721" s="42"/>
      <c r="Z4721" s="42"/>
    </row>
    <row r="4722" s="26" customFormat="1" ht="23" customHeight="1" spans="1:26">
      <c r="A4722" s="255"/>
      <c r="B4722" s="246"/>
      <c r="C4722" s="247"/>
      <c r="D4722" s="248"/>
      <c r="E4722" s="249"/>
      <c r="F4722" s="250"/>
      <c r="G4722" s="250"/>
      <c r="H4722" s="256"/>
      <c r="I4722" s="250"/>
      <c r="J4722" s="252"/>
      <c r="K4722" s="252"/>
      <c r="L4722" s="253"/>
      <c r="M4722" s="254" t="str">
        <f t="shared" si="73"/>
        <v/>
      </c>
      <c r="N4722"/>
      <c r="O4722"/>
      <c r="P4722"/>
      <c r="Q4722"/>
      <c r="R4722"/>
      <c r="S4722"/>
      <c r="T4722"/>
      <c r="U4722"/>
      <c r="V4722"/>
      <c r="W4722"/>
      <c r="X4722" s="42"/>
      <c r="Y4722" s="42"/>
      <c r="Z4722" s="42"/>
    </row>
    <row r="4723" s="26" customFormat="1" ht="23" customHeight="1" spans="1:26">
      <c r="A4723" s="255"/>
      <c r="B4723" s="246"/>
      <c r="C4723" s="247"/>
      <c r="D4723" s="248"/>
      <c r="E4723" s="249"/>
      <c r="F4723" s="250"/>
      <c r="G4723" s="250"/>
      <c r="H4723" s="256"/>
      <c r="I4723" s="250"/>
      <c r="J4723" s="252"/>
      <c r="K4723" s="252"/>
      <c r="L4723" s="253"/>
      <c r="M4723" s="254" t="str">
        <f t="shared" si="73"/>
        <v/>
      </c>
      <c r="N4723"/>
      <c r="O4723"/>
      <c r="P4723"/>
      <c r="Q4723"/>
      <c r="R4723"/>
      <c r="S4723"/>
      <c r="T4723"/>
      <c r="U4723"/>
      <c r="V4723"/>
      <c r="W4723"/>
      <c r="X4723" s="42"/>
      <c r="Y4723" s="42"/>
      <c r="Z4723" s="42"/>
    </row>
    <row r="4724" s="26" customFormat="1" ht="23" customHeight="1" spans="1:26">
      <c r="A4724" s="255"/>
      <c r="B4724" s="246"/>
      <c r="C4724" s="247"/>
      <c r="D4724" s="248"/>
      <c r="E4724" s="249"/>
      <c r="F4724" s="250"/>
      <c r="G4724" s="250"/>
      <c r="H4724" s="256"/>
      <c r="I4724" s="250"/>
      <c r="J4724" s="252"/>
      <c r="K4724" s="252"/>
      <c r="L4724" s="253"/>
      <c r="M4724" s="254" t="str">
        <f t="shared" si="73"/>
        <v/>
      </c>
      <c r="N4724"/>
      <c r="O4724"/>
      <c r="P4724"/>
      <c r="Q4724"/>
      <c r="R4724"/>
      <c r="S4724"/>
      <c r="T4724"/>
      <c r="U4724"/>
      <c r="V4724"/>
      <c r="W4724"/>
      <c r="X4724" s="42"/>
      <c r="Y4724" s="42"/>
      <c r="Z4724" s="42"/>
    </row>
    <row r="4725" s="26" customFormat="1" ht="23" customHeight="1" spans="1:26">
      <c r="A4725" s="255"/>
      <c r="B4725" s="246"/>
      <c r="C4725" s="247"/>
      <c r="D4725" s="248"/>
      <c r="E4725" s="249"/>
      <c r="F4725" s="250"/>
      <c r="G4725" s="250"/>
      <c r="H4725" s="256"/>
      <c r="I4725" s="250"/>
      <c r="J4725" s="252"/>
      <c r="K4725" s="252"/>
      <c r="L4725" s="253"/>
      <c r="M4725" s="254" t="str">
        <f t="shared" si="73"/>
        <v/>
      </c>
      <c r="N4725"/>
      <c r="O4725"/>
      <c r="P4725"/>
      <c r="Q4725"/>
      <c r="R4725"/>
      <c r="S4725"/>
      <c r="T4725"/>
      <c r="U4725"/>
      <c r="V4725"/>
      <c r="W4725"/>
      <c r="X4725" s="42"/>
      <c r="Y4725" s="42"/>
      <c r="Z4725" s="42"/>
    </row>
    <row r="4726" s="26" customFormat="1" ht="23" customHeight="1" spans="1:26">
      <c r="A4726" s="255"/>
      <c r="B4726" s="246"/>
      <c r="C4726" s="247"/>
      <c r="D4726" s="248"/>
      <c r="E4726" s="249"/>
      <c r="F4726" s="250"/>
      <c r="G4726" s="250"/>
      <c r="H4726" s="256"/>
      <c r="I4726" s="250"/>
      <c r="J4726" s="252"/>
      <c r="K4726" s="252"/>
      <c r="L4726" s="253"/>
      <c r="M4726" s="254" t="str">
        <f t="shared" si="73"/>
        <v/>
      </c>
      <c r="N4726"/>
      <c r="O4726"/>
      <c r="P4726"/>
      <c r="Q4726"/>
      <c r="R4726"/>
      <c r="S4726"/>
      <c r="T4726"/>
      <c r="U4726"/>
      <c r="V4726"/>
      <c r="W4726"/>
      <c r="X4726" s="42"/>
      <c r="Y4726" s="42"/>
      <c r="Z4726" s="42"/>
    </row>
    <row r="4727" s="26" customFormat="1" ht="23" customHeight="1" spans="1:26">
      <c r="A4727" s="255"/>
      <c r="B4727" s="246"/>
      <c r="C4727" s="247"/>
      <c r="D4727" s="248"/>
      <c r="E4727" s="249"/>
      <c r="F4727" s="250"/>
      <c r="G4727" s="250"/>
      <c r="H4727" s="256"/>
      <c r="I4727" s="250"/>
      <c r="J4727" s="252"/>
      <c r="K4727" s="252"/>
      <c r="L4727" s="253"/>
      <c r="M4727" s="254" t="str">
        <f t="shared" si="73"/>
        <v/>
      </c>
      <c r="N4727"/>
      <c r="O4727"/>
      <c r="P4727"/>
      <c r="Q4727"/>
      <c r="R4727"/>
      <c r="S4727"/>
      <c r="T4727"/>
      <c r="U4727"/>
      <c r="V4727"/>
      <c r="W4727"/>
      <c r="X4727" s="42"/>
      <c r="Y4727" s="42"/>
      <c r="Z4727" s="42"/>
    </row>
    <row r="4728" s="26" customFormat="1" ht="23" customHeight="1" spans="1:26">
      <c r="A4728" s="255"/>
      <c r="B4728" s="246"/>
      <c r="C4728" s="247"/>
      <c r="D4728" s="248"/>
      <c r="E4728" s="249"/>
      <c r="F4728" s="250"/>
      <c r="G4728" s="250"/>
      <c r="H4728" s="256"/>
      <c r="I4728" s="250"/>
      <c r="J4728" s="252"/>
      <c r="K4728" s="252"/>
      <c r="L4728" s="253"/>
      <c r="M4728" s="254" t="str">
        <f t="shared" si="73"/>
        <v/>
      </c>
      <c r="N4728"/>
      <c r="O4728"/>
      <c r="P4728"/>
      <c r="Q4728"/>
      <c r="R4728"/>
      <c r="S4728"/>
      <c r="T4728"/>
      <c r="U4728"/>
      <c r="V4728"/>
      <c r="W4728"/>
      <c r="X4728" s="42"/>
      <c r="Y4728" s="42"/>
      <c r="Z4728" s="42"/>
    </row>
    <row r="4729" s="26" customFormat="1" ht="23" customHeight="1" spans="1:26">
      <c r="A4729" s="255"/>
      <c r="B4729" s="246"/>
      <c r="C4729" s="247"/>
      <c r="D4729" s="248"/>
      <c r="E4729" s="249"/>
      <c r="F4729" s="250"/>
      <c r="G4729" s="250"/>
      <c r="H4729" s="256"/>
      <c r="I4729" s="250"/>
      <c r="J4729" s="252"/>
      <c r="K4729" s="252"/>
      <c r="L4729" s="253"/>
      <c r="M4729" s="254" t="str">
        <f t="shared" si="73"/>
        <v/>
      </c>
      <c r="N4729"/>
      <c r="O4729"/>
      <c r="P4729"/>
      <c r="Q4729"/>
      <c r="R4729"/>
      <c r="S4729"/>
      <c r="T4729"/>
      <c r="U4729"/>
      <c r="V4729"/>
      <c r="W4729"/>
      <c r="X4729" s="42"/>
      <c r="Y4729" s="42"/>
      <c r="Z4729" s="42"/>
    </row>
    <row r="4730" s="26" customFormat="1" ht="23" customHeight="1" spans="1:26">
      <c r="A4730" s="255"/>
      <c r="B4730" s="246"/>
      <c r="C4730" s="247"/>
      <c r="D4730" s="248"/>
      <c r="E4730" s="249"/>
      <c r="F4730" s="250"/>
      <c r="G4730" s="250"/>
      <c r="H4730" s="256"/>
      <c r="I4730" s="250"/>
      <c r="J4730" s="252"/>
      <c r="K4730" s="252"/>
      <c r="L4730" s="253"/>
      <c r="M4730" s="254" t="str">
        <f t="shared" si="73"/>
        <v/>
      </c>
      <c r="N4730"/>
      <c r="O4730"/>
      <c r="P4730"/>
      <c r="Q4730"/>
      <c r="R4730"/>
      <c r="S4730"/>
      <c r="T4730"/>
      <c r="U4730"/>
      <c r="V4730"/>
      <c r="W4730"/>
      <c r="X4730" s="42"/>
      <c r="Y4730" s="42"/>
      <c r="Z4730" s="42"/>
    </row>
    <row r="4731" s="26" customFormat="1" ht="23" customHeight="1" spans="1:26">
      <c r="A4731" s="255"/>
      <c r="B4731" s="246"/>
      <c r="C4731" s="247"/>
      <c r="D4731" s="248"/>
      <c r="E4731" s="249"/>
      <c r="F4731" s="250"/>
      <c r="G4731" s="250"/>
      <c r="H4731" s="256"/>
      <c r="I4731" s="250"/>
      <c r="J4731" s="252"/>
      <c r="K4731" s="252"/>
      <c r="L4731" s="253"/>
      <c r="M4731" s="254" t="str">
        <f t="shared" si="73"/>
        <v/>
      </c>
      <c r="N4731"/>
      <c r="O4731"/>
      <c r="P4731"/>
      <c r="Q4731"/>
      <c r="R4731"/>
      <c r="S4731"/>
      <c r="T4731"/>
      <c r="U4731"/>
      <c r="V4731"/>
      <c r="W4731"/>
      <c r="X4731" s="42"/>
      <c r="Y4731" s="42"/>
      <c r="Z4731" s="42"/>
    </row>
    <row r="4732" s="26" customFormat="1" ht="23" customHeight="1" spans="1:26">
      <c r="A4732" s="255"/>
      <c r="B4732" s="246"/>
      <c r="C4732" s="247"/>
      <c r="D4732" s="248"/>
      <c r="E4732" s="249"/>
      <c r="F4732" s="250"/>
      <c r="G4732" s="250"/>
      <c r="H4732" s="256"/>
      <c r="I4732" s="250"/>
      <c r="J4732" s="252"/>
      <c r="K4732" s="252"/>
      <c r="L4732" s="253"/>
      <c r="M4732" s="254" t="str">
        <f t="shared" si="73"/>
        <v/>
      </c>
      <c r="N4732"/>
      <c r="O4732"/>
      <c r="P4732"/>
      <c r="Q4732"/>
      <c r="R4732"/>
      <c r="S4732"/>
      <c r="T4732"/>
      <c r="U4732"/>
      <c r="V4732"/>
      <c r="W4732"/>
      <c r="X4732" s="42"/>
      <c r="Y4732" s="42"/>
      <c r="Z4732" s="42"/>
    </row>
    <row r="4733" s="26" customFormat="1" ht="23" customHeight="1" spans="1:26">
      <c r="A4733" s="255"/>
      <c r="B4733" s="246"/>
      <c r="C4733" s="247"/>
      <c r="D4733" s="248"/>
      <c r="E4733" s="249"/>
      <c r="F4733" s="250"/>
      <c r="G4733" s="250"/>
      <c r="H4733" s="256"/>
      <c r="I4733" s="250"/>
      <c r="J4733" s="252"/>
      <c r="K4733" s="252"/>
      <c r="L4733" s="253"/>
      <c r="M4733" s="254" t="str">
        <f t="shared" si="73"/>
        <v/>
      </c>
      <c r="N4733"/>
      <c r="O4733"/>
      <c r="P4733"/>
      <c r="Q4733"/>
      <c r="R4733"/>
      <c r="S4733"/>
      <c r="T4733"/>
      <c r="U4733"/>
      <c r="V4733"/>
      <c r="W4733"/>
      <c r="X4733" s="42"/>
      <c r="Y4733" s="42"/>
      <c r="Z4733" s="42"/>
    </row>
    <row r="4734" s="26" customFormat="1" ht="23" customHeight="1" spans="1:26">
      <c r="A4734" s="255"/>
      <c r="B4734" s="246"/>
      <c r="C4734" s="247"/>
      <c r="D4734" s="248"/>
      <c r="E4734" s="249"/>
      <c r="F4734" s="250"/>
      <c r="G4734" s="250"/>
      <c r="H4734" s="256"/>
      <c r="I4734" s="250"/>
      <c r="J4734" s="252"/>
      <c r="K4734" s="252"/>
      <c r="L4734" s="253"/>
      <c r="M4734" s="254" t="str">
        <f t="shared" si="73"/>
        <v/>
      </c>
      <c r="N4734"/>
      <c r="O4734"/>
      <c r="P4734"/>
      <c r="Q4734"/>
      <c r="R4734"/>
      <c r="S4734"/>
      <c r="T4734"/>
      <c r="U4734"/>
      <c r="V4734"/>
      <c r="W4734"/>
      <c r="X4734" s="42"/>
      <c r="Y4734" s="42"/>
      <c r="Z4734" s="42"/>
    </row>
    <row r="4735" s="26" customFormat="1" ht="23" customHeight="1" spans="1:26">
      <c r="A4735" s="255"/>
      <c r="B4735" s="246"/>
      <c r="C4735" s="247"/>
      <c r="D4735" s="248"/>
      <c r="E4735" s="249"/>
      <c r="F4735" s="250"/>
      <c r="G4735" s="250"/>
      <c r="H4735" s="256"/>
      <c r="I4735" s="250"/>
      <c r="J4735" s="252"/>
      <c r="K4735" s="252"/>
      <c r="L4735" s="253"/>
      <c r="M4735" s="254" t="str">
        <f t="shared" si="73"/>
        <v/>
      </c>
      <c r="N4735"/>
      <c r="O4735"/>
      <c r="P4735"/>
      <c r="Q4735"/>
      <c r="R4735"/>
      <c r="S4735"/>
      <c r="T4735"/>
      <c r="U4735"/>
      <c r="V4735"/>
      <c r="W4735"/>
      <c r="X4735" s="42"/>
      <c r="Y4735" s="42"/>
      <c r="Z4735" s="42"/>
    </row>
    <row r="4736" s="26" customFormat="1" ht="23" customHeight="1" spans="1:26">
      <c r="A4736" s="255"/>
      <c r="B4736" s="246"/>
      <c r="C4736" s="247"/>
      <c r="D4736" s="248"/>
      <c r="E4736" s="249"/>
      <c r="F4736" s="250"/>
      <c r="G4736" s="250"/>
      <c r="H4736" s="256"/>
      <c r="I4736" s="250"/>
      <c r="J4736" s="252"/>
      <c r="K4736" s="252"/>
      <c r="L4736" s="253"/>
      <c r="M4736" s="254" t="str">
        <f t="shared" si="73"/>
        <v/>
      </c>
      <c r="N4736"/>
      <c r="O4736"/>
      <c r="P4736"/>
      <c r="Q4736"/>
      <c r="R4736"/>
      <c r="S4736"/>
      <c r="T4736"/>
      <c r="U4736"/>
      <c r="V4736"/>
      <c r="W4736"/>
      <c r="X4736" s="42"/>
      <c r="Y4736" s="42"/>
      <c r="Z4736" s="42"/>
    </row>
    <row r="4737" s="26" customFormat="1" ht="23" customHeight="1" spans="1:26">
      <c r="A4737" s="255"/>
      <c r="B4737" s="246"/>
      <c r="C4737" s="247"/>
      <c r="D4737" s="248"/>
      <c r="E4737" s="249"/>
      <c r="F4737" s="250"/>
      <c r="G4737" s="250"/>
      <c r="H4737" s="256"/>
      <c r="I4737" s="250"/>
      <c r="J4737" s="252"/>
      <c r="K4737" s="252"/>
      <c r="L4737" s="253"/>
      <c r="M4737" s="254" t="str">
        <f t="shared" si="73"/>
        <v/>
      </c>
      <c r="N4737"/>
      <c r="O4737"/>
      <c r="P4737"/>
      <c r="Q4737"/>
      <c r="R4737"/>
      <c r="S4737"/>
      <c r="T4737"/>
      <c r="U4737"/>
      <c r="V4737"/>
      <c r="W4737"/>
      <c r="X4737" s="42"/>
      <c r="Y4737" s="42"/>
      <c r="Z4737" s="42"/>
    </row>
    <row r="4738" s="26" customFormat="1" ht="23" customHeight="1" spans="1:26">
      <c r="A4738" s="255"/>
      <c r="B4738" s="246"/>
      <c r="C4738" s="247"/>
      <c r="D4738" s="248"/>
      <c r="E4738" s="249"/>
      <c r="F4738" s="250"/>
      <c r="G4738" s="250"/>
      <c r="H4738" s="256"/>
      <c r="I4738" s="250"/>
      <c r="J4738" s="252"/>
      <c r="K4738" s="252"/>
      <c r="L4738" s="253"/>
      <c r="M4738" s="254" t="str">
        <f t="shared" si="73"/>
        <v/>
      </c>
      <c r="N4738"/>
      <c r="O4738"/>
      <c r="P4738"/>
      <c r="Q4738"/>
      <c r="R4738"/>
      <c r="S4738"/>
      <c r="T4738"/>
      <c r="U4738"/>
      <c r="V4738"/>
      <c r="W4738"/>
      <c r="X4738" s="42"/>
      <c r="Y4738" s="42"/>
      <c r="Z4738" s="42"/>
    </row>
    <row r="4739" s="26" customFormat="1" ht="23" customHeight="1" spans="1:26">
      <c r="A4739" s="255"/>
      <c r="B4739" s="246"/>
      <c r="C4739" s="247"/>
      <c r="D4739" s="248"/>
      <c r="E4739" s="249"/>
      <c r="F4739" s="250"/>
      <c r="G4739" s="250"/>
      <c r="H4739" s="256"/>
      <c r="I4739" s="250"/>
      <c r="J4739" s="252"/>
      <c r="K4739" s="252"/>
      <c r="L4739" s="253"/>
      <c r="M4739" s="254" t="str">
        <f t="shared" si="73"/>
        <v/>
      </c>
      <c r="N4739"/>
      <c r="O4739"/>
      <c r="P4739"/>
      <c r="Q4739"/>
      <c r="R4739"/>
      <c r="S4739"/>
      <c r="T4739"/>
      <c r="U4739"/>
      <c r="V4739"/>
      <c r="W4739"/>
      <c r="X4739" s="42"/>
      <c r="Y4739" s="42"/>
      <c r="Z4739" s="42"/>
    </row>
    <row r="4740" s="26" customFormat="1" ht="23" customHeight="1" spans="1:26">
      <c r="A4740" s="255"/>
      <c r="B4740" s="246"/>
      <c r="C4740" s="247"/>
      <c r="D4740" s="248"/>
      <c r="E4740" s="249"/>
      <c r="F4740" s="250"/>
      <c r="G4740" s="250"/>
      <c r="H4740" s="256"/>
      <c r="I4740" s="250"/>
      <c r="J4740" s="252"/>
      <c r="K4740" s="252"/>
      <c r="L4740" s="253"/>
      <c r="M4740" s="254" t="str">
        <f t="shared" si="73"/>
        <v/>
      </c>
      <c r="N4740"/>
      <c r="O4740"/>
      <c r="P4740"/>
      <c r="Q4740"/>
      <c r="R4740"/>
      <c r="S4740"/>
      <c r="T4740"/>
      <c r="U4740"/>
      <c r="V4740"/>
      <c r="W4740"/>
      <c r="X4740" s="42"/>
      <c r="Y4740" s="42"/>
      <c r="Z4740" s="42"/>
    </row>
    <row r="4741" s="26" customFormat="1" ht="23" customHeight="1" spans="1:26">
      <c r="A4741" s="255"/>
      <c r="B4741" s="246"/>
      <c r="C4741" s="247"/>
      <c r="D4741" s="248"/>
      <c r="E4741" s="249"/>
      <c r="F4741" s="250"/>
      <c r="G4741" s="250"/>
      <c r="H4741" s="256"/>
      <c r="I4741" s="250"/>
      <c r="J4741" s="252"/>
      <c r="K4741" s="252"/>
      <c r="L4741" s="253"/>
      <c r="M4741" s="254" t="str">
        <f t="shared" ref="M4741:M4804" si="74">IF($B4741="","",--TEXT($B4741,"yyyymm"))</f>
        <v/>
      </c>
      <c r="N4741"/>
      <c r="O4741"/>
      <c r="P4741"/>
      <c r="Q4741"/>
      <c r="R4741"/>
      <c r="S4741"/>
      <c r="T4741"/>
      <c r="U4741"/>
      <c r="V4741"/>
      <c r="W4741"/>
      <c r="X4741" s="42"/>
      <c r="Y4741" s="42"/>
      <c r="Z4741" s="42"/>
    </row>
    <row r="4742" s="26" customFormat="1" ht="23" customHeight="1" spans="1:26">
      <c r="A4742" s="255"/>
      <c r="B4742" s="246"/>
      <c r="C4742" s="247"/>
      <c r="D4742" s="248"/>
      <c r="E4742" s="249"/>
      <c r="F4742" s="250"/>
      <c r="G4742" s="250"/>
      <c r="H4742" s="256"/>
      <c r="I4742" s="250"/>
      <c r="J4742" s="252"/>
      <c r="K4742" s="252"/>
      <c r="L4742" s="253"/>
      <c r="M4742" s="254" t="str">
        <f t="shared" si="74"/>
        <v/>
      </c>
      <c r="N4742"/>
      <c r="O4742"/>
      <c r="P4742"/>
      <c r="Q4742"/>
      <c r="R4742"/>
      <c r="S4742"/>
      <c r="T4742"/>
      <c r="U4742"/>
      <c r="V4742"/>
      <c r="W4742"/>
      <c r="X4742" s="42"/>
      <c r="Y4742" s="42"/>
      <c r="Z4742" s="42"/>
    </row>
    <row r="4743" s="26" customFormat="1" ht="23" customHeight="1" spans="1:26">
      <c r="A4743" s="255"/>
      <c r="B4743" s="246"/>
      <c r="C4743" s="247"/>
      <c r="D4743" s="248"/>
      <c r="E4743" s="249"/>
      <c r="F4743" s="250"/>
      <c r="G4743" s="250"/>
      <c r="H4743" s="256"/>
      <c r="I4743" s="250"/>
      <c r="J4743" s="252"/>
      <c r="K4743" s="252"/>
      <c r="L4743" s="253"/>
      <c r="M4743" s="254" t="str">
        <f t="shared" si="74"/>
        <v/>
      </c>
      <c r="N4743"/>
      <c r="O4743"/>
      <c r="P4743"/>
      <c r="Q4743"/>
      <c r="R4743"/>
      <c r="S4743"/>
      <c r="T4743"/>
      <c r="U4743"/>
      <c r="V4743"/>
      <c r="W4743"/>
      <c r="X4743" s="42"/>
      <c r="Y4743" s="42"/>
      <c r="Z4743" s="42"/>
    </row>
    <row r="4744" s="26" customFormat="1" ht="23" customHeight="1" spans="1:26">
      <c r="A4744" s="255"/>
      <c r="B4744" s="246"/>
      <c r="C4744" s="247"/>
      <c r="D4744" s="248"/>
      <c r="E4744" s="249"/>
      <c r="F4744" s="250"/>
      <c r="G4744" s="250"/>
      <c r="H4744" s="256"/>
      <c r="I4744" s="250"/>
      <c r="J4744" s="252"/>
      <c r="K4744" s="252"/>
      <c r="L4744" s="253"/>
      <c r="M4744" s="254" t="str">
        <f t="shared" si="74"/>
        <v/>
      </c>
      <c r="N4744"/>
      <c r="O4744"/>
      <c r="P4744"/>
      <c r="Q4744"/>
      <c r="R4744"/>
      <c r="S4744"/>
      <c r="T4744"/>
      <c r="U4744"/>
      <c r="V4744"/>
      <c r="W4744"/>
      <c r="X4744" s="42"/>
      <c r="Y4744" s="42"/>
      <c r="Z4744" s="42"/>
    </row>
    <row r="4745" s="26" customFormat="1" ht="23" customHeight="1" spans="1:26">
      <c r="A4745" s="255"/>
      <c r="B4745" s="246"/>
      <c r="C4745" s="247"/>
      <c r="D4745" s="248"/>
      <c r="E4745" s="249"/>
      <c r="F4745" s="250"/>
      <c r="G4745" s="250"/>
      <c r="H4745" s="256"/>
      <c r="I4745" s="250"/>
      <c r="J4745" s="252"/>
      <c r="K4745" s="252"/>
      <c r="L4745" s="253"/>
      <c r="M4745" s="254" t="str">
        <f t="shared" si="74"/>
        <v/>
      </c>
      <c r="N4745"/>
      <c r="O4745"/>
      <c r="P4745"/>
      <c r="Q4745"/>
      <c r="R4745"/>
      <c r="S4745"/>
      <c r="T4745"/>
      <c r="U4745"/>
      <c r="V4745"/>
      <c r="W4745"/>
      <c r="X4745" s="42"/>
      <c r="Y4745" s="42"/>
      <c r="Z4745" s="42"/>
    </row>
    <row r="4746" s="26" customFormat="1" ht="23" customHeight="1" spans="1:26">
      <c r="A4746" s="255"/>
      <c r="B4746" s="246"/>
      <c r="C4746" s="247"/>
      <c r="D4746" s="248"/>
      <c r="E4746" s="249"/>
      <c r="F4746" s="250"/>
      <c r="G4746" s="250"/>
      <c r="H4746" s="256"/>
      <c r="I4746" s="250"/>
      <c r="J4746" s="252"/>
      <c r="K4746" s="252"/>
      <c r="L4746" s="253"/>
      <c r="M4746" s="254" t="str">
        <f t="shared" si="74"/>
        <v/>
      </c>
      <c r="N4746"/>
      <c r="O4746"/>
      <c r="P4746"/>
      <c r="Q4746"/>
      <c r="R4746"/>
      <c r="S4746"/>
      <c r="T4746"/>
      <c r="U4746"/>
      <c r="V4746"/>
      <c r="W4746"/>
      <c r="X4746" s="42"/>
      <c r="Y4746" s="42"/>
      <c r="Z4746" s="42"/>
    </row>
    <row r="4747" s="26" customFormat="1" ht="23" customHeight="1" spans="1:26">
      <c r="A4747" s="255"/>
      <c r="B4747" s="246"/>
      <c r="C4747" s="247"/>
      <c r="D4747" s="248"/>
      <c r="E4747" s="249"/>
      <c r="F4747" s="250"/>
      <c r="G4747" s="250"/>
      <c r="H4747" s="256"/>
      <c r="I4747" s="250"/>
      <c r="J4747" s="252"/>
      <c r="K4747" s="252"/>
      <c r="L4747" s="253"/>
      <c r="M4747" s="254" t="str">
        <f t="shared" si="74"/>
        <v/>
      </c>
      <c r="N4747"/>
      <c r="O4747"/>
      <c r="P4747"/>
      <c r="Q4747"/>
      <c r="R4747"/>
      <c r="S4747"/>
      <c r="T4747"/>
      <c r="U4747"/>
      <c r="V4747"/>
      <c r="W4747"/>
      <c r="X4747" s="42"/>
      <c r="Y4747" s="42"/>
      <c r="Z4747" s="42"/>
    </row>
    <row r="4748" s="26" customFormat="1" ht="23" customHeight="1" spans="1:26">
      <c r="A4748" s="255"/>
      <c r="B4748" s="246"/>
      <c r="C4748" s="247"/>
      <c r="D4748" s="248"/>
      <c r="E4748" s="249"/>
      <c r="F4748" s="250"/>
      <c r="G4748" s="250"/>
      <c r="H4748" s="256"/>
      <c r="I4748" s="250"/>
      <c r="J4748" s="252"/>
      <c r="K4748" s="252"/>
      <c r="L4748" s="253"/>
      <c r="M4748" s="254" t="str">
        <f t="shared" si="74"/>
        <v/>
      </c>
      <c r="N4748"/>
      <c r="O4748"/>
      <c r="P4748"/>
      <c r="Q4748"/>
      <c r="R4748"/>
      <c r="S4748"/>
      <c r="T4748"/>
      <c r="U4748"/>
      <c r="V4748"/>
      <c r="W4748"/>
      <c r="X4748" s="42"/>
      <c r="Y4748" s="42"/>
      <c r="Z4748" s="42"/>
    </row>
    <row r="4749" s="26" customFormat="1" ht="23" customHeight="1" spans="1:26">
      <c r="A4749" s="255"/>
      <c r="B4749" s="246"/>
      <c r="C4749" s="247"/>
      <c r="D4749" s="248"/>
      <c r="E4749" s="249"/>
      <c r="F4749" s="250"/>
      <c r="G4749" s="250"/>
      <c r="H4749" s="256"/>
      <c r="I4749" s="250"/>
      <c r="J4749" s="252"/>
      <c r="K4749" s="252"/>
      <c r="L4749" s="253"/>
      <c r="M4749" s="254" t="str">
        <f t="shared" si="74"/>
        <v/>
      </c>
      <c r="N4749"/>
      <c r="O4749"/>
      <c r="P4749"/>
      <c r="Q4749"/>
      <c r="R4749"/>
      <c r="S4749"/>
      <c r="T4749"/>
      <c r="U4749"/>
      <c r="V4749"/>
      <c r="W4749"/>
      <c r="X4749" s="42"/>
      <c r="Y4749" s="42"/>
      <c r="Z4749" s="42"/>
    </row>
    <row r="4750" s="26" customFormat="1" ht="23" customHeight="1" spans="1:26">
      <c r="A4750" s="255"/>
      <c r="B4750" s="246"/>
      <c r="C4750" s="247"/>
      <c r="D4750" s="248"/>
      <c r="E4750" s="249"/>
      <c r="F4750" s="250"/>
      <c r="G4750" s="250"/>
      <c r="H4750" s="256"/>
      <c r="I4750" s="250"/>
      <c r="J4750" s="252"/>
      <c r="K4750" s="252"/>
      <c r="L4750" s="253"/>
      <c r="M4750" s="254" t="str">
        <f t="shared" si="74"/>
        <v/>
      </c>
      <c r="N4750"/>
      <c r="O4750"/>
      <c r="P4750"/>
      <c r="Q4750"/>
      <c r="R4750"/>
      <c r="S4750"/>
      <c r="T4750"/>
      <c r="U4750"/>
      <c r="V4750"/>
      <c r="W4750"/>
      <c r="X4750" s="42"/>
      <c r="Y4750" s="42"/>
      <c r="Z4750" s="42"/>
    </row>
    <row r="4751" s="26" customFormat="1" ht="23" customHeight="1" spans="1:26">
      <c r="A4751" s="255"/>
      <c r="B4751" s="246"/>
      <c r="C4751" s="247"/>
      <c r="D4751" s="248"/>
      <c r="E4751" s="249"/>
      <c r="F4751" s="250"/>
      <c r="G4751" s="250"/>
      <c r="H4751" s="256"/>
      <c r="I4751" s="250"/>
      <c r="J4751" s="252"/>
      <c r="K4751" s="252"/>
      <c r="L4751" s="253"/>
      <c r="M4751" s="254" t="str">
        <f t="shared" si="74"/>
        <v/>
      </c>
      <c r="N4751"/>
      <c r="O4751"/>
      <c r="P4751"/>
      <c r="Q4751"/>
      <c r="R4751"/>
      <c r="S4751"/>
      <c r="T4751"/>
      <c r="U4751"/>
      <c r="V4751"/>
      <c r="W4751"/>
      <c r="X4751" s="42"/>
      <c r="Y4751" s="42"/>
      <c r="Z4751" s="42"/>
    </row>
    <row r="4752" s="26" customFormat="1" ht="23" customHeight="1" spans="1:26">
      <c r="A4752" s="255"/>
      <c r="B4752" s="246"/>
      <c r="C4752" s="247"/>
      <c r="D4752" s="248"/>
      <c r="E4752" s="249"/>
      <c r="F4752" s="250"/>
      <c r="G4752" s="250"/>
      <c r="H4752" s="256"/>
      <c r="I4752" s="250"/>
      <c r="J4752" s="252"/>
      <c r="K4752" s="252"/>
      <c r="L4752" s="253"/>
      <c r="M4752" s="254" t="str">
        <f t="shared" si="74"/>
        <v/>
      </c>
      <c r="N4752"/>
      <c r="O4752"/>
      <c r="P4752"/>
      <c r="Q4752"/>
      <c r="R4752"/>
      <c r="S4752"/>
      <c r="T4752"/>
      <c r="U4752"/>
      <c r="V4752"/>
      <c r="W4752"/>
      <c r="X4752" s="42"/>
      <c r="Y4752" s="42"/>
      <c r="Z4752" s="42"/>
    </row>
    <row r="4753" s="26" customFormat="1" ht="23" customHeight="1" spans="1:26">
      <c r="A4753" s="255"/>
      <c r="B4753" s="246"/>
      <c r="C4753" s="247"/>
      <c r="D4753" s="248"/>
      <c r="E4753" s="249"/>
      <c r="F4753" s="250"/>
      <c r="G4753" s="250"/>
      <c r="H4753" s="256"/>
      <c r="I4753" s="250"/>
      <c r="J4753" s="252"/>
      <c r="K4753" s="252"/>
      <c r="L4753" s="253"/>
      <c r="M4753" s="254" t="str">
        <f t="shared" si="74"/>
        <v/>
      </c>
      <c r="N4753"/>
      <c r="O4753"/>
      <c r="P4753"/>
      <c r="Q4753"/>
      <c r="R4753"/>
      <c r="S4753"/>
      <c r="T4753"/>
      <c r="U4753"/>
      <c r="V4753"/>
      <c r="W4753"/>
      <c r="X4753" s="42"/>
      <c r="Y4753" s="42"/>
      <c r="Z4753" s="42"/>
    </row>
    <row r="4754" s="26" customFormat="1" ht="23" customHeight="1" spans="1:26">
      <c r="A4754" s="255"/>
      <c r="B4754" s="246"/>
      <c r="C4754" s="247"/>
      <c r="D4754" s="248"/>
      <c r="E4754" s="249"/>
      <c r="F4754" s="250"/>
      <c r="G4754" s="250"/>
      <c r="H4754" s="256"/>
      <c r="I4754" s="250"/>
      <c r="J4754" s="252"/>
      <c r="K4754" s="252"/>
      <c r="L4754" s="253"/>
      <c r="M4754" s="254" t="str">
        <f t="shared" si="74"/>
        <v/>
      </c>
      <c r="N4754"/>
      <c r="O4754"/>
      <c r="P4754"/>
      <c r="Q4754"/>
      <c r="R4754"/>
      <c r="S4754"/>
      <c r="T4754"/>
      <c r="U4754"/>
      <c r="V4754"/>
      <c r="W4754"/>
      <c r="X4754" s="42"/>
      <c r="Y4754" s="42"/>
      <c r="Z4754" s="42"/>
    </row>
    <row r="4755" s="26" customFormat="1" ht="23" customHeight="1" spans="1:26">
      <c r="A4755" s="255"/>
      <c r="B4755" s="246"/>
      <c r="C4755" s="247"/>
      <c r="D4755" s="248"/>
      <c r="E4755" s="249"/>
      <c r="F4755" s="250"/>
      <c r="G4755" s="250"/>
      <c r="H4755" s="256"/>
      <c r="I4755" s="250"/>
      <c r="J4755" s="252"/>
      <c r="K4755" s="252"/>
      <c r="L4755" s="253"/>
      <c r="M4755" s="254" t="str">
        <f t="shared" si="74"/>
        <v/>
      </c>
      <c r="N4755"/>
      <c r="O4755"/>
      <c r="P4755"/>
      <c r="Q4755"/>
      <c r="R4755"/>
      <c r="S4755"/>
      <c r="T4755"/>
      <c r="U4755"/>
      <c r="V4755"/>
      <c r="W4755"/>
      <c r="X4755" s="42"/>
      <c r="Y4755" s="42"/>
      <c r="Z4755" s="42"/>
    </row>
    <row r="4756" s="26" customFormat="1" ht="23" customHeight="1" spans="1:26">
      <c r="A4756" s="255"/>
      <c r="B4756" s="246"/>
      <c r="C4756" s="247"/>
      <c r="D4756" s="248"/>
      <c r="E4756" s="249"/>
      <c r="F4756" s="250"/>
      <c r="G4756" s="250"/>
      <c r="H4756" s="256"/>
      <c r="I4756" s="250"/>
      <c r="J4756" s="252"/>
      <c r="K4756" s="252"/>
      <c r="L4756" s="253"/>
      <c r="M4756" s="254" t="str">
        <f t="shared" si="74"/>
        <v/>
      </c>
      <c r="N4756"/>
      <c r="O4756"/>
      <c r="P4756"/>
      <c r="Q4756"/>
      <c r="R4756"/>
      <c r="S4756"/>
      <c r="T4756"/>
      <c r="U4756"/>
      <c r="V4756"/>
      <c r="W4756"/>
      <c r="X4756" s="42"/>
      <c r="Y4756" s="42"/>
      <c r="Z4756" s="42"/>
    </row>
    <row r="4757" s="26" customFormat="1" ht="23" customHeight="1" spans="1:26">
      <c r="A4757" s="255"/>
      <c r="B4757" s="246"/>
      <c r="C4757" s="247"/>
      <c r="D4757" s="248"/>
      <c r="E4757" s="249"/>
      <c r="F4757" s="250"/>
      <c r="G4757" s="250"/>
      <c r="H4757" s="256"/>
      <c r="I4757" s="250"/>
      <c r="J4757" s="252"/>
      <c r="K4757" s="252"/>
      <c r="L4757" s="253"/>
      <c r="M4757" s="254" t="str">
        <f t="shared" si="74"/>
        <v/>
      </c>
      <c r="N4757"/>
      <c r="O4757"/>
      <c r="P4757"/>
      <c r="Q4757"/>
      <c r="R4757"/>
      <c r="S4757"/>
      <c r="T4757"/>
      <c r="U4757"/>
      <c r="V4757"/>
      <c r="W4757"/>
      <c r="X4757" s="42"/>
      <c r="Y4757" s="42"/>
      <c r="Z4757" s="42"/>
    </row>
    <row r="4758" s="26" customFormat="1" ht="23" customHeight="1" spans="1:26">
      <c r="A4758" s="255"/>
      <c r="B4758" s="246"/>
      <c r="C4758" s="247"/>
      <c r="D4758" s="248"/>
      <c r="E4758" s="249"/>
      <c r="F4758" s="250"/>
      <c r="G4758" s="250"/>
      <c r="H4758" s="256"/>
      <c r="I4758" s="250"/>
      <c r="J4758" s="252"/>
      <c r="K4758" s="252"/>
      <c r="L4758" s="253"/>
      <c r="M4758" s="254" t="str">
        <f t="shared" si="74"/>
        <v/>
      </c>
      <c r="N4758"/>
      <c r="O4758"/>
      <c r="P4758"/>
      <c r="Q4758"/>
      <c r="R4758"/>
      <c r="S4758"/>
      <c r="T4758"/>
      <c r="U4758"/>
      <c r="V4758"/>
      <c r="W4758"/>
      <c r="X4758" s="42"/>
      <c r="Y4758" s="42"/>
      <c r="Z4758" s="42"/>
    </row>
    <row r="4759" s="26" customFormat="1" ht="23" customHeight="1" spans="1:26">
      <c r="A4759" s="255"/>
      <c r="B4759" s="246"/>
      <c r="C4759" s="247"/>
      <c r="D4759" s="248"/>
      <c r="E4759" s="249"/>
      <c r="F4759" s="250"/>
      <c r="G4759" s="250"/>
      <c r="H4759" s="256"/>
      <c r="I4759" s="250"/>
      <c r="J4759" s="252"/>
      <c r="K4759" s="252"/>
      <c r="L4759" s="253"/>
      <c r="M4759" s="254" t="str">
        <f t="shared" si="74"/>
        <v/>
      </c>
      <c r="N4759"/>
      <c r="O4759"/>
      <c r="P4759"/>
      <c r="Q4759"/>
      <c r="R4759"/>
      <c r="S4759"/>
      <c r="T4759"/>
      <c r="U4759"/>
      <c r="V4759"/>
      <c r="W4759"/>
      <c r="X4759" s="42"/>
      <c r="Y4759" s="42"/>
      <c r="Z4759" s="42"/>
    </row>
    <row r="4760" s="26" customFormat="1" ht="23" customHeight="1" spans="1:26">
      <c r="A4760" s="255"/>
      <c r="B4760" s="246"/>
      <c r="C4760" s="247"/>
      <c r="D4760" s="248"/>
      <c r="E4760" s="249"/>
      <c r="F4760" s="250"/>
      <c r="G4760" s="250"/>
      <c r="H4760" s="256"/>
      <c r="I4760" s="250"/>
      <c r="J4760" s="252"/>
      <c r="K4760" s="252"/>
      <c r="L4760" s="253"/>
      <c r="M4760" s="254" t="str">
        <f t="shared" si="74"/>
        <v/>
      </c>
      <c r="N4760"/>
      <c r="O4760"/>
      <c r="P4760"/>
      <c r="Q4760"/>
      <c r="R4760"/>
      <c r="S4760"/>
      <c r="T4760"/>
      <c r="U4760"/>
      <c r="V4760"/>
      <c r="W4760"/>
      <c r="X4760" s="42"/>
      <c r="Y4760" s="42"/>
      <c r="Z4760" s="42"/>
    </row>
    <row r="4761" s="26" customFormat="1" ht="23" customHeight="1" spans="1:26">
      <c r="A4761" s="255"/>
      <c r="B4761" s="246"/>
      <c r="C4761" s="247"/>
      <c r="D4761" s="248"/>
      <c r="E4761" s="249"/>
      <c r="F4761" s="250"/>
      <c r="G4761" s="250"/>
      <c r="H4761" s="256"/>
      <c r="I4761" s="250"/>
      <c r="J4761" s="252"/>
      <c r="K4761" s="252"/>
      <c r="L4761" s="253"/>
      <c r="M4761" s="254" t="str">
        <f t="shared" si="74"/>
        <v/>
      </c>
      <c r="N4761"/>
      <c r="O4761"/>
      <c r="P4761"/>
      <c r="Q4761"/>
      <c r="R4761"/>
      <c r="S4761"/>
      <c r="T4761"/>
      <c r="U4761"/>
      <c r="V4761"/>
      <c r="W4761"/>
      <c r="X4761" s="42"/>
      <c r="Y4761" s="42"/>
      <c r="Z4761" s="42"/>
    </row>
    <row r="4762" s="26" customFormat="1" ht="23" customHeight="1" spans="1:26">
      <c r="A4762" s="255"/>
      <c r="B4762" s="246"/>
      <c r="C4762" s="247"/>
      <c r="D4762" s="248"/>
      <c r="E4762" s="249"/>
      <c r="F4762" s="250"/>
      <c r="G4762" s="250"/>
      <c r="H4762" s="256"/>
      <c r="I4762" s="250"/>
      <c r="J4762" s="252"/>
      <c r="K4762" s="252"/>
      <c r="L4762" s="253"/>
      <c r="M4762" s="254" t="str">
        <f t="shared" si="74"/>
        <v/>
      </c>
      <c r="N4762"/>
      <c r="O4762"/>
      <c r="P4762"/>
      <c r="Q4762"/>
      <c r="R4762"/>
      <c r="S4762"/>
      <c r="T4762"/>
      <c r="U4762"/>
      <c r="V4762"/>
      <c r="W4762"/>
      <c r="X4762" s="42"/>
      <c r="Y4762" s="42"/>
      <c r="Z4762" s="42"/>
    </row>
    <row r="4763" s="26" customFormat="1" ht="23" customHeight="1" spans="1:26">
      <c r="A4763" s="255"/>
      <c r="B4763" s="246"/>
      <c r="C4763" s="247"/>
      <c r="D4763" s="248"/>
      <c r="E4763" s="249"/>
      <c r="F4763" s="250"/>
      <c r="G4763" s="250"/>
      <c r="H4763" s="256"/>
      <c r="I4763" s="250"/>
      <c r="J4763" s="252"/>
      <c r="K4763" s="252"/>
      <c r="L4763" s="253"/>
      <c r="M4763" s="254" t="str">
        <f t="shared" si="74"/>
        <v/>
      </c>
      <c r="N4763"/>
      <c r="O4763"/>
      <c r="P4763"/>
      <c r="Q4763"/>
      <c r="R4763"/>
      <c r="S4763"/>
      <c r="T4763"/>
      <c r="U4763"/>
      <c r="V4763"/>
      <c r="W4763"/>
      <c r="X4763" s="42"/>
      <c r="Y4763" s="42"/>
      <c r="Z4763" s="42"/>
    </row>
    <row r="4764" s="26" customFormat="1" ht="23" customHeight="1" spans="1:26">
      <c r="A4764" s="255"/>
      <c r="B4764" s="246"/>
      <c r="C4764" s="247"/>
      <c r="D4764" s="248"/>
      <c r="E4764" s="249"/>
      <c r="F4764" s="250"/>
      <c r="G4764" s="250"/>
      <c r="H4764" s="256"/>
      <c r="I4764" s="250"/>
      <c r="J4764" s="252"/>
      <c r="K4764" s="252"/>
      <c r="L4764" s="253"/>
      <c r="M4764" s="254" t="str">
        <f t="shared" si="74"/>
        <v/>
      </c>
      <c r="N4764"/>
      <c r="O4764"/>
      <c r="P4764"/>
      <c r="Q4764"/>
      <c r="R4764"/>
      <c r="S4764"/>
      <c r="T4764"/>
      <c r="U4764"/>
      <c r="V4764"/>
      <c r="W4764"/>
      <c r="X4764" s="42"/>
      <c r="Y4764" s="42"/>
      <c r="Z4764" s="42"/>
    </row>
    <row r="4765" s="26" customFormat="1" ht="23" customHeight="1" spans="1:26">
      <c r="A4765" s="255"/>
      <c r="B4765" s="246"/>
      <c r="C4765" s="247"/>
      <c r="D4765" s="248"/>
      <c r="E4765" s="249"/>
      <c r="F4765" s="250"/>
      <c r="G4765" s="250"/>
      <c r="H4765" s="256"/>
      <c r="I4765" s="250"/>
      <c r="J4765" s="252"/>
      <c r="K4765" s="252"/>
      <c r="L4765" s="253"/>
      <c r="M4765" s="254" t="str">
        <f t="shared" si="74"/>
        <v/>
      </c>
      <c r="N4765"/>
      <c r="O4765"/>
      <c r="P4765"/>
      <c r="Q4765"/>
      <c r="R4765"/>
      <c r="S4765"/>
      <c r="T4765"/>
      <c r="U4765"/>
      <c r="V4765"/>
      <c r="W4765"/>
      <c r="X4765" s="42"/>
      <c r="Y4765" s="42"/>
      <c r="Z4765" s="42"/>
    </row>
    <row r="4766" s="26" customFormat="1" ht="23" customHeight="1" spans="1:26">
      <c r="A4766" s="255"/>
      <c r="B4766" s="246"/>
      <c r="C4766" s="247"/>
      <c r="D4766" s="248"/>
      <c r="E4766" s="249"/>
      <c r="F4766" s="250"/>
      <c r="G4766" s="250"/>
      <c r="H4766" s="256"/>
      <c r="I4766" s="250"/>
      <c r="J4766" s="252"/>
      <c r="K4766" s="252"/>
      <c r="L4766" s="253"/>
      <c r="M4766" s="254" t="str">
        <f t="shared" si="74"/>
        <v/>
      </c>
      <c r="N4766"/>
      <c r="O4766"/>
      <c r="P4766"/>
      <c r="Q4766"/>
      <c r="R4766"/>
      <c r="S4766"/>
      <c r="T4766"/>
      <c r="U4766"/>
      <c r="V4766"/>
      <c r="W4766"/>
      <c r="X4766" s="42"/>
      <c r="Y4766" s="42"/>
      <c r="Z4766" s="42"/>
    </row>
    <row r="4767" s="26" customFormat="1" ht="23" customHeight="1" spans="1:26">
      <c r="A4767" s="255"/>
      <c r="B4767" s="246"/>
      <c r="C4767" s="247"/>
      <c r="D4767" s="248"/>
      <c r="E4767" s="249"/>
      <c r="F4767" s="250"/>
      <c r="G4767" s="250"/>
      <c r="H4767" s="256"/>
      <c r="I4767" s="250"/>
      <c r="J4767" s="252"/>
      <c r="K4767" s="252"/>
      <c r="L4767" s="253"/>
      <c r="M4767" s="254" t="str">
        <f t="shared" si="74"/>
        <v/>
      </c>
      <c r="N4767"/>
      <c r="O4767"/>
      <c r="P4767"/>
      <c r="Q4767"/>
      <c r="R4767"/>
      <c r="S4767"/>
      <c r="T4767"/>
      <c r="U4767"/>
      <c r="V4767"/>
      <c r="W4767"/>
      <c r="X4767" s="42"/>
      <c r="Y4767" s="42"/>
      <c r="Z4767" s="42"/>
    </row>
    <row r="4768" s="26" customFormat="1" ht="23" customHeight="1" spans="1:26">
      <c r="A4768" s="255"/>
      <c r="B4768" s="246"/>
      <c r="C4768" s="247"/>
      <c r="D4768" s="248"/>
      <c r="E4768" s="249"/>
      <c r="F4768" s="250"/>
      <c r="G4768" s="250"/>
      <c r="H4768" s="256"/>
      <c r="I4768" s="250"/>
      <c r="J4768" s="252"/>
      <c r="K4768" s="252"/>
      <c r="L4768" s="253"/>
      <c r="M4768" s="254" t="str">
        <f t="shared" si="74"/>
        <v/>
      </c>
      <c r="N4768"/>
      <c r="O4768"/>
      <c r="P4768"/>
      <c r="Q4768"/>
      <c r="R4768"/>
      <c r="S4768"/>
      <c r="T4768"/>
      <c r="U4768"/>
      <c r="V4768"/>
      <c r="W4768"/>
      <c r="X4768" s="42"/>
      <c r="Y4768" s="42"/>
      <c r="Z4768" s="42"/>
    </row>
    <row r="4769" s="26" customFormat="1" ht="23" customHeight="1" spans="1:26">
      <c r="A4769" s="255"/>
      <c r="B4769" s="246"/>
      <c r="C4769" s="247"/>
      <c r="D4769" s="248"/>
      <c r="E4769" s="249"/>
      <c r="F4769" s="250"/>
      <c r="G4769" s="250"/>
      <c r="H4769" s="256"/>
      <c r="I4769" s="250"/>
      <c r="J4769" s="252"/>
      <c r="K4769" s="252"/>
      <c r="L4769" s="253"/>
      <c r="M4769" s="254" t="str">
        <f t="shared" si="74"/>
        <v/>
      </c>
      <c r="N4769"/>
      <c r="O4769"/>
      <c r="P4769"/>
      <c r="Q4769"/>
      <c r="R4769"/>
      <c r="S4769"/>
      <c r="T4769"/>
      <c r="U4769"/>
      <c r="V4769"/>
      <c r="W4769"/>
      <c r="X4769" s="42"/>
      <c r="Y4769" s="42"/>
      <c r="Z4769" s="42"/>
    </row>
    <row r="4770" s="26" customFormat="1" ht="23" customHeight="1" spans="1:26">
      <c r="A4770" s="255"/>
      <c r="B4770" s="246"/>
      <c r="C4770" s="247"/>
      <c r="D4770" s="248"/>
      <c r="E4770" s="249"/>
      <c r="F4770" s="250"/>
      <c r="G4770" s="250"/>
      <c r="H4770" s="256"/>
      <c r="I4770" s="250"/>
      <c r="J4770" s="252"/>
      <c r="K4770" s="252"/>
      <c r="L4770" s="253"/>
      <c r="M4770" s="254" t="str">
        <f t="shared" si="74"/>
        <v/>
      </c>
      <c r="N4770"/>
      <c r="O4770"/>
      <c r="P4770"/>
      <c r="Q4770"/>
      <c r="R4770"/>
      <c r="S4770"/>
      <c r="T4770"/>
      <c r="U4770"/>
      <c r="V4770"/>
      <c r="W4770"/>
      <c r="X4770" s="42"/>
      <c r="Y4770" s="42"/>
      <c r="Z4770" s="42"/>
    </row>
    <row r="4771" s="26" customFormat="1" ht="23" customHeight="1" spans="1:26">
      <c r="A4771" s="255"/>
      <c r="B4771" s="246"/>
      <c r="C4771" s="247"/>
      <c r="D4771" s="248"/>
      <c r="E4771" s="249"/>
      <c r="F4771" s="250"/>
      <c r="G4771" s="250"/>
      <c r="H4771" s="256"/>
      <c r="I4771" s="250"/>
      <c r="J4771" s="252"/>
      <c r="K4771" s="252"/>
      <c r="L4771" s="253"/>
      <c r="M4771" s="254" t="str">
        <f t="shared" si="74"/>
        <v/>
      </c>
      <c r="N4771"/>
      <c r="O4771"/>
      <c r="P4771"/>
      <c r="Q4771"/>
      <c r="R4771"/>
      <c r="S4771"/>
      <c r="T4771"/>
      <c r="U4771"/>
      <c r="V4771"/>
      <c r="W4771"/>
      <c r="X4771" s="42"/>
      <c r="Y4771" s="42"/>
      <c r="Z4771" s="42"/>
    </row>
    <row r="4772" s="26" customFormat="1" ht="23" customHeight="1" spans="1:26">
      <c r="A4772" s="255"/>
      <c r="B4772" s="246"/>
      <c r="C4772" s="247"/>
      <c r="D4772" s="248"/>
      <c r="E4772" s="249"/>
      <c r="F4772" s="250"/>
      <c r="G4772" s="250"/>
      <c r="H4772" s="256"/>
      <c r="I4772" s="250"/>
      <c r="J4772" s="252"/>
      <c r="K4772" s="252"/>
      <c r="L4772" s="253"/>
      <c r="M4772" s="254" t="str">
        <f t="shared" si="74"/>
        <v/>
      </c>
      <c r="N4772"/>
      <c r="O4772"/>
      <c r="P4772"/>
      <c r="Q4772"/>
      <c r="R4772"/>
      <c r="S4772"/>
      <c r="T4772"/>
      <c r="U4772"/>
      <c r="V4772"/>
      <c r="W4772"/>
      <c r="X4772" s="42"/>
      <c r="Y4772" s="42"/>
      <c r="Z4772" s="42"/>
    </row>
    <row r="4773" s="26" customFormat="1" ht="23" customHeight="1" spans="1:26">
      <c r="A4773" s="255"/>
      <c r="B4773" s="246"/>
      <c r="C4773" s="247"/>
      <c r="D4773" s="248"/>
      <c r="E4773" s="249"/>
      <c r="F4773" s="250"/>
      <c r="G4773" s="250"/>
      <c r="H4773" s="256"/>
      <c r="I4773" s="250"/>
      <c r="J4773" s="252"/>
      <c r="K4773" s="252"/>
      <c r="L4773" s="253"/>
      <c r="M4773" s="254" t="str">
        <f t="shared" si="74"/>
        <v/>
      </c>
      <c r="N4773"/>
      <c r="O4773"/>
      <c r="P4773"/>
      <c r="Q4773"/>
      <c r="R4773"/>
      <c r="S4773"/>
      <c r="T4773"/>
      <c r="U4773"/>
      <c r="V4773"/>
      <c r="W4773"/>
      <c r="X4773" s="42"/>
      <c r="Y4773" s="42"/>
      <c r="Z4773" s="42"/>
    </row>
    <row r="4774" s="26" customFormat="1" ht="23" customHeight="1" spans="1:26">
      <c r="A4774" s="255"/>
      <c r="B4774" s="246"/>
      <c r="C4774" s="247"/>
      <c r="D4774" s="248"/>
      <c r="E4774" s="249"/>
      <c r="F4774" s="250"/>
      <c r="G4774" s="250"/>
      <c r="H4774" s="256"/>
      <c r="I4774" s="250"/>
      <c r="J4774" s="252"/>
      <c r="K4774" s="252"/>
      <c r="L4774" s="253"/>
      <c r="M4774" s="254" t="str">
        <f t="shared" si="74"/>
        <v/>
      </c>
      <c r="N4774"/>
      <c r="O4774"/>
      <c r="P4774"/>
      <c r="Q4774"/>
      <c r="R4774"/>
      <c r="S4774"/>
      <c r="T4774"/>
      <c r="U4774"/>
      <c r="V4774"/>
      <c r="W4774"/>
      <c r="X4774" s="42"/>
      <c r="Y4774" s="42"/>
      <c r="Z4774" s="42"/>
    </row>
    <row r="4775" s="26" customFormat="1" ht="23" customHeight="1" spans="1:26">
      <c r="A4775" s="255"/>
      <c r="B4775" s="246"/>
      <c r="C4775" s="247"/>
      <c r="D4775" s="248"/>
      <c r="E4775" s="249"/>
      <c r="F4775" s="250"/>
      <c r="G4775" s="250"/>
      <c r="H4775" s="256"/>
      <c r="I4775" s="250"/>
      <c r="J4775" s="252"/>
      <c r="K4775" s="252"/>
      <c r="L4775" s="253"/>
      <c r="M4775" s="254" t="str">
        <f t="shared" si="74"/>
        <v/>
      </c>
      <c r="N4775"/>
      <c r="O4775"/>
      <c r="P4775"/>
      <c r="Q4775"/>
      <c r="R4775"/>
      <c r="S4775"/>
      <c r="T4775"/>
      <c r="U4775"/>
      <c r="V4775"/>
      <c r="W4775"/>
      <c r="X4775" s="42"/>
      <c r="Y4775" s="42"/>
      <c r="Z4775" s="42"/>
    </row>
    <row r="4776" s="26" customFormat="1" ht="23" customHeight="1" spans="1:26">
      <c r="A4776" s="255"/>
      <c r="B4776" s="246"/>
      <c r="C4776" s="247"/>
      <c r="D4776" s="248"/>
      <c r="E4776" s="249"/>
      <c r="F4776" s="250"/>
      <c r="G4776" s="250"/>
      <c r="H4776" s="256"/>
      <c r="I4776" s="250"/>
      <c r="J4776" s="252"/>
      <c r="K4776" s="252"/>
      <c r="L4776" s="253"/>
      <c r="M4776" s="254" t="str">
        <f t="shared" si="74"/>
        <v/>
      </c>
      <c r="N4776"/>
      <c r="O4776"/>
      <c r="P4776"/>
      <c r="Q4776"/>
      <c r="R4776"/>
      <c r="S4776"/>
      <c r="T4776"/>
      <c r="U4776"/>
      <c r="V4776"/>
      <c r="W4776"/>
      <c r="X4776" s="42"/>
      <c r="Y4776" s="42"/>
      <c r="Z4776" s="42"/>
    </row>
    <row r="4777" s="26" customFormat="1" ht="23" customHeight="1" spans="1:26">
      <c r="A4777" s="255"/>
      <c r="B4777" s="246"/>
      <c r="C4777" s="247"/>
      <c r="D4777" s="248"/>
      <c r="E4777" s="249"/>
      <c r="F4777" s="250"/>
      <c r="G4777" s="250"/>
      <c r="H4777" s="256"/>
      <c r="I4777" s="250"/>
      <c r="J4777" s="252"/>
      <c r="K4777" s="252"/>
      <c r="L4777" s="253"/>
      <c r="M4777" s="254" t="str">
        <f t="shared" si="74"/>
        <v/>
      </c>
      <c r="N4777"/>
      <c r="O4777"/>
      <c r="P4777"/>
      <c r="Q4777"/>
      <c r="R4777"/>
      <c r="S4777"/>
      <c r="T4777"/>
      <c r="U4777"/>
      <c r="V4777"/>
      <c r="W4777"/>
      <c r="X4777" s="42"/>
      <c r="Y4777" s="42"/>
      <c r="Z4777" s="42"/>
    </row>
    <row r="4778" s="26" customFormat="1" ht="23" customHeight="1" spans="1:26">
      <c r="A4778" s="255"/>
      <c r="B4778" s="246"/>
      <c r="C4778" s="247"/>
      <c r="D4778" s="248"/>
      <c r="E4778" s="249"/>
      <c r="F4778" s="250"/>
      <c r="G4778" s="250"/>
      <c r="H4778" s="256"/>
      <c r="I4778" s="250"/>
      <c r="J4778" s="252"/>
      <c r="K4778" s="252"/>
      <c r="L4778" s="253"/>
      <c r="M4778" s="254" t="str">
        <f t="shared" si="74"/>
        <v/>
      </c>
      <c r="N4778"/>
      <c r="O4778"/>
      <c r="P4778"/>
      <c r="Q4778"/>
      <c r="R4778"/>
      <c r="S4778"/>
      <c r="T4778"/>
      <c r="U4778"/>
      <c r="V4778"/>
      <c r="W4778"/>
      <c r="X4778" s="42"/>
      <c r="Y4778" s="42"/>
      <c r="Z4778" s="42"/>
    </row>
    <row r="4779" s="26" customFormat="1" ht="23" customHeight="1" spans="1:26">
      <c r="A4779" s="255"/>
      <c r="B4779" s="246"/>
      <c r="C4779" s="247"/>
      <c r="D4779" s="248"/>
      <c r="E4779" s="249"/>
      <c r="F4779" s="250"/>
      <c r="G4779" s="250"/>
      <c r="H4779" s="256"/>
      <c r="I4779" s="250"/>
      <c r="J4779" s="252"/>
      <c r="K4779" s="252"/>
      <c r="L4779" s="253"/>
      <c r="M4779" s="254" t="str">
        <f t="shared" si="74"/>
        <v/>
      </c>
      <c r="N4779"/>
      <c r="O4779"/>
      <c r="P4779"/>
      <c r="Q4779"/>
      <c r="R4779"/>
      <c r="S4779"/>
      <c r="T4779"/>
      <c r="U4779"/>
      <c r="V4779"/>
      <c r="W4779"/>
      <c r="X4779" s="42"/>
      <c r="Y4779" s="42"/>
      <c r="Z4779" s="42"/>
    </row>
    <row r="4780" s="26" customFormat="1" ht="23" customHeight="1" spans="1:26">
      <c r="A4780" s="255"/>
      <c r="B4780" s="246"/>
      <c r="C4780" s="247"/>
      <c r="D4780" s="248"/>
      <c r="E4780" s="249"/>
      <c r="F4780" s="250"/>
      <c r="G4780" s="250"/>
      <c r="H4780" s="256"/>
      <c r="I4780" s="250"/>
      <c r="J4780" s="252"/>
      <c r="K4780" s="252"/>
      <c r="L4780" s="253"/>
      <c r="M4780" s="254" t="str">
        <f t="shared" si="74"/>
        <v/>
      </c>
      <c r="N4780"/>
      <c r="O4780"/>
      <c r="P4780"/>
      <c r="Q4780"/>
      <c r="R4780"/>
      <c r="S4780"/>
      <c r="T4780"/>
      <c r="U4780"/>
      <c r="V4780"/>
      <c r="W4780"/>
      <c r="X4780" s="42"/>
      <c r="Y4780" s="42"/>
      <c r="Z4780" s="42"/>
    </row>
    <row r="4781" s="26" customFormat="1" ht="23" customHeight="1" spans="1:26">
      <c r="A4781" s="255"/>
      <c r="B4781" s="246"/>
      <c r="C4781" s="247"/>
      <c r="D4781" s="248"/>
      <c r="E4781" s="249"/>
      <c r="F4781" s="250"/>
      <c r="G4781" s="250"/>
      <c r="H4781" s="256"/>
      <c r="I4781" s="250"/>
      <c r="J4781" s="252"/>
      <c r="K4781" s="252"/>
      <c r="L4781" s="253"/>
      <c r="M4781" s="254" t="str">
        <f t="shared" si="74"/>
        <v/>
      </c>
      <c r="N4781"/>
      <c r="O4781"/>
      <c r="P4781"/>
      <c r="Q4781"/>
      <c r="R4781"/>
      <c r="S4781"/>
      <c r="T4781"/>
      <c r="U4781"/>
      <c r="V4781"/>
      <c r="W4781"/>
      <c r="X4781" s="42"/>
      <c r="Y4781" s="42"/>
      <c r="Z4781" s="42"/>
    </row>
    <row r="4782" s="26" customFormat="1" ht="23" customHeight="1" spans="1:26">
      <c r="A4782" s="255"/>
      <c r="B4782" s="246"/>
      <c r="C4782" s="247"/>
      <c r="D4782" s="248"/>
      <c r="E4782" s="249"/>
      <c r="F4782" s="250"/>
      <c r="G4782" s="250"/>
      <c r="H4782" s="256"/>
      <c r="I4782" s="250"/>
      <c r="J4782" s="252"/>
      <c r="K4782" s="252"/>
      <c r="L4782" s="253"/>
      <c r="M4782" s="254" t="str">
        <f t="shared" si="74"/>
        <v/>
      </c>
      <c r="N4782"/>
      <c r="O4782"/>
      <c r="P4782"/>
      <c r="Q4782"/>
      <c r="R4782"/>
      <c r="S4782"/>
      <c r="T4782"/>
      <c r="U4782"/>
      <c r="V4782"/>
      <c r="W4782"/>
      <c r="X4782" s="42"/>
      <c r="Y4782" s="42"/>
      <c r="Z4782" s="42"/>
    </row>
    <row r="4783" s="26" customFormat="1" ht="23" customHeight="1" spans="1:26">
      <c r="A4783" s="255"/>
      <c r="B4783" s="246"/>
      <c r="C4783" s="247"/>
      <c r="D4783" s="248"/>
      <c r="E4783" s="249"/>
      <c r="F4783" s="250"/>
      <c r="G4783" s="250"/>
      <c r="H4783" s="256"/>
      <c r="I4783" s="250"/>
      <c r="J4783" s="252"/>
      <c r="K4783" s="252"/>
      <c r="L4783" s="253"/>
      <c r="M4783" s="254" t="str">
        <f t="shared" si="74"/>
        <v/>
      </c>
      <c r="N4783"/>
      <c r="O4783"/>
      <c r="P4783"/>
      <c r="Q4783"/>
      <c r="R4783"/>
      <c r="S4783"/>
      <c r="T4783"/>
      <c r="U4783"/>
      <c r="V4783"/>
      <c r="W4783"/>
      <c r="X4783" s="42"/>
      <c r="Y4783" s="42"/>
      <c r="Z4783" s="42"/>
    </row>
    <row r="4784" s="26" customFormat="1" ht="23" customHeight="1" spans="1:26">
      <c r="A4784" s="255"/>
      <c r="B4784" s="246"/>
      <c r="C4784" s="247"/>
      <c r="D4784" s="248"/>
      <c r="E4784" s="249"/>
      <c r="F4784" s="250"/>
      <c r="G4784" s="250"/>
      <c r="H4784" s="256"/>
      <c r="I4784" s="250"/>
      <c r="J4784" s="252"/>
      <c r="K4784" s="252"/>
      <c r="L4784" s="253"/>
      <c r="M4784" s="254" t="str">
        <f t="shared" si="74"/>
        <v/>
      </c>
      <c r="N4784"/>
      <c r="O4784"/>
      <c r="P4784"/>
      <c r="Q4784"/>
      <c r="R4784"/>
      <c r="S4784"/>
      <c r="T4784"/>
      <c r="U4784"/>
      <c r="V4784"/>
      <c r="W4784"/>
      <c r="X4784" s="42"/>
      <c r="Y4784" s="42"/>
      <c r="Z4784" s="42"/>
    </row>
    <row r="4785" s="26" customFormat="1" ht="23" customHeight="1" spans="1:26">
      <c r="A4785" s="255"/>
      <c r="B4785" s="246"/>
      <c r="C4785" s="247"/>
      <c r="D4785" s="248"/>
      <c r="E4785" s="249"/>
      <c r="F4785" s="250"/>
      <c r="G4785" s="250"/>
      <c r="H4785" s="256"/>
      <c r="I4785" s="250"/>
      <c r="J4785" s="252"/>
      <c r="K4785" s="252"/>
      <c r="L4785" s="253"/>
      <c r="M4785" s="254" t="str">
        <f t="shared" si="74"/>
        <v/>
      </c>
      <c r="N4785"/>
      <c r="O4785"/>
      <c r="P4785"/>
      <c r="Q4785"/>
      <c r="R4785"/>
      <c r="S4785"/>
      <c r="T4785"/>
      <c r="U4785"/>
      <c r="V4785"/>
      <c r="W4785"/>
      <c r="X4785" s="42"/>
      <c r="Y4785" s="42"/>
      <c r="Z4785" s="42"/>
    </row>
    <row r="4786" s="26" customFormat="1" ht="23" customHeight="1" spans="1:26">
      <c r="A4786" s="255"/>
      <c r="B4786" s="246"/>
      <c r="C4786" s="247"/>
      <c r="D4786" s="248"/>
      <c r="E4786" s="249"/>
      <c r="F4786" s="250"/>
      <c r="G4786" s="250"/>
      <c r="H4786" s="256"/>
      <c r="I4786" s="250"/>
      <c r="J4786" s="252"/>
      <c r="K4786" s="252"/>
      <c r="L4786" s="253"/>
      <c r="M4786" s="254" t="str">
        <f t="shared" si="74"/>
        <v/>
      </c>
      <c r="N4786"/>
      <c r="O4786"/>
      <c r="P4786"/>
      <c r="Q4786"/>
      <c r="R4786"/>
      <c r="S4786"/>
      <c r="T4786"/>
      <c r="U4786"/>
      <c r="V4786"/>
      <c r="W4786"/>
      <c r="X4786" s="42"/>
      <c r="Y4786" s="42"/>
      <c r="Z4786" s="42"/>
    </row>
    <row r="4787" s="26" customFormat="1" ht="23" customHeight="1" spans="1:26">
      <c r="A4787" s="255"/>
      <c r="B4787" s="246"/>
      <c r="C4787" s="247"/>
      <c r="D4787" s="248"/>
      <c r="E4787" s="249"/>
      <c r="F4787" s="250"/>
      <c r="G4787" s="250"/>
      <c r="H4787" s="256"/>
      <c r="I4787" s="250"/>
      <c r="J4787" s="252"/>
      <c r="K4787" s="252"/>
      <c r="L4787" s="253"/>
      <c r="M4787" s="254" t="str">
        <f t="shared" si="74"/>
        <v/>
      </c>
      <c r="N4787"/>
      <c r="O4787"/>
      <c r="P4787"/>
      <c r="Q4787"/>
      <c r="R4787"/>
      <c r="S4787"/>
      <c r="T4787"/>
      <c r="U4787"/>
      <c r="V4787"/>
      <c r="W4787"/>
      <c r="X4787" s="42"/>
      <c r="Y4787" s="42"/>
      <c r="Z4787" s="42"/>
    </row>
    <row r="4788" s="26" customFormat="1" ht="23" customHeight="1" spans="1:26">
      <c r="A4788" s="255"/>
      <c r="B4788" s="246"/>
      <c r="C4788" s="247"/>
      <c r="D4788" s="248"/>
      <c r="E4788" s="249"/>
      <c r="F4788" s="250"/>
      <c r="G4788" s="250"/>
      <c r="H4788" s="256"/>
      <c r="I4788" s="250"/>
      <c r="J4788" s="252"/>
      <c r="K4788" s="252"/>
      <c r="L4788" s="253"/>
      <c r="M4788" s="254" t="str">
        <f t="shared" si="74"/>
        <v/>
      </c>
      <c r="N4788"/>
      <c r="O4788"/>
      <c r="P4788"/>
      <c r="Q4788"/>
      <c r="R4788"/>
      <c r="S4788"/>
      <c r="T4788"/>
      <c r="U4788"/>
      <c r="V4788"/>
      <c r="W4788"/>
      <c r="X4788" s="42"/>
      <c r="Y4788" s="42"/>
      <c r="Z4788" s="42"/>
    </row>
    <row r="4789" s="26" customFormat="1" ht="23" customHeight="1" spans="1:26">
      <c r="A4789" s="255"/>
      <c r="B4789" s="246"/>
      <c r="C4789" s="247"/>
      <c r="D4789" s="248"/>
      <c r="E4789" s="249"/>
      <c r="F4789" s="250"/>
      <c r="G4789" s="250"/>
      <c r="H4789" s="256"/>
      <c r="I4789" s="250"/>
      <c r="J4789" s="252"/>
      <c r="K4789" s="252"/>
      <c r="L4789" s="253"/>
      <c r="M4789" s="254" t="str">
        <f t="shared" si="74"/>
        <v/>
      </c>
      <c r="N4789"/>
      <c r="O4789"/>
      <c r="P4789"/>
      <c r="Q4789"/>
      <c r="R4789"/>
      <c r="S4789"/>
      <c r="T4789"/>
      <c r="U4789"/>
      <c r="V4789"/>
      <c r="W4789"/>
      <c r="X4789" s="42"/>
      <c r="Y4789" s="42"/>
      <c r="Z4789" s="42"/>
    </row>
    <row r="4790" s="26" customFormat="1" ht="23" customHeight="1" spans="1:26">
      <c r="A4790" s="255"/>
      <c r="B4790" s="246"/>
      <c r="C4790" s="247"/>
      <c r="D4790" s="248"/>
      <c r="E4790" s="249"/>
      <c r="F4790" s="250"/>
      <c r="G4790" s="250"/>
      <c r="H4790" s="256"/>
      <c r="I4790" s="250"/>
      <c r="J4790" s="252"/>
      <c r="K4790" s="252"/>
      <c r="L4790" s="253"/>
      <c r="M4790" s="254" t="str">
        <f t="shared" si="74"/>
        <v/>
      </c>
      <c r="N4790"/>
      <c r="O4790"/>
      <c r="P4790"/>
      <c r="Q4790"/>
      <c r="R4790"/>
      <c r="S4790"/>
      <c r="T4790"/>
      <c r="U4790"/>
      <c r="V4790"/>
      <c r="W4790"/>
      <c r="X4790" s="42"/>
      <c r="Y4790" s="42"/>
      <c r="Z4790" s="42"/>
    </row>
    <row r="4791" s="26" customFormat="1" ht="23" customHeight="1" spans="1:26">
      <c r="A4791" s="255"/>
      <c r="B4791" s="246"/>
      <c r="C4791" s="247"/>
      <c r="D4791" s="248"/>
      <c r="E4791" s="249"/>
      <c r="F4791" s="250"/>
      <c r="G4791" s="250"/>
      <c r="H4791" s="256"/>
      <c r="I4791" s="250"/>
      <c r="J4791" s="252"/>
      <c r="K4791" s="252"/>
      <c r="L4791" s="253"/>
      <c r="M4791" s="254" t="str">
        <f t="shared" si="74"/>
        <v/>
      </c>
      <c r="N4791"/>
      <c r="O4791"/>
      <c r="P4791"/>
      <c r="Q4791"/>
      <c r="R4791"/>
      <c r="S4791"/>
      <c r="T4791"/>
      <c r="U4791"/>
      <c r="V4791"/>
      <c r="W4791"/>
      <c r="X4791" s="42"/>
      <c r="Y4791" s="42"/>
      <c r="Z4791" s="42"/>
    </row>
    <row r="4792" s="26" customFormat="1" ht="23" customHeight="1" spans="1:26">
      <c r="A4792" s="255"/>
      <c r="B4792" s="246"/>
      <c r="C4792" s="247"/>
      <c r="D4792" s="248"/>
      <c r="E4792" s="249"/>
      <c r="F4792" s="250"/>
      <c r="G4792" s="250"/>
      <c r="H4792" s="256"/>
      <c r="I4792" s="250"/>
      <c r="J4792" s="252"/>
      <c r="K4792" s="252"/>
      <c r="L4792" s="253"/>
      <c r="M4792" s="254" t="str">
        <f t="shared" si="74"/>
        <v/>
      </c>
      <c r="N4792"/>
      <c r="O4792"/>
      <c r="P4792"/>
      <c r="Q4792"/>
      <c r="R4792"/>
      <c r="S4792"/>
      <c r="T4792"/>
      <c r="U4792"/>
      <c r="V4792"/>
      <c r="W4792"/>
      <c r="X4792" s="42"/>
      <c r="Y4792" s="42"/>
      <c r="Z4792" s="42"/>
    </row>
    <row r="4793" s="26" customFormat="1" ht="23" customHeight="1" spans="1:26">
      <c r="A4793" s="255"/>
      <c r="B4793" s="246"/>
      <c r="C4793" s="247"/>
      <c r="D4793" s="248"/>
      <c r="E4793" s="249"/>
      <c r="F4793" s="250"/>
      <c r="G4793" s="250"/>
      <c r="H4793" s="256"/>
      <c r="I4793" s="250"/>
      <c r="J4793" s="252"/>
      <c r="K4793" s="252"/>
      <c r="L4793" s="253"/>
      <c r="M4793" s="254" t="str">
        <f t="shared" si="74"/>
        <v/>
      </c>
      <c r="N4793"/>
      <c r="O4793"/>
      <c r="P4793"/>
      <c r="Q4793"/>
      <c r="R4793"/>
      <c r="S4793"/>
      <c r="T4793"/>
      <c r="U4793"/>
      <c r="V4793"/>
      <c r="W4793"/>
      <c r="X4793" s="42"/>
      <c r="Y4793" s="42"/>
      <c r="Z4793" s="42"/>
    </row>
    <row r="4794" s="26" customFormat="1" ht="23" customHeight="1" spans="1:26">
      <c r="A4794" s="255"/>
      <c r="B4794" s="246"/>
      <c r="C4794" s="247"/>
      <c r="D4794" s="248"/>
      <c r="E4794" s="249"/>
      <c r="F4794" s="250"/>
      <c r="G4794" s="250"/>
      <c r="H4794" s="256"/>
      <c r="I4794" s="250"/>
      <c r="J4794" s="252"/>
      <c r="K4794" s="252"/>
      <c r="L4794" s="253"/>
      <c r="M4794" s="254" t="str">
        <f t="shared" si="74"/>
        <v/>
      </c>
      <c r="N4794"/>
      <c r="O4794"/>
      <c r="P4794"/>
      <c r="Q4794"/>
      <c r="R4794"/>
      <c r="S4794"/>
      <c r="T4794"/>
      <c r="U4794"/>
      <c r="V4794"/>
      <c r="W4794"/>
      <c r="X4794" s="42"/>
      <c r="Y4794" s="42"/>
      <c r="Z4794" s="42"/>
    </row>
    <row r="4795" s="26" customFormat="1" ht="23" customHeight="1" spans="1:26">
      <c r="A4795" s="255"/>
      <c r="B4795" s="246"/>
      <c r="C4795" s="247"/>
      <c r="D4795" s="248"/>
      <c r="E4795" s="249"/>
      <c r="F4795" s="250"/>
      <c r="G4795" s="250"/>
      <c r="H4795" s="256"/>
      <c r="I4795" s="250"/>
      <c r="J4795" s="252"/>
      <c r="K4795" s="252"/>
      <c r="L4795" s="253"/>
      <c r="M4795" s="254" t="str">
        <f t="shared" si="74"/>
        <v/>
      </c>
      <c r="N4795"/>
      <c r="O4795"/>
      <c r="P4795"/>
      <c r="Q4795"/>
      <c r="R4795"/>
      <c r="S4795"/>
      <c r="T4795"/>
      <c r="U4795"/>
      <c r="V4795"/>
      <c r="W4795"/>
      <c r="X4795" s="42"/>
      <c r="Y4795" s="42"/>
      <c r="Z4795" s="42"/>
    </row>
    <row r="4796" s="26" customFormat="1" ht="23" customHeight="1" spans="1:26">
      <c r="A4796" s="255"/>
      <c r="B4796" s="246"/>
      <c r="C4796" s="247"/>
      <c r="D4796" s="248"/>
      <c r="E4796" s="249"/>
      <c r="F4796" s="250"/>
      <c r="G4796" s="250"/>
      <c r="H4796" s="256"/>
      <c r="I4796" s="250"/>
      <c r="J4796" s="252"/>
      <c r="K4796" s="252"/>
      <c r="L4796" s="253"/>
      <c r="M4796" s="254" t="str">
        <f t="shared" si="74"/>
        <v/>
      </c>
      <c r="N4796"/>
      <c r="O4796"/>
      <c r="P4796"/>
      <c r="Q4796"/>
      <c r="R4796"/>
      <c r="S4796"/>
      <c r="T4796"/>
      <c r="U4796"/>
      <c r="V4796"/>
      <c r="W4796"/>
      <c r="X4796" s="42"/>
      <c r="Y4796" s="42"/>
      <c r="Z4796" s="42"/>
    </row>
    <row r="4797" s="26" customFormat="1" ht="23" customHeight="1" spans="1:26">
      <c r="A4797" s="255"/>
      <c r="B4797" s="246"/>
      <c r="C4797" s="247"/>
      <c r="D4797" s="248"/>
      <c r="E4797" s="249"/>
      <c r="F4797" s="250"/>
      <c r="G4797" s="250"/>
      <c r="H4797" s="256"/>
      <c r="I4797" s="250"/>
      <c r="J4797" s="252"/>
      <c r="K4797" s="252"/>
      <c r="L4797" s="253"/>
      <c r="M4797" s="254" t="str">
        <f t="shared" si="74"/>
        <v/>
      </c>
      <c r="N4797"/>
      <c r="O4797"/>
      <c r="P4797"/>
      <c r="Q4797"/>
      <c r="R4797"/>
      <c r="S4797"/>
      <c r="T4797"/>
      <c r="U4797"/>
      <c r="V4797"/>
      <c r="W4797"/>
      <c r="X4797" s="42"/>
      <c r="Y4797" s="42"/>
      <c r="Z4797" s="42"/>
    </row>
    <row r="4798" s="26" customFormat="1" ht="23" customHeight="1" spans="1:26">
      <c r="A4798" s="255"/>
      <c r="B4798" s="246"/>
      <c r="C4798" s="247"/>
      <c r="D4798" s="248"/>
      <c r="E4798" s="249"/>
      <c r="F4798" s="250"/>
      <c r="G4798" s="250"/>
      <c r="H4798" s="256"/>
      <c r="I4798" s="250"/>
      <c r="J4798" s="252"/>
      <c r="K4798" s="252"/>
      <c r="L4798" s="253"/>
      <c r="M4798" s="254" t="str">
        <f t="shared" si="74"/>
        <v/>
      </c>
      <c r="N4798"/>
      <c r="O4798"/>
      <c r="P4798"/>
      <c r="Q4798"/>
      <c r="R4798"/>
      <c r="S4798"/>
      <c r="T4798"/>
      <c r="U4798"/>
      <c r="V4798"/>
      <c r="W4798"/>
      <c r="X4798" s="42"/>
      <c r="Y4798" s="42"/>
      <c r="Z4798" s="42"/>
    </row>
    <row r="4799" s="26" customFormat="1" ht="23" customHeight="1" spans="1:26">
      <c r="A4799" s="255"/>
      <c r="B4799" s="246"/>
      <c r="C4799" s="247"/>
      <c r="D4799" s="248"/>
      <c r="E4799" s="249"/>
      <c r="F4799" s="250"/>
      <c r="G4799" s="250"/>
      <c r="H4799" s="256"/>
      <c r="I4799" s="250"/>
      <c r="J4799" s="252"/>
      <c r="K4799" s="252"/>
      <c r="L4799" s="253"/>
      <c r="M4799" s="254" t="str">
        <f t="shared" si="74"/>
        <v/>
      </c>
      <c r="N4799"/>
      <c r="O4799"/>
      <c r="P4799"/>
      <c r="Q4799"/>
      <c r="R4799"/>
      <c r="S4799"/>
      <c r="T4799"/>
      <c r="U4799"/>
      <c r="V4799"/>
      <c r="W4799"/>
      <c r="X4799" s="42"/>
      <c r="Y4799" s="42"/>
      <c r="Z4799" s="42"/>
    </row>
    <row r="4800" s="26" customFormat="1" ht="23" customHeight="1" spans="1:26">
      <c r="A4800" s="255"/>
      <c r="B4800" s="246"/>
      <c r="C4800" s="247"/>
      <c r="D4800" s="248"/>
      <c r="E4800" s="249"/>
      <c r="F4800" s="250"/>
      <c r="G4800" s="250"/>
      <c r="H4800" s="256"/>
      <c r="I4800" s="250"/>
      <c r="J4800" s="252"/>
      <c r="K4800" s="252"/>
      <c r="L4800" s="253"/>
      <c r="M4800" s="254" t="str">
        <f t="shared" si="74"/>
        <v/>
      </c>
      <c r="N4800"/>
      <c r="O4800"/>
      <c r="P4800"/>
      <c r="Q4800"/>
      <c r="R4800"/>
      <c r="S4800"/>
      <c r="T4800"/>
      <c r="U4800"/>
      <c r="V4800"/>
      <c r="W4800"/>
      <c r="X4800" s="42"/>
      <c r="Y4800" s="42"/>
      <c r="Z4800" s="42"/>
    </row>
    <row r="4801" s="26" customFormat="1" ht="23" customHeight="1" spans="1:26">
      <c r="A4801" s="255"/>
      <c r="B4801" s="246"/>
      <c r="C4801" s="247"/>
      <c r="D4801" s="248"/>
      <c r="E4801" s="249"/>
      <c r="F4801" s="250"/>
      <c r="G4801" s="250"/>
      <c r="H4801" s="256"/>
      <c r="I4801" s="250"/>
      <c r="J4801" s="252"/>
      <c r="K4801" s="252"/>
      <c r="L4801" s="253"/>
      <c r="M4801" s="254" t="str">
        <f t="shared" si="74"/>
        <v/>
      </c>
      <c r="N4801"/>
      <c r="O4801"/>
      <c r="P4801"/>
      <c r="Q4801"/>
      <c r="R4801"/>
      <c r="S4801"/>
      <c r="T4801"/>
      <c r="U4801"/>
      <c r="V4801"/>
      <c r="W4801"/>
      <c r="X4801" s="42"/>
      <c r="Y4801" s="42"/>
      <c r="Z4801" s="42"/>
    </row>
    <row r="4802" s="26" customFormat="1" ht="23" customHeight="1" spans="1:26">
      <c r="A4802" s="255"/>
      <c r="B4802" s="246"/>
      <c r="C4802" s="247"/>
      <c r="D4802" s="248"/>
      <c r="E4802" s="249"/>
      <c r="F4802" s="250"/>
      <c r="G4802" s="250"/>
      <c r="H4802" s="256"/>
      <c r="I4802" s="250"/>
      <c r="J4802" s="252"/>
      <c r="K4802" s="252"/>
      <c r="L4802" s="253"/>
      <c r="M4802" s="254" t="str">
        <f t="shared" si="74"/>
        <v/>
      </c>
      <c r="N4802"/>
      <c r="O4802"/>
      <c r="P4802"/>
      <c r="Q4802"/>
      <c r="R4802"/>
      <c r="S4802"/>
      <c r="T4802"/>
      <c r="U4802"/>
      <c r="V4802"/>
      <c r="W4802"/>
      <c r="X4802" s="42"/>
      <c r="Y4802" s="42"/>
      <c r="Z4802" s="42"/>
    </row>
    <row r="4803" s="26" customFormat="1" ht="23" customHeight="1" spans="1:26">
      <c r="A4803" s="255"/>
      <c r="B4803" s="246"/>
      <c r="C4803" s="247"/>
      <c r="D4803" s="248"/>
      <c r="E4803" s="249"/>
      <c r="F4803" s="250"/>
      <c r="G4803" s="250"/>
      <c r="H4803" s="256"/>
      <c r="I4803" s="250"/>
      <c r="J4803" s="252"/>
      <c r="K4803" s="252"/>
      <c r="L4803" s="253"/>
      <c r="M4803" s="254" t="str">
        <f t="shared" si="74"/>
        <v/>
      </c>
      <c r="N4803"/>
      <c r="O4803"/>
      <c r="P4803"/>
      <c r="Q4803"/>
      <c r="R4803"/>
      <c r="S4803"/>
      <c r="T4803"/>
      <c r="U4803"/>
      <c r="V4803"/>
      <c r="W4803"/>
      <c r="X4803" s="42"/>
      <c r="Y4803" s="42"/>
      <c r="Z4803" s="42"/>
    </row>
    <row r="4804" s="26" customFormat="1" ht="23" customHeight="1" spans="1:26">
      <c r="A4804" s="255"/>
      <c r="B4804" s="246"/>
      <c r="C4804" s="247"/>
      <c r="D4804" s="248"/>
      <c r="E4804" s="249"/>
      <c r="F4804" s="250"/>
      <c r="G4804" s="250"/>
      <c r="H4804" s="256"/>
      <c r="I4804" s="250"/>
      <c r="J4804" s="252"/>
      <c r="K4804" s="252"/>
      <c r="L4804" s="253"/>
      <c r="M4804" s="254" t="str">
        <f t="shared" si="74"/>
        <v/>
      </c>
      <c r="N4804"/>
      <c r="O4804"/>
      <c r="P4804"/>
      <c r="Q4804"/>
      <c r="R4804"/>
      <c r="S4804"/>
      <c r="T4804"/>
      <c r="U4804"/>
      <c r="V4804"/>
      <c r="W4804"/>
      <c r="X4804" s="42"/>
      <c r="Y4804" s="42"/>
      <c r="Z4804" s="42"/>
    </row>
    <row r="4805" s="26" customFormat="1" ht="23" customHeight="1" spans="1:26">
      <c r="A4805" s="255"/>
      <c r="B4805" s="246"/>
      <c r="C4805" s="247"/>
      <c r="D4805" s="248"/>
      <c r="E4805" s="249"/>
      <c r="F4805" s="250"/>
      <c r="G4805" s="250"/>
      <c r="H4805" s="256"/>
      <c r="I4805" s="250"/>
      <c r="J4805" s="252"/>
      <c r="K4805" s="252"/>
      <c r="L4805" s="253"/>
      <c r="M4805" s="254" t="str">
        <f t="shared" ref="M4805:M4868" si="75">IF($B4805="","",--TEXT($B4805,"yyyymm"))</f>
        <v/>
      </c>
      <c r="N4805"/>
      <c r="O4805"/>
      <c r="P4805"/>
      <c r="Q4805"/>
      <c r="R4805"/>
      <c r="S4805"/>
      <c r="T4805"/>
      <c r="U4805"/>
      <c r="V4805"/>
      <c r="W4805"/>
      <c r="X4805" s="42"/>
      <c r="Y4805" s="42"/>
      <c r="Z4805" s="42"/>
    </row>
    <row r="4806" s="26" customFormat="1" ht="23" customHeight="1" spans="1:26">
      <c r="A4806" s="255"/>
      <c r="B4806" s="246"/>
      <c r="C4806" s="247"/>
      <c r="D4806" s="248"/>
      <c r="E4806" s="249"/>
      <c r="F4806" s="250"/>
      <c r="G4806" s="250"/>
      <c r="H4806" s="256"/>
      <c r="I4806" s="250"/>
      <c r="J4806" s="252"/>
      <c r="K4806" s="252"/>
      <c r="L4806" s="253"/>
      <c r="M4806" s="254" t="str">
        <f t="shared" si="75"/>
        <v/>
      </c>
      <c r="N4806"/>
      <c r="O4806"/>
      <c r="P4806"/>
      <c r="Q4806"/>
      <c r="R4806"/>
      <c r="S4806"/>
      <c r="T4806"/>
      <c r="U4806"/>
      <c r="V4806"/>
      <c r="W4806"/>
      <c r="X4806" s="42"/>
      <c r="Y4806" s="42"/>
      <c r="Z4806" s="42"/>
    </row>
    <row r="4807" s="26" customFormat="1" ht="23" customHeight="1" spans="1:26">
      <c r="A4807" s="255"/>
      <c r="B4807" s="246"/>
      <c r="C4807" s="247"/>
      <c r="D4807" s="248"/>
      <c r="E4807" s="249"/>
      <c r="F4807" s="250"/>
      <c r="G4807" s="250"/>
      <c r="H4807" s="256"/>
      <c r="I4807" s="250"/>
      <c r="J4807" s="252"/>
      <c r="K4807" s="252"/>
      <c r="L4807" s="253"/>
      <c r="M4807" s="254" t="str">
        <f t="shared" si="75"/>
        <v/>
      </c>
      <c r="N4807"/>
      <c r="O4807"/>
      <c r="P4807"/>
      <c r="Q4807"/>
      <c r="R4807"/>
      <c r="S4807"/>
      <c r="T4807"/>
      <c r="U4807"/>
      <c r="V4807"/>
      <c r="W4807"/>
      <c r="X4807" s="42"/>
      <c r="Y4807" s="42"/>
      <c r="Z4807" s="42"/>
    </row>
    <row r="4808" s="26" customFormat="1" ht="23" customHeight="1" spans="1:26">
      <c r="A4808" s="255"/>
      <c r="B4808" s="246"/>
      <c r="C4808" s="247"/>
      <c r="D4808" s="248"/>
      <c r="E4808" s="249"/>
      <c r="F4808" s="250"/>
      <c r="G4808" s="250"/>
      <c r="H4808" s="256"/>
      <c r="I4808" s="250"/>
      <c r="J4808" s="252"/>
      <c r="K4808" s="252"/>
      <c r="L4808" s="253"/>
      <c r="M4808" s="254" t="str">
        <f t="shared" si="75"/>
        <v/>
      </c>
      <c r="N4808"/>
      <c r="O4808"/>
      <c r="P4808"/>
      <c r="Q4808"/>
      <c r="R4808"/>
      <c r="S4808"/>
      <c r="T4808"/>
      <c r="U4808"/>
      <c r="V4808"/>
      <c r="W4808"/>
      <c r="X4808" s="42"/>
      <c r="Y4808" s="42"/>
      <c r="Z4808" s="42"/>
    </row>
    <row r="4809" s="26" customFormat="1" ht="23" customHeight="1" spans="1:26">
      <c r="A4809" s="255"/>
      <c r="B4809" s="246"/>
      <c r="C4809" s="247"/>
      <c r="D4809" s="248"/>
      <c r="E4809" s="249"/>
      <c r="F4809" s="250"/>
      <c r="G4809" s="250"/>
      <c r="H4809" s="256"/>
      <c r="I4809" s="250"/>
      <c r="J4809" s="252"/>
      <c r="K4809" s="252"/>
      <c r="L4809" s="253"/>
      <c r="M4809" s="254" t="str">
        <f t="shared" si="75"/>
        <v/>
      </c>
      <c r="N4809"/>
      <c r="O4809"/>
      <c r="P4809"/>
      <c r="Q4809"/>
      <c r="R4809"/>
      <c r="S4809"/>
      <c r="T4809"/>
      <c r="U4809"/>
      <c r="V4809"/>
      <c r="W4809"/>
      <c r="X4809" s="42"/>
      <c r="Y4809" s="42"/>
      <c r="Z4809" s="42"/>
    </row>
    <row r="4810" s="26" customFormat="1" ht="23" customHeight="1" spans="1:26">
      <c r="A4810" s="255"/>
      <c r="B4810" s="246"/>
      <c r="C4810" s="247"/>
      <c r="D4810" s="248"/>
      <c r="E4810" s="249"/>
      <c r="F4810" s="250"/>
      <c r="G4810" s="250"/>
      <c r="H4810" s="256"/>
      <c r="I4810" s="250"/>
      <c r="J4810" s="252"/>
      <c r="K4810" s="252"/>
      <c r="L4810" s="253"/>
      <c r="M4810" s="254" t="str">
        <f t="shared" si="75"/>
        <v/>
      </c>
      <c r="N4810"/>
      <c r="O4810"/>
      <c r="P4810"/>
      <c r="Q4810"/>
      <c r="R4810"/>
      <c r="S4810"/>
      <c r="T4810"/>
      <c r="U4810"/>
      <c r="V4810"/>
      <c r="W4810"/>
      <c r="X4810" s="42"/>
      <c r="Y4810" s="42"/>
      <c r="Z4810" s="42"/>
    </row>
    <row r="4811" s="26" customFormat="1" ht="23" customHeight="1" spans="1:26">
      <c r="A4811" s="255"/>
      <c r="B4811" s="246"/>
      <c r="C4811" s="247"/>
      <c r="D4811" s="248"/>
      <c r="E4811" s="249"/>
      <c r="F4811" s="250"/>
      <c r="G4811" s="250"/>
      <c r="H4811" s="256"/>
      <c r="I4811" s="250"/>
      <c r="J4811" s="252"/>
      <c r="K4811" s="252"/>
      <c r="L4811" s="253"/>
      <c r="M4811" s="254" t="str">
        <f t="shared" si="75"/>
        <v/>
      </c>
      <c r="N4811"/>
      <c r="O4811"/>
      <c r="P4811"/>
      <c r="Q4811"/>
      <c r="R4811"/>
      <c r="S4811"/>
      <c r="T4811"/>
      <c r="U4811"/>
      <c r="V4811"/>
      <c r="W4811"/>
      <c r="X4811" s="42"/>
      <c r="Y4811" s="42"/>
      <c r="Z4811" s="42"/>
    </row>
    <row r="4812" s="26" customFormat="1" ht="23" customHeight="1" spans="1:26">
      <c r="A4812" s="255"/>
      <c r="B4812" s="246"/>
      <c r="C4812" s="247"/>
      <c r="D4812" s="248"/>
      <c r="E4812" s="249"/>
      <c r="F4812" s="250"/>
      <c r="G4812" s="250"/>
      <c r="H4812" s="256"/>
      <c r="I4812" s="250"/>
      <c r="J4812" s="252"/>
      <c r="K4812" s="252"/>
      <c r="L4812" s="253"/>
      <c r="M4812" s="254" t="str">
        <f t="shared" si="75"/>
        <v/>
      </c>
      <c r="N4812"/>
      <c r="O4812"/>
      <c r="P4812"/>
      <c r="Q4812"/>
      <c r="R4812"/>
      <c r="S4812"/>
      <c r="T4812"/>
      <c r="U4812"/>
      <c r="V4812"/>
      <c r="W4812"/>
      <c r="X4812" s="42"/>
      <c r="Y4812" s="42"/>
      <c r="Z4812" s="42"/>
    </row>
    <row r="4813" s="26" customFormat="1" ht="23" customHeight="1" spans="1:26">
      <c r="A4813" s="255"/>
      <c r="B4813" s="246"/>
      <c r="C4813" s="247"/>
      <c r="D4813" s="248"/>
      <c r="E4813" s="249"/>
      <c r="F4813" s="250"/>
      <c r="G4813" s="250"/>
      <c r="H4813" s="256"/>
      <c r="I4813" s="250"/>
      <c r="J4813" s="252"/>
      <c r="K4813" s="252"/>
      <c r="L4813" s="253"/>
      <c r="M4813" s="254" t="str">
        <f t="shared" si="75"/>
        <v/>
      </c>
      <c r="N4813"/>
      <c r="O4813"/>
      <c r="P4813"/>
      <c r="Q4813"/>
      <c r="R4813"/>
      <c r="S4813"/>
      <c r="T4813"/>
      <c r="U4813"/>
      <c r="V4813"/>
      <c r="W4813"/>
      <c r="X4813" s="42"/>
      <c r="Y4813" s="42"/>
      <c r="Z4813" s="42"/>
    </row>
    <row r="4814" s="26" customFormat="1" ht="23" customHeight="1" spans="1:26">
      <c r="A4814" s="255"/>
      <c r="B4814" s="246"/>
      <c r="C4814" s="247"/>
      <c r="D4814" s="248"/>
      <c r="E4814" s="249"/>
      <c r="F4814" s="250"/>
      <c r="G4814" s="250"/>
      <c r="H4814" s="256"/>
      <c r="I4814" s="250"/>
      <c r="J4814" s="252"/>
      <c r="K4814" s="252"/>
      <c r="L4814" s="253"/>
      <c r="M4814" s="254" t="str">
        <f t="shared" si="75"/>
        <v/>
      </c>
      <c r="N4814"/>
      <c r="O4814"/>
      <c r="P4814"/>
      <c r="Q4814"/>
      <c r="R4814"/>
      <c r="S4814"/>
      <c r="T4814"/>
      <c r="U4814"/>
      <c r="V4814"/>
      <c r="W4814"/>
      <c r="X4814" s="42"/>
      <c r="Y4814" s="42"/>
      <c r="Z4814" s="42"/>
    </row>
    <row r="4815" s="26" customFormat="1" ht="23" customHeight="1" spans="1:26">
      <c r="A4815" s="255"/>
      <c r="B4815" s="246"/>
      <c r="C4815" s="247"/>
      <c r="D4815" s="248"/>
      <c r="E4815" s="249"/>
      <c r="F4815" s="250"/>
      <c r="G4815" s="250"/>
      <c r="H4815" s="256"/>
      <c r="I4815" s="250"/>
      <c r="J4815" s="252"/>
      <c r="K4815" s="252"/>
      <c r="L4815" s="253"/>
      <c r="M4815" s="254" t="str">
        <f t="shared" si="75"/>
        <v/>
      </c>
      <c r="N4815"/>
      <c r="O4815"/>
      <c r="P4815"/>
      <c r="Q4815"/>
      <c r="R4815"/>
      <c r="S4815"/>
      <c r="T4815"/>
      <c r="U4815"/>
      <c r="V4815"/>
      <c r="W4815"/>
      <c r="X4815" s="42"/>
      <c r="Y4815" s="42"/>
      <c r="Z4815" s="42"/>
    </row>
    <row r="4816" s="26" customFormat="1" ht="23" customHeight="1" spans="1:26">
      <c r="A4816" s="255"/>
      <c r="B4816" s="246"/>
      <c r="C4816" s="247"/>
      <c r="D4816" s="248"/>
      <c r="E4816" s="249"/>
      <c r="F4816" s="250"/>
      <c r="G4816" s="250"/>
      <c r="H4816" s="256"/>
      <c r="I4816" s="250"/>
      <c r="J4816" s="252"/>
      <c r="K4816" s="252"/>
      <c r="L4816" s="253"/>
      <c r="M4816" s="254" t="str">
        <f t="shared" si="75"/>
        <v/>
      </c>
      <c r="N4816"/>
      <c r="O4816"/>
      <c r="P4816"/>
      <c r="Q4816"/>
      <c r="R4816"/>
      <c r="S4816"/>
      <c r="T4816"/>
      <c r="U4816"/>
      <c r="V4816"/>
      <c r="W4816"/>
      <c r="X4816" s="42"/>
      <c r="Y4816" s="42"/>
      <c r="Z4816" s="42"/>
    </row>
    <row r="4817" s="26" customFormat="1" ht="23" customHeight="1" spans="1:26">
      <c r="A4817" s="255"/>
      <c r="B4817" s="246"/>
      <c r="C4817" s="247"/>
      <c r="D4817" s="248"/>
      <c r="E4817" s="249"/>
      <c r="F4817" s="250"/>
      <c r="G4817" s="250"/>
      <c r="H4817" s="256"/>
      <c r="I4817" s="250"/>
      <c r="J4817" s="252"/>
      <c r="K4817" s="252"/>
      <c r="L4817" s="253"/>
      <c r="M4817" s="254" t="str">
        <f t="shared" si="75"/>
        <v/>
      </c>
      <c r="N4817"/>
      <c r="O4817"/>
      <c r="P4817"/>
      <c r="Q4817"/>
      <c r="R4817"/>
      <c r="S4817"/>
      <c r="T4817"/>
      <c r="U4817"/>
      <c r="V4817"/>
      <c r="W4817"/>
      <c r="X4817" s="42"/>
      <c r="Y4817" s="42"/>
      <c r="Z4817" s="42"/>
    </row>
    <row r="4818" s="26" customFormat="1" ht="23" customHeight="1" spans="1:26">
      <c r="A4818" s="255"/>
      <c r="B4818" s="246"/>
      <c r="C4818" s="247"/>
      <c r="D4818" s="248"/>
      <c r="E4818" s="249"/>
      <c r="F4818" s="250"/>
      <c r="G4818" s="250"/>
      <c r="H4818" s="256"/>
      <c r="I4818" s="250"/>
      <c r="J4818" s="252"/>
      <c r="K4818" s="252"/>
      <c r="L4818" s="253"/>
      <c r="M4818" s="254" t="str">
        <f t="shared" si="75"/>
        <v/>
      </c>
      <c r="N4818"/>
      <c r="O4818"/>
      <c r="P4818"/>
      <c r="Q4818"/>
      <c r="R4818"/>
      <c r="S4818"/>
      <c r="T4818"/>
      <c r="U4818"/>
      <c r="V4818"/>
      <c r="W4818"/>
      <c r="X4818" s="42"/>
      <c r="Y4818" s="42"/>
      <c r="Z4818" s="42"/>
    </row>
    <row r="4819" s="26" customFormat="1" ht="23" customHeight="1" spans="1:26">
      <c r="A4819" s="255"/>
      <c r="B4819" s="246"/>
      <c r="C4819" s="247"/>
      <c r="D4819" s="248"/>
      <c r="E4819" s="249"/>
      <c r="F4819" s="250"/>
      <c r="G4819" s="250"/>
      <c r="H4819" s="256"/>
      <c r="I4819" s="250"/>
      <c r="J4819" s="252"/>
      <c r="K4819" s="252"/>
      <c r="L4819" s="253"/>
      <c r="M4819" s="254" t="str">
        <f t="shared" si="75"/>
        <v/>
      </c>
      <c r="N4819"/>
      <c r="O4819"/>
      <c r="P4819"/>
      <c r="Q4819"/>
      <c r="R4819"/>
      <c r="S4819"/>
      <c r="T4819"/>
      <c r="U4819"/>
      <c r="V4819"/>
      <c r="W4819"/>
      <c r="X4819" s="42"/>
      <c r="Y4819" s="42"/>
      <c r="Z4819" s="42"/>
    </row>
    <row r="4820" s="26" customFormat="1" ht="23" customHeight="1" spans="1:26">
      <c r="A4820" s="255"/>
      <c r="B4820" s="246"/>
      <c r="C4820" s="247"/>
      <c r="D4820" s="248"/>
      <c r="E4820" s="249"/>
      <c r="F4820" s="250"/>
      <c r="G4820" s="250"/>
      <c r="H4820" s="256"/>
      <c r="I4820" s="250"/>
      <c r="J4820" s="252"/>
      <c r="K4820" s="252"/>
      <c r="L4820" s="253"/>
      <c r="M4820" s="254" t="str">
        <f t="shared" si="75"/>
        <v/>
      </c>
      <c r="N4820"/>
      <c r="O4820"/>
      <c r="P4820"/>
      <c r="Q4820"/>
      <c r="R4820"/>
      <c r="S4820"/>
      <c r="T4820"/>
      <c r="U4820"/>
      <c r="V4820"/>
      <c r="W4820"/>
      <c r="X4820" s="42"/>
      <c r="Y4820" s="42"/>
      <c r="Z4820" s="42"/>
    </row>
    <row r="4821" s="26" customFormat="1" ht="23" customHeight="1" spans="1:26">
      <c r="A4821" s="255"/>
      <c r="B4821" s="246"/>
      <c r="C4821" s="247"/>
      <c r="D4821" s="248"/>
      <c r="E4821" s="249"/>
      <c r="F4821" s="250"/>
      <c r="G4821" s="250"/>
      <c r="H4821" s="256"/>
      <c r="I4821" s="250"/>
      <c r="J4821" s="252"/>
      <c r="K4821" s="252"/>
      <c r="L4821" s="253"/>
      <c r="M4821" s="254" t="str">
        <f t="shared" si="75"/>
        <v/>
      </c>
      <c r="N4821"/>
      <c r="O4821"/>
      <c r="P4821"/>
      <c r="Q4821"/>
      <c r="R4821"/>
      <c r="S4821"/>
      <c r="T4821"/>
      <c r="U4821"/>
      <c r="V4821"/>
      <c r="W4821"/>
      <c r="X4821" s="42"/>
      <c r="Y4821" s="42"/>
      <c r="Z4821" s="42"/>
    </row>
    <row r="4822" s="26" customFormat="1" ht="23" customHeight="1" spans="1:26">
      <c r="A4822" s="255"/>
      <c r="B4822" s="246"/>
      <c r="C4822" s="247"/>
      <c r="D4822" s="248"/>
      <c r="E4822" s="249"/>
      <c r="F4822" s="250"/>
      <c r="G4822" s="250"/>
      <c r="H4822" s="256"/>
      <c r="I4822" s="250"/>
      <c r="J4822" s="252"/>
      <c r="K4822" s="252"/>
      <c r="L4822" s="253"/>
      <c r="M4822" s="254" t="str">
        <f t="shared" si="75"/>
        <v/>
      </c>
      <c r="N4822"/>
      <c r="O4822"/>
      <c r="P4822"/>
      <c r="Q4822"/>
      <c r="R4822"/>
      <c r="S4822"/>
      <c r="T4822"/>
      <c r="U4822"/>
      <c r="V4822"/>
      <c r="W4822"/>
      <c r="X4822" s="42"/>
      <c r="Y4822" s="42"/>
      <c r="Z4822" s="42"/>
    </row>
    <row r="4823" s="26" customFormat="1" ht="23" customHeight="1" spans="1:26">
      <c r="A4823" s="255"/>
      <c r="B4823" s="246"/>
      <c r="C4823" s="247"/>
      <c r="D4823" s="248"/>
      <c r="E4823" s="249"/>
      <c r="F4823" s="250"/>
      <c r="G4823" s="250"/>
      <c r="H4823" s="256"/>
      <c r="I4823" s="250"/>
      <c r="J4823" s="252"/>
      <c r="K4823" s="252"/>
      <c r="L4823" s="253"/>
      <c r="M4823" s="254" t="str">
        <f t="shared" si="75"/>
        <v/>
      </c>
      <c r="N4823"/>
      <c r="O4823"/>
      <c r="P4823"/>
      <c r="Q4823"/>
      <c r="R4823"/>
      <c r="S4823"/>
      <c r="T4823"/>
      <c r="U4823"/>
      <c r="V4823"/>
      <c r="W4823"/>
      <c r="X4823" s="42"/>
      <c r="Y4823" s="42"/>
      <c r="Z4823" s="42"/>
    </row>
    <row r="4824" s="26" customFormat="1" ht="23" customHeight="1" spans="1:26">
      <c r="A4824" s="255"/>
      <c r="B4824" s="246"/>
      <c r="C4824" s="247"/>
      <c r="D4824" s="248"/>
      <c r="E4824" s="249"/>
      <c r="F4824" s="250"/>
      <c r="G4824" s="250"/>
      <c r="H4824" s="256"/>
      <c r="I4824" s="250"/>
      <c r="J4824" s="252"/>
      <c r="K4824" s="252"/>
      <c r="L4824" s="253"/>
      <c r="M4824" s="254" t="str">
        <f t="shared" si="75"/>
        <v/>
      </c>
      <c r="N4824"/>
      <c r="O4824"/>
      <c r="P4824"/>
      <c r="Q4824"/>
      <c r="R4824"/>
      <c r="S4824"/>
      <c r="T4824"/>
      <c r="U4824"/>
      <c r="V4824"/>
      <c r="W4824"/>
      <c r="X4824" s="42"/>
      <c r="Y4824" s="42"/>
      <c r="Z4824" s="42"/>
    </row>
    <row r="4825" s="26" customFormat="1" ht="23" customHeight="1" spans="1:26">
      <c r="A4825" s="255"/>
      <c r="B4825" s="246"/>
      <c r="C4825" s="247"/>
      <c r="D4825" s="248"/>
      <c r="E4825" s="249"/>
      <c r="F4825" s="250"/>
      <c r="G4825" s="250"/>
      <c r="H4825" s="256"/>
      <c r="I4825" s="250"/>
      <c r="J4825" s="252"/>
      <c r="K4825" s="252"/>
      <c r="L4825" s="253"/>
      <c r="M4825" s="254" t="str">
        <f t="shared" si="75"/>
        <v/>
      </c>
      <c r="N4825"/>
      <c r="O4825"/>
      <c r="P4825"/>
      <c r="Q4825"/>
      <c r="R4825"/>
      <c r="S4825"/>
      <c r="T4825"/>
      <c r="U4825"/>
      <c r="V4825"/>
      <c r="W4825"/>
      <c r="X4825" s="42"/>
      <c r="Y4825" s="42"/>
      <c r="Z4825" s="42"/>
    </row>
    <row r="4826" s="26" customFormat="1" ht="23" customHeight="1" spans="1:26">
      <c r="A4826" s="255"/>
      <c r="B4826" s="246"/>
      <c r="C4826" s="247"/>
      <c r="D4826" s="248"/>
      <c r="E4826" s="249"/>
      <c r="F4826" s="250"/>
      <c r="G4826" s="250"/>
      <c r="H4826" s="256"/>
      <c r="I4826" s="250"/>
      <c r="J4826" s="252"/>
      <c r="K4826" s="252"/>
      <c r="L4826" s="253"/>
      <c r="M4826" s="254" t="str">
        <f t="shared" si="75"/>
        <v/>
      </c>
      <c r="N4826"/>
      <c r="O4826"/>
      <c r="P4826"/>
      <c r="Q4826"/>
      <c r="R4826"/>
      <c r="S4826"/>
      <c r="T4826"/>
      <c r="U4826"/>
      <c r="V4826"/>
      <c r="W4826"/>
      <c r="X4826" s="42"/>
      <c r="Y4826" s="42"/>
      <c r="Z4826" s="42"/>
    </row>
    <row r="4827" s="26" customFormat="1" ht="23" customHeight="1" spans="1:26">
      <c r="A4827" s="255"/>
      <c r="B4827" s="246"/>
      <c r="C4827" s="247"/>
      <c r="D4827" s="248"/>
      <c r="E4827" s="249"/>
      <c r="F4827" s="250"/>
      <c r="G4827" s="250"/>
      <c r="H4827" s="256"/>
      <c r="I4827" s="250"/>
      <c r="J4827" s="252"/>
      <c r="K4827" s="252"/>
      <c r="L4827" s="253"/>
      <c r="M4827" s="254" t="str">
        <f t="shared" si="75"/>
        <v/>
      </c>
      <c r="N4827"/>
      <c r="O4827"/>
      <c r="P4827"/>
      <c r="Q4827"/>
      <c r="R4827"/>
      <c r="S4827"/>
      <c r="T4827"/>
      <c r="U4827"/>
      <c r="V4827"/>
      <c r="W4827"/>
      <c r="X4827" s="42"/>
      <c r="Y4827" s="42"/>
      <c r="Z4827" s="42"/>
    </row>
    <row r="4828" s="26" customFormat="1" ht="23" customHeight="1" spans="1:26">
      <c r="A4828" s="255"/>
      <c r="B4828" s="246"/>
      <c r="C4828" s="247"/>
      <c r="D4828" s="248"/>
      <c r="E4828" s="249"/>
      <c r="F4828" s="250"/>
      <c r="G4828" s="250"/>
      <c r="H4828" s="256"/>
      <c r="I4828" s="250"/>
      <c r="J4828" s="252"/>
      <c r="K4828" s="252"/>
      <c r="L4828" s="253"/>
      <c r="M4828" s="254" t="str">
        <f t="shared" si="75"/>
        <v/>
      </c>
      <c r="N4828"/>
      <c r="O4828"/>
      <c r="P4828"/>
      <c r="Q4828"/>
      <c r="R4828"/>
      <c r="S4828"/>
      <c r="T4828"/>
      <c r="U4828"/>
      <c r="V4828"/>
      <c r="W4828"/>
      <c r="X4828" s="42"/>
      <c r="Y4828" s="42"/>
      <c r="Z4828" s="42"/>
    </row>
    <row r="4829" s="26" customFormat="1" ht="23" customHeight="1" spans="1:26">
      <c r="A4829" s="255"/>
      <c r="B4829" s="246"/>
      <c r="C4829" s="247"/>
      <c r="D4829" s="248"/>
      <c r="E4829" s="249"/>
      <c r="F4829" s="250"/>
      <c r="G4829" s="250"/>
      <c r="H4829" s="256"/>
      <c r="I4829" s="250"/>
      <c r="J4829" s="252"/>
      <c r="K4829" s="252"/>
      <c r="L4829" s="253"/>
      <c r="M4829" s="254" t="str">
        <f t="shared" si="75"/>
        <v/>
      </c>
      <c r="N4829"/>
      <c r="O4829"/>
      <c r="P4829"/>
      <c r="Q4829"/>
      <c r="R4829"/>
      <c r="S4829"/>
      <c r="T4829"/>
      <c r="U4829"/>
      <c r="V4829"/>
      <c r="W4829"/>
      <c r="X4829" s="42"/>
      <c r="Y4829" s="42"/>
      <c r="Z4829" s="42"/>
    </row>
    <row r="4830" s="26" customFormat="1" ht="23" customHeight="1" spans="1:26">
      <c r="A4830" s="255"/>
      <c r="B4830" s="246"/>
      <c r="C4830" s="247"/>
      <c r="D4830" s="248"/>
      <c r="E4830" s="249"/>
      <c r="F4830" s="250"/>
      <c r="G4830" s="250"/>
      <c r="H4830" s="256"/>
      <c r="I4830" s="250"/>
      <c r="J4830" s="252"/>
      <c r="K4830" s="252"/>
      <c r="L4830" s="253"/>
      <c r="M4830" s="254" t="str">
        <f t="shared" si="75"/>
        <v/>
      </c>
      <c r="N4830"/>
      <c r="O4830"/>
      <c r="P4830"/>
      <c r="Q4830"/>
      <c r="R4830"/>
      <c r="S4830"/>
      <c r="T4830"/>
      <c r="U4830"/>
      <c r="V4830"/>
      <c r="W4830"/>
      <c r="X4830" s="42"/>
      <c r="Y4830" s="42"/>
      <c r="Z4830" s="42"/>
    </row>
    <row r="4831" s="26" customFormat="1" ht="23" customHeight="1" spans="1:26">
      <c r="A4831" s="255"/>
      <c r="B4831" s="246"/>
      <c r="C4831" s="247"/>
      <c r="D4831" s="248"/>
      <c r="E4831" s="249"/>
      <c r="F4831" s="250"/>
      <c r="G4831" s="250"/>
      <c r="H4831" s="256"/>
      <c r="I4831" s="250"/>
      <c r="J4831" s="252"/>
      <c r="K4831" s="252"/>
      <c r="L4831" s="253"/>
      <c r="M4831" s="254" t="str">
        <f t="shared" si="75"/>
        <v/>
      </c>
      <c r="N4831"/>
      <c r="O4831"/>
      <c r="P4831"/>
      <c r="Q4831"/>
      <c r="R4831"/>
      <c r="S4831"/>
      <c r="T4831"/>
      <c r="U4831"/>
      <c r="V4831"/>
      <c r="W4831"/>
      <c r="X4831" s="42"/>
      <c r="Y4831" s="42"/>
      <c r="Z4831" s="42"/>
    </row>
    <row r="4832" s="26" customFormat="1" ht="23" customHeight="1" spans="1:26">
      <c r="A4832" s="255"/>
      <c r="B4832" s="246"/>
      <c r="C4832" s="247"/>
      <c r="D4832" s="248"/>
      <c r="E4832" s="249"/>
      <c r="F4832" s="250"/>
      <c r="G4832" s="250"/>
      <c r="H4832" s="256"/>
      <c r="I4832" s="250"/>
      <c r="J4832" s="252"/>
      <c r="K4832" s="252"/>
      <c r="L4832" s="253"/>
      <c r="M4832" s="254" t="str">
        <f t="shared" si="75"/>
        <v/>
      </c>
      <c r="N4832"/>
      <c r="O4832"/>
      <c r="P4832"/>
      <c r="Q4832"/>
      <c r="R4832"/>
      <c r="S4832"/>
      <c r="T4832"/>
      <c r="U4832"/>
      <c r="V4832"/>
      <c r="W4832"/>
      <c r="X4832" s="42"/>
      <c r="Y4832" s="42"/>
      <c r="Z4832" s="42"/>
    </row>
    <row r="4833" s="26" customFormat="1" ht="23" customHeight="1" spans="1:26">
      <c r="A4833" s="255"/>
      <c r="B4833" s="246"/>
      <c r="C4833" s="247"/>
      <c r="D4833" s="248"/>
      <c r="E4833" s="249"/>
      <c r="F4833" s="250"/>
      <c r="G4833" s="250"/>
      <c r="H4833" s="256"/>
      <c r="I4833" s="250"/>
      <c r="J4833" s="252"/>
      <c r="K4833" s="252"/>
      <c r="L4833" s="253"/>
      <c r="M4833" s="254" t="str">
        <f t="shared" si="75"/>
        <v/>
      </c>
      <c r="N4833"/>
      <c r="O4833"/>
      <c r="P4833"/>
      <c r="Q4833"/>
      <c r="R4833"/>
      <c r="S4833"/>
      <c r="T4833"/>
      <c r="U4833"/>
      <c r="V4833"/>
      <c r="W4833"/>
      <c r="X4833" s="42"/>
      <c r="Y4833" s="42"/>
      <c r="Z4833" s="42"/>
    </row>
    <row r="4834" s="26" customFormat="1" ht="23" customHeight="1" spans="1:26">
      <c r="A4834" s="255"/>
      <c r="B4834" s="246"/>
      <c r="C4834" s="247"/>
      <c r="D4834" s="248"/>
      <c r="E4834" s="249"/>
      <c r="F4834" s="250"/>
      <c r="G4834" s="250"/>
      <c r="H4834" s="256"/>
      <c r="I4834" s="250"/>
      <c r="J4834" s="252"/>
      <c r="K4834" s="252"/>
      <c r="L4834" s="253"/>
      <c r="M4834" s="254" t="str">
        <f t="shared" si="75"/>
        <v/>
      </c>
      <c r="N4834"/>
      <c r="O4834"/>
      <c r="P4834"/>
      <c r="Q4834"/>
      <c r="R4834"/>
      <c r="S4834"/>
      <c r="T4834"/>
      <c r="U4834"/>
      <c r="V4834"/>
      <c r="W4834"/>
      <c r="X4834" s="42"/>
      <c r="Y4834" s="42"/>
      <c r="Z4834" s="42"/>
    </row>
    <row r="4835" s="26" customFormat="1" ht="23" customHeight="1" spans="1:26">
      <c r="A4835" s="255"/>
      <c r="B4835" s="246"/>
      <c r="C4835" s="247"/>
      <c r="D4835" s="248"/>
      <c r="E4835" s="249"/>
      <c r="F4835" s="250"/>
      <c r="G4835" s="250"/>
      <c r="H4835" s="256"/>
      <c r="I4835" s="250"/>
      <c r="J4835" s="252"/>
      <c r="K4835" s="252"/>
      <c r="L4835" s="253"/>
      <c r="M4835" s="254" t="str">
        <f t="shared" si="75"/>
        <v/>
      </c>
      <c r="N4835"/>
      <c r="O4835"/>
      <c r="P4835"/>
      <c r="Q4835"/>
      <c r="R4835"/>
      <c r="S4835"/>
      <c r="T4835"/>
      <c r="U4835"/>
      <c r="V4835"/>
      <c r="W4835"/>
      <c r="X4835" s="42"/>
      <c r="Y4835" s="42"/>
      <c r="Z4835" s="42"/>
    </row>
    <row r="4836" s="26" customFormat="1" ht="23" customHeight="1" spans="1:26">
      <c r="A4836" s="255"/>
      <c r="B4836" s="246"/>
      <c r="C4836" s="247"/>
      <c r="D4836" s="248"/>
      <c r="E4836" s="249"/>
      <c r="F4836" s="250"/>
      <c r="G4836" s="250"/>
      <c r="H4836" s="256"/>
      <c r="I4836" s="250"/>
      <c r="J4836" s="252"/>
      <c r="K4836" s="252"/>
      <c r="L4836" s="253"/>
      <c r="M4836" s="254" t="str">
        <f t="shared" si="75"/>
        <v/>
      </c>
      <c r="N4836"/>
      <c r="O4836"/>
      <c r="P4836"/>
      <c r="Q4836"/>
      <c r="R4836"/>
      <c r="S4836"/>
      <c r="T4836"/>
      <c r="U4836"/>
      <c r="V4836"/>
      <c r="W4836"/>
      <c r="X4836" s="42"/>
      <c r="Y4836" s="42"/>
      <c r="Z4836" s="42"/>
    </row>
    <row r="4837" s="26" customFormat="1" ht="23" customHeight="1" spans="1:26">
      <c r="A4837" s="255"/>
      <c r="B4837" s="246"/>
      <c r="C4837" s="247"/>
      <c r="D4837" s="248"/>
      <c r="E4837" s="249"/>
      <c r="F4837" s="250"/>
      <c r="G4837" s="250"/>
      <c r="H4837" s="256"/>
      <c r="I4837" s="250"/>
      <c r="J4837" s="252"/>
      <c r="K4837" s="252"/>
      <c r="L4837" s="253"/>
      <c r="M4837" s="254" t="str">
        <f t="shared" si="75"/>
        <v/>
      </c>
      <c r="N4837"/>
      <c r="O4837"/>
      <c r="P4837"/>
      <c r="Q4837"/>
      <c r="R4837"/>
      <c r="S4837"/>
      <c r="T4837"/>
      <c r="U4837"/>
      <c r="V4837"/>
      <c r="W4837"/>
      <c r="X4837" s="42"/>
      <c r="Y4837" s="42"/>
      <c r="Z4837" s="42"/>
    </row>
    <row r="4838" s="26" customFormat="1" ht="23" customHeight="1" spans="1:26">
      <c r="A4838" s="255"/>
      <c r="B4838" s="246"/>
      <c r="C4838" s="247"/>
      <c r="D4838" s="248"/>
      <c r="E4838" s="249"/>
      <c r="F4838" s="250"/>
      <c r="G4838" s="250"/>
      <c r="H4838" s="256"/>
      <c r="I4838" s="250"/>
      <c r="J4838" s="252"/>
      <c r="K4838" s="252"/>
      <c r="L4838" s="253"/>
      <c r="M4838" s="254" t="str">
        <f t="shared" si="75"/>
        <v/>
      </c>
      <c r="N4838"/>
      <c r="O4838"/>
      <c r="P4838"/>
      <c r="Q4838"/>
      <c r="R4838"/>
      <c r="S4838"/>
      <c r="T4838"/>
      <c r="U4838"/>
      <c r="V4838"/>
      <c r="W4838"/>
      <c r="X4838" s="42"/>
      <c r="Y4838" s="42"/>
      <c r="Z4838" s="42"/>
    </row>
    <row r="4839" s="26" customFormat="1" ht="23" customHeight="1" spans="1:26">
      <c r="A4839" s="255"/>
      <c r="B4839" s="246"/>
      <c r="C4839" s="247"/>
      <c r="D4839" s="248"/>
      <c r="E4839" s="249"/>
      <c r="F4839" s="250"/>
      <c r="G4839" s="250"/>
      <c r="H4839" s="256"/>
      <c r="I4839" s="250"/>
      <c r="J4839" s="252"/>
      <c r="K4839" s="252"/>
      <c r="L4839" s="253"/>
      <c r="M4839" s="254" t="str">
        <f t="shared" si="75"/>
        <v/>
      </c>
      <c r="N4839"/>
      <c r="O4839"/>
      <c r="P4839"/>
      <c r="Q4839"/>
      <c r="R4839"/>
      <c r="S4839"/>
      <c r="T4839"/>
      <c r="U4839"/>
      <c r="V4839"/>
      <c r="W4839"/>
      <c r="X4839" s="42"/>
      <c r="Y4839" s="42"/>
      <c r="Z4839" s="42"/>
    </row>
    <row r="4840" s="26" customFormat="1" ht="23" customHeight="1" spans="1:26">
      <c r="A4840" s="255"/>
      <c r="B4840" s="246"/>
      <c r="C4840" s="247"/>
      <c r="D4840" s="248"/>
      <c r="E4840" s="249"/>
      <c r="F4840" s="250"/>
      <c r="G4840" s="250"/>
      <c r="H4840" s="256"/>
      <c r="I4840" s="250"/>
      <c r="J4840" s="252"/>
      <c r="K4840" s="252"/>
      <c r="L4840" s="253"/>
      <c r="M4840" s="254" t="str">
        <f t="shared" si="75"/>
        <v/>
      </c>
      <c r="N4840"/>
      <c r="O4840"/>
      <c r="P4840"/>
      <c r="Q4840"/>
      <c r="R4840"/>
      <c r="S4840"/>
      <c r="T4840"/>
      <c r="U4840"/>
      <c r="V4840"/>
      <c r="W4840"/>
      <c r="X4840" s="42"/>
      <c r="Y4840" s="42"/>
      <c r="Z4840" s="42"/>
    </row>
    <row r="4841" s="26" customFormat="1" ht="23" customHeight="1" spans="1:26">
      <c r="A4841" s="255"/>
      <c r="B4841" s="246"/>
      <c r="C4841" s="247"/>
      <c r="D4841" s="248"/>
      <c r="E4841" s="249"/>
      <c r="F4841" s="250"/>
      <c r="G4841" s="250"/>
      <c r="H4841" s="256"/>
      <c r="I4841" s="250"/>
      <c r="J4841" s="252"/>
      <c r="K4841" s="252"/>
      <c r="L4841" s="253"/>
      <c r="M4841" s="254" t="str">
        <f t="shared" si="75"/>
        <v/>
      </c>
      <c r="N4841"/>
      <c r="O4841"/>
      <c r="P4841"/>
      <c r="Q4841"/>
      <c r="R4841"/>
      <c r="S4841"/>
      <c r="T4841"/>
      <c r="U4841"/>
      <c r="V4841"/>
      <c r="W4841"/>
      <c r="X4841" s="42"/>
      <c r="Y4841" s="42"/>
      <c r="Z4841" s="42"/>
    </row>
    <row r="4842" s="26" customFormat="1" ht="23" customHeight="1" spans="1:26">
      <c r="A4842" s="255"/>
      <c r="B4842" s="246"/>
      <c r="C4842" s="247"/>
      <c r="D4842" s="248"/>
      <c r="E4842" s="249"/>
      <c r="F4842" s="250"/>
      <c r="G4842" s="250"/>
      <c r="H4842" s="256"/>
      <c r="I4842" s="250"/>
      <c r="J4842" s="252"/>
      <c r="K4842" s="252"/>
      <c r="L4842" s="253"/>
      <c r="M4842" s="254" t="str">
        <f t="shared" si="75"/>
        <v/>
      </c>
      <c r="N4842"/>
      <c r="O4842"/>
      <c r="P4842"/>
      <c r="Q4842"/>
      <c r="R4842"/>
      <c r="S4842"/>
      <c r="T4842"/>
      <c r="U4842"/>
      <c r="V4842"/>
      <c r="W4842"/>
      <c r="X4842" s="42"/>
      <c r="Y4842" s="42"/>
      <c r="Z4842" s="42"/>
    </row>
    <row r="4843" s="26" customFormat="1" ht="23" customHeight="1" spans="1:26">
      <c r="A4843" s="255"/>
      <c r="B4843" s="246"/>
      <c r="C4843" s="247"/>
      <c r="D4843" s="248"/>
      <c r="E4843" s="249"/>
      <c r="F4843" s="250"/>
      <c r="G4843" s="250"/>
      <c r="H4843" s="256"/>
      <c r="I4843" s="250"/>
      <c r="J4843" s="252"/>
      <c r="K4843" s="252"/>
      <c r="L4843" s="253"/>
      <c r="M4843" s="254" t="str">
        <f t="shared" si="75"/>
        <v/>
      </c>
      <c r="N4843"/>
      <c r="O4843"/>
      <c r="P4843"/>
      <c r="Q4843"/>
      <c r="R4843"/>
      <c r="S4843"/>
      <c r="T4843"/>
      <c r="U4843"/>
      <c r="V4843"/>
      <c r="W4843"/>
      <c r="X4843" s="42"/>
      <c r="Y4843" s="42"/>
      <c r="Z4843" s="42"/>
    </row>
    <row r="4844" s="26" customFormat="1" ht="23" customHeight="1" spans="1:26">
      <c r="A4844" s="255"/>
      <c r="B4844" s="246"/>
      <c r="C4844" s="247"/>
      <c r="D4844" s="248"/>
      <c r="E4844" s="249"/>
      <c r="F4844" s="250"/>
      <c r="G4844" s="250"/>
      <c r="H4844" s="256"/>
      <c r="I4844" s="250"/>
      <c r="J4844" s="252"/>
      <c r="K4844" s="252"/>
      <c r="L4844" s="253"/>
      <c r="M4844" s="254" t="str">
        <f t="shared" si="75"/>
        <v/>
      </c>
      <c r="N4844"/>
      <c r="O4844"/>
      <c r="P4844"/>
      <c r="Q4844"/>
      <c r="R4844"/>
      <c r="S4844"/>
      <c r="T4844"/>
      <c r="U4844"/>
      <c r="V4844"/>
      <c r="W4844"/>
      <c r="X4844" s="42"/>
      <c r="Y4844" s="42"/>
      <c r="Z4844" s="42"/>
    </row>
    <row r="4845" s="26" customFormat="1" ht="23" customHeight="1" spans="1:26">
      <c r="A4845" s="255"/>
      <c r="B4845" s="246"/>
      <c r="C4845" s="247"/>
      <c r="D4845" s="248"/>
      <c r="E4845" s="249"/>
      <c r="F4845" s="250"/>
      <c r="G4845" s="250"/>
      <c r="H4845" s="256"/>
      <c r="I4845" s="250"/>
      <c r="J4845" s="252"/>
      <c r="K4845" s="252"/>
      <c r="L4845" s="253"/>
      <c r="M4845" s="254" t="str">
        <f t="shared" si="75"/>
        <v/>
      </c>
      <c r="N4845"/>
      <c r="O4845"/>
      <c r="P4845"/>
      <c r="Q4845"/>
      <c r="R4845"/>
      <c r="S4845"/>
      <c r="T4845"/>
      <c r="U4845"/>
      <c r="V4845"/>
      <c r="W4845"/>
      <c r="X4845" s="42"/>
      <c r="Y4845" s="42"/>
      <c r="Z4845" s="42"/>
    </row>
    <row r="4846" s="26" customFormat="1" ht="23" customHeight="1" spans="1:26">
      <c r="A4846" s="255"/>
      <c r="B4846" s="246"/>
      <c r="C4846" s="247"/>
      <c r="D4846" s="248"/>
      <c r="E4846" s="249"/>
      <c r="F4846" s="250"/>
      <c r="G4846" s="250"/>
      <c r="H4846" s="256"/>
      <c r="I4846" s="250"/>
      <c r="J4846" s="252"/>
      <c r="K4846" s="252"/>
      <c r="L4846" s="253"/>
      <c r="M4846" s="254" t="str">
        <f t="shared" si="75"/>
        <v/>
      </c>
      <c r="N4846"/>
      <c r="O4846"/>
      <c r="P4846"/>
      <c r="Q4846"/>
      <c r="R4846"/>
      <c r="S4846"/>
      <c r="T4846"/>
      <c r="U4846"/>
      <c r="V4846"/>
      <c r="W4846"/>
      <c r="X4846" s="42"/>
      <c r="Y4846" s="42"/>
      <c r="Z4846" s="42"/>
    </row>
    <row r="4847" s="26" customFormat="1" ht="23" customHeight="1" spans="1:26">
      <c r="A4847" s="255"/>
      <c r="B4847" s="246"/>
      <c r="C4847" s="247"/>
      <c r="D4847" s="248"/>
      <c r="E4847" s="249"/>
      <c r="F4847" s="250"/>
      <c r="G4847" s="250"/>
      <c r="H4847" s="256"/>
      <c r="I4847" s="250"/>
      <c r="J4847" s="252"/>
      <c r="K4847" s="252"/>
      <c r="L4847" s="253"/>
      <c r="M4847" s="254" t="str">
        <f t="shared" si="75"/>
        <v/>
      </c>
      <c r="N4847"/>
      <c r="O4847"/>
      <c r="P4847"/>
      <c r="Q4847"/>
      <c r="R4847"/>
      <c r="S4847"/>
      <c r="T4847"/>
      <c r="U4847"/>
      <c r="V4847"/>
      <c r="W4847"/>
      <c r="X4847" s="42"/>
      <c r="Y4847" s="42"/>
      <c r="Z4847" s="42"/>
    </row>
    <row r="4848" s="26" customFormat="1" ht="23" customHeight="1" spans="1:26">
      <c r="A4848" s="255"/>
      <c r="B4848" s="246"/>
      <c r="C4848" s="247"/>
      <c r="D4848" s="248"/>
      <c r="E4848" s="249"/>
      <c r="F4848" s="250"/>
      <c r="G4848" s="250"/>
      <c r="H4848" s="256"/>
      <c r="I4848" s="250"/>
      <c r="J4848" s="252"/>
      <c r="K4848" s="252"/>
      <c r="L4848" s="253"/>
      <c r="M4848" s="254" t="str">
        <f t="shared" si="75"/>
        <v/>
      </c>
      <c r="N4848"/>
      <c r="O4848"/>
      <c r="P4848"/>
      <c r="Q4848"/>
      <c r="R4848"/>
      <c r="S4848"/>
      <c r="T4848"/>
      <c r="U4848"/>
      <c r="V4848"/>
      <c r="W4848"/>
      <c r="X4848" s="42"/>
      <c r="Y4848" s="42"/>
      <c r="Z4848" s="42"/>
    </row>
    <row r="4849" s="26" customFormat="1" ht="23" customHeight="1" spans="1:26">
      <c r="A4849" s="255"/>
      <c r="B4849" s="246"/>
      <c r="C4849" s="247"/>
      <c r="D4849" s="248"/>
      <c r="E4849" s="249"/>
      <c r="F4849" s="250"/>
      <c r="G4849" s="250"/>
      <c r="H4849" s="256"/>
      <c r="I4849" s="250"/>
      <c r="J4849" s="252"/>
      <c r="K4849" s="252"/>
      <c r="L4849" s="253"/>
      <c r="M4849" s="254" t="str">
        <f t="shared" si="75"/>
        <v/>
      </c>
      <c r="N4849"/>
      <c r="O4849"/>
      <c r="P4849"/>
      <c r="Q4849"/>
      <c r="R4849"/>
      <c r="S4849"/>
      <c r="T4849"/>
      <c r="U4849"/>
      <c r="V4849"/>
      <c r="W4849"/>
      <c r="X4849" s="42"/>
      <c r="Y4849" s="42"/>
      <c r="Z4849" s="42"/>
    </row>
    <row r="4850" s="26" customFormat="1" ht="23" customHeight="1" spans="1:26">
      <c r="A4850" s="255"/>
      <c r="B4850" s="246"/>
      <c r="C4850" s="247"/>
      <c r="D4850" s="248"/>
      <c r="E4850" s="249"/>
      <c r="F4850" s="250"/>
      <c r="G4850" s="250"/>
      <c r="H4850" s="256"/>
      <c r="I4850" s="250"/>
      <c r="J4850" s="252"/>
      <c r="K4850" s="252"/>
      <c r="L4850" s="253"/>
      <c r="M4850" s="254" t="str">
        <f t="shared" si="75"/>
        <v/>
      </c>
      <c r="N4850"/>
      <c r="O4850"/>
      <c r="P4850"/>
      <c r="Q4850"/>
      <c r="R4850"/>
      <c r="S4850"/>
      <c r="T4850"/>
      <c r="U4850"/>
      <c r="V4850"/>
      <c r="W4850"/>
      <c r="X4850" s="42"/>
      <c r="Y4850" s="42"/>
      <c r="Z4850" s="42"/>
    </row>
    <row r="4851" s="26" customFormat="1" ht="23" customHeight="1" spans="1:26">
      <c r="A4851" s="255"/>
      <c r="B4851" s="246"/>
      <c r="C4851" s="247"/>
      <c r="D4851" s="248"/>
      <c r="E4851" s="249"/>
      <c r="F4851" s="250"/>
      <c r="G4851" s="250"/>
      <c r="H4851" s="256"/>
      <c r="I4851" s="250"/>
      <c r="J4851" s="252"/>
      <c r="K4851" s="252"/>
      <c r="L4851" s="253"/>
      <c r="M4851" s="254" t="str">
        <f t="shared" si="75"/>
        <v/>
      </c>
      <c r="N4851"/>
      <c r="O4851"/>
      <c r="P4851"/>
      <c r="Q4851"/>
      <c r="R4851"/>
      <c r="S4851"/>
      <c r="T4851"/>
      <c r="U4851"/>
      <c r="V4851"/>
      <c r="W4851"/>
      <c r="X4851" s="42"/>
      <c r="Y4851" s="42"/>
      <c r="Z4851" s="42"/>
    </row>
    <row r="4852" s="26" customFormat="1" ht="23" customHeight="1" spans="1:26">
      <c r="A4852" s="255"/>
      <c r="B4852" s="246"/>
      <c r="C4852" s="247"/>
      <c r="D4852" s="248"/>
      <c r="E4852" s="249"/>
      <c r="F4852" s="250"/>
      <c r="G4852" s="250"/>
      <c r="H4852" s="256"/>
      <c r="I4852" s="250"/>
      <c r="J4852" s="252"/>
      <c r="K4852" s="252"/>
      <c r="L4852" s="253"/>
      <c r="M4852" s="254" t="str">
        <f t="shared" si="75"/>
        <v/>
      </c>
      <c r="N4852"/>
      <c r="O4852"/>
      <c r="P4852"/>
      <c r="Q4852"/>
      <c r="R4852"/>
      <c r="S4852"/>
      <c r="T4852"/>
      <c r="U4852"/>
      <c r="V4852"/>
      <c r="W4852"/>
      <c r="X4852" s="42"/>
      <c r="Y4852" s="42"/>
      <c r="Z4852" s="42"/>
    </row>
    <row r="4853" s="26" customFormat="1" ht="23" customHeight="1" spans="1:26">
      <c r="A4853" s="255"/>
      <c r="B4853" s="246"/>
      <c r="C4853" s="247"/>
      <c r="D4853" s="248"/>
      <c r="E4853" s="249"/>
      <c r="F4853" s="250"/>
      <c r="G4853" s="250"/>
      <c r="H4853" s="256"/>
      <c r="I4853" s="250"/>
      <c r="J4853" s="252"/>
      <c r="K4853" s="252"/>
      <c r="L4853" s="253"/>
      <c r="M4853" s="254" t="str">
        <f t="shared" si="75"/>
        <v/>
      </c>
      <c r="N4853"/>
      <c r="O4853"/>
      <c r="P4853"/>
      <c r="Q4853"/>
      <c r="R4853"/>
      <c r="S4853"/>
      <c r="T4853"/>
      <c r="U4853"/>
      <c r="V4853"/>
      <c r="W4853"/>
      <c r="X4853" s="42"/>
      <c r="Y4853" s="42"/>
      <c r="Z4853" s="42"/>
    </row>
    <row r="4854" s="26" customFormat="1" ht="23" customHeight="1" spans="1:26">
      <c r="A4854" s="255"/>
      <c r="B4854" s="246"/>
      <c r="C4854" s="247"/>
      <c r="D4854" s="248"/>
      <c r="E4854" s="249"/>
      <c r="F4854" s="250"/>
      <c r="G4854" s="250"/>
      <c r="H4854" s="256"/>
      <c r="I4854" s="250"/>
      <c r="J4854" s="252"/>
      <c r="K4854" s="252"/>
      <c r="L4854" s="253"/>
      <c r="M4854" s="254" t="str">
        <f t="shared" si="75"/>
        <v/>
      </c>
      <c r="N4854"/>
      <c r="O4854"/>
      <c r="P4854"/>
      <c r="Q4854"/>
      <c r="R4854"/>
      <c r="S4854"/>
      <c r="T4854"/>
      <c r="U4854"/>
      <c r="V4854"/>
      <c r="W4854"/>
      <c r="X4854" s="42"/>
      <c r="Y4854" s="42"/>
      <c r="Z4854" s="42"/>
    </row>
    <row r="4855" s="26" customFormat="1" ht="23" customHeight="1" spans="1:26">
      <c r="A4855" s="255"/>
      <c r="B4855" s="246"/>
      <c r="C4855" s="247"/>
      <c r="D4855" s="248"/>
      <c r="E4855" s="249"/>
      <c r="F4855" s="250"/>
      <c r="G4855" s="250"/>
      <c r="H4855" s="256"/>
      <c r="I4855" s="250"/>
      <c r="J4855" s="252"/>
      <c r="K4855" s="252"/>
      <c r="L4855" s="253"/>
      <c r="M4855" s="254" t="str">
        <f t="shared" si="75"/>
        <v/>
      </c>
      <c r="N4855"/>
      <c r="O4855"/>
      <c r="P4855"/>
      <c r="Q4855"/>
      <c r="R4855"/>
      <c r="S4855"/>
      <c r="T4855"/>
      <c r="U4855"/>
      <c r="V4855"/>
      <c r="W4855"/>
      <c r="X4855" s="42"/>
      <c r="Y4855" s="42"/>
      <c r="Z4855" s="42"/>
    </row>
    <row r="4856" s="26" customFormat="1" ht="23" customHeight="1" spans="1:26">
      <c r="A4856" s="255"/>
      <c r="B4856" s="246"/>
      <c r="C4856" s="247"/>
      <c r="D4856" s="248"/>
      <c r="E4856" s="249"/>
      <c r="F4856" s="250"/>
      <c r="G4856" s="250"/>
      <c r="H4856" s="256"/>
      <c r="I4856" s="250"/>
      <c r="J4856" s="252"/>
      <c r="K4856" s="252"/>
      <c r="L4856" s="253"/>
      <c r="M4856" s="254" t="str">
        <f t="shared" si="75"/>
        <v/>
      </c>
      <c r="N4856"/>
      <c r="O4856"/>
      <c r="P4856"/>
      <c r="Q4856"/>
      <c r="R4856"/>
      <c r="S4856"/>
      <c r="T4856"/>
      <c r="U4856"/>
      <c r="V4856"/>
      <c r="W4856"/>
      <c r="X4856" s="42"/>
      <c r="Y4856" s="42"/>
      <c r="Z4856" s="42"/>
    </row>
    <row r="4857" s="26" customFormat="1" ht="23" customHeight="1" spans="1:26">
      <c r="A4857" s="255"/>
      <c r="B4857" s="246"/>
      <c r="C4857" s="247"/>
      <c r="D4857" s="248"/>
      <c r="E4857" s="249"/>
      <c r="F4857" s="250"/>
      <c r="G4857" s="250"/>
      <c r="H4857" s="256"/>
      <c r="I4857" s="250"/>
      <c r="J4857" s="252"/>
      <c r="K4857" s="252"/>
      <c r="L4857" s="253"/>
      <c r="M4857" s="254" t="str">
        <f t="shared" si="75"/>
        <v/>
      </c>
      <c r="N4857"/>
      <c r="O4857"/>
      <c r="P4857"/>
      <c r="Q4857"/>
      <c r="R4857"/>
      <c r="S4857"/>
      <c r="T4857"/>
      <c r="U4857"/>
      <c r="V4857"/>
      <c r="W4857"/>
      <c r="X4857" s="42"/>
      <c r="Y4857" s="42"/>
      <c r="Z4857" s="42"/>
    </row>
    <row r="4858" s="26" customFormat="1" ht="23" customHeight="1" spans="1:26">
      <c r="A4858" s="255"/>
      <c r="B4858" s="246"/>
      <c r="C4858" s="247"/>
      <c r="D4858" s="248"/>
      <c r="E4858" s="249"/>
      <c r="F4858" s="250"/>
      <c r="G4858" s="250"/>
      <c r="H4858" s="256"/>
      <c r="I4858" s="250"/>
      <c r="J4858" s="252"/>
      <c r="K4858" s="252"/>
      <c r="L4858" s="253"/>
      <c r="M4858" s="254" t="str">
        <f t="shared" si="75"/>
        <v/>
      </c>
      <c r="N4858"/>
      <c r="O4858"/>
      <c r="P4858"/>
      <c r="Q4858"/>
      <c r="R4858"/>
      <c r="S4858"/>
      <c r="T4858"/>
      <c r="U4858"/>
      <c r="V4858"/>
      <c r="W4858"/>
      <c r="X4858" s="42"/>
      <c r="Y4858" s="42"/>
      <c r="Z4858" s="42"/>
    </row>
    <row r="4859" s="26" customFormat="1" ht="23" customHeight="1" spans="1:26">
      <c r="A4859" s="255"/>
      <c r="B4859" s="246"/>
      <c r="C4859" s="247"/>
      <c r="D4859" s="248"/>
      <c r="E4859" s="249"/>
      <c r="F4859" s="250"/>
      <c r="G4859" s="250"/>
      <c r="H4859" s="256"/>
      <c r="I4859" s="250"/>
      <c r="J4859" s="252"/>
      <c r="K4859" s="252"/>
      <c r="L4859" s="253"/>
      <c r="M4859" s="254" t="str">
        <f t="shared" si="75"/>
        <v/>
      </c>
      <c r="N4859"/>
      <c r="O4859"/>
      <c r="P4859"/>
      <c r="Q4859"/>
      <c r="R4859"/>
      <c r="S4859"/>
      <c r="T4859"/>
      <c r="U4859"/>
      <c r="V4859"/>
      <c r="W4859"/>
      <c r="X4859" s="42"/>
      <c r="Y4859" s="42"/>
      <c r="Z4859" s="42"/>
    </row>
    <row r="4860" s="26" customFormat="1" ht="23" customHeight="1" spans="1:26">
      <c r="A4860" s="255"/>
      <c r="B4860" s="246"/>
      <c r="C4860" s="247"/>
      <c r="D4860" s="248"/>
      <c r="E4860" s="249"/>
      <c r="F4860" s="250"/>
      <c r="G4860" s="250"/>
      <c r="H4860" s="256"/>
      <c r="I4860" s="250"/>
      <c r="J4860" s="252"/>
      <c r="K4860" s="252"/>
      <c r="L4860" s="253"/>
      <c r="M4860" s="254" t="str">
        <f t="shared" si="75"/>
        <v/>
      </c>
      <c r="N4860"/>
      <c r="O4860"/>
      <c r="P4860"/>
      <c r="Q4860"/>
      <c r="R4860"/>
      <c r="S4860"/>
      <c r="T4860"/>
      <c r="U4860"/>
      <c r="V4860"/>
      <c r="W4860"/>
      <c r="X4860" s="42"/>
      <c r="Y4860" s="42"/>
      <c r="Z4860" s="42"/>
    </row>
    <row r="4861" s="26" customFormat="1" ht="23" customHeight="1" spans="1:26">
      <c r="A4861" s="255"/>
      <c r="B4861" s="246"/>
      <c r="C4861" s="247"/>
      <c r="D4861" s="248"/>
      <c r="E4861" s="249"/>
      <c r="F4861" s="250"/>
      <c r="G4861" s="250"/>
      <c r="H4861" s="256"/>
      <c r="I4861" s="250"/>
      <c r="J4861" s="252"/>
      <c r="K4861" s="252"/>
      <c r="L4861" s="253"/>
      <c r="M4861" s="254" t="str">
        <f t="shared" si="75"/>
        <v/>
      </c>
      <c r="N4861"/>
      <c r="O4861"/>
      <c r="P4861"/>
      <c r="Q4861"/>
      <c r="R4861"/>
      <c r="S4861"/>
      <c r="T4861"/>
      <c r="U4861"/>
      <c r="V4861"/>
      <c r="W4861"/>
      <c r="X4861" s="42"/>
      <c r="Y4861" s="42"/>
      <c r="Z4861" s="42"/>
    </row>
    <row r="4862" s="26" customFormat="1" ht="23" customHeight="1" spans="1:26">
      <c r="A4862" s="255"/>
      <c r="B4862" s="246"/>
      <c r="C4862" s="247"/>
      <c r="D4862" s="248"/>
      <c r="E4862" s="249"/>
      <c r="F4862" s="250"/>
      <c r="G4862" s="250"/>
      <c r="H4862" s="256"/>
      <c r="I4862" s="250"/>
      <c r="J4862" s="252"/>
      <c r="K4862" s="252"/>
      <c r="L4862" s="253"/>
      <c r="M4862" s="254" t="str">
        <f t="shared" si="75"/>
        <v/>
      </c>
      <c r="N4862"/>
      <c r="O4862"/>
      <c r="P4862"/>
      <c r="Q4862"/>
      <c r="R4862"/>
      <c r="S4862"/>
      <c r="T4862"/>
      <c r="U4862"/>
      <c r="V4862"/>
      <c r="W4862"/>
      <c r="X4862" s="42"/>
      <c r="Y4862" s="42"/>
      <c r="Z4862" s="42"/>
    </row>
    <row r="4863" s="26" customFormat="1" ht="23" customHeight="1" spans="1:26">
      <c r="A4863" s="255"/>
      <c r="B4863" s="246"/>
      <c r="C4863" s="247"/>
      <c r="D4863" s="248"/>
      <c r="E4863" s="249"/>
      <c r="F4863" s="250"/>
      <c r="G4863" s="250"/>
      <c r="H4863" s="256"/>
      <c r="I4863" s="250"/>
      <c r="J4863" s="252"/>
      <c r="K4863" s="252"/>
      <c r="L4863" s="253"/>
      <c r="M4863" s="254" t="str">
        <f t="shared" si="75"/>
        <v/>
      </c>
      <c r="N4863"/>
      <c r="O4863"/>
      <c r="P4863"/>
      <c r="Q4863"/>
      <c r="R4863"/>
      <c r="S4863"/>
      <c r="T4863"/>
      <c r="U4863"/>
      <c r="V4863"/>
      <c r="W4863"/>
      <c r="X4863" s="42"/>
      <c r="Y4863" s="42"/>
      <c r="Z4863" s="42"/>
    </row>
    <row r="4864" s="26" customFormat="1" ht="23" customHeight="1" spans="1:26">
      <c r="A4864" s="255"/>
      <c r="B4864" s="246"/>
      <c r="C4864" s="247"/>
      <c r="D4864" s="248"/>
      <c r="E4864" s="249"/>
      <c r="F4864" s="250"/>
      <c r="G4864" s="250"/>
      <c r="H4864" s="256"/>
      <c r="I4864" s="250"/>
      <c r="J4864" s="252"/>
      <c r="K4864" s="252"/>
      <c r="L4864" s="253"/>
      <c r="M4864" s="254" t="str">
        <f t="shared" si="75"/>
        <v/>
      </c>
      <c r="N4864"/>
      <c r="O4864"/>
      <c r="P4864"/>
      <c r="Q4864"/>
      <c r="R4864"/>
      <c r="S4864"/>
      <c r="T4864"/>
      <c r="U4864"/>
      <c r="V4864"/>
      <c r="W4864"/>
      <c r="X4864" s="42"/>
      <c r="Y4864" s="42"/>
      <c r="Z4864" s="42"/>
    </row>
    <row r="4865" s="26" customFormat="1" ht="23" customHeight="1" spans="1:26">
      <c r="A4865" s="255"/>
      <c r="B4865" s="246"/>
      <c r="C4865" s="247"/>
      <c r="D4865" s="248"/>
      <c r="E4865" s="249"/>
      <c r="F4865" s="250"/>
      <c r="G4865" s="250"/>
      <c r="H4865" s="256"/>
      <c r="I4865" s="250"/>
      <c r="J4865" s="252"/>
      <c r="K4865" s="252"/>
      <c r="L4865" s="253"/>
      <c r="M4865" s="254" t="str">
        <f t="shared" si="75"/>
        <v/>
      </c>
      <c r="N4865"/>
      <c r="O4865"/>
      <c r="P4865"/>
      <c r="Q4865"/>
      <c r="R4865"/>
      <c r="S4865"/>
      <c r="T4865"/>
      <c r="U4865"/>
      <c r="V4865"/>
      <c r="W4865"/>
      <c r="X4865" s="42"/>
      <c r="Y4865" s="42"/>
      <c r="Z4865" s="42"/>
    </row>
    <row r="4866" s="26" customFormat="1" ht="23" customHeight="1" spans="1:26">
      <c r="A4866" s="255"/>
      <c r="B4866" s="246"/>
      <c r="C4866" s="247"/>
      <c r="D4866" s="248"/>
      <c r="E4866" s="249"/>
      <c r="F4866" s="250"/>
      <c r="G4866" s="250"/>
      <c r="H4866" s="256"/>
      <c r="I4866" s="250"/>
      <c r="J4866" s="252"/>
      <c r="K4866" s="252"/>
      <c r="L4866" s="253"/>
      <c r="M4866" s="254" t="str">
        <f t="shared" si="75"/>
        <v/>
      </c>
      <c r="N4866"/>
      <c r="O4866"/>
      <c r="P4866"/>
      <c r="Q4866"/>
      <c r="R4866"/>
      <c r="S4866"/>
      <c r="T4866"/>
      <c r="U4866"/>
      <c r="V4866"/>
      <c r="W4866"/>
      <c r="X4866" s="42"/>
      <c r="Y4866" s="42"/>
      <c r="Z4866" s="42"/>
    </row>
    <row r="4867" s="26" customFormat="1" ht="23" customHeight="1" spans="1:26">
      <c r="A4867" s="255"/>
      <c r="B4867" s="246"/>
      <c r="C4867" s="247"/>
      <c r="D4867" s="248"/>
      <c r="E4867" s="249"/>
      <c r="F4867" s="250"/>
      <c r="G4867" s="250"/>
      <c r="H4867" s="256"/>
      <c r="I4867" s="250"/>
      <c r="J4867" s="252"/>
      <c r="K4867" s="252"/>
      <c r="L4867" s="253"/>
      <c r="M4867" s="254" t="str">
        <f t="shared" si="75"/>
        <v/>
      </c>
      <c r="N4867"/>
      <c r="O4867"/>
      <c r="P4867"/>
      <c r="Q4867"/>
      <c r="R4867"/>
      <c r="S4867"/>
      <c r="T4867"/>
      <c r="U4867"/>
      <c r="V4867"/>
      <c r="W4867"/>
      <c r="X4867" s="42"/>
      <c r="Y4867" s="42"/>
      <c r="Z4867" s="42"/>
    </row>
    <row r="4868" s="26" customFormat="1" ht="23" customHeight="1" spans="1:26">
      <c r="A4868" s="255"/>
      <c r="B4868" s="246"/>
      <c r="C4868" s="247"/>
      <c r="D4868" s="248"/>
      <c r="E4868" s="249"/>
      <c r="F4868" s="250"/>
      <c r="G4868" s="250"/>
      <c r="H4868" s="256"/>
      <c r="I4868" s="250"/>
      <c r="J4868" s="252"/>
      <c r="K4868" s="252"/>
      <c r="L4868" s="253"/>
      <c r="M4868" s="254" t="str">
        <f t="shared" si="75"/>
        <v/>
      </c>
      <c r="N4868"/>
      <c r="O4868"/>
      <c r="P4868"/>
      <c r="Q4868"/>
      <c r="R4868"/>
      <c r="S4868"/>
      <c r="T4868"/>
      <c r="U4868"/>
      <c r="V4868"/>
      <c r="W4868"/>
      <c r="X4868" s="42"/>
      <c r="Y4868" s="42"/>
      <c r="Z4868" s="42"/>
    </row>
    <row r="4869" s="26" customFormat="1" ht="23" customHeight="1" spans="1:26">
      <c r="A4869" s="255"/>
      <c r="B4869" s="246"/>
      <c r="C4869" s="247"/>
      <c r="D4869" s="248"/>
      <c r="E4869" s="249"/>
      <c r="F4869" s="250"/>
      <c r="G4869" s="250"/>
      <c r="H4869" s="256"/>
      <c r="I4869" s="250"/>
      <c r="J4869" s="252"/>
      <c r="K4869" s="252"/>
      <c r="L4869" s="253"/>
      <c r="M4869" s="254" t="str">
        <f t="shared" ref="M4869:M4932" si="76">IF($B4869="","",--TEXT($B4869,"yyyymm"))</f>
        <v/>
      </c>
      <c r="N4869"/>
      <c r="O4869"/>
      <c r="P4869"/>
      <c r="Q4869"/>
      <c r="R4869"/>
      <c r="S4869"/>
      <c r="T4869"/>
      <c r="U4869"/>
      <c r="V4869"/>
      <c r="W4869"/>
      <c r="X4869" s="42"/>
      <c r="Y4869" s="42"/>
      <c r="Z4869" s="42"/>
    </row>
    <row r="4870" s="26" customFormat="1" ht="23" customHeight="1" spans="1:26">
      <c r="A4870" s="255"/>
      <c r="B4870" s="246"/>
      <c r="C4870" s="247"/>
      <c r="D4870" s="248"/>
      <c r="E4870" s="249"/>
      <c r="F4870" s="250"/>
      <c r="G4870" s="250"/>
      <c r="H4870" s="256"/>
      <c r="I4870" s="250"/>
      <c r="J4870" s="252"/>
      <c r="K4870" s="252"/>
      <c r="L4870" s="253"/>
      <c r="M4870" s="254" t="str">
        <f t="shared" si="76"/>
        <v/>
      </c>
      <c r="N4870"/>
      <c r="O4870"/>
      <c r="P4870"/>
      <c r="Q4870"/>
      <c r="R4870"/>
      <c r="S4870"/>
      <c r="T4870"/>
      <c r="U4870"/>
      <c r="V4870"/>
      <c r="W4870"/>
      <c r="X4870" s="42"/>
      <c r="Y4870" s="42"/>
      <c r="Z4870" s="42"/>
    </row>
    <row r="4871" s="26" customFormat="1" ht="23" customHeight="1" spans="1:26">
      <c r="A4871" s="255"/>
      <c r="B4871" s="246"/>
      <c r="C4871" s="247"/>
      <c r="D4871" s="248"/>
      <c r="E4871" s="249"/>
      <c r="F4871" s="250"/>
      <c r="G4871" s="250"/>
      <c r="H4871" s="256"/>
      <c r="I4871" s="250"/>
      <c r="J4871" s="252"/>
      <c r="K4871" s="252"/>
      <c r="L4871" s="253"/>
      <c r="M4871" s="254" t="str">
        <f t="shared" si="76"/>
        <v/>
      </c>
      <c r="N4871"/>
      <c r="O4871"/>
      <c r="P4871"/>
      <c r="Q4871"/>
      <c r="R4871"/>
      <c r="S4871"/>
      <c r="T4871"/>
      <c r="U4871"/>
      <c r="V4871"/>
      <c r="W4871"/>
      <c r="X4871" s="42"/>
      <c r="Y4871" s="42"/>
      <c r="Z4871" s="42"/>
    </row>
    <row r="4872" s="26" customFormat="1" ht="23" customHeight="1" spans="1:26">
      <c r="A4872" s="255"/>
      <c r="B4872" s="246"/>
      <c r="C4872" s="247"/>
      <c r="D4872" s="248"/>
      <c r="E4872" s="249"/>
      <c r="F4872" s="250"/>
      <c r="G4872" s="250"/>
      <c r="H4872" s="256"/>
      <c r="I4872" s="250"/>
      <c r="J4872" s="252"/>
      <c r="K4872" s="252"/>
      <c r="L4872" s="253"/>
      <c r="M4872" s="254" t="str">
        <f t="shared" si="76"/>
        <v/>
      </c>
      <c r="N4872"/>
      <c r="O4872"/>
      <c r="P4872"/>
      <c r="Q4872"/>
      <c r="R4872"/>
      <c r="S4872"/>
      <c r="T4872"/>
      <c r="U4872"/>
      <c r="V4872"/>
      <c r="W4872"/>
      <c r="X4872" s="42"/>
      <c r="Y4872" s="42"/>
      <c r="Z4872" s="42"/>
    </row>
    <row r="4873" s="26" customFormat="1" ht="23" customHeight="1" spans="1:26">
      <c r="A4873" s="255"/>
      <c r="B4873" s="246"/>
      <c r="C4873" s="247"/>
      <c r="D4873" s="248"/>
      <c r="E4873" s="249"/>
      <c r="F4873" s="250"/>
      <c r="G4873" s="250"/>
      <c r="H4873" s="256"/>
      <c r="I4873" s="250"/>
      <c r="J4873" s="252"/>
      <c r="K4873" s="252"/>
      <c r="L4873" s="253"/>
      <c r="M4873" s="254" t="str">
        <f t="shared" si="76"/>
        <v/>
      </c>
      <c r="N4873"/>
      <c r="O4873"/>
      <c r="P4873"/>
      <c r="Q4873"/>
      <c r="R4873"/>
      <c r="S4873"/>
      <c r="T4873"/>
      <c r="U4873"/>
      <c r="V4873"/>
      <c r="W4873"/>
      <c r="X4873" s="42"/>
      <c r="Y4873" s="42"/>
      <c r="Z4873" s="42"/>
    </row>
    <row r="4874" s="26" customFormat="1" ht="23" customHeight="1" spans="1:26">
      <c r="A4874" s="255"/>
      <c r="B4874" s="246"/>
      <c r="C4874" s="247"/>
      <c r="D4874" s="248"/>
      <c r="E4874" s="249"/>
      <c r="F4874" s="250"/>
      <c r="G4874" s="250"/>
      <c r="H4874" s="256"/>
      <c r="I4874" s="250"/>
      <c r="J4874" s="252"/>
      <c r="K4874" s="252"/>
      <c r="L4874" s="253"/>
      <c r="M4874" s="254" t="str">
        <f t="shared" si="76"/>
        <v/>
      </c>
      <c r="N4874"/>
      <c r="O4874"/>
      <c r="P4874"/>
      <c r="Q4874"/>
      <c r="R4874"/>
      <c r="S4874"/>
      <c r="T4874"/>
      <c r="U4874"/>
      <c r="V4874"/>
      <c r="W4874"/>
      <c r="X4874" s="42"/>
      <c r="Y4874" s="42"/>
      <c r="Z4874" s="42"/>
    </row>
    <row r="4875" s="26" customFormat="1" ht="23" customHeight="1" spans="1:26">
      <c r="A4875" s="255"/>
      <c r="B4875" s="246"/>
      <c r="C4875" s="247"/>
      <c r="D4875" s="248"/>
      <c r="E4875" s="249"/>
      <c r="F4875" s="250"/>
      <c r="G4875" s="250"/>
      <c r="H4875" s="256"/>
      <c r="I4875" s="250"/>
      <c r="J4875" s="252"/>
      <c r="K4875" s="252"/>
      <c r="L4875" s="253"/>
      <c r="M4875" s="254" t="str">
        <f t="shared" si="76"/>
        <v/>
      </c>
      <c r="N4875"/>
      <c r="O4875"/>
      <c r="P4875"/>
      <c r="Q4875"/>
      <c r="R4875"/>
      <c r="S4875"/>
      <c r="T4875"/>
      <c r="U4875"/>
      <c r="V4875"/>
      <c r="W4875"/>
      <c r="X4875" s="42"/>
      <c r="Y4875" s="42"/>
      <c r="Z4875" s="42"/>
    </row>
    <row r="4876" s="26" customFormat="1" ht="23" customHeight="1" spans="1:26">
      <c r="A4876" s="255"/>
      <c r="B4876" s="246"/>
      <c r="C4876" s="247"/>
      <c r="D4876" s="248"/>
      <c r="E4876" s="249"/>
      <c r="F4876" s="250"/>
      <c r="G4876" s="250"/>
      <c r="H4876" s="256"/>
      <c r="I4876" s="250"/>
      <c r="J4876" s="252"/>
      <c r="K4876" s="252"/>
      <c r="L4876" s="253"/>
      <c r="M4876" s="254" t="str">
        <f t="shared" si="76"/>
        <v/>
      </c>
      <c r="N4876"/>
      <c r="O4876"/>
      <c r="P4876"/>
      <c r="Q4876"/>
      <c r="R4876"/>
      <c r="S4876"/>
      <c r="T4876"/>
      <c r="U4876"/>
      <c r="V4876"/>
      <c r="W4876"/>
      <c r="X4876" s="42"/>
      <c r="Y4876" s="42"/>
      <c r="Z4876" s="42"/>
    </row>
    <row r="4877" s="26" customFormat="1" ht="23" customHeight="1" spans="1:26">
      <c r="A4877" s="255"/>
      <c r="B4877" s="246"/>
      <c r="C4877" s="247"/>
      <c r="D4877" s="248"/>
      <c r="E4877" s="249"/>
      <c r="F4877" s="250"/>
      <c r="G4877" s="250"/>
      <c r="H4877" s="256"/>
      <c r="I4877" s="250"/>
      <c r="J4877" s="252"/>
      <c r="K4877" s="252"/>
      <c r="L4877" s="253"/>
      <c r="M4877" s="254" t="str">
        <f t="shared" si="76"/>
        <v/>
      </c>
      <c r="N4877"/>
      <c r="O4877"/>
      <c r="P4877"/>
      <c r="Q4877"/>
      <c r="R4877"/>
      <c r="S4877"/>
      <c r="T4877"/>
      <c r="U4877"/>
      <c r="V4877"/>
      <c r="W4877"/>
      <c r="X4877" s="42"/>
      <c r="Y4877" s="42"/>
      <c r="Z4877" s="42"/>
    </row>
    <row r="4878" s="26" customFormat="1" ht="23" customHeight="1" spans="1:26">
      <c r="A4878" s="255"/>
      <c r="B4878" s="246"/>
      <c r="C4878" s="247"/>
      <c r="D4878" s="248"/>
      <c r="E4878" s="249"/>
      <c r="F4878" s="250"/>
      <c r="G4878" s="250"/>
      <c r="H4878" s="256"/>
      <c r="I4878" s="250"/>
      <c r="J4878" s="252"/>
      <c r="K4878" s="252"/>
      <c r="L4878" s="253"/>
      <c r="M4878" s="254" t="str">
        <f t="shared" si="76"/>
        <v/>
      </c>
      <c r="N4878"/>
      <c r="O4878"/>
      <c r="P4878"/>
      <c r="Q4878"/>
      <c r="R4878"/>
      <c r="S4878"/>
      <c r="T4878"/>
      <c r="U4878"/>
      <c r="V4878"/>
      <c r="W4878"/>
      <c r="X4878" s="42"/>
      <c r="Y4878" s="42"/>
      <c r="Z4878" s="42"/>
    </row>
    <row r="4879" s="26" customFormat="1" ht="23" customHeight="1" spans="1:26">
      <c r="A4879" s="255"/>
      <c r="B4879" s="246"/>
      <c r="C4879" s="247"/>
      <c r="D4879" s="248"/>
      <c r="E4879" s="249"/>
      <c r="F4879" s="250"/>
      <c r="G4879" s="250"/>
      <c r="H4879" s="256"/>
      <c r="I4879" s="250"/>
      <c r="J4879" s="252"/>
      <c r="K4879" s="252"/>
      <c r="L4879" s="253"/>
      <c r="M4879" s="254" t="str">
        <f t="shared" si="76"/>
        <v/>
      </c>
      <c r="N4879"/>
      <c r="O4879"/>
      <c r="P4879"/>
      <c r="Q4879"/>
      <c r="R4879"/>
      <c r="S4879"/>
      <c r="T4879"/>
      <c r="U4879"/>
      <c r="V4879"/>
      <c r="W4879"/>
      <c r="X4879" s="42"/>
      <c r="Y4879" s="42"/>
      <c r="Z4879" s="42"/>
    </row>
    <row r="4880" s="26" customFormat="1" ht="23" customHeight="1" spans="1:26">
      <c r="A4880" s="255"/>
      <c r="B4880" s="246"/>
      <c r="C4880" s="247"/>
      <c r="D4880" s="248"/>
      <c r="E4880" s="249"/>
      <c r="F4880" s="250"/>
      <c r="G4880" s="250"/>
      <c r="H4880" s="256"/>
      <c r="I4880" s="250"/>
      <c r="J4880" s="252"/>
      <c r="K4880" s="252"/>
      <c r="L4880" s="253"/>
      <c r="M4880" s="254" t="str">
        <f t="shared" si="76"/>
        <v/>
      </c>
      <c r="N4880"/>
      <c r="O4880"/>
      <c r="P4880"/>
      <c r="Q4880"/>
      <c r="R4880"/>
      <c r="S4880"/>
      <c r="T4880"/>
      <c r="U4880"/>
      <c r="V4880"/>
      <c r="W4880"/>
      <c r="X4880" s="42"/>
      <c r="Y4880" s="42"/>
      <c r="Z4880" s="42"/>
    </row>
    <row r="4881" s="26" customFormat="1" ht="23" customHeight="1" spans="1:26">
      <c r="A4881" s="255"/>
      <c r="B4881" s="246"/>
      <c r="C4881" s="247"/>
      <c r="D4881" s="248"/>
      <c r="E4881" s="249"/>
      <c r="F4881" s="250"/>
      <c r="G4881" s="250"/>
      <c r="H4881" s="256"/>
      <c r="I4881" s="250"/>
      <c r="J4881" s="252"/>
      <c r="K4881" s="252"/>
      <c r="L4881" s="253"/>
      <c r="M4881" s="254" t="str">
        <f t="shared" si="76"/>
        <v/>
      </c>
      <c r="N4881"/>
      <c r="O4881"/>
      <c r="P4881"/>
      <c r="Q4881"/>
      <c r="R4881"/>
      <c r="S4881"/>
      <c r="T4881"/>
      <c r="U4881"/>
      <c r="V4881"/>
      <c r="W4881"/>
      <c r="X4881" s="42"/>
      <c r="Y4881" s="42"/>
      <c r="Z4881" s="42"/>
    </row>
    <row r="4882" s="26" customFormat="1" ht="23" customHeight="1" spans="1:26">
      <c r="A4882" s="255"/>
      <c r="B4882" s="246"/>
      <c r="C4882" s="247"/>
      <c r="D4882" s="248"/>
      <c r="E4882" s="249"/>
      <c r="F4882" s="250"/>
      <c r="G4882" s="250"/>
      <c r="H4882" s="256"/>
      <c r="I4882" s="250"/>
      <c r="J4882" s="252"/>
      <c r="K4882" s="252"/>
      <c r="L4882" s="253"/>
      <c r="M4882" s="254" t="str">
        <f t="shared" si="76"/>
        <v/>
      </c>
      <c r="N4882"/>
      <c r="O4882"/>
      <c r="P4882"/>
      <c r="Q4882"/>
      <c r="R4882"/>
      <c r="S4882"/>
      <c r="T4882"/>
      <c r="U4882"/>
      <c r="V4882"/>
      <c r="W4882"/>
      <c r="X4882" s="42"/>
      <c r="Y4882" s="42"/>
      <c r="Z4882" s="42"/>
    </row>
    <row r="4883" s="26" customFormat="1" ht="23" customHeight="1" spans="1:26">
      <c r="A4883" s="255"/>
      <c r="B4883" s="246"/>
      <c r="C4883" s="247"/>
      <c r="D4883" s="248"/>
      <c r="E4883" s="249"/>
      <c r="F4883" s="250"/>
      <c r="G4883" s="250"/>
      <c r="H4883" s="256"/>
      <c r="I4883" s="250"/>
      <c r="J4883" s="252"/>
      <c r="K4883" s="252"/>
      <c r="L4883" s="253"/>
      <c r="M4883" s="254" t="str">
        <f t="shared" si="76"/>
        <v/>
      </c>
      <c r="N4883"/>
      <c r="O4883"/>
      <c r="P4883"/>
      <c r="Q4883"/>
      <c r="R4883"/>
      <c r="S4883"/>
      <c r="T4883"/>
      <c r="U4883"/>
      <c r="V4883"/>
      <c r="W4883"/>
      <c r="X4883" s="42"/>
      <c r="Y4883" s="42"/>
      <c r="Z4883" s="42"/>
    </row>
    <row r="4884" s="26" customFormat="1" ht="23" customHeight="1" spans="1:26">
      <c r="A4884" s="255"/>
      <c r="B4884" s="246"/>
      <c r="C4884" s="247"/>
      <c r="D4884" s="248"/>
      <c r="E4884" s="249"/>
      <c r="F4884" s="250"/>
      <c r="G4884" s="250"/>
      <c r="H4884" s="256"/>
      <c r="I4884" s="250"/>
      <c r="J4884" s="252"/>
      <c r="K4884" s="252"/>
      <c r="L4884" s="253"/>
      <c r="M4884" s="254" t="str">
        <f t="shared" si="76"/>
        <v/>
      </c>
      <c r="N4884"/>
      <c r="O4884"/>
      <c r="P4884"/>
      <c r="Q4884"/>
      <c r="R4884"/>
      <c r="S4884"/>
      <c r="T4884"/>
      <c r="U4884"/>
      <c r="V4884"/>
      <c r="W4884"/>
      <c r="X4884" s="42"/>
      <c r="Y4884" s="42"/>
      <c r="Z4884" s="42"/>
    </row>
    <row r="4885" s="26" customFormat="1" ht="23" customHeight="1" spans="1:26">
      <c r="A4885" s="255"/>
      <c r="B4885" s="246"/>
      <c r="C4885" s="247"/>
      <c r="D4885" s="248"/>
      <c r="E4885" s="249"/>
      <c r="F4885" s="250"/>
      <c r="G4885" s="250"/>
      <c r="H4885" s="256"/>
      <c r="I4885" s="250"/>
      <c r="J4885" s="252"/>
      <c r="K4885" s="252"/>
      <c r="L4885" s="253"/>
      <c r="M4885" s="254" t="str">
        <f t="shared" si="76"/>
        <v/>
      </c>
      <c r="N4885"/>
      <c r="O4885"/>
      <c r="P4885"/>
      <c r="Q4885"/>
      <c r="R4885"/>
      <c r="S4885"/>
      <c r="T4885"/>
      <c r="U4885"/>
      <c r="V4885"/>
      <c r="W4885"/>
      <c r="X4885" s="42"/>
      <c r="Y4885" s="42"/>
      <c r="Z4885" s="42"/>
    </row>
    <row r="4886" s="26" customFormat="1" ht="23" customHeight="1" spans="1:26">
      <c r="A4886" s="255"/>
      <c r="B4886" s="246"/>
      <c r="C4886" s="247"/>
      <c r="D4886" s="248"/>
      <c r="E4886" s="249"/>
      <c r="F4886" s="250"/>
      <c r="G4886" s="250"/>
      <c r="H4886" s="256"/>
      <c r="I4886" s="250"/>
      <c r="J4886" s="252"/>
      <c r="K4886" s="252"/>
      <c r="L4886" s="253"/>
      <c r="M4886" s="254" t="str">
        <f t="shared" si="76"/>
        <v/>
      </c>
      <c r="N4886"/>
      <c r="O4886"/>
      <c r="P4886"/>
      <c r="Q4886"/>
      <c r="R4886"/>
      <c r="S4886"/>
      <c r="T4886"/>
      <c r="U4886"/>
      <c r="V4886"/>
      <c r="W4886"/>
      <c r="X4886" s="42"/>
      <c r="Y4886" s="42"/>
      <c r="Z4886" s="42"/>
    </row>
    <row r="4887" s="26" customFormat="1" ht="23" customHeight="1" spans="1:26">
      <c r="A4887" s="255"/>
      <c r="B4887" s="246"/>
      <c r="C4887" s="247"/>
      <c r="D4887" s="248"/>
      <c r="E4887" s="249"/>
      <c r="F4887" s="250"/>
      <c r="G4887" s="250"/>
      <c r="H4887" s="256"/>
      <c r="I4887" s="250"/>
      <c r="J4887" s="252"/>
      <c r="K4887" s="252"/>
      <c r="L4887" s="253"/>
      <c r="M4887" s="254" t="str">
        <f t="shared" si="76"/>
        <v/>
      </c>
      <c r="N4887"/>
      <c r="O4887"/>
      <c r="P4887"/>
      <c r="Q4887"/>
      <c r="R4887"/>
      <c r="S4887"/>
      <c r="T4887"/>
      <c r="U4887"/>
      <c r="V4887"/>
      <c r="W4887"/>
      <c r="X4887" s="42"/>
      <c r="Y4887" s="42"/>
      <c r="Z4887" s="42"/>
    </row>
    <row r="4888" s="26" customFormat="1" ht="23" customHeight="1" spans="1:26">
      <c r="A4888" s="255"/>
      <c r="B4888" s="246"/>
      <c r="C4888" s="247"/>
      <c r="D4888" s="248"/>
      <c r="E4888" s="249"/>
      <c r="F4888" s="250"/>
      <c r="G4888" s="250"/>
      <c r="H4888" s="256"/>
      <c r="I4888" s="250"/>
      <c r="J4888" s="252"/>
      <c r="K4888" s="252"/>
      <c r="L4888" s="253"/>
      <c r="M4888" s="254" t="str">
        <f t="shared" si="76"/>
        <v/>
      </c>
      <c r="N4888"/>
      <c r="O4888"/>
      <c r="P4888"/>
      <c r="Q4888"/>
      <c r="R4888"/>
      <c r="S4888"/>
      <c r="T4888"/>
      <c r="U4888"/>
      <c r="V4888"/>
      <c r="W4888"/>
      <c r="X4888" s="42"/>
      <c r="Y4888" s="42"/>
      <c r="Z4888" s="42"/>
    </row>
    <row r="4889" s="26" customFormat="1" ht="23" customHeight="1" spans="1:26">
      <c r="A4889" s="255"/>
      <c r="B4889" s="246"/>
      <c r="C4889" s="247"/>
      <c r="D4889" s="248"/>
      <c r="E4889" s="249"/>
      <c r="F4889" s="250"/>
      <c r="G4889" s="250"/>
      <c r="H4889" s="256"/>
      <c r="I4889" s="250"/>
      <c r="J4889" s="252"/>
      <c r="K4889" s="252"/>
      <c r="L4889" s="253"/>
      <c r="M4889" s="254" t="str">
        <f t="shared" si="76"/>
        <v/>
      </c>
      <c r="N4889"/>
      <c r="O4889"/>
      <c r="P4889"/>
      <c r="Q4889"/>
      <c r="R4889"/>
      <c r="S4889"/>
      <c r="T4889"/>
      <c r="U4889"/>
      <c r="V4889"/>
      <c r="W4889"/>
      <c r="X4889" s="42"/>
      <c r="Y4889" s="42"/>
      <c r="Z4889" s="42"/>
    </row>
    <row r="4890" s="26" customFormat="1" ht="23" customHeight="1" spans="1:26">
      <c r="A4890" s="255"/>
      <c r="B4890" s="246"/>
      <c r="C4890" s="247"/>
      <c r="D4890" s="248"/>
      <c r="E4890" s="249"/>
      <c r="F4890" s="250"/>
      <c r="G4890" s="250"/>
      <c r="H4890" s="256"/>
      <c r="I4890" s="250"/>
      <c r="J4890" s="252"/>
      <c r="K4890" s="252"/>
      <c r="L4890" s="253"/>
      <c r="M4890" s="254" t="str">
        <f t="shared" si="76"/>
        <v/>
      </c>
      <c r="N4890"/>
      <c r="O4890"/>
      <c r="P4890"/>
      <c r="Q4890"/>
      <c r="R4890"/>
      <c r="S4890"/>
      <c r="T4890"/>
      <c r="U4890"/>
      <c r="V4890"/>
      <c r="W4890"/>
      <c r="X4890" s="42"/>
      <c r="Y4890" s="42"/>
      <c r="Z4890" s="42"/>
    </row>
    <row r="4891" s="26" customFormat="1" ht="23" customHeight="1" spans="1:26">
      <c r="A4891" s="255"/>
      <c r="B4891" s="246"/>
      <c r="C4891" s="247"/>
      <c r="D4891" s="248"/>
      <c r="E4891" s="249"/>
      <c r="F4891" s="250"/>
      <c r="G4891" s="250"/>
      <c r="H4891" s="256"/>
      <c r="I4891" s="250"/>
      <c r="J4891" s="252"/>
      <c r="K4891" s="252"/>
      <c r="L4891" s="253"/>
      <c r="M4891" s="254" t="str">
        <f t="shared" si="76"/>
        <v/>
      </c>
      <c r="N4891"/>
      <c r="O4891"/>
      <c r="P4891"/>
      <c r="Q4891"/>
      <c r="R4891"/>
      <c r="S4891"/>
      <c r="T4891"/>
      <c r="U4891"/>
      <c r="V4891"/>
      <c r="W4891"/>
      <c r="X4891" s="42"/>
      <c r="Y4891" s="42"/>
      <c r="Z4891" s="42"/>
    </row>
    <row r="4892" s="26" customFormat="1" ht="23" customHeight="1" spans="1:26">
      <c r="A4892" s="255"/>
      <c r="B4892" s="246"/>
      <c r="C4892" s="247"/>
      <c r="D4892" s="248"/>
      <c r="E4892" s="249"/>
      <c r="F4892" s="250"/>
      <c r="G4892" s="250"/>
      <c r="H4892" s="256"/>
      <c r="I4892" s="250"/>
      <c r="J4892" s="252"/>
      <c r="K4892" s="252"/>
      <c r="L4892" s="253"/>
      <c r="M4892" s="254" t="str">
        <f t="shared" si="76"/>
        <v/>
      </c>
      <c r="N4892"/>
      <c r="O4892"/>
      <c r="P4892"/>
      <c r="Q4892"/>
      <c r="R4892"/>
      <c r="S4892"/>
      <c r="T4892"/>
      <c r="U4892"/>
      <c r="V4892"/>
      <c r="W4892"/>
      <c r="X4892" s="42"/>
      <c r="Y4892" s="42"/>
      <c r="Z4892" s="42"/>
    </row>
    <row r="4893" s="26" customFormat="1" ht="23" customHeight="1" spans="1:26">
      <c r="A4893" s="255"/>
      <c r="B4893" s="246"/>
      <c r="C4893" s="247"/>
      <c r="D4893" s="248"/>
      <c r="E4893" s="249"/>
      <c r="F4893" s="250"/>
      <c r="G4893" s="250"/>
      <c r="H4893" s="256"/>
      <c r="I4893" s="250"/>
      <c r="J4893" s="252"/>
      <c r="K4893" s="252"/>
      <c r="L4893" s="253"/>
      <c r="M4893" s="254" t="str">
        <f t="shared" si="76"/>
        <v/>
      </c>
      <c r="N4893"/>
      <c r="O4893"/>
      <c r="P4893"/>
      <c r="Q4893"/>
      <c r="R4893"/>
      <c r="S4893"/>
      <c r="T4893"/>
      <c r="U4893"/>
      <c r="V4893"/>
      <c r="W4893"/>
      <c r="X4893" s="42"/>
      <c r="Y4893" s="42"/>
      <c r="Z4893" s="42"/>
    </row>
    <row r="4894" s="26" customFormat="1" ht="23" customHeight="1" spans="1:26">
      <c r="A4894" s="255"/>
      <c r="B4894" s="246"/>
      <c r="C4894" s="247"/>
      <c r="D4894" s="248"/>
      <c r="E4894" s="249"/>
      <c r="F4894" s="250"/>
      <c r="G4894" s="250"/>
      <c r="H4894" s="256"/>
      <c r="I4894" s="250"/>
      <c r="J4894" s="252"/>
      <c r="K4894" s="252"/>
      <c r="L4894" s="253"/>
      <c r="M4894" s="254" t="str">
        <f t="shared" si="76"/>
        <v/>
      </c>
      <c r="N4894"/>
      <c r="O4894"/>
      <c r="P4894"/>
      <c r="Q4894"/>
      <c r="R4894"/>
      <c r="S4894"/>
      <c r="T4894"/>
      <c r="U4894"/>
      <c r="V4894"/>
      <c r="W4894"/>
      <c r="X4894" s="42"/>
      <c r="Y4894" s="42"/>
      <c r="Z4894" s="42"/>
    </row>
    <row r="4895" s="26" customFormat="1" ht="23" customHeight="1" spans="1:26">
      <c r="A4895" s="255"/>
      <c r="B4895" s="246"/>
      <c r="C4895" s="247"/>
      <c r="D4895" s="248"/>
      <c r="E4895" s="249"/>
      <c r="F4895" s="250"/>
      <c r="G4895" s="250"/>
      <c r="H4895" s="256"/>
      <c r="I4895" s="250"/>
      <c r="J4895" s="252"/>
      <c r="K4895" s="252"/>
      <c r="L4895" s="253"/>
      <c r="M4895" s="254" t="str">
        <f t="shared" si="76"/>
        <v/>
      </c>
      <c r="N4895"/>
      <c r="O4895"/>
      <c r="P4895"/>
      <c r="Q4895"/>
      <c r="R4895"/>
      <c r="S4895"/>
      <c r="T4895"/>
      <c r="U4895"/>
      <c r="V4895"/>
      <c r="W4895"/>
      <c r="X4895" s="42"/>
      <c r="Y4895" s="42"/>
      <c r="Z4895" s="42"/>
    </row>
    <row r="4896" s="26" customFormat="1" ht="23" customHeight="1" spans="1:26">
      <c r="A4896" s="255"/>
      <c r="B4896" s="246"/>
      <c r="C4896" s="247"/>
      <c r="D4896" s="248"/>
      <c r="E4896" s="249"/>
      <c r="F4896" s="250"/>
      <c r="G4896" s="250"/>
      <c r="H4896" s="256"/>
      <c r="I4896" s="250"/>
      <c r="J4896" s="252"/>
      <c r="K4896" s="252"/>
      <c r="L4896" s="253"/>
      <c r="M4896" s="254" t="str">
        <f t="shared" si="76"/>
        <v/>
      </c>
      <c r="N4896"/>
      <c r="O4896"/>
      <c r="P4896"/>
      <c r="Q4896"/>
      <c r="R4896"/>
      <c r="S4896"/>
      <c r="T4896"/>
      <c r="U4896"/>
      <c r="V4896"/>
      <c r="W4896"/>
      <c r="X4896" s="42"/>
      <c r="Y4896" s="42"/>
      <c r="Z4896" s="42"/>
    </row>
    <row r="4897" s="26" customFormat="1" ht="23" customHeight="1" spans="1:26">
      <c r="A4897" s="255"/>
      <c r="B4897" s="246"/>
      <c r="C4897" s="247"/>
      <c r="D4897" s="248"/>
      <c r="E4897" s="249"/>
      <c r="F4897" s="250"/>
      <c r="G4897" s="250"/>
      <c r="H4897" s="256"/>
      <c r="I4897" s="250"/>
      <c r="J4897" s="252"/>
      <c r="K4897" s="252"/>
      <c r="L4897" s="253"/>
      <c r="M4897" s="254" t="str">
        <f t="shared" si="76"/>
        <v/>
      </c>
      <c r="N4897"/>
      <c r="O4897"/>
      <c r="P4897"/>
      <c r="Q4897"/>
      <c r="R4897"/>
      <c r="S4897"/>
      <c r="T4897"/>
      <c r="U4897"/>
      <c r="V4897"/>
      <c r="W4897"/>
      <c r="X4897" s="42"/>
      <c r="Y4897" s="42"/>
      <c r="Z4897" s="42"/>
    </row>
    <row r="4898" s="26" customFormat="1" ht="23" customHeight="1" spans="1:26">
      <c r="A4898" s="255"/>
      <c r="B4898" s="246"/>
      <c r="C4898" s="247"/>
      <c r="D4898" s="248"/>
      <c r="E4898" s="249"/>
      <c r="F4898" s="250"/>
      <c r="G4898" s="250"/>
      <c r="H4898" s="256"/>
      <c r="I4898" s="250"/>
      <c r="J4898" s="252"/>
      <c r="K4898" s="252"/>
      <c r="L4898" s="253"/>
      <c r="M4898" s="254" t="str">
        <f t="shared" si="76"/>
        <v/>
      </c>
      <c r="N4898"/>
      <c r="O4898"/>
      <c r="P4898"/>
      <c r="Q4898"/>
      <c r="R4898"/>
      <c r="S4898"/>
      <c r="T4898"/>
      <c r="U4898"/>
      <c r="V4898"/>
      <c r="W4898"/>
      <c r="X4898" s="42"/>
      <c r="Y4898" s="42"/>
      <c r="Z4898" s="42"/>
    </row>
    <row r="4899" s="26" customFormat="1" ht="23" customHeight="1" spans="1:26">
      <c r="A4899" s="255"/>
      <c r="B4899" s="246"/>
      <c r="C4899" s="247"/>
      <c r="D4899" s="248"/>
      <c r="E4899" s="249"/>
      <c r="F4899" s="250"/>
      <c r="G4899" s="250"/>
      <c r="H4899" s="256"/>
      <c r="I4899" s="250"/>
      <c r="J4899" s="252"/>
      <c r="K4899" s="252"/>
      <c r="L4899" s="253"/>
      <c r="M4899" s="254" t="str">
        <f t="shared" si="76"/>
        <v/>
      </c>
      <c r="N4899"/>
      <c r="O4899"/>
      <c r="P4899"/>
      <c r="Q4899"/>
      <c r="R4899"/>
      <c r="S4899"/>
      <c r="T4899"/>
      <c r="U4899"/>
      <c r="V4899"/>
      <c r="W4899"/>
      <c r="X4899" s="42"/>
      <c r="Y4899" s="42"/>
      <c r="Z4899" s="42"/>
    </row>
    <row r="4900" s="26" customFormat="1" ht="23" customHeight="1" spans="1:26">
      <c r="A4900" s="255"/>
      <c r="B4900" s="246"/>
      <c r="C4900" s="247"/>
      <c r="D4900" s="248"/>
      <c r="E4900" s="249"/>
      <c r="F4900" s="250"/>
      <c r="G4900" s="250"/>
      <c r="H4900" s="256"/>
      <c r="I4900" s="250"/>
      <c r="J4900" s="252"/>
      <c r="K4900" s="252"/>
      <c r="L4900" s="253"/>
      <c r="M4900" s="254" t="str">
        <f t="shared" si="76"/>
        <v/>
      </c>
      <c r="N4900"/>
      <c r="O4900"/>
      <c r="P4900"/>
      <c r="Q4900"/>
      <c r="R4900"/>
      <c r="S4900"/>
      <c r="T4900"/>
      <c r="U4900"/>
      <c r="V4900"/>
      <c r="W4900"/>
      <c r="X4900" s="42"/>
      <c r="Y4900" s="42"/>
      <c r="Z4900" s="42"/>
    </row>
    <row r="4901" s="26" customFormat="1" ht="23" customHeight="1" spans="1:26">
      <c r="A4901" s="255"/>
      <c r="B4901" s="246"/>
      <c r="C4901" s="247"/>
      <c r="D4901" s="248"/>
      <c r="E4901" s="249"/>
      <c r="F4901" s="250"/>
      <c r="G4901" s="250"/>
      <c r="H4901" s="256"/>
      <c r="I4901" s="250"/>
      <c r="J4901" s="252"/>
      <c r="K4901" s="252"/>
      <c r="L4901" s="253"/>
      <c r="M4901" s="254" t="str">
        <f t="shared" si="76"/>
        <v/>
      </c>
      <c r="N4901"/>
      <c r="O4901"/>
      <c r="P4901"/>
      <c r="Q4901"/>
      <c r="R4901"/>
      <c r="S4901"/>
      <c r="T4901"/>
      <c r="U4901"/>
      <c r="V4901"/>
      <c r="W4901"/>
      <c r="X4901" s="42"/>
      <c r="Y4901" s="42"/>
      <c r="Z4901" s="42"/>
    </row>
    <row r="4902" s="26" customFormat="1" ht="23" customHeight="1" spans="1:26">
      <c r="A4902" s="255"/>
      <c r="B4902" s="246"/>
      <c r="C4902" s="247"/>
      <c r="D4902" s="248"/>
      <c r="E4902" s="249"/>
      <c r="F4902" s="250"/>
      <c r="G4902" s="250"/>
      <c r="H4902" s="256"/>
      <c r="I4902" s="250"/>
      <c r="J4902" s="252"/>
      <c r="K4902" s="252"/>
      <c r="L4902" s="253"/>
      <c r="M4902" s="254" t="str">
        <f t="shared" si="76"/>
        <v/>
      </c>
      <c r="N4902"/>
      <c r="O4902"/>
      <c r="P4902"/>
      <c r="Q4902"/>
      <c r="R4902"/>
      <c r="S4902"/>
      <c r="T4902"/>
      <c r="U4902"/>
      <c r="V4902"/>
      <c r="W4902"/>
      <c r="X4902" s="42"/>
      <c r="Y4902" s="42"/>
      <c r="Z4902" s="42"/>
    </row>
    <row r="4903" s="26" customFormat="1" ht="23" customHeight="1" spans="1:26">
      <c r="A4903" s="255"/>
      <c r="B4903" s="246"/>
      <c r="C4903" s="247"/>
      <c r="D4903" s="248"/>
      <c r="E4903" s="249"/>
      <c r="F4903" s="250"/>
      <c r="G4903" s="250"/>
      <c r="H4903" s="256"/>
      <c r="I4903" s="250"/>
      <c r="J4903" s="252"/>
      <c r="K4903" s="252"/>
      <c r="L4903" s="253"/>
      <c r="M4903" s="254" t="str">
        <f t="shared" si="76"/>
        <v/>
      </c>
      <c r="N4903"/>
      <c r="O4903"/>
      <c r="P4903"/>
      <c r="Q4903"/>
      <c r="R4903"/>
      <c r="S4903"/>
      <c r="T4903"/>
      <c r="U4903"/>
      <c r="V4903"/>
      <c r="W4903"/>
      <c r="X4903" s="42"/>
      <c r="Y4903" s="42"/>
      <c r="Z4903" s="42"/>
    </row>
    <row r="4904" s="26" customFormat="1" ht="23" customHeight="1" spans="1:26">
      <c r="A4904" s="255"/>
      <c r="B4904" s="246"/>
      <c r="C4904" s="247"/>
      <c r="D4904" s="248"/>
      <c r="E4904" s="249"/>
      <c r="F4904" s="250"/>
      <c r="G4904" s="250"/>
      <c r="H4904" s="256"/>
      <c r="I4904" s="250"/>
      <c r="J4904" s="252"/>
      <c r="K4904" s="252"/>
      <c r="L4904" s="253"/>
      <c r="M4904" s="254" t="str">
        <f t="shared" si="76"/>
        <v/>
      </c>
      <c r="N4904"/>
      <c r="O4904"/>
      <c r="P4904"/>
      <c r="Q4904"/>
      <c r="R4904"/>
      <c r="S4904"/>
      <c r="T4904"/>
      <c r="U4904"/>
      <c r="V4904"/>
      <c r="W4904"/>
      <c r="X4904" s="42"/>
      <c r="Y4904" s="42"/>
      <c r="Z4904" s="42"/>
    </row>
    <row r="4905" s="26" customFormat="1" ht="23" customHeight="1" spans="1:26">
      <c r="A4905" s="255"/>
      <c r="B4905" s="246"/>
      <c r="C4905" s="247"/>
      <c r="D4905" s="248"/>
      <c r="E4905" s="249"/>
      <c r="F4905" s="250"/>
      <c r="G4905" s="250"/>
      <c r="H4905" s="256"/>
      <c r="I4905" s="250"/>
      <c r="J4905" s="252"/>
      <c r="K4905" s="252"/>
      <c r="L4905" s="253"/>
      <c r="M4905" s="254" t="str">
        <f t="shared" si="76"/>
        <v/>
      </c>
      <c r="N4905"/>
      <c r="O4905"/>
      <c r="P4905"/>
      <c r="Q4905"/>
      <c r="R4905"/>
      <c r="S4905"/>
      <c r="T4905"/>
      <c r="U4905"/>
      <c r="V4905"/>
      <c r="W4905"/>
      <c r="X4905" s="42"/>
      <c r="Y4905" s="42"/>
      <c r="Z4905" s="42"/>
    </row>
    <row r="4906" s="26" customFormat="1" ht="23" customHeight="1" spans="1:26">
      <c r="A4906" s="255"/>
      <c r="B4906" s="246"/>
      <c r="C4906" s="247"/>
      <c r="D4906" s="248"/>
      <c r="E4906" s="249"/>
      <c r="F4906" s="250"/>
      <c r="G4906" s="250"/>
      <c r="H4906" s="256"/>
      <c r="I4906" s="250"/>
      <c r="J4906" s="252"/>
      <c r="K4906" s="252"/>
      <c r="L4906" s="253"/>
      <c r="M4906" s="254" t="str">
        <f t="shared" si="76"/>
        <v/>
      </c>
      <c r="N4906"/>
      <c r="O4906"/>
      <c r="P4906"/>
      <c r="Q4906"/>
      <c r="R4906"/>
      <c r="S4906"/>
      <c r="T4906"/>
      <c r="U4906"/>
      <c r="V4906"/>
      <c r="W4906"/>
      <c r="X4906" s="42"/>
      <c r="Y4906" s="42"/>
      <c r="Z4906" s="42"/>
    </row>
    <row r="4907" s="26" customFormat="1" ht="23" customHeight="1" spans="1:26">
      <c r="A4907" s="255"/>
      <c r="B4907" s="246"/>
      <c r="C4907" s="247"/>
      <c r="D4907" s="248"/>
      <c r="E4907" s="249"/>
      <c r="F4907" s="250"/>
      <c r="G4907" s="250"/>
      <c r="H4907" s="256"/>
      <c r="I4907" s="250"/>
      <c r="J4907" s="252"/>
      <c r="K4907" s="252"/>
      <c r="L4907" s="253"/>
      <c r="M4907" s="254" t="str">
        <f t="shared" si="76"/>
        <v/>
      </c>
      <c r="N4907"/>
      <c r="O4907"/>
      <c r="P4907"/>
      <c r="Q4907"/>
      <c r="R4907"/>
      <c r="S4907"/>
      <c r="T4907"/>
      <c r="U4907"/>
      <c r="V4907"/>
      <c r="W4907"/>
      <c r="X4907" s="42"/>
      <c r="Y4907" s="42"/>
      <c r="Z4907" s="42"/>
    </row>
    <row r="4908" s="26" customFormat="1" ht="23" customHeight="1" spans="1:26">
      <c r="A4908" s="255"/>
      <c r="B4908" s="246"/>
      <c r="C4908" s="247"/>
      <c r="D4908" s="248"/>
      <c r="E4908" s="249"/>
      <c r="F4908" s="250"/>
      <c r="G4908" s="250"/>
      <c r="H4908" s="256"/>
      <c r="I4908" s="250"/>
      <c r="J4908" s="252"/>
      <c r="K4908" s="252"/>
      <c r="L4908" s="253"/>
      <c r="M4908" s="254" t="str">
        <f t="shared" si="76"/>
        <v/>
      </c>
      <c r="N4908"/>
      <c r="O4908"/>
      <c r="P4908"/>
      <c r="Q4908"/>
      <c r="R4908"/>
      <c r="S4908"/>
      <c r="T4908"/>
      <c r="U4908"/>
      <c r="V4908"/>
      <c r="W4908"/>
      <c r="X4908" s="42"/>
      <c r="Y4908" s="42"/>
      <c r="Z4908" s="42"/>
    </row>
    <row r="4909" s="26" customFormat="1" ht="23" customHeight="1" spans="1:26">
      <c r="A4909" s="255"/>
      <c r="B4909" s="246"/>
      <c r="C4909" s="247"/>
      <c r="D4909" s="248"/>
      <c r="E4909" s="249"/>
      <c r="F4909" s="250"/>
      <c r="G4909" s="250"/>
      <c r="H4909" s="256"/>
      <c r="I4909" s="250"/>
      <c r="J4909" s="252"/>
      <c r="K4909" s="252"/>
      <c r="L4909" s="253"/>
      <c r="M4909" s="254" t="str">
        <f t="shared" si="76"/>
        <v/>
      </c>
      <c r="N4909"/>
      <c r="O4909"/>
      <c r="P4909"/>
      <c r="Q4909"/>
      <c r="R4909"/>
      <c r="S4909"/>
      <c r="T4909"/>
      <c r="U4909"/>
      <c r="V4909"/>
      <c r="W4909"/>
      <c r="X4909" s="42"/>
      <c r="Y4909" s="42"/>
      <c r="Z4909" s="42"/>
    </row>
    <row r="4910" s="26" customFormat="1" ht="23" customHeight="1" spans="1:26">
      <c r="A4910" s="255"/>
      <c r="B4910" s="246"/>
      <c r="C4910" s="247"/>
      <c r="D4910" s="248"/>
      <c r="E4910" s="249"/>
      <c r="F4910" s="250"/>
      <c r="G4910" s="250"/>
      <c r="H4910" s="256"/>
      <c r="I4910" s="250"/>
      <c r="J4910" s="252"/>
      <c r="K4910" s="252"/>
      <c r="L4910" s="253"/>
      <c r="M4910" s="254" t="str">
        <f t="shared" si="76"/>
        <v/>
      </c>
      <c r="N4910"/>
      <c r="O4910"/>
      <c r="P4910"/>
      <c r="Q4910"/>
      <c r="R4910"/>
      <c r="S4910"/>
      <c r="T4910"/>
      <c r="U4910"/>
      <c r="V4910"/>
      <c r="W4910"/>
      <c r="X4910" s="42"/>
      <c r="Y4910" s="42"/>
      <c r="Z4910" s="42"/>
    </row>
    <row r="4911" s="26" customFormat="1" ht="23" customHeight="1" spans="1:26">
      <c r="A4911" s="255"/>
      <c r="B4911" s="246"/>
      <c r="C4911" s="247"/>
      <c r="D4911" s="248"/>
      <c r="E4911" s="249"/>
      <c r="F4911" s="250"/>
      <c r="G4911" s="250"/>
      <c r="H4911" s="256"/>
      <c r="I4911" s="250"/>
      <c r="J4911" s="252"/>
      <c r="K4911" s="252"/>
      <c r="L4911" s="253"/>
      <c r="M4911" s="254" t="str">
        <f t="shared" si="76"/>
        <v/>
      </c>
      <c r="N4911"/>
      <c r="O4911"/>
      <c r="P4911"/>
      <c r="Q4911"/>
      <c r="R4911"/>
      <c r="S4911"/>
      <c r="T4911"/>
      <c r="U4911"/>
      <c r="V4911"/>
      <c r="W4911"/>
      <c r="X4911" s="42"/>
      <c r="Y4911" s="42"/>
      <c r="Z4911" s="42"/>
    </row>
    <row r="4912" s="26" customFormat="1" ht="23" customHeight="1" spans="1:26">
      <c r="A4912" s="255"/>
      <c r="B4912" s="246"/>
      <c r="C4912" s="247"/>
      <c r="D4912" s="248"/>
      <c r="E4912" s="249"/>
      <c r="F4912" s="250"/>
      <c r="G4912" s="250"/>
      <c r="H4912" s="256"/>
      <c r="I4912" s="250"/>
      <c r="J4912" s="252"/>
      <c r="K4912" s="252"/>
      <c r="L4912" s="253"/>
      <c r="M4912" s="254" t="str">
        <f t="shared" si="76"/>
        <v/>
      </c>
      <c r="N4912"/>
      <c r="O4912"/>
      <c r="P4912"/>
      <c r="Q4912"/>
      <c r="R4912"/>
      <c r="S4912"/>
      <c r="T4912"/>
      <c r="U4912"/>
      <c r="V4912"/>
      <c r="W4912"/>
      <c r="X4912" s="42"/>
      <c r="Y4912" s="42"/>
      <c r="Z4912" s="42"/>
    </row>
    <row r="4913" s="26" customFormat="1" ht="23" customHeight="1" spans="1:26">
      <c r="A4913" s="255"/>
      <c r="B4913" s="246"/>
      <c r="C4913" s="247"/>
      <c r="D4913" s="248"/>
      <c r="E4913" s="249"/>
      <c r="F4913" s="250"/>
      <c r="G4913" s="250"/>
      <c r="H4913" s="256"/>
      <c r="I4913" s="250"/>
      <c r="J4913" s="252"/>
      <c r="K4913" s="252"/>
      <c r="L4913" s="253"/>
      <c r="M4913" s="254" t="str">
        <f t="shared" si="76"/>
        <v/>
      </c>
      <c r="N4913"/>
      <c r="O4913"/>
      <c r="P4913"/>
      <c r="Q4913"/>
      <c r="R4913"/>
      <c r="S4913"/>
      <c r="T4913"/>
      <c r="U4913"/>
      <c r="V4913"/>
      <c r="W4913"/>
      <c r="X4913" s="42"/>
      <c r="Y4913" s="42"/>
      <c r="Z4913" s="42"/>
    </row>
    <row r="4914" s="26" customFormat="1" ht="23" customHeight="1" spans="1:26">
      <c r="A4914" s="255"/>
      <c r="B4914" s="246"/>
      <c r="C4914" s="247"/>
      <c r="D4914" s="248"/>
      <c r="E4914" s="249"/>
      <c r="F4914" s="250"/>
      <c r="G4914" s="250"/>
      <c r="H4914" s="256"/>
      <c r="I4914" s="250"/>
      <c r="J4914" s="252"/>
      <c r="K4914" s="252"/>
      <c r="L4914" s="253"/>
      <c r="M4914" s="254" t="str">
        <f t="shared" si="76"/>
        <v/>
      </c>
      <c r="N4914"/>
      <c r="O4914"/>
      <c r="P4914"/>
      <c r="Q4914"/>
      <c r="R4914"/>
      <c r="S4914"/>
      <c r="T4914"/>
      <c r="U4914"/>
      <c r="V4914"/>
      <c r="W4914"/>
      <c r="X4914" s="42"/>
      <c r="Y4914" s="42"/>
      <c r="Z4914" s="42"/>
    </row>
    <row r="4915" s="26" customFormat="1" ht="23" customHeight="1" spans="1:26">
      <c r="A4915" s="255"/>
      <c r="B4915" s="246"/>
      <c r="C4915" s="247"/>
      <c r="D4915" s="248"/>
      <c r="E4915" s="249"/>
      <c r="F4915" s="250"/>
      <c r="G4915" s="250"/>
      <c r="H4915" s="256"/>
      <c r="I4915" s="250"/>
      <c r="J4915" s="252"/>
      <c r="K4915" s="252"/>
      <c r="L4915" s="253"/>
      <c r="M4915" s="254" t="str">
        <f t="shared" si="76"/>
        <v/>
      </c>
      <c r="N4915"/>
      <c r="O4915"/>
      <c r="P4915"/>
      <c r="Q4915"/>
      <c r="R4915"/>
      <c r="S4915"/>
      <c r="T4915"/>
      <c r="U4915"/>
      <c r="V4915"/>
      <c r="W4915"/>
      <c r="X4915" s="42"/>
      <c r="Y4915" s="42"/>
      <c r="Z4915" s="42"/>
    </row>
    <row r="4916" s="26" customFormat="1" ht="23" customHeight="1" spans="1:26">
      <c r="A4916" s="255"/>
      <c r="B4916" s="246"/>
      <c r="C4916" s="247"/>
      <c r="D4916" s="248"/>
      <c r="E4916" s="249"/>
      <c r="F4916" s="250"/>
      <c r="G4916" s="250"/>
      <c r="H4916" s="256"/>
      <c r="I4916" s="250"/>
      <c r="J4916" s="252"/>
      <c r="K4916" s="252"/>
      <c r="L4916" s="253"/>
      <c r="M4916" s="254" t="str">
        <f t="shared" si="76"/>
        <v/>
      </c>
      <c r="N4916"/>
      <c r="O4916"/>
      <c r="P4916"/>
      <c r="Q4916"/>
      <c r="R4916"/>
      <c r="S4916"/>
      <c r="T4916"/>
      <c r="U4916"/>
      <c r="V4916"/>
      <c r="W4916"/>
      <c r="X4916" s="42"/>
      <c r="Y4916" s="42"/>
      <c r="Z4916" s="42"/>
    </row>
    <row r="4917" s="26" customFormat="1" ht="23" customHeight="1" spans="1:26">
      <c r="A4917" s="255"/>
      <c r="B4917" s="246"/>
      <c r="C4917" s="247"/>
      <c r="D4917" s="248"/>
      <c r="E4917" s="249"/>
      <c r="F4917" s="250"/>
      <c r="G4917" s="250"/>
      <c r="H4917" s="256"/>
      <c r="I4917" s="250"/>
      <c r="J4917" s="252"/>
      <c r="K4917" s="252"/>
      <c r="L4917" s="253"/>
      <c r="M4917" s="254" t="str">
        <f t="shared" si="76"/>
        <v/>
      </c>
      <c r="N4917"/>
      <c r="O4917"/>
      <c r="P4917"/>
      <c r="Q4917"/>
      <c r="R4917"/>
      <c r="S4917"/>
      <c r="T4917"/>
      <c r="U4917"/>
      <c r="V4917"/>
      <c r="W4917"/>
      <c r="X4917" s="42"/>
      <c r="Y4917" s="42"/>
      <c r="Z4917" s="42"/>
    </row>
    <row r="4918" s="26" customFormat="1" ht="23" customHeight="1" spans="1:26">
      <c r="A4918" s="255"/>
      <c r="B4918" s="246"/>
      <c r="C4918" s="247"/>
      <c r="D4918" s="248"/>
      <c r="E4918" s="249"/>
      <c r="F4918" s="250"/>
      <c r="G4918" s="250"/>
      <c r="H4918" s="256"/>
      <c r="I4918" s="250"/>
      <c r="J4918" s="252"/>
      <c r="K4918" s="252"/>
      <c r="L4918" s="253"/>
      <c r="M4918" s="254" t="str">
        <f t="shared" si="76"/>
        <v/>
      </c>
      <c r="N4918"/>
      <c r="O4918"/>
      <c r="P4918"/>
      <c r="Q4918"/>
      <c r="R4918"/>
      <c r="S4918"/>
      <c r="T4918"/>
      <c r="U4918"/>
      <c r="V4918"/>
      <c r="W4918"/>
      <c r="X4918" s="42"/>
      <c r="Y4918" s="42"/>
      <c r="Z4918" s="42"/>
    </row>
    <row r="4919" s="26" customFormat="1" ht="23" customHeight="1" spans="1:26">
      <c r="A4919" s="255"/>
      <c r="B4919" s="246"/>
      <c r="C4919" s="247"/>
      <c r="D4919" s="248"/>
      <c r="E4919" s="249"/>
      <c r="F4919" s="250"/>
      <c r="G4919" s="250"/>
      <c r="H4919" s="256"/>
      <c r="I4919" s="250"/>
      <c r="J4919" s="252"/>
      <c r="K4919" s="252"/>
      <c r="L4919" s="253"/>
      <c r="M4919" s="254" t="str">
        <f t="shared" si="76"/>
        <v/>
      </c>
      <c r="N4919"/>
      <c r="O4919"/>
      <c r="P4919"/>
      <c r="Q4919"/>
      <c r="R4919"/>
      <c r="S4919"/>
      <c r="T4919"/>
      <c r="U4919"/>
      <c r="V4919"/>
      <c r="W4919"/>
      <c r="X4919" s="42"/>
      <c r="Y4919" s="42"/>
      <c r="Z4919" s="42"/>
    </row>
    <row r="4920" s="26" customFormat="1" ht="23" customHeight="1" spans="1:26">
      <c r="A4920" s="255"/>
      <c r="B4920" s="246"/>
      <c r="C4920" s="247"/>
      <c r="D4920" s="248"/>
      <c r="E4920" s="249"/>
      <c r="F4920" s="250"/>
      <c r="G4920" s="250"/>
      <c r="H4920" s="256"/>
      <c r="I4920" s="250"/>
      <c r="J4920" s="252"/>
      <c r="K4920" s="252"/>
      <c r="L4920" s="253"/>
      <c r="M4920" s="254" t="str">
        <f t="shared" si="76"/>
        <v/>
      </c>
      <c r="N4920"/>
      <c r="O4920"/>
      <c r="P4920"/>
      <c r="Q4920"/>
      <c r="R4920"/>
      <c r="S4920"/>
      <c r="T4920"/>
      <c r="U4920"/>
      <c r="V4920"/>
      <c r="W4920"/>
      <c r="X4920" s="42"/>
      <c r="Y4920" s="42"/>
      <c r="Z4920" s="42"/>
    </row>
    <row r="4921" s="26" customFormat="1" ht="23" customHeight="1" spans="1:26">
      <c r="A4921" s="255"/>
      <c r="B4921" s="246"/>
      <c r="C4921" s="247"/>
      <c r="D4921" s="248"/>
      <c r="E4921" s="249"/>
      <c r="F4921" s="250"/>
      <c r="G4921" s="250"/>
      <c r="H4921" s="256"/>
      <c r="I4921" s="250"/>
      <c r="J4921" s="252"/>
      <c r="K4921" s="252"/>
      <c r="L4921" s="253"/>
      <c r="M4921" s="254" t="str">
        <f t="shared" si="76"/>
        <v/>
      </c>
      <c r="N4921"/>
      <c r="O4921"/>
      <c r="P4921"/>
      <c r="Q4921"/>
      <c r="R4921"/>
      <c r="S4921"/>
      <c r="T4921"/>
      <c r="U4921"/>
      <c r="V4921"/>
      <c r="W4921"/>
      <c r="X4921" s="42"/>
      <c r="Y4921" s="42"/>
      <c r="Z4921" s="42"/>
    </row>
    <row r="4922" s="26" customFormat="1" ht="23" customHeight="1" spans="1:26">
      <c r="A4922" s="255"/>
      <c r="B4922" s="246"/>
      <c r="C4922" s="247"/>
      <c r="D4922" s="248"/>
      <c r="E4922" s="249"/>
      <c r="F4922" s="250"/>
      <c r="G4922" s="250"/>
      <c r="H4922" s="256"/>
      <c r="I4922" s="250"/>
      <c r="J4922" s="252"/>
      <c r="K4922" s="252"/>
      <c r="L4922" s="253"/>
      <c r="M4922" s="254" t="str">
        <f t="shared" si="76"/>
        <v/>
      </c>
      <c r="N4922"/>
      <c r="O4922"/>
      <c r="P4922"/>
      <c r="Q4922"/>
      <c r="R4922"/>
      <c r="S4922"/>
      <c r="T4922"/>
      <c r="U4922"/>
      <c r="V4922"/>
      <c r="W4922"/>
      <c r="X4922" s="42"/>
      <c r="Y4922" s="42"/>
      <c r="Z4922" s="42"/>
    </row>
    <row r="4923" s="26" customFormat="1" ht="23" customHeight="1" spans="1:26">
      <c r="A4923" s="255"/>
      <c r="B4923" s="246"/>
      <c r="C4923" s="247"/>
      <c r="D4923" s="248"/>
      <c r="E4923" s="249"/>
      <c r="F4923" s="250"/>
      <c r="G4923" s="250"/>
      <c r="H4923" s="256"/>
      <c r="I4923" s="250"/>
      <c r="J4923" s="252"/>
      <c r="K4923" s="252"/>
      <c r="L4923" s="253"/>
      <c r="M4923" s="254" t="str">
        <f t="shared" si="76"/>
        <v/>
      </c>
      <c r="N4923"/>
      <c r="O4923"/>
      <c r="P4923"/>
      <c r="Q4923"/>
      <c r="R4923"/>
      <c r="S4923"/>
      <c r="T4923"/>
      <c r="U4923"/>
      <c r="V4923"/>
      <c r="W4923"/>
      <c r="X4923" s="42"/>
      <c r="Y4923" s="42"/>
      <c r="Z4923" s="42"/>
    </row>
    <row r="4924" s="26" customFormat="1" ht="23" customHeight="1" spans="1:26">
      <c r="A4924" s="255"/>
      <c r="B4924" s="246"/>
      <c r="C4924" s="247"/>
      <c r="D4924" s="248"/>
      <c r="E4924" s="249"/>
      <c r="F4924" s="250"/>
      <c r="G4924" s="250"/>
      <c r="H4924" s="256"/>
      <c r="I4924" s="250"/>
      <c r="J4924" s="252"/>
      <c r="K4924" s="252"/>
      <c r="L4924" s="253"/>
      <c r="M4924" s="254" t="str">
        <f t="shared" si="76"/>
        <v/>
      </c>
      <c r="N4924"/>
      <c r="O4924"/>
      <c r="P4924"/>
      <c r="Q4924"/>
      <c r="R4924"/>
      <c r="S4924"/>
      <c r="T4924"/>
      <c r="U4924"/>
      <c r="V4924"/>
      <c r="W4924"/>
      <c r="X4924" s="42"/>
      <c r="Y4924" s="42"/>
      <c r="Z4924" s="42"/>
    </row>
    <row r="4925" s="26" customFormat="1" ht="23" customHeight="1" spans="1:26">
      <c r="A4925" s="255"/>
      <c r="B4925" s="246"/>
      <c r="C4925" s="247"/>
      <c r="D4925" s="248"/>
      <c r="E4925" s="249"/>
      <c r="F4925" s="250"/>
      <c r="G4925" s="250"/>
      <c r="H4925" s="256"/>
      <c r="I4925" s="250"/>
      <c r="J4925" s="252"/>
      <c r="K4925" s="252"/>
      <c r="L4925" s="253"/>
      <c r="M4925" s="254" t="str">
        <f t="shared" si="76"/>
        <v/>
      </c>
      <c r="N4925"/>
      <c r="O4925"/>
      <c r="P4925"/>
      <c r="Q4925"/>
      <c r="R4925"/>
      <c r="S4925"/>
      <c r="T4925"/>
      <c r="U4925"/>
      <c r="V4925"/>
      <c r="W4925"/>
      <c r="X4925" s="42"/>
      <c r="Y4925" s="42"/>
      <c r="Z4925" s="42"/>
    </row>
    <row r="4926" s="26" customFormat="1" ht="23" customHeight="1" spans="1:26">
      <c r="A4926" s="255"/>
      <c r="B4926" s="246"/>
      <c r="C4926" s="247"/>
      <c r="D4926" s="248"/>
      <c r="E4926" s="249"/>
      <c r="F4926" s="250"/>
      <c r="G4926" s="250"/>
      <c r="H4926" s="256"/>
      <c r="I4926" s="250"/>
      <c r="J4926" s="252"/>
      <c r="K4926" s="252"/>
      <c r="L4926" s="253"/>
      <c r="M4926" s="254" t="str">
        <f t="shared" si="76"/>
        <v/>
      </c>
      <c r="N4926"/>
      <c r="O4926"/>
      <c r="P4926"/>
      <c r="Q4926"/>
      <c r="R4926"/>
      <c r="S4926"/>
      <c r="T4926"/>
      <c r="U4926"/>
      <c r="V4926"/>
      <c r="W4926"/>
      <c r="X4926" s="42"/>
      <c r="Y4926" s="42"/>
      <c r="Z4926" s="42"/>
    </row>
    <row r="4927" s="26" customFormat="1" ht="23" customHeight="1" spans="1:26">
      <c r="A4927" s="255"/>
      <c r="B4927" s="246"/>
      <c r="C4927" s="247"/>
      <c r="D4927" s="248"/>
      <c r="E4927" s="249"/>
      <c r="F4927" s="250"/>
      <c r="G4927" s="250"/>
      <c r="H4927" s="256"/>
      <c r="I4927" s="250"/>
      <c r="J4927" s="252"/>
      <c r="K4927" s="252"/>
      <c r="L4927" s="253"/>
      <c r="M4927" s="254" t="str">
        <f t="shared" si="76"/>
        <v/>
      </c>
      <c r="N4927"/>
      <c r="O4927"/>
      <c r="P4927"/>
      <c r="Q4927"/>
      <c r="R4927"/>
      <c r="S4927"/>
      <c r="T4927"/>
      <c r="U4927"/>
      <c r="V4927"/>
      <c r="W4927"/>
      <c r="X4927" s="42"/>
      <c r="Y4927" s="42"/>
      <c r="Z4927" s="42"/>
    </row>
    <row r="4928" s="26" customFormat="1" ht="23" customHeight="1" spans="1:26">
      <c r="A4928" s="255"/>
      <c r="B4928" s="246"/>
      <c r="C4928" s="247"/>
      <c r="D4928" s="248"/>
      <c r="E4928" s="249"/>
      <c r="F4928" s="250"/>
      <c r="G4928" s="250"/>
      <c r="H4928" s="256"/>
      <c r="I4928" s="250"/>
      <c r="J4928" s="252"/>
      <c r="K4928" s="252"/>
      <c r="L4928" s="253"/>
      <c r="M4928" s="254" t="str">
        <f t="shared" si="76"/>
        <v/>
      </c>
      <c r="N4928"/>
      <c r="O4928"/>
      <c r="P4928"/>
      <c r="Q4928"/>
      <c r="R4928"/>
      <c r="S4928"/>
      <c r="T4928"/>
      <c r="U4928"/>
      <c r="V4928"/>
      <c r="W4928"/>
      <c r="X4928" s="42"/>
      <c r="Y4928" s="42"/>
      <c r="Z4928" s="42"/>
    </row>
    <row r="4929" s="26" customFormat="1" ht="23" customHeight="1" spans="1:26">
      <c r="A4929" s="255"/>
      <c r="B4929" s="246"/>
      <c r="C4929" s="247"/>
      <c r="D4929" s="248"/>
      <c r="E4929" s="249"/>
      <c r="F4929" s="250"/>
      <c r="G4929" s="250"/>
      <c r="H4929" s="256"/>
      <c r="I4929" s="250"/>
      <c r="J4929" s="252"/>
      <c r="K4929" s="252"/>
      <c r="L4929" s="253"/>
      <c r="M4929" s="254" t="str">
        <f t="shared" si="76"/>
        <v/>
      </c>
      <c r="N4929"/>
      <c r="O4929"/>
      <c r="P4929"/>
      <c r="Q4929"/>
      <c r="R4929"/>
      <c r="S4929"/>
      <c r="T4929"/>
      <c r="U4929"/>
      <c r="V4929"/>
      <c r="W4929"/>
      <c r="X4929" s="42"/>
      <c r="Y4929" s="42"/>
      <c r="Z4929" s="42"/>
    </row>
    <row r="4930" s="26" customFormat="1" ht="23" customHeight="1" spans="1:26">
      <c r="A4930" s="255"/>
      <c r="B4930" s="246"/>
      <c r="C4930" s="247"/>
      <c r="D4930" s="248"/>
      <c r="E4930" s="249"/>
      <c r="F4930" s="250"/>
      <c r="G4930" s="250"/>
      <c r="H4930" s="256"/>
      <c r="I4930" s="250"/>
      <c r="J4930" s="252"/>
      <c r="K4930" s="252"/>
      <c r="L4930" s="253"/>
      <c r="M4930" s="254" t="str">
        <f t="shared" si="76"/>
        <v/>
      </c>
      <c r="N4930"/>
      <c r="O4930"/>
      <c r="P4930"/>
      <c r="Q4930"/>
      <c r="R4930"/>
      <c r="S4930"/>
      <c r="T4930"/>
      <c r="U4930"/>
      <c r="V4930"/>
      <c r="W4930"/>
      <c r="X4930" s="42"/>
      <c r="Y4930" s="42"/>
      <c r="Z4930" s="42"/>
    </row>
    <row r="4931" s="26" customFormat="1" ht="23" customHeight="1" spans="1:26">
      <c r="A4931" s="255"/>
      <c r="B4931" s="246"/>
      <c r="C4931" s="247"/>
      <c r="D4931" s="248"/>
      <c r="E4931" s="249"/>
      <c r="F4931" s="250"/>
      <c r="G4931" s="250"/>
      <c r="H4931" s="256"/>
      <c r="I4931" s="250"/>
      <c r="J4931" s="252"/>
      <c r="K4931" s="252"/>
      <c r="L4931" s="253"/>
      <c r="M4931" s="254" t="str">
        <f t="shared" si="76"/>
        <v/>
      </c>
      <c r="N4931"/>
      <c r="O4931"/>
      <c r="P4931"/>
      <c r="Q4931"/>
      <c r="R4931"/>
      <c r="S4931"/>
      <c r="T4931"/>
      <c r="U4931"/>
      <c r="V4931"/>
      <c r="W4931"/>
      <c r="X4931" s="42"/>
      <c r="Y4931" s="42"/>
      <c r="Z4931" s="42"/>
    </row>
    <row r="4932" s="26" customFormat="1" ht="23" customHeight="1" spans="1:26">
      <c r="A4932" s="255"/>
      <c r="B4932" s="246"/>
      <c r="C4932" s="247"/>
      <c r="D4932" s="248"/>
      <c r="E4932" s="249"/>
      <c r="F4932" s="250"/>
      <c r="G4932" s="250"/>
      <c r="H4932" s="256"/>
      <c r="I4932" s="250"/>
      <c r="J4932" s="252"/>
      <c r="K4932" s="252"/>
      <c r="L4932" s="253"/>
      <c r="M4932" s="254" t="str">
        <f t="shared" si="76"/>
        <v/>
      </c>
      <c r="N4932"/>
      <c r="O4932"/>
      <c r="P4932"/>
      <c r="Q4932"/>
      <c r="R4932"/>
      <c r="S4932"/>
      <c r="T4932"/>
      <c r="U4932"/>
      <c r="V4932"/>
      <c r="W4932"/>
      <c r="X4932" s="42"/>
      <c r="Y4932" s="42"/>
      <c r="Z4932" s="42"/>
    </row>
    <row r="4933" s="26" customFormat="1" ht="23" customHeight="1" spans="1:26">
      <c r="A4933" s="255"/>
      <c r="B4933" s="246"/>
      <c r="C4933" s="247"/>
      <c r="D4933" s="248"/>
      <c r="E4933" s="249"/>
      <c r="F4933" s="250"/>
      <c r="G4933" s="250"/>
      <c r="H4933" s="256"/>
      <c r="I4933" s="250"/>
      <c r="J4933" s="252"/>
      <c r="K4933" s="252"/>
      <c r="L4933" s="253"/>
      <c r="M4933" s="254" t="str">
        <f t="shared" ref="M4933:M4996" si="77">IF($B4933="","",--TEXT($B4933,"yyyymm"))</f>
        <v/>
      </c>
      <c r="N4933"/>
      <c r="O4933"/>
      <c r="P4933"/>
      <c r="Q4933"/>
      <c r="R4933"/>
      <c r="S4933"/>
      <c r="T4933"/>
      <c r="U4933"/>
      <c r="V4933"/>
      <c r="W4933"/>
      <c r="X4933" s="42"/>
      <c r="Y4933" s="42"/>
      <c r="Z4933" s="42"/>
    </row>
    <row r="4934" s="26" customFormat="1" ht="23" customHeight="1" spans="1:26">
      <c r="A4934" s="255"/>
      <c r="B4934" s="246"/>
      <c r="C4934" s="247"/>
      <c r="D4934" s="248"/>
      <c r="E4934" s="249"/>
      <c r="F4934" s="250"/>
      <c r="G4934" s="250"/>
      <c r="H4934" s="256"/>
      <c r="I4934" s="250"/>
      <c r="J4934" s="252"/>
      <c r="K4934" s="252"/>
      <c r="L4934" s="253"/>
      <c r="M4934" s="254" t="str">
        <f t="shared" si="77"/>
        <v/>
      </c>
      <c r="N4934"/>
      <c r="O4934"/>
      <c r="P4934"/>
      <c r="Q4934"/>
      <c r="R4934"/>
      <c r="S4934"/>
      <c r="T4934"/>
      <c r="U4934"/>
      <c r="V4934"/>
      <c r="W4934"/>
      <c r="X4934" s="42"/>
      <c r="Y4934" s="42"/>
      <c r="Z4934" s="42"/>
    </row>
    <row r="4935" s="26" customFormat="1" ht="23" customHeight="1" spans="1:26">
      <c r="A4935" s="255"/>
      <c r="B4935" s="246"/>
      <c r="C4935" s="247"/>
      <c r="D4935" s="248"/>
      <c r="E4935" s="249"/>
      <c r="F4935" s="250"/>
      <c r="G4935" s="250"/>
      <c r="H4935" s="256"/>
      <c r="I4935" s="250"/>
      <c r="J4935" s="252"/>
      <c r="K4935" s="252"/>
      <c r="L4935" s="253"/>
      <c r="M4935" s="254" t="str">
        <f t="shared" si="77"/>
        <v/>
      </c>
      <c r="N4935"/>
      <c r="O4935"/>
      <c r="P4935"/>
      <c r="Q4935"/>
      <c r="R4935"/>
      <c r="S4935"/>
      <c r="T4935"/>
      <c r="U4935"/>
      <c r="V4935"/>
      <c r="W4935"/>
      <c r="X4935" s="42"/>
      <c r="Y4935" s="42"/>
      <c r="Z4935" s="42"/>
    </row>
    <row r="4936" s="26" customFormat="1" ht="23" customHeight="1" spans="1:26">
      <c r="A4936" s="255"/>
      <c r="B4936" s="246"/>
      <c r="C4936" s="247"/>
      <c r="D4936" s="248"/>
      <c r="E4936" s="249"/>
      <c r="F4936" s="250"/>
      <c r="G4936" s="250"/>
      <c r="H4936" s="256"/>
      <c r="I4936" s="250"/>
      <c r="J4936" s="252"/>
      <c r="K4936" s="252"/>
      <c r="L4936" s="253"/>
      <c r="M4936" s="254" t="str">
        <f t="shared" si="77"/>
        <v/>
      </c>
      <c r="N4936"/>
      <c r="O4936"/>
      <c r="P4936"/>
      <c r="Q4936"/>
      <c r="R4936"/>
      <c r="S4936"/>
      <c r="T4936"/>
      <c r="U4936"/>
      <c r="V4936"/>
      <c r="W4936"/>
      <c r="X4936" s="42"/>
      <c r="Y4936" s="42"/>
      <c r="Z4936" s="42"/>
    </row>
    <row r="4937" s="26" customFormat="1" ht="23" customHeight="1" spans="1:26">
      <c r="A4937" s="255"/>
      <c r="B4937" s="246"/>
      <c r="C4937" s="247"/>
      <c r="D4937" s="248"/>
      <c r="E4937" s="249"/>
      <c r="F4937" s="250"/>
      <c r="G4937" s="250"/>
      <c r="H4937" s="256"/>
      <c r="I4937" s="250"/>
      <c r="J4937" s="252"/>
      <c r="K4937" s="252"/>
      <c r="L4937" s="253"/>
      <c r="M4937" s="254" t="str">
        <f t="shared" si="77"/>
        <v/>
      </c>
      <c r="N4937"/>
      <c r="O4937"/>
      <c r="P4937"/>
      <c r="Q4937"/>
      <c r="R4937"/>
      <c r="S4937"/>
      <c r="T4937"/>
      <c r="U4937"/>
      <c r="V4937"/>
      <c r="W4937"/>
      <c r="X4937" s="42"/>
      <c r="Y4937" s="42"/>
      <c r="Z4937" s="42"/>
    </row>
    <row r="4938" s="26" customFormat="1" ht="23" customHeight="1" spans="1:26">
      <c r="A4938" s="255"/>
      <c r="B4938" s="246"/>
      <c r="C4938" s="247"/>
      <c r="D4938" s="248"/>
      <c r="E4938" s="249"/>
      <c r="F4938" s="250"/>
      <c r="G4938" s="250"/>
      <c r="H4938" s="256"/>
      <c r="I4938" s="250"/>
      <c r="J4938" s="252"/>
      <c r="K4938" s="252"/>
      <c r="L4938" s="253"/>
      <c r="M4938" s="254" t="str">
        <f t="shared" si="77"/>
        <v/>
      </c>
      <c r="N4938"/>
      <c r="O4938"/>
      <c r="P4938"/>
      <c r="Q4938"/>
      <c r="R4938"/>
      <c r="S4938"/>
      <c r="T4938"/>
      <c r="U4938"/>
      <c r="V4938"/>
      <c r="W4938"/>
      <c r="X4938" s="42"/>
      <c r="Y4938" s="42"/>
      <c r="Z4938" s="42"/>
    </row>
    <row r="4939" s="26" customFormat="1" ht="23" customHeight="1" spans="1:26">
      <c r="A4939" s="255"/>
      <c r="B4939" s="246"/>
      <c r="C4939" s="247"/>
      <c r="D4939" s="248"/>
      <c r="E4939" s="249"/>
      <c r="F4939" s="250"/>
      <c r="G4939" s="250"/>
      <c r="H4939" s="256"/>
      <c r="I4939" s="250"/>
      <c r="J4939" s="252"/>
      <c r="K4939" s="252"/>
      <c r="L4939" s="253"/>
      <c r="M4939" s="254" t="str">
        <f t="shared" si="77"/>
        <v/>
      </c>
      <c r="N4939"/>
      <c r="O4939"/>
      <c r="P4939"/>
      <c r="Q4939"/>
      <c r="R4939"/>
      <c r="S4939"/>
      <c r="T4939"/>
      <c r="U4939"/>
      <c r="V4939"/>
      <c r="W4939"/>
      <c r="X4939" s="42"/>
      <c r="Y4939" s="42"/>
      <c r="Z4939" s="42"/>
    </row>
    <row r="4940" s="26" customFormat="1" ht="23" customHeight="1" spans="1:26">
      <c r="A4940" s="255"/>
      <c r="B4940" s="246"/>
      <c r="C4940" s="247"/>
      <c r="D4940" s="248"/>
      <c r="E4940" s="249"/>
      <c r="F4940" s="250"/>
      <c r="G4940" s="250"/>
      <c r="H4940" s="256"/>
      <c r="I4940" s="250"/>
      <c r="J4940" s="252"/>
      <c r="K4940" s="252"/>
      <c r="L4940" s="253"/>
      <c r="M4940" s="254" t="str">
        <f t="shared" si="77"/>
        <v/>
      </c>
      <c r="N4940"/>
      <c r="O4940"/>
      <c r="P4940"/>
      <c r="Q4940"/>
      <c r="R4940"/>
      <c r="S4940"/>
      <c r="T4940"/>
      <c r="U4940"/>
      <c r="V4940"/>
      <c r="W4940"/>
      <c r="X4940" s="42"/>
      <c r="Y4940" s="42"/>
      <c r="Z4940" s="42"/>
    </row>
    <row r="4941" s="26" customFormat="1" ht="23" customHeight="1" spans="1:26">
      <c r="A4941" s="255"/>
      <c r="B4941" s="246"/>
      <c r="C4941" s="247"/>
      <c r="D4941" s="248"/>
      <c r="E4941" s="249"/>
      <c r="F4941" s="250"/>
      <c r="G4941" s="250"/>
      <c r="H4941" s="256"/>
      <c r="I4941" s="250"/>
      <c r="J4941" s="252"/>
      <c r="K4941" s="252"/>
      <c r="L4941" s="253"/>
      <c r="M4941" s="254" t="str">
        <f t="shared" si="77"/>
        <v/>
      </c>
      <c r="N4941"/>
      <c r="O4941"/>
      <c r="P4941"/>
      <c r="Q4941"/>
      <c r="R4941"/>
      <c r="S4941"/>
      <c r="T4941"/>
      <c r="U4941"/>
      <c r="V4941"/>
      <c r="W4941"/>
      <c r="X4941" s="42"/>
      <c r="Y4941" s="42"/>
      <c r="Z4941" s="42"/>
    </row>
    <row r="4942" s="26" customFormat="1" ht="23" customHeight="1" spans="1:26">
      <c r="A4942" s="255"/>
      <c r="B4942" s="246"/>
      <c r="C4942" s="247"/>
      <c r="D4942" s="248"/>
      <c r="E4942" s="249"/>
      <c r="F4942" s="250"/>
      <c r="G4942" s="250"/>
      <c r="H4942" s="256"/>
      <c r="I4942" s="250"/>
      <c r="J4942" s="252"/>
      <c r="K4942" s="252"/>
      <c r="L4942" s="253"/>
      <c r="M4942" s="254" t="str">
        <f t="shared" si="77"/>
        <v/>
      </c>
      <c r="N4942"/>
      <c r="O4942"/>
      <c r="P4942"/>
      <c r="Q4942"/>
      <c r="R4942"/>
      <c r="S4942"/>
      <c r="T4942"/>
      <c r="U4942"/>
      <c r="V4942"/>
      <c r="W4942"/>
      <c r="X4942" s="42"/>
      <c r="Y4942" s="42"/>
      <c r="Z4942" s="42"/>
    </row>
    <row r="4943" s="26" customFormat="1" ht="23" customHeight="1" spans="1:26">
      <c r="A4943" s="255"/>
      <c r="B4943" s="246"/>
      <c r="C4943" s="247"/>
      <c r="D4943" s="248"/>
      <c r="E4943" s="249"/>
      <c r="F4943" s="250"/>
      <c r="G4943" s="250"/>
      <c r="H4943" s="256"/>
      <c r="I4943" s="250"/>
      <c r="J4943" s="252"/>
      <c r="K4943" s="252"/>
      <c r="L4943" s="253"/>
      <c r="M4943" s="254" t="str">
        <f t="shared" si="77"/>
        <v/>
      </c>
      <c r="N4943"/>
      <c r="O4943"/>
      <c r="P4943"/>
      <c r="Q4943"/>
      <c r="R4943"/>
      <c r="S4943"/>
      <c r="T4943"/>
      <c r="U4943"/>
      <c r="V4943"/>
      <c r="W4943"/>
      <c r="X4943" s="42"/>
      <c r="Y4943" s="42"/>
      <c r="Z4943" s="42"/>
    </row>
    <row r="4944" s="26" customFormat="1" ht="23" customHeight="1" spans="1:26">
      <c r="A4944" s="255"/>
      <c r="B4944" s="246"/>
      <c r="C4944" s="247"/>
      <c r="D4944" s="248"/>
      <c r="E4944" s="249"/>
      <c r="F4944" s="250"/>
      <c r="G4944" s="250"/>
      <c r="H4944" s="256"/>
      <c r="I4944" s="250"/>
      <c r="J4944" s="252"/>
      <c r="K4944" s="252"/>
      <c r="L4944" s="253"/>
      <c r="M4944" s="254" t="str">
        <f t="shared" si="77"/>
        <v/>
      </c>
      <c r="N4944"/>
      <c r="O4944"/>
      <c r="P4944"/>
      <c r="Q4944"/>
      <c r="R4944"/>
      <c r="S4944"/>
      <c r="T4944"/>
      <c r="U4944"/>
      <c r="V4944"/>
      <c r="W4944"/>
      <c r="X4944" s="42"/>
      <c r="Y4944" s="42"/>
      <c r="Z4944" s="42"/>
    </row>
    <row r="4945" s="26" customFormat="1" ht="23" customHeight="1" spans="1:26">
      <c r="A4945" s="255"/>
      <c r="B4945" s="246"/>
      <c r="C4945" s="247"/>
      <c r="D4945" s="248"/>
      <c r="E4945" s="249"/>
      <c r="F4945" s="250"/>
      <c r="G4945" s="250"/>
      <c r="H4945" s="256"/>
      <c r="I4945" s="250"/>
      <c r="J4945" s="252"/>
      <c r="K4945" s="252"/>
      <c r="L4945" s="253"/>
      <c r="M4945" s="254" t="str">
        <f t="shared" si="77"/>
        <v/>
      </c>
      <c r="N4945"/>
      <c r="O4945"/>
      <c r="P4945"/>
      <c r="Q4945"/>
      <c r="R4945"/>
      <c r="S4945"/>
      <c r="T4945"/>
      <c r="U4945"/>
      <c r="V4945"/>
      <c r="W4945"/>
      <c r="X4945" s="42"/>
      <c r="Y4945" s="42"/>
      <c r="Z4945" s="42"/>
    </row>
    <row r="4946" s="26" customFormat="1" ht="23" customHeight="1" spans="1:26">
      <c r="A4946" s="255"/>
      <c r="B4946" s="246"/>
      <c r="C4946" s="247"/>
      <c r="D4946" s="248"/>
      <c r="E4946" s="249"/>
      <c r="F4946" s="250"/>
      <c r="G4946" s="250"/>
      <c r="H4946" s="256"/>
      <c r="I4946" s="250"/>
      <c r="J4946" s="252"/>
      <c r="K4946" s="252"/>
      <c r="L4946" s="253"/>
      <c r="M4946" s="254" t="str">
        <f t="shared" si="77"/>
        <v/>
      </c>
      <c r="N4946"/>
      <c r="O4946"/>
      <c r="P4946"/>
      <c r="Q4946"/>
      <c r="R4946"/>
      <c r="S4946"/>
      <c r="T4946"/>
      <c r="U4946"/>
      <c r="V4946"/>
      <c r="W4946"/>
      <c r="X4946" s="42"/>
      <c r="Y4946" s="42"/>
      <c r="Z4946" s="42"/>
    </row>
    <row r="4947" s="26" customFormat="1" ht="23" customHeight="1" spans="1:26">
      <c r="A4947" s="255"/>
      <c r="B4947" s="246"/>
      <c r="C4947" s="247"/>
      <c r="D4947" s="248"/>
      <c r="E4947" s="249"/>
      <c r="F4947" s="250"/>
      <c r="G4947" s="250"/>
      <c r="H4947" s="256"/>
      <c r="I4947" s="250"/>
      <c r="J4947" s="252"/>
      <c r="K4947" s="252"/>
      <c r="L4947" s="253"/>
      <c r="M4947" s="254" t="str">
        <f t="shared" si="77"/>
        <v/>
      </c>
      <c r="N4947"/>
      <c r="O4947"/>
      <c r="P4947"/>
      <c r="Q4947"/>
      <c r="R4947"/>
      <c r="S4947"/>
      <c r="T4947"/>
      <c r="U4947"/>
      <c r="V4947"/>
      <c r="W4947"/>
      <c r="X4947" s="42"/>
      <c r="Y4947" s="42"/>
      <c r="Z4947" s="42"/>
    </row>
    <row r="4948" s="26" customFormat="1" ht="23" customHeight="1" spans="1:26">
      <c r="A4948" s="255"/>
      <c r="B4948" s="246"/>
      <c r="C4948" s="247"/>
      <c r="D4948" s="248"/>
      <c r="E4948" s="249"/>
      <c r="F4948" s="250"/>
      <c r="G4948" s="250"/>
      <c r="H4948" s="256"/>
      <c r="I4948" s="250"/>
      <c r="J4948" s="252"/>
      <c r="K4948" s="252"/>
      <c r="L4948" s="253"/>
      <c r="M4948" s="254" t="str">
        <f t="shared" si="77"/>
        <v/>
      </c>
      <c r="N4948"/>
      <c r="O4948"/>
      <c r="P4948"/>
      <c r="Q4948"/>
      <c r="R4948"/>
      <c r="S4948"/>
      <c r="T4948"/>
      <c r="U4948"/>
      <c r="V4948"/>
      <c r="W4948"/>
      <c r="X4948" s="42"/>
      <c r="Y4948" s="42"/>
      <c r="Z4948" s="42"/>
    </row>
    <row r="4949" s="26" customFormat="1" ht="23" customHeight="1" spans="1:26">
      <c r="A4949" s="255"/>
      <c r="B4949" s="246"/>
      <c r="C4949" s="247"/>
      <c r="D4949" s="248"/>
      <c r="E4949" s="249"/>
      <c r="F4949" s="250"/>
      <c r="G4949" s="250"/>
      <c r="H4949" s="256"/>
      <c r="I4949" s="250"/>
      <c r="J4949" s="252"/>
      <c r="K4949" s="252"/>
      <c r="L4949" s="253"/>
      <c r="M4949" s="254" t="str">
        <f t="shared" si="77"/>
        <v/>
      </c>
      <c r="N4949"/>
      <c r="O4949"/>
      <c r="P4949"/>
      <c r="Q4949"/>
      <c r="R4949"/>
      <c r="S4949"/>
      <c r="T4949"/>
      <c r="U4949"/>
      <c r="V4949"/>
      <c r="W4949"/>
      <c r="X4949" s="42"/>
      <c r="Y4949" s="42"/>
      <c r="Z4949" s="42"/>
    </row>
    <row r="4950" s="26" customFormat="1" ht="23" customHeight="1" spans="1:26">
      <c r="A4950" s="255"/>
      <c r="B4950" s="246"/>
      <c r="C4950" s="247"/>
      <c r="D4950" s="248"/>
      <c r="E4950" s="249"/>
      <c r="F4950" s="250"/>
      <c r="G4950" s="250"/>
      <c r="H4950" s="256"/>
      <c r="I4950" s="250"/>
      <c r="J4950" s="252"/>
      <c r="K4950" s="252"/>
      <c r="L4950" s="253"/>
      <c r="M4950" s="254" t="str">
        <f t="shared" si="77"/>
        <v/>
      </c>
      <c r="N4950"/>
      <c r="O4950"/>
      <c r="P4950"/>
      <c r="Q4950"/>
      <c r="R4950"/>
      <c r="S4950"/>
      <c r="T4950"/>
      <c r="U4950"/>
      <c r="V4950"/>
      <c r="W4950"/>
      <c r="X4950" s="42"/>
      <c r="Y4950" s="42"/>
      <c r="Z4950" s="42"/>
    </row>
    <row r="4951" s="26" customFormat="1" ht="23" customHeight="1" spans="1:26">
      <c r="A4951" s="255"/>
      <c r="B4951" s="246"/>
      <c r="C4951" s="247"/>
      <c r="D4951" s="248"/>
      <c r="E4951" s="249"/>
      <c r="F4951" s="250"/>
      <c r="G4951" s="250"/>
      <c r="H4951" s="256"/>
      <c r="I4951" s="250"/>
      <c r="J4951" s="252"/>
      <c r="K4951" s="252"/>
      <c r="L4951" s="253"/>
      <c r="M4951" s="254" t="str">
        <f t="shared" si="77"/>
        <v/>
      </c>
      <c r="N4951"/>
      <c r="O4951"/>
      <c r="P4951"/>
      <c r="Q4951"/>
      <c r="R4951"/>
      <c r="S4951"/>
      <c r="T4951"/>
      <c r="U4951"/>
      <c r="V4951"/>
      <c r="W4951"/>
      <c r="X4951" s="42"/>
      <c r="Y4951" s="42"/>
      <c r="Z4951" s="42"/>
    </row>
    <row r="4952" s="26" customFormat="1" ht="23" customHeight="1" spans="1:26">
      <c r="A4952" s="255"/>
      <c r="B4952" s="246"/>
      <c r="C4952" s="247"/>
      <c r="D4952" s="248"/>
      <c r="E4952" s="249"/>
      <c r="F4952" s="250"/>
      <c r="G4952" s="250"/>
      <c r="H4952" s="256"/>
      <c r="I4952" s="250"/>
      <c r="J4952" s="252"/>
      <c r="K4952" s="252"/>
      <c r="L4952" s="253"/>
      <c r="M4952" s="254" t="str">
        <f t="shared" si="77"/>
        <v/>
      </c>
      <c r="N4952"/>
      <c r="O4952"/>
      <c r="P4952"/>
      <c r="Q4952"/>
      <c r="R4952"/>
      <c r="S4952"/>
      <c r="T4952"/>
      <c r="U4952"/>
      <c r="V4952"/>
      <c r="W4952"/>
      <c r="X4952" s="42"/>
      <c r="Y4952" s="42"/>
      <c r="Z4952" s="42"/>
    </row>
    <row r="4953" s="26" customFormat="1" ht="23" customHeight="1" spans="1:26">
      <c r="A4953" s="255"/>
      <c r="B4953" s="246"/>
      <c r="C4953" s="247"/>
      <c r="D4953" s="248"/>
      <c r="E4953" s="249"/>
      <c r="F4953" s="250"/>
      <c r="G4953" s="250"/>
      <c r="H4953" s="256"/>
      <c r="I4953" s="250"/>
      <c r="J4953" s="252"/>
      <c r="K4953" s="252"/>
      <c r="L4953" s="253"/>
      <c r="M4953" s="254" t="str">
        <f t="shared" si="77"/>
        <v/>
      </c>
      <c r="N4953"/>
      <c r="O4953"/>
      <c r="P4953"/>
      <c r="Q4953"/>
      <c r="R4953"/>
      <c r="S4953"/>
      <c r="T4953"/>
      <c r="U4953"/>
      <c r="V4953"/>
      <c r="W4953"/>
      <c r="X4953" s="42"/>
      <c r="Y4953" s="42"/>
      <c r="Z4953" s="42"/>
    </row>
    <row r="4954" s="26" customFormat="1" ht="23" customHeight="1" spans="1:26">
      <c r="A4954" s="255"/>
      <c r="B4954" s="246"/>
      <c r="C4954" s="247"/>
      <c r="D4954" s="248"/>
      <c r="E4954" s="249"/>
      <c r="F4954" s="250"/>
      <c r="G4954" s="250"/>
      <c r="H4954" s="256"/>
      <c r="I4954" s="250"/>
      <c r="J4954" s="252"/>
      <c r="K4954" s="252"/>
      <c r="L4954" s="253"/>
      <c r="M4954" s="254" t="str">
        <f t="shared" si="77"/>
        <v/>
      </c>
      <c r="N4954"/>
      <c r="O4954"/>
      <c r="P4954"/>
      <c r="Q4954"/>
      <c r="R4954"/>
      <c r="S4954"/>
      <c r="T4954"/>
      <c r="U4954"/>
      <c r="V4954"/>
      <c r="W4954"/>
      <c r="X4954" s="42"/>
      <c r="Y4954" s="42"/>
      <c r="Z4954" s="42"/>
    </row>
    <row r="4955" s="26" customFormat="1" ht="23" customHeight="1" spans="1:26">
      <c r="A4955" s="255"/>
      <c r="B4955" s="246"/>
      <c r="C4955" s="247"/>
      <c r="D4955" s="248"/>
      <c r="E4955" s="249"/>
      <c r="F4955" s="250"/>
      <c r="G4955" s="250"/>
      <c r="H4955" s="256"/>
      <c r="I4955" s="250"/>
      <c r="J4955" s="252"/>
      <c r="K4955" s="252"/>
      <c r="L4955" s="253"/>
      <c r="M4955" s="254" t="str">
        <f t="shared" si="77"/>
        <v/>
      </c>
      <c r="N4955"/>
      <c r="O4955"/>
      <c r="P4955"/>
      <c r="Q4955"/>
      <c r="R4955"/>
      <c r="S4955"/>
      <c r="T4955"/>
      <c r="U4955"/>
      <c r="V4955"/>
      <c r="W4955"/>
      <c r="X4955" s="42"/>
      <c r="Y4955" s="42"/>
      <c r="Z4955" s="42"/>
    </row>
    <row r="4956" s="26" customFormat="1" ht="23" customHeight="1" spans="1:26">
      <c r="A4956" s="255"/>
      <c r="B4956" s="246"/>
      <c r="C4956" s="247"/>
      <c r="D4956" s="248"/>
      <c r="E4956" s="249"/>
      <c r="F4956" s="250"/>
      <c r="G4956" s="250"/>
      <c r="H4956" s="256"/>
      <c r="I4956" s="250"/>
      <c r="J4956" s="252"/>
      <c r="K4956" s="252"/>
      <c r="L4956" s="253"/>
      <c r="M4956" s="254" t="str">
        <f t="shared" si="77"/>
        <v/>
      </c>
      <c r="N4956"/>
      <c r="O4956"/>
      <c r="P4956"/>
      <c r="Q4956"/>
      <c r="R4956"/>
      <c r="S4956"/>
      <c r="T4956"/>
      <c r="U4956"/>
      <c r="V4956"/>
      <c r="W4956"/>
      <c r="X4956" s="42"/>
      <c r="Y4956" s="42"/>
      <c r="Z4956" s="42"/>
    </row>
    <row r="4957" s="26" customFormat="1" ht="23" customHeight="1" spans="1:26">
      <c r="A4957" s="255"/>
      <c r="B4957" s="246"/>
      <c r="C4957" s="247"/>
      <c r="D4957" s="248"/>
      <c r="E4957" s="249"/>
      <c r="F4957" s="250"/>
      <c r="G4957" s="250"/>
      <c r="H4957" s="256"/>
      <c r="I4957" s="250"/>
      <c r="J4957" s="252"/>
      <c r="K4957" s="252"/>
      <c r="L4957" s="253"/>
      <c r="M4957" s="254" t="str">
        <f t="shared" si="77"/>
        <v/>
      </c>
      <c r="N4957"/>
      <c r="O4957"/>
      <c r="P4957"/>
      <c r="Q4957"/>
      <c r="R4957"/>
      <c r="S4957"/>
      <c r="T4957"/>
      <c r="U4957"/>
      <c r="V4957"/>
      <c r="W4957"/>
      <c r="X4957" s="42"/>
      <c r="Y4957" s="42"/>
      <c r="Z4957" s="42"/>
    </row>
    <row r="4958" s="26" customFormat="1" ht="23" customHeight="1" spans="1:26">
      <c r="A4958" s="255"/>
      <c r="B4958" s="246"/>
      <c r="C4958" s="247"/>
      <c r="D4958" s="248"/>
      <c r="E4958" s="249"/>
      <c r="F4958" s="250"/>
      <c r="G4958" s="250"/>
      <c r="H4958" s="256"/>
      <c r="I4958" s="250"/>
      <c r="J4958" s="252"/>
      <c r="K4958" s="252"/>
      <c r="L4958" s="253"/>
      <c r="M4958" s="254" t="str">
        <f t="shared" si="77"/>
        <v/>
      </c>
      <c r="N4958"/>
      <c r="O4958"/>
      <c r="P4958"/>
      <c r="Q4958"/>
      <c r="R4958"/>
      <c r="S4958"/>
      <c r="T4958"/>
      <c r="U4958"/>
      <c r="V4958"/>
      <c r="W4958"/>
      <c r="X4958" s="42"/>
      <c r="Y4958" s="42"/>
      <c r="Z4958" s="42"/>
    </row>
    <row r="4959" s="26" customFormat="1" ht="23" customHeight="1" spans="1:26">
      <c r="A4959" s="255"/>
      <c r="B4959" s="246"/>
      <c r="C4959" s="247"/>
      <c r="D4959" s="248"/>
      <c r="E4959" s="249"/>
      <c r="F4959" s="250"/>
      <c r="G4959" s="250"/>
      <c r="H4959" s="256"/>
      <c r="I4959" s="250"/>
      <c r="J4959" s="252"/>
      <c r="K4959" s="252"/>
      <c r="L4959" s="253"/>
      <c r="M4959" s="254" t="str">
        <f t="shared" si="77"/>
        <v/>
      </c>
      <c r="N4959"/>
      <c r="O4959"/>
      <c r="P4959"/>
      <c r="Q4959"/>
      <c r="R4959"/>
      <c r="S4959"/>
      <c r="T4959"/>
      <c r="U4959"/>
      <c r="V4959"/>
      <c r="W4959"/>
      <c r="X4959" s="42"/>
      <c r="Y4959" s="42"/>
      <c r="Z4959" s="42"/>
    </row>
    <row r="4960" s="26" customFormat="1" ht="23" customHeight="1" spans="1:26">
      <c r="A4960" s="255"/>
      <c r="B4960" s="246"/>
      <c r="C4960" s="247"/>
      <c r="D4960" s="248"/>
      <c r="E4960" s="249"/>
      <c r="F4960" s="250"/>
      <c r="G4960" s="250"/>
      <c r="H4960" s="256"/>
      <c r="I4960" s="250"/>
      <c r="J4960" s="252"/>
      <c r="K4960" s="252"/>
      <c r="L4960" s="253"/>
      <c r="M4960" s="254" t="str">
        <f t="shared" si="77"/>
        <v/>
      </c>
      <c r="N4960"/>
      <c r="O4960"/>
      <c r="P4960"/>
      <c r="Q4960"/>
      <c r="R4960"/>
      <c r="S4960"/>
      <c r="T4960"/>
      <c r="U4960"/>
      <c r="V4960"/>
      <c r="W4960"/>
      <c r="X4960" s="42"/>
      <c r="Y4960" s="42"/>
      <c r="Z4960" s="42"/>
    </row>
    <row r="4961" s="26" customFormat="1" ht="23" customHeight="1" spans="1:26">
      <c r="A4961" s="255"/>
      <c r="B4961" s="246"/>
      <c r="C4961" s="247"/>
      <c r="D4961" s="248"/>
      <c r="E4961" s="249"/>
      <c r="F4961" s="250"/>
      <c r="G4961" s="250"/>
      <c r="H4961" s="256"/>
      <c r="I4961" s="250"/>
      <c r="J4961" s="252"/>
      <c r="K4961" s="252"/>
      <c r="L4961" s="253"/>
      <c r="M4961" s="254" t="str">
        <f t="shared" si="77"/>
        <v/>
      </c>
      <c r="N4961"/>
      <c r="O4961"/>
      <c r="P4961"/>
      <c r="Q4961"/>
      <c r="R4961"/>
      <c r="S4961"/>
      <c r="T4961"/>
      <c r="U4961"/>
      <c r="V4961"/>
      <c r="W4961"/>
      <c r="X4961" s="42"/>
      <c r="Y4961" s="42"/>
      <c r="Z4961" s="42"/>
    </row>
    <row r="4962" s="26" customFormat="1" ht="23" customHeight="1" spans="1:26">
      <c r="A4962" s="255"/>
      <c r="B4962" s="246"/>
      <c r="C4962" s="247"/>
      <c r="D4962" s="248"/>
      <c r="E4962" s="249"/>
      <c r="F4962" s="250"/>
      <c r="G4962" s="250"/>
      <c r="H4962" s="256"/>
      <c r="I4962" s="250"/>
      <c r="J4962" s="252"/>
      <c r="K4962" s="252"/>
      <c r="L4962" s="253"/>
      <c r="M4962" s="254" t="str">
        <f t="shared" si="77"/>
        <v/>
      </c>
      <c r="N4962"/>
      <c r="O4962"/>
      <c r="P4962"/>
      <c r="Q4962"/>
      <c r="R4962"/>
      <c r="S4962"/>
      <c r="T4962"/>
      <c r="U4962"/>
      <c r="V4962"/>
      <c r="W4962"/>
      <c r="X4962" s="42"/>
      <c r="Y4962" s="42"/>
      <c r="Z4962" s="42"/>
    </row>
    <row r="4963" s="26" customFormat="1" ht="23" customHeight="1" spans="1:26">
      <c r="A4963" s="255"/>
      <c r="B4963" s="246"/>
      <c r="C4963" s="247"/>
      <c r="D4963" s="248"/>
      <c r="E4963" s="249"/>
      <c r="F4963" s="250"/>
      <c r="G4963" s="250"/>
      <c r="H4963" s="256"/>
      <c r="I4963" s="250"/>
      <c r="J4963" s="252"/>
      <c r="K4963" s="252"/>
      <c r="L4963" s="253"/>
      <c r="M4963" s="254" t="str">
        <f t="shared" si="77"/>
        <v/>
      </c>
      <c r="N4963"/>
      <c r="O4963"/>
      <c r="P4963"/>
      <c r="Q4963"/>
      <c r="R4963"/>
      <c r="S4963"/>
      <c r="T4963"/>
      <c r="U4963"/>
      <c r="V4963"/>
      <c r="W4963"/>
      <c r="X4963" s="42"/>
      <c r="Y4963" s="42"/>
      <c r="Z4963" s="42"/>
    </row>
    <row r="4964" s="26" customFormat="1" ht="23" customHeight="1" spans="1:26">
      <c r="A4964" s="255"/>
      <c r="B4964" s="246"/>
      <c r="C4964" s="247"/>
      <c r="D4964" s="248"/>
      <c r="E4964" s="249"/>
      <c r="F4964" s="250"/>
      <c r="G4964" s="250"/>
      <c r="H4964" s="256"/>
      <c r="I4964" s="250"/>
      <c r="J4964" s="252"/>
      <c r="K4964" s="252"/>
      <c r="L4964" s="253"/>
      <c r="M4964" s="254" t="str">
        <f t="shared" si="77"/>
        <v/>
      </c>
      <c r="N4964"/>
      <c r="O4964"/>
      <c r="P4964"/>
      <c r="Q4964"/>
      <c r="R4964"/>
      <c r="S4964"/>
      <c r="T4964"/>
      <c r="U4964"/>
      <c r="V4964"/>
      <c r="W4964"/>
      <c r="X4964" s="42"/>
      <c r="Y4964" s="42"/>
      <c r="Z4964" s="42"/>
    </row>
    <row r="4965" s="26" customFormat="1" ht="23" customHeight="1" spans="1:26">
      <c r="A4965" s="255"/>
      <c r="B4965" s="246"/>
      <c r="C4965" s="247"/>
      <c r="D4965" s="248"/>
      <c r="E4965" s="249"/>
      <c r="F4965" s="250"/>
      <c r="G4965" s="250"/>
      <c r="H4965" s="256"/>
      <c r="I4965" s="250"/>
      <c r="J4965" s="252"/>
      <c r="K4965" s="252"/>
      <c r="L4965" s="253"/>
      <c r="M4965" s="254" t="str">
        <f t="shared" si="77"/>
        <v/>
      </c>
      <c r="N4965"/>
      <c r="O4965"/>
      <c r="P4965"/>
      <c r="Q4965"/>
      <c r="R4965"/>
      <c r="S4965"/>
      <c r="T4965"/>
      <c r="U4965"/>
      <c r="V4965"/>
      <c r="W4965"/>
      <c r="X4965" s="42"/>
      <c r="Y4965" s="42"/>
      <c r="Z4965" s="42"/>
    </row>
    <row r="4966" s="26" customFormat="1" ht="23" customHeight="1" spans="1:26">
      <c r="A4966" s="255"/>
      <c r="B4966" s="246"/>
      <c r="C4966" s="247"/>
      <c r="D4966" s="248"/>
      <c r="E4966" s="249"/>
      <c r="F4966" s="250"/>
      <c r="G4966" s="250"/>
      <c r="H4966" s="256"/>
      <c r="I4966" s="250"/>
      <c r="J4966" s="252"/>
      <c r="K4966" s="252"/>
      <c r="L4966" s="253"/>
      <c r="M4966" s="254" t="str">
        <f t="shared" si="77"/>
        <v/>
      </c>
      <c r="N4966"/>
      <c r="O4966"/>
      <c r="P4966"/>
      <c r="Q4966"/>
      <c r="R4966"/>
      <c r="S4966"/>
      <c r="T4966"/>
      <c r="U4966"/>
      <c r="V4966"/>
      <c r="W4966"/>
      <c r="X4966" s="42"/>
      <c r="Y4966" s="42"/>
      <c r="Z4966" s="42"/>
    </row>
    <row r="4967" s="26" customFormat="1" ht="23" customHeight="1" spans="1:26">
      <c r="A4967" s="255"/>
      <c r="B4967" s="246"/>
      <c r="C4967" s="247"/>
      <c r="D4967" s="248"/>
      <c r="E4967" s="249"/>
      <c r="F4967" s="250"/>
      <c r="G4967" s="250"/>
      <c r="H4967" s="256"/>
      <c r="I4967" s="250"/>
      <c r="J4967" s="252"/>
      <c r="K4967" s="252"/>
      <c r="L4967" s="253"/>
      <c r="M4967" s="254" t="str">
        <f t="shared" si="77"/>
        <v/>
      </c>
      <c r="N4967"/>
      <c r="O4967"/>
      <c r="P4967"/>
      <c r="Q4967"/>
      <c r="R4967"/>
      <c r="S4967"/>
      <c r="T4967"/>
      <c r="U4967"/>
      <c r="V4967"/>
      <c r="W4967"/>
      <c r="X4967" s="42"/>
      <c r="Y4967" s="42"/>
      <c r="Z4967" s="42"/>
    </row>
    <row r="4968" s="26" customFormat="1" ht="23" customHeight="1" spans="1:26">
      <c r="A4968" s="255"/>
      <c r="B4968" s="246"/>
      <c r="C4968" s="247"/>
      <c r="D4968" s="248"/>
      <c r="E4968" s="249"/>
      <c r="F4968" s="250"/>
      <c r="G4968" s="250"/>
      <c r="H4968" s="256"/>
      <c r="I4968" s="250"/>
      <c r="J4968" s="252"/>
      <c r="K4968" s="252"/>
      <c r="L4968" s="253"/>
      <c r="M4968" s="254" t="str">
        <f t="shared" si="77"/>
        <v/>
      </c>
      <c r="N4968"/>
      <c r="O4968"/>
      <c r="P4968"/>
      <c r="Q4968"/>
      <c r="R4968"/>
      <c r="S4968"/>
      <c r="T4968"/>
      <c r="U4968"/>
      <c r="V4968"/>
      <c r="W4968"/>
      <c r="X4968" s="42"/>
      <c r="Y4968" s="42"/>
      <c r="Z4968" s="42"/>
    </row>
    <row r="4969" s="26" customFormat="1" ht="23" customHeight="1" spans="1:26">
      <c r="A4969" s="255"/>
      <c r="B4969" s="246"/>
      <c r="C4969" s="247"/>
      <c r="D4969" s="248"/>
      <c r="E4969" s="249"/>
      <c r="F4969" s="250"/>
      <c r="G4969" s="250"/>
      <c r="H4969" s="256"/>
      <c r="I4969" s="250"/>
      <c r="J4969" s="252"/>
      <c r="K4969" s="252"/>
      <c r="L4969" s="253"/>
      <c r="M4969" s="254" t="str">
        <f t="shared" si="77"/>
        <v/>
      </c>
      <c r="N4969"/>
      <c r="O4969"/>
      <c r="P4969"/>
      <c r="Q4969"/>
      <c r="R4969"/>
      <c r="S4969"/>
      <c r="T4969"/>
      <c r="U4969"/>
      <c r="V4969"/>
      <c r="W4969"/>
      <c r="X4969" s="42"/>
      <c r="Y4969" s="42"/>
      <c r="Z4969" s="42"/>
    </row>
    <row r="4970" s="26" customFormat="1" ht="23" customHeight="1" spans="1:26">
      <c r="A4970" s="255"/>
      <c r="B4970" s="246"/>
      <c r="C4970" s="247"/>
      <c r="D4970" s="248"/>
      <c r="E4970" s="249"/>
      <c r="F4970" s="250"/>
      <c r="G4970" s="250"/>
      <c r="H4970" s="256"/>
      <c r="I4970" s="250"/>
      <c r="J4970" s="252"/>
      <c r="K4970" s="252"/>
      <c r="L4970" s="253"/>
      <c r="M4970" s="254" t="str">
        <f t="shared" si="77"/>
        <v/>
      </c>
      <c r="N4970"/>
      <c r="O4970"/>
      <c r="P4970"/>
      <c r="Q4970"/>
      <c r="R4970"/>
      <c r="S4970"/>
      <c r="T4970"/>
      <c r="U4970"/>
      <c r="V4970"/>
      <c r="W4970"/>
      <c r="X4970" s="42"/>
      <c r="Y4970" s="42"/>
      <c r="Z4970" s="42"/>
    </row>
    <row r="4971" s="26" customFormat="1" ht="23" customHeight="1" spans="1:26">
      <c r="A4971" s="255"/>
      <c r="B4971" s="246"/>
      <c r="C4971" s="247"/>
      <c r="D4971" s="248"/>
      <c r="E4971" s="249"/>
      <c r="F4971" s="250"/>
      <c r="G4971" s="250"/>
      <c r="H4971" s="256"/>
      <c r="I4971" s="250"/>
      <c r="J4971" s="252"/>
      <c r="K4971" s="252"/>
      <c r="L4971" s="253"/>
      <c r="M4971" s="254" t="str">
        <f t="shared" si="77"/>
        <v/>
      </c>
      <c r="N4971"/>
      <c r="O4971"/>
      <c r="P4971"/>
      <c r="Q4971"/>
      <c r="R4971"/>
      <c r="S4971"/>
      <c r="T4971"/>
      <c r="U4971"/>
      <c r="V4971"/>
      <c r="W4971"/>
      <c r="X4971" s="42"/>
      <c r="Y4971" s="42"/>
      <c r="Z4971" s="42"/>
    </row>
    <row r="4972" s="26" customFormat="1" ht="23" customHeight="1" spans="1:26">
      <c r="A4972" s="255"/>
      <c r="B4972" s="246"/>
      <c r="C4972" s="247"/>
      <c r="D4972" s="248"/>
      <c r="E4972" s="249"/>
      <c r="F4972" s="250"/>
      <c r="G4972" s="250"/>
      <c r="H4972" s="256"/>
      <c r="I4972" s="250"/>
      <c r="J4972" s="252"/>
      <c r="K4972" s="252"/>
      <c r="L4972" s="253"/>
      <c r="M4972" s="254" t="str">
        <f t="shared" si="77"/>
        <v/>
      </c>
      <c r="N4972"/>
      <c r="O4972"/>
      <c r="P4972"/>
      <c r="Q4972"/>
      <c r="R4972"/>
      <c r="S4972"/>
      <c r="T4972"/>
      <c r="U4972"/>
      <c r="V4972"/>
      <c r="W4972"/>
      <c r="X4972" s="42"/>
      <c r="Y4972" s="42"/>
      <c r="Z4972" s="42"/>
    </row>
    <row r="4973" s="26" customFormat="1" ht="23" customHeight="1" spans="1:26">
      <c r="A4973" s="255"/>
      <c r="B4973" s="246"/>
      <c r="C4973" s="247"/>
      <c r="D4973" s="248"/>
      <c r="E4973" s="249"/>
      <c r="F4973" s="250"/>
      <c r="G4973" s="250"/>
      <c r="H4973" s="256"/>
      <c r="I4973" s="250"/>
      <c r="J4973" s="252"/>
      <c r="K4973" s="252"/>
      <c r="L4973" s="253"/>
      <c r="M4973" s="254" t="str">
        <f t="shared" si="77"/>
        <v/>
      </c>
      <c r="N4973"/>
      <c r="O4973"/>
      <c r="P4973"/>
      <c r="Q4973"/>
      <c r="R4973"/>
      <c r="S4973"/>
      <c r="T4973"/>
      <c r="U4973"/>
      <c r="V4973"/>
      <c r="W4973"/>
      <c r="X4973" s="42"/>
      <c r="Y4973" s="42"/>
      <c r="Z4973" s="42"/>
    </row>
    <row r="4974" s="26" customFormat="1" ht="23" customHeight="1" spans="1:26">
      <c r="A4974" s="255"/>
      <c r="B4974" s="246"/>
      <c r="C4974" s="247"/>
      <c r="D4974" s="248"/>
      <c r="E4974" s="249"/>
      <c r="F4974" s="250"/>
      <c r="G4974" s="250"/>
      <c r="H4974" s="256"/>
      <c r="I4974" s="250"/>
      <c r="J4974" s="252"/>
      <c r="K4974" s="252"/>
      <c r="L4974" s="253"/>
      <c r="M4974" s="254" t="str">
        <f t="shared" si="77"/>
        <v/>
      </c>
      <c r="N4974"/>
      <c r="O4974"/>
      <c r="P4974"/>
      <c r="Q4974"/>
      <c r="R4974"/>
      <c r="S4974"/>
      <c r="T4974"/>
      <c r="U4974"/>
      <c r="V4974"/>
      <c r="W4974"/>
      <c r="X4974" s="42"/>
      <c r="Y4974" s="42"/>
      <c r="Z4974" s="42"/>
    </row>
    <row r="4975" s="26" customFormat="1" ht="23" customHeight="1" spans="1:26">
      <c r="A4975" s="255"/>
      <c r="B4975" s="246"/>
      <c r="C4975" s="247"/>
      <c r="D4975" s="248"/>
      <c r="E4975" s="249"/>
      <c r="F4975" s="250"/>
      <c r="G4975" s="250"/>
      <c r="H4975" s="256"/>
      <c r="I4975" s="250"/>
      <c r="J4975" s="252"/>
      <c r="K4975" s="252"/>
      <c r="L4975" s="253"/>
      <c r="M4975" s="254" t="str">
        <f t="shared" si="77"/>
        <v/>
      </c>
      <c r="N4975"/>
      <c r="O4975"/>
      <c r="P4975"/>
      <c r="Q4975"/>
      <c r="R4975"/>
      <c r="S4975"/>
      <c r="T4975"/>
      <c r="U4975"/>
      <c r="V4975"/>
      <c r="W4975"/>
      <c r="X4975" s="42"/>
      <c r="Y4975" s="42"/>
      <c r="Z4975" s="42"/>
    </row>
    <row r="4976" s="26" customFormat="1" ht="23" customHeight="1" spans="1:26">
      <c r="A4976" s="255"/>
      <c r="B4976" s="246"/>
      <c r="C4976" s="247"/>
      <c r="D4976" s="248"/>
      <c r="E4976" s="249"/>
      <c r="F4976" s="250"/>
      <c r="G4976" s="250"/>
      <c r="H4976" s="256"/>
      <c r="I4976" s="250"/>
      <c r="J4976" s="252"/>
      <c r="K4976" s="252"/>
      <c r="L4976" s="253"/>
      <c r="M4976" s="254" t="str">
        <f t="shared" si="77"/>
        <v/>
      </c>
      <c r="N4976"/>
      <c r="O4976"/>
      <c r="P4976"/>
      <c r="Q4976"/>
      <c r="R4976"/>
      <c r="S4976"/>
      <c r="T4976"/>
      <c r="U4976"/>
      <c r="V4976"/>
      <c r="W4976"/>
      <c r="X4976" s="42"/>
      <c r="Y4976" s="42"/>
      <c r="Z4976" s="42"/>
    </row>
    <row r="4977" s="26" customFormat="1" ht="23" customHeight="1" spans="1:26">
      <c r="A4977" s="255"/>
      <c r="B4977" s="246"/>
      <c r="C4977" s="247"/>
      <c r="D4977" s="248"/>
      <c r="E4977" s="249"/>
      <c r="F4977" s="250"/>
      <c r="G4977" s="250"/>
      <c r="H4977" s="256"/>
      <c r="I4977" s="250"/>
      <c r="J4977" s="252"/>
      <c r="K4977" s="252"/>
      <c r="L4977" s="253"/>
      <c r="M4977" s="254" t="str">
        <f t="shared" si="77"/>
        <v/>
      </c>
      <c r="N4977"/>
      <c r="O4977"/>
      <c r="P4977"/>
      <c r="Q4977"/>
      <c r="R4977"/>
      <c r="S4977"/>
      <c r="T4977"/>
      <c r="U4977"/>
      <c r="V4977"/>
      <c r="W4977"/>
      <c r="X4977" s="42"/>
      <c r="Y4977" s="42"/>
      <c r="Z4977" s="42"/>
    </row>
    <row r="4978" s="26" customFormat="1" ht="23" customHeight="1" spans="1:26">
      <c r="A4978" s="255"/>
      <c r="B4978" s="246"/>
      <c r="C4978" s="247"/>
      <c r="D4978" s="248"/>
      <c r="E4978" s="249"/>
      <c r="F4978" s="250"/>
      <c r="G4978" s="250"/>
      <c r="H4978" s="256"/>
      <c r="I4978" s="250"/>
      <c r="J4978" s="252"/>
      <c r="K4978" s="252"/>
      <c r="L4978" s="253"/>
      <c r="M4978" s="254" t="str">
        <f t="shared" si="77"/>
        <v/>
      </c>
      <c r="N4978"/>
      <c r="O4978"/>
      <c r="P4978"/>
      <c r="Q4978"/>
      <c r="R4978"/>
      <c r="S4978"/>
      <c r="T4978"/>
      <c r="U4978"/>
      <c r="V4978"/>
      <c r="W4978"/>
      <c r="X4978" s="42"/>
      <c r="Y4978" s="42"/>
      <c r="Z4978" s="42"/>
    </row>
    <row r="4979" s="26" customFormat="1" ht="23" customHeight="1" spans="1:26">
      <c r="A4979" s="255"/>
      <c r="B4979" s="246"/>
      <c r="C4979" s="247"/>
      <c r="D4979" s="248"/>
      <c r="E4979" s="249"/>
      <c r="F4979" s="250"/>
      <c r="G4979" s="250"/>
      <c r="H4979" s="256"/>
      <c r="I4979" s="250"/>
      <c r="J4979" s="252"/>
      <c r="K4979" s="252"/>
      <c r="L4979" s="253"/>
      <c r="M4979" s="254" t="str">
        <f t="shared" si="77"/>
        <v/>
      </c>
      <c r="N4979"/>
      <c r="O4979"/>
      <c r="P4979"/>
      <c r="Q4979"/>
      <c r="R4979"/>
      <c r="S4979"/>
      <c r="T4979"/>
      <c r="U4979"/>
      <c r="V4979"/>
      <c r="W4979"/>
      <c r="X4979" s="42"/>
      <c r="Y4979" s="42"/>
      <c r="Z4979" s="42"/>
    </row>
    <row r="4980" s="26" customFormat="1" ht="23" customHeight="1" spans="1:26">
      <c r="A4980" s="255"/>
      <c r="B4980" s="246"/>
      <c r="C4980" s="247"/>
      <c r="D4980" s="248"/>
      <c r="E4980" s="249"/>
      <c r="F4980" s="250"/>
      <c r="G4980" s="250"/>
      <c r="H4980" s="256"/>
      <c r="I4980" s="250"/>
      <c r="J4980" s="252"/>
      <c r="K4980" s="252"/>
      <c r="L4980" s="253"/>
      <c r="M4980" s="254" t="str">
        <f t="shared" si="77"/>
        <v/>
      </c>
      <c r="N4980"/>
      <c r="O4980"/>
      <c r="P4980"/>
      <c r="Q4980"/>
      <c r="R4980"/>
      <c r="S4980"/>
      <c r="T4980"/>
      <c r="U4980"/>
      <c r="V4980"/>
      <c r="W4980"/>
      <c r="X4980" s="42"/>
      <c r="Y4980" s="42"/>
      <c r="Z4980" s="42"/>
    </row>
    <row r="4981" s="26" customFormat="1" ht="23" customHeight="1" spans="1:26">
      <c r="A4981" s="255"/>
      <c r="B4981" s="246"/>
      <c r="C4981" s="247"/>
      <c r="D4981" s="248"/>
      <c r="E4981" s="249"/>
      <c r="F4981" s="250"/>
      <c r="G4981" s="250"/>
      <c r="H4981" s="256"/>
      <c r="I4981" s="250"/>
      <c r="J4981" s="252"/>
      <c r="K4981" s="252"/>
      <c r="L4981" s="253"/>
      <c r="M4981" s="254" t="str">
        <f t="shared" si="77"/>
        <v/>
      </c>
      <c r="N4981"/>
      <c r="O4981"/>
      <c r="P4981"/>
      <c r="Q4981"/>
      <c r="R4981"/>
      <c r="S4981"/>
      <c r="T4981"/>
      <c r="U4981"/>
      <c r="V4981"/>
      <c r="W4981"/>
      <c r="X4981" s="42"/>
      <c r="Y4981" s="42"/>
      <c r="Z4981" s="42"/>
    </row>
    <row r="4982" s="26" customFormat="1" ht="23" customHeight="1" spans="1:26">
      <c r="A4982" s="255"/>
      <c r="B4982" s="246"/>
      <c r="C4982" s="247"/>
      <c r="D4982" s="248"/>
      <c r="E4982" s="249"/>
      <c r="F4982" s="250"/>
      <c r="G4982" s="250"/>
      <c r="H4982" s="256"/>
      <c r="I4982" s="250"/>
      <c r="J4982" s="252"/>
      <c r="K4982" s="252"/>
      <c r="L4982" s="253"/>
      <c r="M4982" s="254" t="str">
        <f t="shared" si="77"/>
        <v/>
      </c>
      <c r="N4982"/>
      <c r="O4982"/>
      <c r="P4982"/>
      <c r="Q4982"/>
      <c r="R4982"/>
      <c r="S4982"/>
      <c r="T4982"/>
      <c r="U4982"/>
      <c r="V4982"/>
      <c r="W4982"/>
      <c r="X4982" s="42"/>
      <c r="Y4982" s="42"/>
      <c r="Z4982" s="42"/>
    </row>
    <row r="4983" s="26" customFormat="1" ht="23" customHeight="1" spans="1:26">
      <c r="A4983" s="255"/>
      <c r="B4983" s="246"/>
      <c r="C4983" s="247"/>
      <c r="D4983" s="248"/>
      <c r="E4983" s="249"/>
      <c r="F4983" s="250"/>
      <c r="G4983" s="250"/>
      <c r="H4983" s="256"/>
      <c r="I4983" s="250"/>
      <c r="J4983" s="252"/>
      <c r="K4983" s="252"/>
      <c r="L4983" s="253"/>
      <c r="M4983" s="254" t="str">
        <f t="shared" si="77"/>
        <v/>
      </c>
      <c r="N4983"/>
      <c r="O4983"/>
      <c r="P4983"/>
      <c r="Q4983"/>
      <c r="R4983"/>
      <c r="S4983"/>
      <c r="T4983"/>
      <c r="U4983"/>
      <c r="V4983"/>
      <c r="W4983"/>
      <c r="X4983" s="42"/>
      <c r="Y4983" s="42"/>
      <c r="Z4983" s="42"/>
    </row>
    <row r="4984" s="26" customFormat="1" ht="23" customHeight="1" spans="1:26">
      <c r="A4984" s="255"/>
      <c r="B4984" s="246"/>
      <c r="C4984" s="247"/>
      <c r="D4984" s="248"/>
      <c r="E4984" s="249"/>
      <c r="F4984" s="250"/>
      <c r="G4984" s="250"/>
      <c r="H4984" s="256"/>
      <c r="I4984" s="250"/>
      <c r="J4984" s="252"/>
      <c r="K4984" s="252"/>
      <c r="L4984" s="253"/>
      <c r="M4984" s="254" t="str">
        <f t="shared" si="77"/>
        <v/>
      </c>
      <c r="N4984"/>
      <c r="O4984"/>
      <c r="P4984"/>
      <c r="Q4984"/>
      <c r="R4984"/>
      <c r="S4984"/>
      <c r="T4984"/>
      <c r="U4984"/>
      <c r="V4984"/>
      <c r="W4984"/>
      <c r="X4984" s="42"/>
      <c r="Y4984" s="42"/>
      <c r="Z4984" s="42"/>
    </row>
    <row r="4985" s="26" customFormat="1" ht="23" customHeight="1" spans="1:26">
      <c r="A4985" s="255"/>
      <c r="B4985" s="246"/>
      <c r="C4985" s="247"/>
      <c r="D4985" s="248"/>
      <c r="E4985" s="249"/>
      <c r="F4985" s="250"/>
      <c r="G4985" s="250"/>
      <c r="H4985" s="256"/>
      <c r="I4985" s="250"/>
      <c r="J4985" s="252"/>
      <c r="K4985" s="252"/>
      <c r="L4985" s="253"/>
      <c r="M4985" s="254" t="str">
        <f t="shared" si="77"/>
        <v/>
      </c>
      <c r="N4985"/>
      <c r="O4985"/>
      <c r="P4985"/>
      <c r="Q4985"/>
      <c r="R4985"/>
      <c r="S4985"/>
      <c r="T4985"/>
      <c r="U4985"/>
      <c r="V4985"/>
      <c r="W4985"/>
      <c r="X4985" s="42"/>
      <c r="Y4985" s="42"/>
      <c r="Z4985" s="42"/>
    </row>
    <row r="4986" s="26" customFormat="1" ht="23" customHeight="1" spans="1:26">
      <c r="A4986" s="255"/>
      <c r="B4986" s="246"/>
      <c r="C4986" s="247"/>
      <c r="D4986" s="248"/>
      <c r="E4986" s="249"/>
      <c r="F4986" s="250"/>
      <c r="G4986" s="250"/>
      <c r="H4986" s="256"/>
      <c r="I4986" s="250"/>
      <c r="J4986" s="252"/>
      <c r="K4986" s="252"/>
      <c r="L4986" s="253"/>
      <c r="M4986" s="254" t="str">
        <f t="shared" si="77"/>
        <v/>
      </c>
      <c r="N4986"/>
      <c r="O4986"/>
      <c r="P4986"/>
      <c r="Q4986"/>
      <c r="R4986"/>
      <c r="S4986"/>
      <c r="T4986"/>
      <c r="U4986"/>
      <c r="V4986"/>
      <c r="W4986"/>
      <c r="X4986" s="42"/>
      <c r="Y4986" s="42"/>
      <c r="Z4986" s="42"/>
    </row>
    <row r="4987" s="26" customFormat="1" ht="23" customHeight="1" spans="1:26">
      <c r="A4987" s="255"/>
      <c r="B4987" s="246"/>
      <c r="C4987" s="247"/>
      <c r="D4987" s="248"/>
      <c r="E4987" s="249"/>
      <c r="F4987" s="250"/>
      <c r="G4987" s="250"/>
      <c r="H4987" s="256"/>
      <c r="I4987" s="250"/>
      <c r="J4987" s="252"/>
      <c r="K4987" s="252"/>
      <c r="L4987" s="253"/>
      <c r="M4987" s="254" t="str">
        <f t="shared" si="77"/>
        <v/>
      </c>
      <c r="N4987"/>
      <c r="O4987"/>
      <c r="P4987"/>
      <c r="Q4987"/>
      <c r="R4987"/>
      <c r="S4987"/>
      <c r="T4987"/>
      <c r="U4987"/>
      <c r="V4987"/>
      <c r="W4987"/>
      <c r="X4987" s="42"/>
      <c r="Y4987" s="42"/>
      <c r="Z4987" s="42"/>
    </row>
    <row r="4988" s="26" customFormat="1" ht="23" customHeight="1" spans="1:26">
      <c r="A4988" s="255"/>
      <c r="B4988" s="246"/>
      <c r="C4988" s="247"/>
      <c r="D4988" s="248"/>
      <c r="E4988" s="249"/>
      <c r="F4988" s="250"/>
      <c r="G4988" s="250"/>
      <c r="H4988" s="256"/>
      <c r="I4988" s="250"/>
      <c r="J4988" s="252"/>
      <c r="K4988" s="252"/>
      <c r="L4988" s="253"/>
      <c r="M4988" s="254" t="str">
        <f t="shared" si="77"/>
        <v/>
      </c>
      <c r="N4988"/>
      <c r="O4988"/>
      <c r="P4988"/>
      <c r="Q4988"/>
      <c r="R4988"/>
      <c r="S4988"/>
      <c r="T4988"/>
      <c r="U4988"/>
      <c r="V4988"/>
      <c r="W4988"/>
      <c r="X4988" s="42"/>
      <c r="Y4988" s="42"/>
      <c r="Z4988" s="42"/>
    </row>
    <row r="4989" s="26" customFormat="1" ht="23" customHeight="1" spans="1:26">
      <c r="A4989" s="255"/>
      <c r="B4989" s="246"/>
      <c r="C4989" s="247"/>
      <c r="D4989" s="248"/>
      <c r="E4989" s="249"/>
      <c r="F4989" s="250"/>
      <c r="G4989" s="250"/>
      <c r="H4989" s="256"/>
      <c r="I4989" s="250"/>
      <c r="J4989" s="252"/>
      <c r="K4989" s="252"/>
      <c r="L4989" s="253"/>
      <c r="M4989" s="254" t="str">
        <f t="shared" si="77"/>
        <v/>
      </c>
      <c r="N4989"/>
      <c r="O4989"/>
      <c r="P4989"/>
      <c r="Q4989"/>
      <c r="R4989"/>
      <c r="S4989"/>
      <c r="T4989"/>
      <c r="U4989"/>
      <c r="V4989"/>
      <c r="W4989"/>
      <c r="X4989" s="42"/>
      <c r="Y4989" s="42"/>
      <c r="Z4989" s="42"/>
    </row>
    <row r="4990" s="26" customFormat="1" ht="23" customHeight="1" spans="1:26">
      <c r="A4990" s="255"/>
      <c r="B4990" s="246"/>
      <c r="C4990" s="247"/>
      <c r="D4990" s="248"/>
      <c r="E4990" s="249"/>
      <c r="F4990" s="250"/>
      <c r="G4990" s="250"/>
      <c r="H4990" s="256"/>
      <c r="I4990" s="250"/>
      <c r="J4990" s="252"/>
      <c r="K4990" s="252"/>
      <c r="L4990" s="253"/>
      <c r="M4990" s="254" t="str">
        <f t="shared" si="77"/>
        <v/>
      </c>
      <c r="N4990"/>
      <c r="O4990"/>
      <c r="P4990"/>
      <c r="Q4990"/>
      <c r="R4990"/>
      <c r="S4990"/>
      <c r="T4990"/>
      <c r="U4990"/>
      <c r="V4990"/>
      <c r="W4990"/>
      <c r="X4990" s="42"/>
      <c r="Y4990" s="42"/>
      <c r="Z4990" s="42"/>
    </row>
    <row r="4991" s="26" customFormat="1" ht="23" customHeight="1" spans="1:26">
      <c r="A4991" s="255"/>
      <c r="B4991" s="246"/>
      <c r="C4991" s="247"/>
      <c r="D4991" s="248"/>
      <c r="E4991" s="249"/>
      <c r="F4991" s="250"/>
      <c r="G4991" s="250"/>
      <c r="H4991" s="256"/>
      <c r="I4991" s="250"/>
      <c r="J4991" s="252"/>
      <c r="K4991" s="252"/>
      <c r="L4991" s="253"/>
      <c r="M4991" s="254" t="str">
        <f t="shared" si="77"/>
        <v/>
      </c>
      <c r="N4991"/>
      <c r="O4991"/>
      <c r="P4991"/>
      <c r="Q4991"/>
      <c r="R4991"/>
      <c r="S4991"/>
      <c r="T4991"/>
      <c r="U4991"/>
      <c r="V4991"/>
      <c r="W4991"/>
      <c r="X4991" s="42"/>
      <c r="Y4991" s="42"/>
      <c r="Z4991" s="42"/>
    </row>
    <row r="4992" s="26" customFormat="1" ht="23" customHeight="1" spans="1:26">
      <c r="A4992" s="255"/>
      <c r="B4992" s="246"/>
      <c r="C4992" s="247"/>
      <c r="D4992" s="248"/>
      <c r="E4992" s="249"/>
      <c r="F4992" s="250"/>
      <c r="G4992" s="250"/>
      <c r="H4992" s="256"/>
      <c r="I4992" s="250"/>
      <c r="J4992" s="252"/>
      <c r="K4992" s="252"/>
      <c r="L4992" s="253"/>
      <c r="M4992" s="254" t="str">
        <f t="shared" si="77"/>
        <v/>
      </c>
      <c r="N4992"/>
      <c r="O4992"/>
      <c r="P4992"/>
      <c r="Q4992"/>
      <c r="R4992"/>
      <c r="S4992"/>
      <c r="T4992"/>
      <c r="U4992"/>
      <c r="V4992"/>
      <c r="W4992"/>
      <c r="X4992" s="42"/>
      <c r="Y4992" s="42"/>
      <c r="Z4992" s="42"/>
    </row>
    <row r="4993" s="26" customFormat="1" ht="23" customHeight="1" spans="1:26">
      <c r="A4993" s="255"/>
      <c r="B4993" s="246"/>
      <c r="C4993" s="247"/>
      <c r="D4993" s="248"/>
      <c r="E4993" s="249"/>
      <c r="F4993" s="250"/>
      <c r="G4993" s="250"/>
      <c r="H4993" s="256"/>
      <c r="I4993" s="250"/>
      <c r="J4993" s="252"/>
      <c r="K4993" s="252"/>
      <c r="L4993" s="253"/>
      <c r="M4993" s="254" t="str">
        <f t="shared" si="77"/>
        <v/>
      </c>
      <c r="N4993"/>
      <c r="O4993"/>
      <c r="P4993"/>
      <c r="Q4993"/>
      <c r="R4993"/>
      <c r="S4993"/>
      <c r="T4993"/>
      <c r="U4993"/>
      <c r="V4993"/>
      <c r="W4993"/>
      <c r="X4993" s="42"/>
      <c r="Y4993" s="42"/>
      <c r="Z4993" s="42"/>
    </row>
    <row r="4994" s="26" customFormat="1" ht="23" customHeight="1" spans="1:26">
      <c r="A4994" s="255"/>
      <c r="B4994" s="246"/>
      <c r="C4994" s="247"/>
      <c r="D4994" s="248"/>
      <c r="E4994" s="249"/>
      <c r="F4994" s="250"/>
      <c r="G4994" s="250"/>
      <c r="H4994" s="256"/>
      <c r="I4994" s="250"/>
      <c r="J4994" s="252"/>
      <c r="K4994" s="252"/>
      <c r="L4994" s="253"/>
      <c r="M4994" s="254" t="str">
        <f t="shared" si="77"/>
        <v/>
      </c>
      <c r="N4994"/>
      <c r="O4994"/>
      <c r="P4994"/>
      <c r="Q4994"/>
      <c r="R4994"/>
      <c r="S4994"/>
      <c r="T4994"/>
      <c r="U4994"/>
      <c r="V4994"/>
      <c r="W4994"/>
      <c r="X4994" s="42"/>
      <c r="Y4994" s="42"/>
      <c r="Z4994" s="42"/>
    </row>
    <row r="4995" s="26" customFormat="1" ht="23" customHeight="1" spans="1:26">
      <c r="A4995" s="255"/>
      <c r="B4995" s="246"/>
      <c r="C4995" s="247"/>
      <c r="D4995" s="248"/>
      <c r="E4995" s="249"/>
      <c r="F4995" s="250"/>
      <c r="G4995" s="250"/>
      <c r="H4995" s="256"/>
      <c r="I4995" s="250"/>
      <c r="J4995" s="252"/>
      <c r="K4995" s="252"/>
      <c r="L4995" s="253"/>
      <c r="M4995" s="254" t="str">
        <f t="shared" si="77"/>
        <v/>
      </c>
      <c r="N4995"/>
      <c r="O4995"/>
      <c r="P4995"/>
      <c r="Q4995"/>
      <c r="R4995"/>
      <c r="S4995"/>
      <c r="T4995"/>
      <c r="U4995"/>
      <c r="V4995"/>
      <c r="W4995"/>
      <c r="X4995" s="42"/>
      <c r="Y4995" s="42"/>
      <c r="Z4995" s="42"/>
    </row>
    <row r="4996" s="26" customFormat="1" ht="23" customHeight="1" spans="1:26">
      <c r="A4996" s="255"/>
      <c r="B4996" s="246"/>
      <c r="C4996" s="247"/>
      <c r="D4996" s="248"/>
      <c r="E4996" s="249"/>
      <c r="F4996" s="250"/>
      <c r="G4996" s="250"/>
      <c r="H4996" s="256"/>
      <c r="I4996" s="250"/>
      <c r="J4996" s="252"/>
      <c r="K4996" s="252"/>
      <c r="L4996" s="253"/>
      <c r="M4996" s="254" t="str">
        <f t="shared" si="77"/>
        <v/>
      </c>
      <c r="N4996"/>
      <c r="O4996"/>
      <c r="P4996"/>
      <c r="Q4996"/>
      <c r="R4996"/>
      <c r="S4996"/>
      <c r="T4996"/>
      <c r="U4996"/>
      <c r="V4996"/>
      <c r="W4996"/>
      <c r="X4996" s="42"/>
      <c r="Y4996" s="42"/>
      <c r="Z4996" s="42"/>
    </row>
    <row r="4997" s="26" customFormat="1" ht="23" customHeight="1" spans="1:26">
      <c r="A4997" s="255"/>
      <c r="B4997" s="246"/>
      <c r="C4997" s="247"/>
      <c r="D4997" s="248"/>
      <c r="E4997" s="249"/>
      <c r="F4997" s="250"/>
      <c r="G4997" s="250"/>
      <c r="H4997" s="256"/>
      <c r="I4997" s="250"/>
      <c r="J4997" s="252"/>
      <c r="K4997" s="252"/>
      <c r="L4997" s="253"/>
      <c r="M4997" s="254" t="str">
        <f>IF($B4997="","",--TEXT($B4997,"yyyymm"))</f>
        <v/>
      </c>
      <c r="N4997"/>
      <c r="O4997"/>
      <c r="P4997"/>
      <c r="Q4997"/>
      <c r="R4997"/>
      <c r="S4997"/>
      <c r="T4997"/>
      <c r="U4997"/>
      <c r="V4997"/>
      <c r="W4997"/>
      <c r="X4997" s="42"/>
      <c r="Y4997" s="42"/>
      <c r="Z4997" s="42"/>
    </row>
    <row r="4998" s="26" customFormat="1" ht="23" customHeight="1" spans="1:26">
      <c r="A4998" s="255"/>
      <c r="B4998" s="246"/>
      <c r="C4998" s="247"/>
      <c r="D4998" s="248"/>
      <c r="E4998" s="249"/>
      <c r="F4998" s="250"/>
      <c r="G4998" s="250"/>
      <c r="H4998" s="256"/>
      <c r="I4998" s="250"/>
      <c r="J4998" s="252"/>
      <c r="K4998" s="252"/>
      <c r="L4998" s="253"/>
      <c r="M4998" s="254" t="str">
        <f>IF($B4998="","",--TEXT($B4998,"yyyymm"))</f>
        <v/>
      </c>
      <c r="N4998"/>
      <c r="O4998"/>
      <c r="P4998"/>
      <c r="Q4998"/>
      <c r="R4998"/>
      <c r="S4998"/>
      <c r="T4998"/>
      <c r="U4998"/>
      <c r="V4998"/>
      <c r="W4998"/>
      <c r="X4998" s="42"/>
      <c r="Y4998" s="42"/>
      <c r="Z4998" s="42"/>
    </row>
    <row r="4999" s="26" customFormat="1" ht="23" customHeight="1" spans="1:26">
      <c r="A4999" s="255"/>
      <c r="B4999" s="246"/>
      <c r="C4999" s="247"/>
      <c r="D4999" s="248"/>
      <c r="E4999" s="249"/>
      <c r="F4999" s="250"/>
      <c r="G4999" s="250"/>
      <c r="H4999" s="256"/>
      <c r="I4999" s="250"/>
      <c r="J4999" s="252"/>
      <c r="K4999" s="252"/>
      <c r="L4999" s="253"/>
      <c r="M4999" s="254" t="str">
        <f>IF($B4999="","",--TEXT($B4999,"yyyymm"))</f>
        <v/>
      </c>
      <c r="N4999"/>
      <c r="O4999"/>
      <c r="P4999"/>
      <c r="Q4999"/>
      <c r="R4999"/>
      <c r="S4999"/>
      <c r="T4999"/>
      <c r="U4999"/>
      <c r="V4999"/>
      <c r="W4999"/>
      <c r="X4999" s="42"/>
      <c r="Y4999" s="42"/>
      <c r="Z4999" s="42"/>
    </row>
    <row r="5000" s="26" customFormat="1" ht="23" customHeight="1" spans="1:26">
      <c r="A5000" s="25"/>
      <c r="B5000" s="257"/>
      <c r="D5000" s="201"/>
      <c r="E5000" s="201"/>
      <c r="F5000" s="258"/>
      <c r="G5000" s="258"/>
      <c r="H5000" s="202"/>
      <c r="I5000" s="258"/>
      <c r="J5000" s="204"/>
      <c r="K5000" s="204"/>
      <c r="L5000" s="205"/>
      <c r="N5000"/>
      <c r="O5000"/>
      <c r="P5000"/>
      <c r="Q5000"/>
      <c r="R5000"/>
      <c r="S5000"/>
      <c r="T5000"/>
      <c r="U5000"/>
      <c r="V5000"/>
      <c r="W5000"/>
      <c r="X5000" s="42"/>
      <c r="Y5000" s="42"/>
      <c r="Z5000" s="42"/>
    </row>
    <row r="5001" s="26" customFormat="1" ht="23" customHeight="1" spans="1:26">
      <c r="A5001" s="25"/>
      <c r="B5001" s="257"/>
      <c r="D5001" s="201"/>
      <c r="E5001" s="201"/>
      <c r="F5001" s="258"/>
      <c r="G5001" s="258"/>
      <c r="H5001" s="202"/>
      <c r="I5001" s="258"/>
      <c r="J5001" s="204"/>
      <c r="K5001" s="204"/>
      <c r="L5001" s="205"/>
      <c r="N5001"/>
      <c r="O5001"/>
      <c r="P5001"/>
      <c r="Q5001"/>
      <c r="R5001"/>
      <c r="S5001"/>
      <c r="T5001"/>
      <c r="U5001"/>
      <c r="V5001"/>
      <c r="W5001"/>
      <c r="X5001" s="42"/>
      <c r="Y5001" s="42"/>
      <c r="Z5001" s="42"/>
    </row>
    <row r="5002" s="26" customFormat="1" ht="23" customHeight="1" spans="1:26">
      <c r="A5002" s="25"/>
      <c r="B5002" s="257"/>
      <c r="D5002" s="201"/>
      <c r="E5002" s="201"/>
      <c r="F5002" s="258"/>
      <c r="G5002" s="258"/>
      <c r="H5002" s="202"/>
      <c r="I5002" s="258"/>
      <c r="J5002" s="204"/>
      <c r="K5002" s="204"/>
      <c r="L5002" s="205"/>
      <c r="N5002"/>
      <c r="O5002"/>
      <c r="P5002"/>
      <c r="Q5002"/>
      <c r="R5002"/>
      <c r="S5002"/>
      <c r="T5002"/>
      <c r="U5002"/>
      <c r="V5002"/>
      <c r="W5002"/>
      <c r="X5002" s="42"/>
      <c r="Y5002" s="42"/>
      <c r="Z5002" s="42"/>
    </row>
    <row r="5003" s="26" customFormat="1" ht="23" customHeight="1" spans="1:26">
      <c r="A5003" s="25"/>
      <c r="B5003" s="257"/>
      <c r="D5003" s="201"/>
      <c r="E5003" s="201"/>
      <c r="F5003" s="258"/>
      <c r="G5003" s="258"/>
      <c r="H5003" s="202"/>
      <c r="I5003" s="258"/>
      <c r="J5003" s="204"/>
      <c r="K5003" s="204"/>
      <c r="L5003" s="205"/>
      <c r="N5003"/>
      <c r="O5003"/>
      <c r="P5003"/>
      <c r="Q5003"/>
      <c r="R5003"/>
      <c r="S5003"/>
      <c r="T5003"/>
      <c r="U5003"/>
      <c r="V5003"/>
      <c r="W5003"/>
      <c r="X5003" s="42"/>
      <c r="Y5003" s="42"/>
      <c r="Z5003" s="42"/>
    </row>
    <row r="5004" s="26" customFormat="1" ht="23" customHeight="1" spans="1:26">
      <c r="A5004" s="25"/>
      <c r="B5004" s="257"/>
      <c r="D5004" s="201"/>
      <c r="E5004" s="201"/>
      <c r="F5004" s="258"/>
      <c r="G5004" s="258"/>
      <c r="H5004" s="202"/>
      <c r="I5004" s="258"/>
      <c r="J5004" s="204"/>
      <c r="K5004" s="204"/>
      <c r="L5004" s="205"/>
      <c r="N5004"/>
      <c r="O5004"/>
      <c r="P5004"/>
      <c r="Q5004"/>
      <c r="R5004"/>
      <c r="S5004"/>
      <c r="T5004"/>
      <c r="U5004"/>
      <c r="V5004"/>
      <c r="W5004"/>
      <c r="X5004" s="42"/>
      <c r="Y5004" s="42"/>
      <c r="Z5004" s="42"/>
    </row>
    <row r="5005" s="26" customFormat="1" ht="23" customHeight="1" spans="1:26">
      <c r="A5005" s="25"/>
      <c r="B5005" s="257"/>
      <c r="D5005" s="201"/>
      <c r="E5005" s="201"/>
      <c r="F5005" s="258"/>
      <c r="G5005" s="258"/>
      <c r="H5005" s="202"/>
      <c r="I5005" s="258"/>
      <c r="J5005" s="204"/>
      <c r="K5005" s="204"/>
      <c r="L5005" s="205"/>
      <c r="N5005"/>
      <c r="O5005"/>
      <c r="P5005"/>
      <c r="Q5005"/>
      <c r="R5005"/>
      <c r="S5005"/>
      <c r="T5005"/>
      <c r="U5005"/>
      <c r="V5005"/>
      <c r="W5005"/>
      <c r="X5005" s="42"/>
      <c r="Y5005" s="42"/>
      <c r="Z5005" s="42"/>
    </row>
    <row r="5006" s="26" customFormat="1" ht="23" customHeight="1" spans="1:26">
      <c r="A5006" s="25"/>
      <c r="B5006" s="257"/>
      <c r="D5006" s="201"/>
      <c r="E5006" s="201"/>
      <c r="F5006" s="258"/>
      <c r="G5006" s="258"/>
      <c r="H5006" s="202"/>
      <c r="I5006" s="258"/>
      <c r="J5006" s="204"/>
      <c r="K5006" s="204"/>
      <c r="L5006" s="205"/>
      <c r="N5006"/>
      <c r="O5006"/>
      <c r="P5006"/>
      <c r="Q5006"/>
      <c r="R5006"/>
      <c r="S5006"/>
      <c r="T5006"/>
      <c r="U5006"/>
      <c r="V5006"/>
      <c r="W5006"/>
      <c r="X5006" s="42"/>
      <c r="Y5006" s="42"/>
      <c r="Z5006" s="42"/>
    </row>
    <row r="5007" s="26" customFormat="1" ht="23" customHeight="1" spans="1:26">
      <c r="A5007" s="25"/>
      <c r="B5007" s="257"/>
      <c r="D5007" s="201"/>
      <c r="E5007" s="201"/>
      <c r="F5007" s="258"/>
      <c r="G5007" s="258"/>
      <c r="H5007" s="202"/>
      <c r="I5007" s="258"/>
      <c r="J5007" s="204"/>
      <c r="K5007" s="204"/>
      <c r="L5007" s="205"/>
      <c r="N5007"/>
      <c r="O5007"/>
      <c r="P5007"/>
      <c r="Q5007"/>
      <c r="R5007"/>
      <c r="S5007"/>
      <c r="T5007"/>
      <c r="U5007"/>
      <c r="V5007"/>
      <c r="W5007"/>
      <c r="X5007" s="42"/>
      <c r="Y5007" s="42"/>
      <c r="Z5007" s="42"/>
    </row>
    <row r="5008" s="26" customFormat="1" ht="23" customHeight="1" spans="1:26">
      <c r="A5008" s="25"/>
      <c r="B5008" s="257"/>
      <c r="D5008" s="201"/>
      <c r="E5008" s="201"/>
      <c r="F5008" s="258"/>
      <c r="G5008" s="258"/>
      <c r="H5008" s="202"/>
      <c r="I5008" s="258"/>
      <c r="J5008" s="204"/>
      <c r="K5008" s="204"/>
      <c r="L5008" s="205"/>
      <c r="N5008"/>
      <c r="O5008"/>
      <c r="P5008"/>
      <c r="Q5008"/>
      <c r="R5008"/>
      <c r="S5008"/>
      <c r="T5008"/>
      <c r="U5008"/>
      <c r="V5008"/>
      <c r="W5008"/>
      <c r="X5008" s="42"/>
      <c r="Y5008" s="42"/>
      <c r="Z5008" s="42"/>
    </row>
    <row r="5009" s="26" customFormat="1" ht="23" customHeight="1" spans="1:26">
      <c r="A5009" s="25"/>
      <c r="B5009" s="257"/>
      <c r="D5009" s="201"/>
      <c r="E5009" s="201"/>
      <c r="F5009" s="258"/>
      <c r="G5009" s="258"/>
      <c r="H5009" s="202"/>
      <c r="I5009" s="258"/>
      <c r="J5009" s="204"/>
      <c r="K5009" s="204"/>
      <c r="L5009" s="205"/>
      <c r="N5009"/>
      <c r="O5009"/>
      <c r="P5009"/>
      <c r="Q5009"/>
      <c r="R5009"/>
      <c r="S5009"/>
      <c r="T5009"/>
      <c r="U5009"/>
      <c r="V5009"/>
      <c r="W5009"/>
      <c r="X5009" s="42"/>
      <c r="Y5009" s="42"/>
      <c r="Z5009" s="42"/>
    </row>
    <row r="5010" s="26" customFormat="1" ht="23" customHeight="1" spans="1:26">
      <c r="A5010" s="25"/>
      <c r="B5010" s="257"/>
      <c r="D5010" s="201"/>
      <c r="E5010" s="201"/>
      <c r="F5010" s="258"/>
      <c r="G5010" s="258"/>
      <c r="H5010" s="202"/>
      <c r="I5010" s="258"/>
      <c r="J5010" s="204"/>
      <c r="K5010" s="204"/>
      <c r="L5010" s="205"/>
      <c r="N5010"/>
      <c r="O5010"/>
      <c r="P5010"/>
      <c r="Q5010"/>
      <c r="R5010"/>
      <c r="S5010"/>
      <c r="T5010"/>
      <c r="U5010"/>
      <c r="V5010"/>
      <c r="W5010"/>
      <c r="X5010" s="42"/>
      <c r="Y5010" s="42"/>
      <c r="Z5010" s="42"/>
    </row>
    <row r="5011" s="26" customFormat="1" ht="23" customHeight="1" spans="1:26">
      <c r="A5011" s="25"/>
      <c r="B5011" s="257"/>
      <c r="D5011" s="201"/>
      <c r="E5011" s="201"/>
      <c r="F5011" s="258"/>
      <c r="G5011" s="258"/>
      <c r="H5011" s="202"/>
      <c r="I5011" s="258"/>
      <c r="J5011" s="204"/>
      <c r="K5011" s="204"/>
      <c r="L5011" s="205"/>
      <c r="N5011"/>
      <c r="O5011"/>
      <c r="P5011"/>
      <c r="Q5011"/>
      <c r="R5011"/>
      <c r="S5011"/>
      <c r="T5011"/>
      <c r="U5011"/>
      <c r="V5011"/>
      <c r="W5011"/>
      <c r="X5011" s="42"/>
      <c r="Y5011" s="42"/>
      <c r="Z5011" s="42"/>
    </row>
    <row r="5012" s="44" customFormat="1" ht="22" customHeight="1" spans="1:26">
      <c r="A5012" s="25"/>
      <c r="B5012" s="257"/>
      <c r="C5012" s="26"/>
      <c r="D5012" s="201"/>
      <c r="E5012" s="201"/>
      <c r="F5012" s="258"/>
      <c r="G5012" s="258"/>
      <c r="H5012" s="202"/>
      <c r="I5012" s="258"/>
      <c r="J5012" s="204"/>
      <c r="K5012" s="204"/>
      <c r="L5012" s="205"/>
      <c r="M5012" s="26"/>
      <c r="N5012"/>
      <c r="O5012"/>
      <c r="P5012"/>
      <c r="Q5012"/>
      <c r="R5012"/>
      <c r="S5012"/>
      <c r="T5012"/>
      <c r="U5012"/>
      <c r="V5012"/>
      <c r="W5012"/>
    </row>
  </sheetData>
  <autoFilter xmlns:etc="http://www.wps.cn/officeDocument/2017/etCustomData" ref="A4:M10000" etc:filterBottomFollowUsedRange="0">
    <extLst/>
  </autoFilter>
  <mergeCells count="1">
    <mergeCell ref="A1:M1"/>
  </mergeCells>
  <dataValidations count="5">
    <dataValidation type="list" allowBlank="1" showInputMessage="1" showErrorMessage="1" sqref="C5:C10 C11:C18 C19:C1048576">
      <formula1>基础资料!$A:$A</formula1>
    </dataValidation>
    <dataValidation type="list" showInputMessage="1" showErrorMessage="1" sqref="D$1:D$1048576">
      <formula1>基础资料!$C:$C</formula1>
    </dataValidation>
    <dataValidation type="list" allowBlank="1" showInputMessage="1" showErrorMessage="1" sqref="I$1:I$1048576">
      <formula1>基础资料!$B:$B</formula1>
    </dataValidation>
    <dataValidation type="list" allowBlank="1" showInputMessage="1" showErrorMessage="1" sqref="J$1:J$1048576">
      <formula1>基础资料!$E:$E</formula1>
    </dataValidation>
    <dataValidation type="list" allowBlank="1" showInputMessage="1" showErrorMessage="1" sqref="K$1:K$1048576">
      <formula1>基础资料!$G:$G</formula1>
    </dataValidation>
  </dataValidations>
  <pageMargins left="0.75" right="0.75" top="1" bottom="1" header="0.5" footer="0.5"/>
  <headerFooter/>
  <ignoredErrors>
    <ignoredError sqref="H20:H100" formulaRange="1"/>
    <ignoredError sqref="D25 D27" listDataValidatio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10"/>
  <sheetViews>
    <sheetView tabSelected="1" workbookViewId="0">
      <selection activeCell="L17" sqref="L17"/>
    </sheetView>
  </sheetViews>
  <sheetFormatPr defaultColWidth="9" defaultRowHeight="17.25"/>
  <cols>
    <col min="1" max="1" width="4.375" style="107" customWidth="1"/>
    <col min="2" max="2" width="10.625" style="108" customWidth="1"/>
    <col min="3" max="3" width="9.25" style="108" customWidth="1"/>
    <col min="4" max="4" width="15" style="108" customWidth="1"/>
    <col min="5" max="5" width="8" style="108" customWidth="1"/>
    <col min="6" max="6" width="10" style="108" customWidth="1"/>
    <col min="7" max="7" width="10.5" style="108" customWidth="1"/>
    <col min="8" max="8" width="12" style="109" customWidth="1"/>
    <col min="9" max="10" width="11.125" style="108" customWidth="1"/>
    <col min="11" max="11" width="9.125" style="108" customWidth="1"/>
    <col min="12" max="12" width="10" style="108" customWidth="1"/>
    <col min="13" max="13" width="12.875" style="106" customWidth="1"/>
    <col min="14" max="14" width="8.625" style="106" customWidth="1"/>
    <col min="15" max="15" width="10.625" style="110" customWidth="1"/>
    <col min="16" max="16" width="13.5" style="106" customWidth="1"/>
    <col min="17" max="17" width="8.625" style="106" customWidth="1"/>
    <col min="18" max="18" width="10.625" style="111" customWidth="1"/>
    <col min="19" max="19" width="10.25" style="106" customWidth="1"/>
    <col min="20" max="16384" width="9" style="106"/>
  </cols>
  <sheetData>
    <row r="2" s="106" customFormat="1" ht="21" customHeight="1" spans="1:19">
      <c r="A2" s="112"/>
      <c r="B2" s="113"/>
      <c r="C2" s="113"/>
      <c r="D2" s="113"/>
      <c r="E2" s="113"/>
      <c r="F2" s="113"/>
      <c r="G2" s="113"/>
      <c r="H2" s="113"/>
      <c r="I2" s="113"/>
      <c r="J2" s="114"/>
      <c r="K2" s="114"/>
      <c r="L2" s="115" t="s">
        <v>125</v>
      </c>
      <c r="M2" s="116">
        <f>SUMIF(F11:F2001,"&gt;0")</f>
        <v>23660</v>
      </c>
      <c r="N2" s="117" t="s">
        <v>126</v>
      </c>
      <c r="O2" s="118" t="s">
        <v>127</v>
      </c>
      <c r="P2" s="119">
        <f>SUM(F11:F2000)-SUM(J11:J2000)</f>
        <v>23060</v>
      </c>
      <c r="Q2" s="117" t="s">
        <v>128</v>
      </c>
      <c r="R2" s="115" t="s">
        <v>129</v>
      </c>
      <c r="S2" s="120" t="s">
        <v>130</v>
      </c>
    </row>
    <row r="3" s="106" customFormat="1" ht="21" customHeight="1" spans="1:19">
      <c r="A3" s="121"/>
      <c r="B3" s="122"/>
      <c r="C3" s="122"/>
      <c r="D3" s="122"/>
      <c r="E3" s="122"/>
      <c r="F3" s="122"/>
      <c r="G3" s="122"/>
      <c r="H3" s="122"/>
      <c r="I3" s="122"/>
      <c r="J3" s="123"/>
      <c r="K3" s="123"/>
      <c r="L3" s="115" t="s">
        <v>131</v>
      </c>
      <c r="M3" s="116">
        <f>SUMIF(O11:O2001,"&gt;0")</f>
        <v>0</v>
      </c>
      <c r="N3" s="117"/>
      <c r="O3" s="118" t="s">
        <v>132</v>
      </c>
      <c r="P3" s="124">
        <f>SUM(G11:G2000)</f>
        <v>19140</v>
      </c>
      <c r="Q3" s="117"/>
      <c r="R3" s="115" t="s">
        <v>131</v>
      </c>
      <c r="S3" s="124">
        <f>SUMIFS(O11:O1000,N11:N1000,S2)</f>
        <v>0</v>
      </c>
    </row>
    <row r="4" s="106" customFormat="1" ht="21" customHeight="1" spans="1:19">
      <c r="A4" s="121"/>
      <c r="B4" s="122"/>
      <c r="C4" s="122"/>
      <c r="D4" s="122"/>
      <c r="E4" s="122"/>
      <c r="F4" s="122"/>
      <c r="G4" s="122"/>
      <c r="H4" s="122"/>
      <c r="I4" s="122"/>
      <c r="J4" s="123"/>
      <c r="K4" s="123"/>
      <c r="L4" s="125" t="s">
        <v>133</v>
      </c>
      <c r="M4" s="126">
        <f>SUM(J11:J1001)</f>
        <v>600</v>
      </c>
      <c r="N4" s="117"/>
      <c r="O4" s="118" t="s">
        <v>134</v>
      </c>
      <c r="P4" s="124">
        <f>SUM(H11:H2000)</f>
        <v>3920</v>
      </c>
      <c r="Q4" s="117"/>
      <c r="R4" s="115" t="s">
        <v>135</v>
      </c>
      <c r="S4" s="124">
        <f>SUMIFS(P11:P1000,N11:N1000,S2)</f>
        <v>0</v>
      </c>
    </row>
    <row r="5" s="106" customFormat="1" ht="21" customHeight="1" spans="1:19">
      <c r="A5" s="127"/>
      <c r="B5" s="128"/>
      <c r="C5" s="128"/>
      <c r="D5" s="128"/>
      <c r="E5" s="128"/>
      <c r="F5" s="128"/>
      <c r="G5" s="128"/>
      <c r="H5" s="128"/>
      <c r="I5" s="128"/>
      <c r="J5" s="129"/>
      <c r="K5" s="129"/>
      <c r="L5" s="115" t="s">
        <v>136</v>
      </c>
      <c r="M5" s="116">
        <f>M2-M3-M4</f>
        <v>23060</v>
      </c>
      <c r="N5" s="117"/>
      <c r="O5" s="118"/>
      <c r="P5" s="124"/>
      <c r="Q5" s="117"/>
      <c r="R5" s="115" t="s">
        <v>137</v>
      </c>
      <c r="S5" s="124">
        <f>S3-S4</f>
        <v>0</v>
      </c>
    </row>
    <row r="6" s="106" customFormat="1" ht="8" customHeight="1" spans="1:19">
      <c r="A6" s="107"/>
      <c r="B6" s="130"/>
      <c r="C6" s="130"/>
      <c r="D6" s="130"/>
      <c r="E6" s="130"/>
      <c r="F6" s="130"/>
      <c r="G6" s="130"/>
      <c r="H6" s="131"/>
      <c r="I6" s="130"/>
      <c r="J6" s="130"/>
      <c r="K6" s="130"/>
      <c r="L6" s="130"/>
      <c r="M6" s="132"/>
      <c r="N6" s="132"/>
      <c r="O6" s="133"/>
      <c r="P6" s="132"/>
      <c r="Q6" s="132"/>
      <c r="R6" s="134"/>
      <c r="S6" s="132"/>
    </row>
    <row r="7" s="106" customFormat="1" hidden="1" spans="1:19">
      <c r="A7" s="107"/>
      <c r="B7" s="135"/>
      <c r="C7" s="136"/>
      <c r="D7" s="136"/>
      <c r="E7" s="136"/>
      <c r="F7" s="136"/>
      <c r="G7" s="136"/>
      <c r="H7" s="137"/>
      <c r="I7" s="136"/>
      <c r="J7" s="136"/>
      <c r="K7" s="136"/>
      <c r="L7" s="136"/>
      <c r="M7" s="138"/>
      <c r="N7" s="138"/>
      <c r="O7" s="139"/>
      <c r="P7" s="138"/>
      <c r="Q7" s="138"/>
      <c r="R7" s="140"/>
      <c r="S7" s="138"/>
    </row>
    <row r="8" s="106" customFormat="1" ht="22.5" spans="1:19">
      <c r="A8" s="141" t="s">
        <v>138</v>
      </c>
      <c r="B8" s="142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4"/>
      <c r="N8" s="145"/>
      <c r="O8" s="146"/>
      <c r="P8" s="145"/>
      <c r="Q8" s="145"/>
      <c r="R8" s="147"/>
      <c r="S8" s="148" t="s">
        <v>139</v>
      </c>
    </row>
    <row r="9" s="106" customFormat="1" spans="1:19">
      <c r="A9" s="149" t="s">
        <v>115</v>
      </c>
      <c r="B9" s="150" t="s">
        <v>116</v>
      </c>
      <c r="C9" s="151" t="s">
        <v>121</v>
      </c>
      <c r="D9" s="152" t="s">
        <v>126</v>
      </c>
      <c r="E9" s="152"/>
      <c r="F9" s="152"/>
      <c r="G9" s="152"/>
      <c r="H9" s="153"/>
      <c r="I9" s="152"/>
      <c r="J9" s="154"/>
      <c r="K9" s="154"/>
      <c r="L9" s="154"/>
      <c r="M9" s="155" t="s">
        <v>128</v>
      </c>
      <c r="N9" s="156"/>
      <c r="O9" s="157"/>
      <c r="P9" s="156"/>
      <c r="Q9" s="156"/>
      <c r="R9" s="156"/>
      <c r="S9" s="158"/>
    </row>
    <row r="10" s="106" customFormat="1" spans="1:19">
      <c r="A10" s="149"/>
      <c r="B10" s="159"/>
      <c r="C10" s="160"/>
      <c r="D10" s="161" t="s">
        <v>140</v>
      </c>
      <c r="E10" s="161" t="s">
        <v>141</v>
      </c>
      <c r="F10" s="162" t="s">
        <v>142</v>
      </c>
      <c r="G10" s="163" t="s">
        <v>132</v>
      </c>
      <c r="H10" s="164" t="s">
        <v>137</v>
      </c>
      <c r="I10" s="165" t="s">
        <v>134</v>
      </c>
      <c r="J10" s="166" t="s">
        <v>133</v>
      </c>
      <c r="K10" s="166" t="s">
        <v>143</v>
      </c>
      <c r="L10" s="167" t="s">
        <v>144</v>
      </c>
      <c r="M10" s="168" t="s">
        <v>116</v>
      </c>
      <c r="N10" s="169" t="s">
        <v>129</v>
      </c>
      <c r="O10" s="170" t="s">
        <v>131</v>
      </c>
      <c r="P10" s="171" t="s">
        <v>135</v>
      </c>
      <c r="Q10" s="171" t="s">
        <v>137</v>
      </c>
      <c r="R10" s="172" t="s">
        <v>145</v>
      </c>
      <c r="S10" s="169" t="s">
        <v>144</v>
      </c>
    </row>
    <row r="11" s="106" customFormat="1" spans="1:19">
      <c r="A11" s="107" cm="1">
        <f t="array" ref="A11:A509">ROW(2:500)</f>
        <v>2</v>
      </c>
      <c r="B11" s="173">
        <v>46269</v>
      </c>
      <c r="C11" s="174">
        <v>46113</v>
      </c>
      <c r="D11" s="175" t="s">
        <v>90</v>
      </c>
      <c r="E11" s="175" t="s">
        <v>59</v>
      </c>
      <c r="F11" s="176">
        <v>3280</v>
      </c>
      <c r="G11" s="177">
        <v>3280</v>
      </c>
      <c r="H11" s="178">
        <f>F11-G11</f>
        <v>0</v>
      </c>
      <c r="I11" s="179">
        <f>F11-G11</f>
        <v>0</v>
      </c>
      <c r="J11" s="179">
        <v>0</v>
      </c>
      <c r="K11" s="179" t="s">
        <v>50</v>
      </c>
      <c r="L11" s="175" t="s">
        <v>146</v>
      </c>
      <c r="M11" s="180">
        <v>43971</v>
      </c>
      <c r="N11" s="181" t="s">
        <v>45</v>
      </c>
      <c r="O11" s="182"/>
      <c r="P11" s="183"/>
      <c r="Q11" s="184">
        <f t="shared" ref="Q11:Q18" si="0">O11-P11</f>
        <v>0</v>
      </c>
      <c r="R11" s="185">
        <f>Q11</f>
        <v>0</v>
      </c>
      <c r="S11" s="181" t="s">
        <v>147</v>
      </c>
    </row>
    <row r="12" s="106" customFormat="1" spans="1:19">
      <c r="A12" s="107">
        <v>3</v>
      </c>
      <c r="B12" s="173">
        <v>46269</v>
      </c>
      <c r="C12" s="174">
        <v>46113</v>
      </c>
      <c r="D12" s="175" t="s">
        <v>90</v>
      </c>
      <c r="E12" s="175" t="s">
        <v>148</v>
      </c>
      <c r="F12" s="176">
        <v>3980</v>
      </c>
      <c r="G12" s="177">
        <v>3980</v>
      </c>
      <c r="H12" s="178">
        <f>F12-G12</f>
        <v>0</v>
      </c>
      <c r="I12" s="186">
        <f t="shared" ref="I12:I46" si="1">I11+H12</f>
        <v>0</v>
      </c>
      <c r="J12" s="186">
        <v>0</v>
      </c>
      <c r="K12" s="186" t="s">
        <v>50</v>
      </c>
      <c r="L12" s="175" t="s">
        <v>146</v>
      </c>
      <c r="M12" s="180"/>
      <c r="N12" s="181" t="s">
        <v>49</v>
      </c>
      <c r="O12" s="182"/>
      <c r="P12" s="183"/>
      <c r="Q12" s="184">
        <f t="shared" si="0"/>
        <v>0</v>
      </c>
      <c r="R12" s="185">
        <f t="shared" ref="R12:R75" si="2">R11+O12-P12</f>
        <v>0</v>
      </c>
      <c r="S12" s="181" t="s">
        <v>147</v>
      </c>
    </row>
    <row r="13" s="106" customFormat="1" spans="1:19">
      <c r="A13" s="107">
        <v>4</v>
      </c>
      <c r="B13" s="173">
        <v>46272</v>
      </c>
      <c r="C13" s="174">
        <v>46300</v>
      </c>
      <c r="D13" s="175" t="s">
        <v>98</v>
      </c>
      <c r="E13" s="175" t="s">
        <v>59</v>
      </c>
      <c r="F13" s="176">
        <v>3280</v>
      </c>
      <c r="G13" s="177">
        <v>2980</v>
      </c>
      <c r="H13" s="178">
        <v>0</v>
      </c>
      <c r="I13" s="186">
        <f t="shared" si="1"/>
        <v>0</v>
      </c>
      <c r="J13" s="186">
        <v>300</v>
      </c>
      <c r="K13" s="186" t="s">
        <v>46</v>
      </c>
      <c r="L13" s="175" t="s">
        <v>146</v>
      </c>
      <c r="M13" s="180"/>
      <c r="N13" s="181"/>
      <c r="O13" s="182"/>
      <c r="P13" s="183"/>
      <c r="Q13" s="184">
        <f t="shared" si="0"/>
        <v>0</v>
      </c>
      <c r="R13" s="185">
        <f t="shared" si="2"/>
        <v>0</v>
      </c>
      <c r="S13" s="181" t="s">
        <v>147</v>
      </c>
    </row>
    <row r="14" s="106" customFormat="1" spans="1:19">
      <c r="A14" s="107">
        <v>5</v>
      </c>
      <c r="B14" s="173">
        <v>46272</v>
      </c>
      <c r="C14" s="174">
        <v>46300</v>
      </c>
      <c r="D14" s="175" t="s">
        <v>98</v>
      </c>
      <c r="E14" s="175" t="s">
        <v>63</v>
      </c>
      <c r="F14" s="176">
        <v>3280</v>
      </c>
      <c r="G14" s="177">
        <v>2980</v>
      </c>
      <c r="H14" s="178">
        <v>0</v>
      </c>
      <c r="I14" s="186">
        <f t="shared" si="1"/>
        <v>0</v>
      </c>
      <c r="J14" s="186">
        <v>300</v>
      </c>
      <c r="K14" s="186" t="s">
        <v>46</v>
      </c>
      <c r="L14" s="175" t="s">
        <v>146</v>
      </c>
      <c r="M14" s="187"/>
      <c r="N14" s="181"/>
      <c r="O14" s="182"/>
      <c r="P14" s="183"/>
      <c r="Q14" s="184">
        <f t="shared" si="0"/>
        <v>0</v>
      </c>
      <c r="R14" s="185">
        <f t="shared" si="2"/>
        <v>0</v>
      </c>
      <c r="S14" s="181"/>
    </row>
    <row r="15" s="106" customFormat="1" spans="1:19">
      <c r="A15" s="107">
        <v>6</v>
      </c>
      <c r="B15" s="173">
        <v>46272</v>
      </c>
      <c r="C15" s="174">
        <v>46272</v>
      </c>
      <c r="D15" s="188" t="s">
        <v>87</v>
      </c>
      <c r="E15" s="188" t="s">
        <v>59</v>
      </c>
      <c r="F15" s="176">
        <v>3280</v>
      </c>
      <c r="G15" s="177">
        <v>1640</v>
      </c>
      <c r="H15" s="178">
        <v>1640</v>
      </c>
      <c r="I15" s="186">
        <f t="shared" si="1"/>
        <v>1640</v>
      </c>
      <c r="J15" s="186">
        <v>0</v>
      </c>
      <c r="K15" s="186" t="s">
        <v>50</v>
      </c>
      <c r="L15" s="175" t="s">
        <v>146</v>
      </c>
      <c r="M15" s="187"/>
      <c r="N15" s="181"/>
      <c r="O15" s="182"/>
      <c r="P15" s="183"/>
      <c r="Q15" s="184">
        <f t="shared" si="0"/>
        <v>0</v>
      </c>
      <c r="R15" s="185">
        <f t="shared" si="2"/>
        <v>0</v>
      </c>
      <c r="S15" s="181"/>
    </row>
    <row r="16" s="106" customFormat="1" spans="1:19">
      <c r="A16" s="107">
        <v>7</v>
      </c>
      <c r="B16" s="173">
        <v>46274</v>
      </c>
      <c r="C16" s="174">
        <v>46134</v>
      </c>
      <c r="D16" s="175" t="s">
        <v>88</v>
      </c>
      <c r="E16" s="175" t="s">
        <v>59</v>
      </c>
      <c r="F16" s="176">
        <v>3280</v>
      </c>
      <c r="G16" s="177">
        <v>1000</v>
      </c>
      <c r="H16" s="178">
        <v>2280</v>
      </c>
      <c r="I16" s="186">
        <f t="shared" si="1"/>
        <v>3920</v>
      </c>
      <c r="J16" s="186">
        <v>0</v>
      </c>
      <c r="K16" s="186" t="s">
        <v>46</v>
      </c>
      <c r="L16" s="175" t="s">
        <v>146</v>
      </c>
      <c r="M16" s="187"/>
      <c r="N16" s="181"/>
      <c r="O16" s="182"/>
      <c r="P16" s="183"/>
      <c r="Q16" s="184">
        <f t="shared" si="0"/>
        <v>0</v>
      </c>
      <c r="R16" s="185">
        <f t="shared" si="2"/>
        <v>0</v>
      </c>
      <c r="S16" s="181"/>
    </row>
    <row r="17" s="106" customFormat="1" spans="1:19">
      <c r="A17" s="107">
        <v>8</v>
      </c>
      <c r="B17" s="173">
        <v>46277</v>
      </c>
      <c r="C17" s="189">
        <v>46333</v>
      </c>
      <c r="D17" s="175" t="s">
        <v>100</v>
      </c>
      <c r="E17" s="175" t="s">
        <v>59</v>
      </c>
      <c r="F17" s="176">
        <v>3280</v>
      </c>
      <c r="G17" s="177">
        <v>3280</v>
      </c>
      <c r="H17" s="178">
        <v>0</v>
      </c>
      <c r="I17" s="186">
        <f t="shared" si="1"/>
        <v>3920</v>
      </c>
      <c r="J17" s="186">
        <v>0</v>
      </c>
      <c r="K17" s="186" t="s">
        <v>46</v>
      </c>
      <c r="L17" s="175" t="s">
        <v>146</v>
      </c>
      <c r="M17" s="187"/>
      <c r="N17" s="181"/>
      <c r="O17" s="182"/>
      <c r="P17" s="183"/>
      <c r="Q17" s="184">
        <f t="shared" si="0"/>
        <v>0</v>
      </c>
      <c r="R17" s="185">
        <f t="shared" si="2"/>
        <v>0</v>
      </c>
      <c r="S17" s="181"/>
    </row>
    <row r="18" s="106" customFormat="1" spans="1:19">
      <c r="A18" s="107">
        <v>9</v>
      </c>
      <c r="B18" s="190"/>
      <c r="C18" s="189">
        <v>46148</v>
      </c>
      <c r="D18" s="175" t="s">
        <v>89</v>
      </c>
      <c r="E18" s="175"/>
      <c r="F18" s="176"/>
      <c r="G18" s="177"/>
      <c r="H18" s="178"/>
      <c r="I18" s="186">
        <f t="shared" si="1"/>
        <v>3920</v>
      </c>
      <c r="J18" s="186"/>
      <c r="K18" s="186"/>
      <c r="L18" s="175"/>
      <c r="M18" s="187"/>
      <c r="N18" s="181"/>
      <c r="O18" s="182"/>
      <c r="P18" s="183"/>
      <c r="Q18" s="184">
        <f t="shared" si="0"/>
        <v>0</v>
      </c>
      <c r="R18" s="185">
        <f t="shared" si="2"/>
        <v>0</v>
      </c>
      <c r="S18" s="181"/>
    </row>
    <row r="19" s="106" customFormat="1" spans="1:19">
      <c r="A19" s="107">
        <v>10</v>
      </c>
      <c r="B19" s="190"/>
      <c r="C19" s="189">
        <v>46140</v>
      </c>
      <c r="D19" s="175" t="s">
        <v>77</v>
      </c>
      <c r="E19" s="175"/>
      <c r="F19" s="176"/>
      <c r="G19" s="177"/>
      <c r="H19" s="178"/>
      <c r="I19" s="186">
        <f t="shared" si="1"/>
        <v>3920</v>
      </c>
      <c r="J19" s="186"/>
      <c r="K19" s="186"/>
      <c r="L19" s="175"/>
      <c r="M19" s="187"/>
      <c r="N19" s="181"/>
      <c r="O19" s="182"/>
      <c r="P19" s="183"/>
      <c r="Q19" s="184"/>
      <c r="R19" s="185">
        <f t="shared" si="2"/>
        <v>0</v>
      </c>
      <c r="S19" s="181"/>
    </row>
    <row r="20" s="106" customFormat="1" spans="1:19">
      <c r="A20" s="107">
        <v>11</v>
      </c>
      <c r="B20" s="190"/>
      <c r="C20" s="189">
        <v>46154</v>
      </c>
      <c r="D20" s="175" t="s">
        <v>80</v>
      </c>
      <c r="E20" s="175"/>
      <c r="F20" s="176"/>
      <c r="G20" s="177"/>
      <c r="H20" s="178"/>
      <c r="I20" s="186">
        <f t="shared" si="1"/>
        <v>3920</v>
      </c>
      <c r="J20" s="186"/>
      <c r="K20" s="186"/>
      <c r="L20" s="175"/>
      <c r="M20" s="187"/>
      <c r="N20" s="181"/>
      <c r="O20" s="182"/>
      <c r="P20" s="183"/>
      <c r="Q20" s="184">
        <f t="shared" ref="Q20:Q83" si="3">O20-P20</f>
        <v>0</v>
      </c>
      <c r="R20" s="185">
        <f t="shared" si="2"/>
        <v>0</v>
      </c>
      <c r="S20" s="181"/>
    </row>
    <row r="21" s="106" customFormat="1" spans="1:19">
      <c r="A21" s="107">
        <v>12</v>
      </c>
      <c r="B21" s="190"/>
      <c r="C21" s="189">
        <v>46174</v>
      </c>
      <c r="D21" s="175" t="s">
        <v>99</v>
      </c>
      <c r="E21" s="175"/>
      <c r="F21" s="176"/>
      <c r="G21" s="177"/>
      <c r="H21" s="178"/>
      <c r="I21" s="186">
        <f t="shared" si="1"/>
        <v>3920</v>
      </c>
      <c r="J21" s="186"/>
      <c r="K21" s="186"/>
      <c r="L21" s="175"/>
      <c r="M21" s="187"/>
      <c r="N21" s="181"/>
      <c r="O21" s="182"/>
      <c r="P21" s="183"/>
      <c r="Q21" s="184">
        <f t="shared" si="3"/>
        <v>0</v>
      </c>
      <c r="R21" s="185">
        <f t="shared" si="2"/>
        <v>0</v>
      </c>
      <c r="S21" s="181"/>
    </row>
    <row r="22" s="106" customFormat="1" ht="30" spans="1:19">
      <c r="A22" s="107">
        <v>13</v>
      </c>
      <c r="B22" s="190"/>
      <c r="C22" s="189">
        <v>46188</v>
      </c>
      <c r="D22" s="188" t="s">
        <v>149</v>
      </c>
      <c r="E22" s="188"/>
      <c r="F22" s="176"/>
      <c r="G22" s="177"/>
      <c r="H22" s="178"/>
      <c r="I22" s="186">
        <f t="shared" si="1"/>
        <v>3920</v>
      </c>
      <c r="J22" s="186"/>
      <c r="K22" s="186"/>
      <c r="L22" s="175"/>
      <c r="M22" s="187"/>
      <c r="N22" s="181"/>
      <c r="O22" s="182"/>
      <c r="P22" s="183"/>
      <c r="Q22" s="184">
        <f t="shared" si="3"/>
        <v>0</v>
      </c>
      <c r="R22" s="185">
        <f t="shared" si="2"/>
        <v>0</v>
      </c>
      <c r="S22" s="181"/>
    </row>
    <row r="23" s="106" customFormat="1" ht="30" spans="1:19">
      <c r="A23" s="107">
        <v>14</v>
      </c>
      <c r="B23" s="173">
        <v>46235</v>
      </c>
      <c r="C23" s="188" t="s">
        <v>150</v>
      </c>
      <c r="D23" s="188" t="s">
        <v>151</v>
      </c>
      <c r="E23" s="188"/>
      <c r="F23" s="176"/>
      <c r="G23" s="177"/>
      <c r="H23" s="178"/>
      <c r="I23" s="186">
        <f t="shared" si="1"/>
        <v>3920</v>
      </c>
      <c r="J23" s="186"/>
      <c r="K23" s="186"/>
      <c r="L23" s="175"/>
      <c r="M23" s="187"/>
      <c r="N23" s="181"/>
      <c r="O23" s="182"/>
      <c r="P23" s="183"/>
      <c r="Q23" s="184">
        <f t="shared" si="3"/>
        <v>0</v>
      </c>
      <c r="R23" s="185">
        <f t="shared" si="2"/>
        <v>0</v>
      </c>
      <c r="S23" s="181"/>
    </row>
    <row r="24" s="106" customFormat="1" spans="1:19">
      <c r="A24" s="107">
        <v>15</v>
      </c>
      <c r="B24" s="190"/>
      <c r="C24" s="189">
        <v>46220</v>
      </c>
      <c r="D24" s="175" t="s">
        <v>57</v>
      </c>
      <c r="E24" s="175"/>
      <c r="F24" s="176"/>
      <c r="G24" s="177"/>
      <c r="H24" s="178"/>
      <c r="I24" s="186">
        <f t="shared" si="1"/>
        <v>3920</v>
      </c>
      <c r="J24" s="186"/>
      <c r="K24" s="186"/>
      <c r="L24" s="175"/>
      <c r="M24" s="187"/>
      <c r="N24" s="181"/>
      <c r="O24" s="182"/>
      <c r="P24" s="183"/>
      <c r="Q24" s="184">
        <f t="shared" si="3"/>
        <v>0</v>
      </c>
      <c r="R24" s="185">
        <f t="shared" si="2"/>
        <v>0</v>
      </c>
      <c r="S24" s="181"/>
    </row>
    <row r="25" s="106" customFormat="1" spans="1:19">
      <c r="A25" s="107">
        <v>16</v>
      </c>
      <c r="B25" s="190"/>
      <c r="C25" s="189">
        <v>46225</v>
      </c>
      <c r="D25" s="175" t="s">
        <v>95</v>
      </c>
      <c r="E25" s="175"/>
      <c r="F25" s="176"/>
      <c r="G25" s="177"/>
      <c r="H25" s="178"/>
      <c r="I25" s="186">
        <f t="shared" si="1"/>
        <v>3920</v>
      </c>
      <c r="J25" s="186"/>
      <c r="K25" s="186"/>
      <c r="L25" s="175"/>
      <c r="M25" s="187"/>
      <c r="N25" s="181"/>
      <c r="O25" s="182"/>
      <c r="P25" s="183"/>
      <c r="Q25" s="184">
        <f t="shared" si="3"/>
        <v>0</v>
      </c>
      <c r="R25" s="185">
        <f t="shared" si="2"/>
        <v>0</v>
      </c>
      <c r="S25" s="181"/>
    </row>
    <row r="26" s="106" customFormat="1" spans="1:19">
      <c r="A26" s="107">
        <v>17</v>
      </c>
      <c r="B26" s="190"/>
      <c r="C26" s="189">
        <v>46232</v>
      </c>
      <c r="D26" s="175" t="s">
        <v>97</v>
      </c>
      <c r="E26" s="175"/>
      <c r="F26" s="176"/>
      <c r="G26" s="177"/>
      <c r="H26" s="178"/>
      <c r="I26" s="186">
        <f t="shared" si="1"/>
        <v>3920</v>
      </c>
      <c r="J26" s="186"/>
      <c r="K26" s="186"/>
      <c r="L26" s="175"/>
      <c r="M26" s="187"/>
      <c r="N26" s="181"/>
      <c r="O26" s="182"/>
      <c r="P26" s="183"/>
      <c r="Q26" s="184">
        <f t="shared" si="3"/>
        <v>0</v>
      </c>
      <c r="R26" s="185">
        <f t="shared" si="2"/>
        <v>0</v>
      </c>
      <c r="S26" s="181"/>
    </row>
    <row r="27" s="106" customFormat="1" spans="1:19">
      <c r="A27" s="107">
        <v>18</v>
      </c>
      <c r="B27" s="190"/>
      <c r="C27" s="189">
        <v>46242</v>
      </c>
      <c r="D27" s="175" t="s">
        <v>108</v>
      </c>
      <c r="E27" s="175"/>
      <c r="F27" s="176"/>
      <c r="G27" s="177"/>
      <c r="H27" s="178"/>
      <c r="I27" s="186">
        <f t="shared" si="1"/>
        <v>3920</v>
      </c>
      <c r="J27" s="186"/>
      <c r="K27" s="186"/>
      <c r="L27" s="175"/>
      <c r="M27" s="187"/>
      <c r="N27" s="181"/>
      <c r="O27" s="182"/>
      <c r="P27" s="183"/>
      <c r="Q27" s="184">
        <f t="shared" si="3"/>
        <v>0</v>
      </c>
      <c r="R27" s="185">
        <f t="shared" si="2"/>
        <v>0</v>
      </c>
      <c r="S27" s="181"/>
    </row>
    <row r="28" s="106" customFormat="1" spans="1:19">
      <c r="A28" s="107">
        <v>19</v>
      </c>
      <c r="B28" s="190"/>
      <c r="C28" s="189">
        <v>46274</v>
      </c>
      <c r="D28" s="175" t="s">
        <v>91</v>
      </c>
      <c r="E28" s="175"/>
      <c r="F28" s="176"/>
      <c r="G28" s="177"/>
      <c r="H28" s="178"/>
      <c r="I28" s="186">
        <f t="shared" si="1"/>
        <v>3920</v>
      </c>
      <c r="J28" s="186"/>
      <c r="K28" s="186"/>
      <c r="L28" s="175"/>
      <c r="M28" s="187"/>
      <c r="N28" s="181"/>
      <c r="O28" s="182"/>
      <c r="P28" s="183"/>
      <c r="Q28" s="184">
        <f t="shared" si="3"/>
        <v>0</v>
      </c>
      <c r="R28" s="185">
        <f t="shared" si="2"/>
        <v>0</v>
      </c>
      <c r="S28" s="181"/>
    </row>
    <row r="29" s="106" customFormat="1" spans="1:19">
      <c r="A29" s="107">
        <v>20</v>
      </c>
      <c r="B29" s="190"/>
      <c r="C29" s="189">
        <v>46285</v>
      </c>
      <c r="D29" s="175" t="s">
        <v>102</v>
      </c>
      <c r="E29" s="175"/>
      <c r="F29" s="176"/>
      <c r="G29" s="177"/>
      <c r="H29" s="178"/>
      <c r="I29" s="186">
        <f t="shared" si="1"/>
        <v>3920</v>
      </c>
      <c r="J29" s="186"/>
      <c r="K29" s="186"/>
      <c r="L29" s="175"/>
      <c r="M29" s="187"/>
      <c r="N29" s="181"/>
      <c r="O29" s="182"/>
      <c r="P29" s="183"/>
      <c r="Q29" s="184">
        <f t="shared" si="3"/>
        <v>0</v>
      </c>
      <c r="R29" s="185">
        <f t="shared" si="2"/>
        <v>0</v>
      </c>
      <c r="S29" s="181"/>
    </row>
    <row r="30" s="106" customFormat="1" ht="30" spans="1:19">
      <c r="A30" s="107">
        <v>21</v>
      </c>
      <c r="B30" s="190"/>
      <c r="C30" s="189">
        <v>46288</v>
      </c>
      <c r="D30" s="188" t="s">
        <v>152</v>
      </c>
      <c r="E30" s="188"/>
      <c r="F30" s="176"/>
      <c r="G30" s="177"/>
      <c r="H30" s="178"/>
      <c r="I30" s="186">
        <f t="shared" si="1"/>
        <v>3920</v>
      </c>
      <c r="J30" s="186"/>
      <c r="K30" s="186"/>
      <c r="L30" s="175"/>
      <c r="M30" s="187"/>
      <c r="N30" s="181"/>
      <c r="O30" s="182"/>
      <c r="P30" s="183"/>
      <c r="Q30" s="184">
        <f t="shared" si="3"/>
        <v>0</v>
      </c>
      <c r="R30" s="185">
        <f t="shared" si="2"/>
        <v>0</v>
      </c>
      <c r="S30" s="181"/>
    </row>
    <row r="31" s="106" customFormat="1" spans="1:19">
      <c r="A31" s="107">
        <v>22</v>
      </c>
      <c r="B31" s="190"/>
      <c r="C31" s="189">
        <v>46299</v>
      </c>
      <c r="D31" s="175" t="s">
        <v>106</v>
      </c>
      <c r="E31" s="175"/>
      <c r="F31" s="176"/>
      <c r="G31" s="177"/>
      <c r="H31" s="178"/>
      <c r="I31" s="186">
        <f t="shared" si="1"/>
        <v>3920</v>
      </c>
      <c r="J31" s="186"/>
      <c r="K31" s="186"/>
      <c r="L31" s="175"/>
      <c r="M31" s="187"/>
      <c r="N31" s="181"/>
      <c r="O31" s="182"/>
      <c r="P31" s="183"/>
      <c r="Q31" s="184">
        <f t="shared" si="3"/>
        <v>0</v>
      </c>
      <c r="R31" s="185">
        <f t="shared" si="2"/>
        <v>0</v>
      </c>
      <c r="S31" s="181"/>
    </row>
    <row r="32" s="106" customFormat="1" spans="1:19">
      <c r="A32" s="107">
        <v>23</v>
      </c>
      <c r="B32" s="190"/>
      <c r="C32" s="189">
        <v>46309</v>
      </c>
      <c r="D32" s="175" t="s">
        <v>74</v>
      </c>
      <c r="E32" s="175"/>
      <c r="F32" s="176"/>
      <c r="G32" s="177"/>
      <c r="H32" s="178"/>
      <c r="I32" s="186">
        <f t="shared" si="1"/>
        <v>3920</v>
      </c>
      <c r="J32" s="186"/>
      <c r="K32" s="186"/>
      <c r="L32" s="175"/>
      <c r="M32" s="187"/>
      <c r="N32" s="181"/>
      <c r="O32" s="182"/>
      <c r="P32" s="183"/>
      <c r="Q32" s="184">
        <f t="shared" si="3"/>
        <v>0</v>
      </c>
      <c r="R32" s="185">
        <f t="shared" si="2"/>
        <v>0</v>
      </c>
      <c r="S32" s="181"/>
    </row>
    <row r="33" s="106" customFormat="1" spans="1:19">
      <c r="A33" s="107">
        <v>24</v>
      </c>
      <c r="B33" s="190"/>
      <c r="C33" s="189">
        <v>46318</v>
      </c>
      <c r="D33" s="175" t="s">
        <v>103</v>
      </c>
      <c r="E33" s="175"/>
      <c r="F33" s="176"/>
      <c r="G33" s="177"/>
      <c r="H33" s="178"/>
      <c r="I33" s="186">
        <f t="shared" si="1"/>
        <v>3920</v>
      </c>
      <c r="J33" s="186"/>
      <c r="K33" s="186"/>
      <c r="L33" s="175"/>
      <c r="M33" s="187"/>
      <c r="N33" s="181"/>
      <c r="O33" s="182"/>
      <c r="P33" s="183"/>
      <c r="Q33" s="184">
        <f t="shared" si="3"/>
        <v>0</v>
      </c>
      <c r="R33" s="185">
        <f t="shared" si="2"/>
        <v>0</v>
      </c>
      <c r="S33" s="181"/>
    </row>
    <row r="34" s="106" customFormat="1" ht="30" spans="1:19">
      <c r="A34" s="107">
        <v>25</v>
      </c>
      <c r="B34" s="190"/>
      <c r="C34" s="188" t="s">
        <v>153</v>
      </c>
      <c r="D34" s="188" t="s">
        <v>154</v>
      </c>
      <c r="E34" s="188"/>
      <c r="F34" s="176"/>
      <c r="G34" s="177"/>
      <c r="H34" s="178"/>
      <c r="I34" s="186">
        <f t="shared" si="1"/>
        <v>3920</v>
      </c>
      <c r="J34" s="186"/>
      <c r="K34" s="186"/>
      <c r="L34" s="175"/>
      <c r="M34" s="187"/>
      <c r="N34" s="181"/>
      <c r="O34" s="182"/>
      <c r="P34" s="183"/>
      <c r="Q34" s="184">
        <f t="shared" si="3"/>
        <v>0</v>
      </c>
      <c r="R34" s="185">
        <f t="shared" si="2"/>
        <v>0</v>
      </c>
      <c r="S34" s="181"/>
    </row>
    <row r="35" s="106" customFormat="1" spans="1:19">
      <c r="A35" s="107">
        <v>26</v>
      </c>
      <c r="B35" s="190"/>
      <c r="C35" s="189">
        <v>46329</v>
      </c>
      <c r="D35" s="175" t="s">
        <v>61</v>
      </c>
      <c r="E35" s="175"/>
      <c r="F35" s="176"/>
      <c r="G35" s="177"/>
      <c r="H35" s="178"/>
      <c r="I35" s="186">
        <f t="shared" si="1"/>
        <v>3920</v>
      </c>
      <c r="J35" s="186"/>
      <c r="K35" s="186"/>
      <c r="L35" s="175"/>
      <c r="M35" s="187"/>
      <c r="N35" s="181"/>
      <c r="O35" s="182"/>
      <c r="P35" s="183"/>
      <c r="Q35" s="184">
        <f t="shared" si="3"/>
        <v>0</v>
      </c>
      <c r="R35" s="185">
        <f t="shared" si="2"/>
        <v>0</v>
      </c>
      <c r="S35" s="181"/>
    </row>
    <row r="36" s="106" customFormat="1" spans="1:19">
      <c r="A36" s="107">
        <v>27</v>
      </c>
      <c r="B36" s="191"/>
      <c r="C36" s="174">
        <v>46330</v>
      </c>
      <c r="D36" s="107" t="s">
        <v>107</v>
      </c>
      <c r="E36" s="107"/>
      <c r="F36" s="192"/>
      <c r="G36" s="192"/>
      <c r="H36" s="178"/>
      <c r="I36" s="186">
        <f t="shared" si="1"/>
        <v>3920</v>
      </c>
      <c r="J36" s="186"/>
      <c r="K36" s="186"/>
      <c r="L36" s="107"/>
      <c r="M36" s="193"/>
      <c r="N36" s="194"/>
      <c r="O36" s="195"/>
      <c r="P36" s="194"/>
      <c r="Q36" s="184">
        <f t="shared" si="3"/>
        <v>0</v>
      </c>
      <c r="R36" s="185">
        <f t="shared" si="2"/>
        <v>0</v>
      </c>
      <c r="S36" s="194"/>
    </row>
    <row r="37" s="106" customFormat="1" spans="1:19">
      <c r="A37" s="107">
        <v>28</v>
      </c>
      <c r="B37" s="191"/>
      <c r="C37" s="174">
        <v>46338</v>
      </c>
      <c r="D37" s="107" t="s">
        <v>71</v>
      </c>
      <c r="E37" s="107"/>
      <c r="F37" s="192"/>
      <c r="G37" s="192"/>
      <c r="H37" s="178"/>
      <c r="I37" s="186">
        <f t="shared" si="1"/>
        <v>3920</v>
      </c>
      <c r="J37" s="186"/>
      <c r="K37" s="186"/>
      <c r="L37" s="107"/>
      <c r="M37" s="193"/>
      <c r="N37" s="194"/>
      <c r="O37" s="195"/>
      <c r="P37" s="194"/>
      <c r="Q37" s="184">
        <f t="shared" si="3"/>
        <v>0</v>
      </c>
      <c r="R37" s="185">
        <f t="shared" si="2"/>
        <v>0</v>
      </c>
      <c r="S37" s="194"/>
    </row>
    <row r="38" s="106" customFormat="1" spans="1:19">
      <c r="A38" s="107">
        <v>29</v>
      </c>
      <c r="B38" s="191"/>
      <c r="C38" s="196">
        <v>46338</v>
      </c>
      <c r="D38" s="197" t="s">
        <v>96</v>
      </c>
      <c r="E38" s="197"/>
      <c r="F38" s="192"/>
      <c r="G38" s="192"/>
      <c r="H38" s="178"/>
      <c r="I38" s="186">
        <f t="shared" si="1"/>
        <v>3920</v>
      </c>
      <c r="J38" s="186"/>
      <c r="K38" s="186"/>
      <c r="L38" s="107"/>
      <c r="M38" s="193"/>
      <c r="N38" s="194"/>
      <c r="O38" s="195"/>
      <c r="P38" s="194"/>
      <c r="Q38" s="184">
        <f t="shared" si="3"/>
        <v>0</v>
      </c>
      <c r="R38" s="185">
        <f t="shared" si="2"/>
        <v>0</v>
      </c>
      <c r="S38" s="194"/>
    </row>
    <row r="39" s="106" customFormat="1" spans="1:19">
      <c r="A39" s="107">
        <v>30</v>
      </c>
      <c r="B39" s="191"/>
      <c r="C39" s="196">
        <v>46342</v>
      </c>
      <c r="D39" s="197" t="s">
        <v>44</v>
      </c>
      <c r="E39" s="197"/>
      <c r="F39" s="192"/>
      <c r="G39" s="192"/>
      <c r="H39" s="178"/>
      <c r="I39" s="186">
        <f t="shared" si="1"/>
        <v>3920</v>
      </c>
      <c r="J39" s="186"/>
      <c r="K39" s="186"/>
      <c r="L39" s="107"/>
      <c r="M39" s="193"/>
      <c r="N39" s="194"/>
      <c r="O39" s="195"/>
      <c r="P39" s="194"/>
      <c r="Q39" s="184">
        <f t="shared" si="3"/>
        <v>0</v>
      </c>
      <c r="R39" s="185">
        <f t="shared" si="2"/>
        <v>0</v>
      </c>
      <c r="S39" s="194"/>
    </row>
    <row r="40" s="106" customFormat="1" spans="1:19">
      <c r="A40" s="107">
        <v>31</v>
      </c>
      <c r="B40" s="191"/>
      <c r="C40" s="196">
        <v>46351</v>
      </c>
      <c r="D40" s="197" t="s">
        <v>101</v>
      </c>
      <c r="E40" s="197"/>
      <c r="F40" s="192"/>
      <c r="G40" s="192"/>
      <c r="H40" s="178"/>
      <c r="I40" s="186">
        <f t="shared" si="1"/>
        <v>3920</v>
      </c>
      <c r="J40" s="186"/>
      <c r="K40" s="186"/>
      <c r="L40" s="107"/>
      <c r="M40" s="193"/>
      <c r="N40" s="194"/>
      <c r="O40" s="195"/>
      <c r="P40" s="194"/>
      <c r="Q40" s="184">
        <f t="shared" si="3"/>
        <v>0</v>
      </c>
      <c r="R40" s="185">
        <f t="shared" si="2"/>
        <v>0</v>
      </c>
      <c r="S40" s="194"/>
    </row>
    <row r="41" s="106" customFormat="1" spans="1:19">
      <c r="A41" s="107">
        <v>32</v>
      </c>
      <c r="B41" s="191"/>
      <c r="C41" s="196">
        <v>46353</v>
      </c>
      <c r="D41" s="197" t="s">
        <v>53</v>
      </c>
      <c r="E41" s="197"/>
      <c r="F41" s="192"/>
      <c r="G41" s="192"/>
      <c r="H41" s="178"/>
      <c r="I41" s="186">
        <f t="shared" si="1"/>
        <v>3920</v>
      </c>
      <c r="J41" s="186"/>
      <c r="K41" s="186"/>
      <c r="L41" s="107"/>
      <c r="M41" s="193"/>
      <c r="N41" s="194"/>
      <c r="O41" s="195"/>
      <c r="P41" s="194"/>
      <c r="Q41" s="184">
        <f t="shared" si="3"/>
        <v>0</v>
      </c>
      <c r="R41" s="185">
        <f t="shared" si="2"/>
        <v>0</v>
      </c>
      <c r="S41" s="194"/>
    </row>
    <row r="42" s="106" customFormat="1" spans="1:19">
      <c r="A42" s="107">
        <v>33</v>
      </c>
      <c r="B42" s="191"/>
      <c r="C42" s="196">
        <v>46354</v>
      </c>
      <c r="D42" s="197" t="s">
        <v>85</v>
      </c>
      <c r="E42" s="197"/>
      <c r="F42" s="192"/>
      <c r="G42" s="192"/>
      <c r="H42" s="178"/>
      <c r="I42" s="186">
        <f t="shared" si="1"/>
        <v>3920</v>
      </c>
      <c r="J42" s="186"/>
      <c r="K42" s="186"/>
      <c r="L42" s="107"/>
      <c r="M42" s="193"/>
      <c r="N42" s="194"/>
      <c r="O42" s="195"/>
      <c r="P42" s="194"/>
      <c r="Q42" s="184">
        <f t="shared" si="3"/>
        <v>0</v>
      </c>
      <c r="R42" s="185">
        <f t="shared" si="2"/>
        <v>0</v>
      </c>
      <c r="S42" s="194"/>
    </row>
    <row r="43" s="106" customFormat="1" spans="1:19">
      <c r="A43" s="107">
        <v>34</v>
      </c>
      <c r="B43" s="191"/>
      <c r="C43" s="196">
        <v>46361</v>
      </c>
      <c r="D43" s="197" t="s">
        <v>109</v>
      </c>
      <c r="E43" s="197"/>
      <c r="F43" s="192"/>
      <c r="G43" s="192"/>
      <c r="H43" s="178"/>
      <c r="I43" s="186">
        <f t="shared" si="1"/>
        <v>3920</v>
      </c>
      <c r="J43" s="186"/>
      <c r="K43" s="186"/>
      <c r="L43" s="107"/>
      <c r="M43" s="193"/>
      <c r="N43" s="194"/>
      <c r="O43" s="195"/>
      <c r="P43" s="194"/>
      <c r="Q43" s="184">
        <f t="shared" si="3"/>
        <v>0</v>
      </c>
      <c r="R43" s="185">
        <f t="shared" si="2"/>
        <v>0</v>
      </c>
      <c r="S43" s="194"/>
    </row>
    <row r="44" s="106" customFormat="1" spans="1:19">
      <c r="A44" s="107">
        <v>35</v>
      </c>
      <c r="B44" s="191"/>
      <c r="C44" s="196">
        <v>46362</v>
      </c>
      <c r="D44" s="197" t="s">
        <v>104</v>
      </c>
      <c r="E44" s="197"/>
      <c r="F44" s="192"/>
      <c r="G44" s="192"/>
      <c r="H44" s="178"/>
      <c r="I44" s="186">
        <f t="shared" si="1"/>
        <v>3920</v>
      </c>
      <c r="J44" s="186"/>
      <c r="K44" s="186"/>
      <c r="L44" s="107"/>
      <c r="M44" s="193"/>
      <c r="N44" s="194"/>
      <c r="O44" s="195"/>
      <c r="P44" s="194"/>
      <c r="Q44" s="184">
        <f t="shared" si="3"/>
        <v>0</v>
      </c>
      <c r="R44" s="185">
        <f t="shared" si="2"/>
        <v>0</v>
      </c>
      <c r="S44" s="194"/>
    </row>
    <row r="45" s="106" customFormat="1" spans="1:19">
      <c r="A45" s="107">
        <v>36</v>
      </c>
      <c r="B45" s="191"/>
      <c r="C45" s="198">
        <v>10</v>
      </c>
      <c r="D45" s="198" t="s">
        <v>105</v>
      </c>
      <c r="E45" s="198"/>
      <c r="F45" s="192"/>
      <c r="G45" s="192"/>
      <c r="H45" s="178"/>
      <c r="I45" s="186">
        <f t="shared" si="1"/>
        <v>3920</v>
      </c>
      <c r="J45" s="186"/>
      <c r="K45" s="186"/>
      <c r="L45" s="107"/>
      <c r="M45" s="193"/>
      <c r="N45" s="194"/>
      <c r="O45" s="195"/>
      <c r="P45" s="194"/>
      <c r="Q45" s="184">
        <f t="shared" si="3"/>
        <v>0</v>
      </c>
      <c r="R45" s="185">
        <f t="shared" si="2"/>
        <v>0</v>
      </c>
      <c r="S45" s="194"/>
    </row>
    <row r="46" s="106" customFormat="1" spans="1:19">
      <c r="A46" s="107">
        <v>37</v>
      </c>
      <c r="B46" s="191"/>
      <c r="C46" s="107"/>
      <c r="D46" s="107"/>
      <c r="E46" s="107"/>
      <c r="F46" s="192"/>
      <c r="G46" s="192"/>
      <c r="H46" s="178"/>
      <c r="I46" s="186">
        <f t="shared" si="1"/>
        <v>3920</v>
      </c>
      <c r="J46" s="186"/>
      <c r="K46" s="186"/>
      <c r="L46" s="107"/>
      <c r="M46" s="193"/>
      <c r="N46" s="194"/>
      <c r="O46" s="195"/>
      <c r="P46" s="194"/>
      <c r="Q46" s="184">
        <f t="shared" si="3"/>
        <v>0</v>
      </c>
      <c r="R46" s="185">
        <f t="shared" si="2"/>
        <v>0</v>
      </c>
      <c r="S46" s="194"/>
    </row>
    <row r="47" s="106" customFormat="1" spans="1:19">
      <c r="A47" s="107">
        <v>38</v>
      </c>
      <c r="B47" s="191"/>
      <c r="C47" s="107"/>
      <c r="D47" s="107"/>
      <c r="E47" s="107"/>
      <c r="F47" s="192"/>
      <c r="G47" s="192"/>
      <c r="H47" s="178"/>
      <c r="I47" s="186"/>
      <c r="J47" s="186"/>
      <c r="K47" s="186"/>
      <c r="L47" s="107"/>
      <c r="M47" s="193"/>
      <c r="N47" s="194"/>
      <c r="O47" s="195"/>
      <c r="P47" s="194"/>
      <c r="Q47" s="184">
        <f t="shared" si="3"/>
        <v>0</v>
      </c>
      <c r="R47" s="185">
        <f t="shared" si="2"/>
        <v>0</v>
      </c>
      <c r="S47" s="194"/>
    </row>
    <row r="48" s="106" customFormat="1" spans="1:19">
      <c r="A48" s="107">
        <v>39</v>
      </c>
      <c r="B48" s="191"/>
      <c r="C48" s="107"/>
      <c r="D48" s="107"/>
      <c r="E48" s="107"/>
      <c r="F48" s="192"/>
      <c r="G48" s="192"/>
      <c r="H48" s="178">
        <f t="shared" ref="H48:H111" si="4">F48-G48</f>
        <v>0</v>
      </c>
      <c r="I48" s="186">
        <f t="shared" ref="I48:I111" si="5">I47+H48</f>
        <v>0</v>
      </c>
      <c r="J48" s="186"/>
      <c r="K48" s="186"/>
      <c r="L48" s="107"/>
      <c r="M48" s="193"/>
      <c r="N48" s="194"/>
      <c r="O48" s="195"/>
      <c r="P48" s="194"/>
      <c r="Q48" s="184">
        <f t="shared" si="3"/>
        <v>0</v>
      </c>
      <c r="R48" s="185">
        <f t="shared" si="2"/>
        <v>0</v>
      </c>
      <c r="S48" s="194"/>
    </row>
    <row r="49" s="106" customFormat="1" spans="1:19">
      <c r="A49" s="107">
        <v>40</v>
      </c>
      <c r="B49" s="191"/>
      <c r="C49" s="107"/>
      <c r="D49" s="107"/>
      <c r="E49" s="107"/>
      <c r="F49" s="192"/>
      <c r="G49" s="192"/>
      <c r="H49" s="178">
        <f t="shared" si="4"/>
        <v>0</v>
      </c>
      <c r="I49" s="186">
        <f t="shared" si="5"/>
        <v>0</v>
      </c>
      <c r="J49" s="186"/>
      <c r="K49" s="186"/>
      <c r="L49" s="107"/>
      <c r="M49" s="193"/>
      <c r="N49" s="194"/>
      <c r="O49" s="195"/>
      <c r="P49" s="194"/>
      <c r="Q49" s="184">
        <f t="shared" si="3"/>
        <v>0</v>
      </c>
      <c r="R49" s="185">
        <f t="shared" si="2"/>
        <v>0</v>
      </c>
      <c r="S49" s="194"/>
    </row>
    <row r="50" s="106" customFormat="1" spans="1:19">
      <c r="A50" s="107">
        <v>41</v>
      </c>
      <c r="B50" s="191"/>
      <c r="C50" s="107"/>
      <c r="D50" s="107"/>
      <c r="E50" s="107"/>
      <c r="F50" s="192"/>
      <c r="G50" s="192"/>
      <c r="H50" s="178">
        <f t="shared" si="4"/>
        <v>0</v>
      </c>
      <c r="I50" s="186">
        <f t="shared" si="5"/>
        <v>0</v>
      </c>
      <c r="J50" s="186"/>
      <c r="K50" s="186"/>
      <c r="L50" s="107"/>
      <c r="M50" s="193"/>
      <c r="N50" s="194"/>
      <c r="O50" s="195"/>
      <c r="P50" s="194"/>
      <c r="Q50" s="184">
        <f t="shared" si="3"/>
        <v>0</v>
      </c>
      <c r="R50" s="185">
        <f t="shared" si="2"/>
        <v>0</v>
      </c>
      <c r="S50" s="194"/>
    </row>
    <row r="51" s="106" customFormat="1" spans="1:19">
      <c r="A51" s="107">
        <v>42</v>
      </c>
      <c r="B51" s="191"/>
      <c r="C51" s="107"/>
      <c r="D51" s="107"/>
      <c r="E51" s="107"/>
      <c r="F51" s="192"/>
      <c r="G51" s="192"/>
      <c r="H51" s="178">
        <f t="shared" si="4"/>
        <v>0</v>
      </c>
      <c r="I51" s="186">
        <f t="shared" si="5"/>
        <v>0</v>
      </c>
      <c r="J51" s="186"/>
      <c r="K51" s="186"/>
      <c r="L51" s="107"/>
      <c r="M51" s="193"/>
      <c r="N51" s="194"/>
      <c r="O51" s="195"/>
      <c r="P51" s="194"/>
      <c r="Q51" s="184">
        <f t="shared" si="3"/>
        <v>0</v>
      </c>
      <c r="R51" s="185">
        <f t="shared" si="2"/>
        <v>0</v>
      </c>
      <c r="S51" s="194"/>
    </row>
    <row r="52" s="106" customFormat="1" spans="1:19">
      <c r="A52" s="107">
        <v>43</v>
      </c>
      <c r="B52" s="191"/>
      <c r="C52" s="107"/>
      <c r="D52" s="107"/>
      <c r="E52" s="107"/>
      <c r="F52" s="192"/>
      <c r="G52" s="192"/>
      <c r="H52" s="178">
        <f t="shared" si="4"/>
        <v>0</v>
      </c>
      <c r="I52" s="186">
        <f t="shared" si="5"/>
        <v>0</v>
      </c>
      <c r="J52" s="186"/>
      <c r="K52" s="186"/>
      <c r="L52" s="107"/>
      <c r="M52" s="193"/>
      <c r="N52" s="194"/>
      <c r="O52" s="195"/>
      <c r="P52" s="194"/>
      <c r="Q52" s="184">
        <f t="shared" si="3"/>
        <v>0</v>
      </c>
      <c r="R52" s="185">
        <f t="shared" si="2"/>
        <v>0</v>
      </c>
      <c r="S52" s="194"/>
    </row>
    <row r="53" s="106" customFormat="1" spans="1:19">
      <c r="A53" s="107">
        <v>44</v>
      </c>
      <c r="B53" s="191"/>
      <c r="C53" s="107"/>
      <c r="D53" s="107"/>
      <c r="E53" s="107"/>
      <c r="F53" s="192"/>
      <c r="G53" s="192"/>
      <c r="H53" s="178">
        <f t="shared" si="4"/>
        <v>0</v>
      </c>
      <c r="I53" s="186">
        <f t="shared" si="5"/>
        <v>0</v>
      </c>
      <c r="J53" s="186"/>
      <c r="K53" s="186"/>
      <c r="L53" s="107"/>
      <c r="M53" s="193"/>
      <c r="N53" s="194"/>
      <c r="O53" s="195"/>
      <c r="P53" s="194"/>
      <c r="Q53" s="184">
        <f t="shared" si="3"/>
        <v>0</v>
      </c>
      <c r="R53" s="185">
        <f t="shared" si="2"/>
        <v>0</v>
      </c>
      <c r="S53" s="194"/>
    </row>
    <row r="54" s="106" customFormat="1" spans="1:19">
      <c r="A54" s="107">
        <v>45</v>
      </c>
      <c r="B54" s="191"/>
      <c r="C54" s="107"/>
      <c r="D54" s="107"/>
      <c r="E54" s="107"/>
      <c r="F54" s="192"/>
      <c r="G54" s="192"/>
      <c r="H54" s="178">
        <f t="shared" si="4"/>
        <v>0</v>
      </c>
      <c r="I54" s="186">
        <f t="shared" si="5"/>
        <v>0</v>
      </c>
      <c r="J54" s="186"/>
      <c r="K54" s="186"/>
      <c r="L54" s="107"/>
      <c r="M54" s="193"/>
      <c r="N54" s="194"/>
      <c r="O54" s="195"/>
      <c r="P54" s="194"/>
      <c r="Q54" s="184">
        <f t="shared" si="3"/>
        <v>0</v>
      </c>
      <c r="R54" s="185">
        <f t="shared" si="2"/>
        <v>0</v>
      </c>
      <c r="S54" s="194"/>
    </row>
    <row r="55" s="106" customFormat="1" spans="1:19">
      <c r="A55" s="107">
        <v>46</v>
      </c>
      <c r="B55" s="191"/>
      <c r="C55" s="107"/>
      <c r="D55" s="107"/>
      <c r="E55" s="107"/>
      <c r="F55" s="192"/>
      <c r="G55" s="192"/>
      <c r="H55" s="178">
        <f t="shared" si="4"/>
        <v>0</v>
      </c>
      <c r="I55" s="186">
        <f t="shared" si="5"/>
        <v>0</v>
      </c>
      <c r="J55" s="186"/>
      <c r="K55" s="186"/>
      <c r="L55" s="107"/>
      <c r="M55" s="193"/>
      <c r="N55" s="194"/>
      <c r="O55" s="195"/>
      <c r="P55" s="194"/>
      <c r="Q55" s="184">
        <f t="shared" si="3"/>
        <v>0</v>
      </c>
      <c r="R55" s="185">
        <f t="shared" si="2"/>
        <v>0</v>
      </c>
      <c r="S55" s="194"/>
    </row>
    <row r="56" s="106" customFormat="1" spans="1:19">
      <c r="A56" s="107">
        <v>47</v>
      </c>
      <c r="B56" s="191"/>
      <c r="C56" s="107"/>
      <c r="D56" s="107"/>
      <c r="E56" s="107"/>
      <c r="F56" s="192"/>
      <c r="G56" s="192"/>
      <c r="H56" s="178">
        <f t="shared" si="4"/>
        <v>0</v>
      </c>
      <c r="I56" s="186">
        <f t="shared" si="5"/>
        <v>0</v>
      </c>
      <c r="J56" s="186"/>
      <c r="K56" s="186"/>
      <c r="L56" s="107"/>
      <c r="M56" s="193"/>
      <c r="N56" s="194"/>
      <c r="O56" s="195"/>
      <c r="P56" s="194"/>
      <c r="Q56" s="184">
        <f t="shared" si="3"/>
        <v>0</v>
      </c>
      <c r="R56" s="185">
        <f t="shared" si="2"/>
        <v>0</v>
      </c>
      <c r="S56" s="194"/>
    </row>
    <row r="57" s="106" customFormat="1" spans="1:19">
      <c r="A57" s="107">
        <v>48</v>
      </c>
      <c r="B57" s="191"/>
      <c r="C57" s="107"/>
      <c r="D57" s="107"/>
      <c r="E57" s="107"/>
      <c r="F57" s="192"/>
      <c r="G57" s="192"/>
      <c r="H57" s="178">
        <f t="shared" si="4"/>
        <v>0</v>
      </c>
      <c r="I57" s="186">
        <f t="shared" si="5"/>
        <v>0</v>
      </c>
      <c r="J57" s="186"/>
      <c r="K57" s="186"/>
      <c r="L57" s="107"/>
      <c r="M57" s="193"/>
      <c r="N57" s="194"/>
      <c r="O57" s="195"/>
      <c r="P57" s="194"/>
      <c r="Q57" s="184">
        <f t="shared" si="3"/>
        <v>0</v>
      </c>
      <c r="R57" s="185">
        <f t="shared" si="2"/>
        <v>0</v>
      </c>
      <c r="S57" s="194"/>
    </row>
    <row r="58" s="106" customFormat="1" spans="1:19">
      <c r="A58" s="107">
        <v>49</v>
      </c>
      <c r="B58" s="191"/>
      <c r="C58" s="107"/>
      <c r="D58" s="107"/>
      <c r="E58" s="107"/>
      <c r="F58" s="192"/>
      <c r="G58" s="192"/>
      <c r="H58" s="178">
        <f t="shared" si="4"/>
        <v>0</v>
      </c>
      <c r="I58" s="186">
        <f t="shared" si="5"/>
        <v>0</v>
      </c>
      <c r="J58" s="186"/>
      <c r="K58" s="186"/>
      <c r="L58" s="107"/>
      <c r="M58" s="193"/>
      <c r="N58" s="194"/>
      <c r="O58" s="195"/>
      <c r="P58" s="194"/>
      <c r="Q58" s="184">
        <f t="shared" si="3"/>
        <v>0</v>
      </c>
      <c r="R58" s="185">
        <f t="shared" si="2"/>
        <v>0</v>
      </c>
      <c r="S58" s="194"/>
    </row>
    <row r="59" s="106" customFormat="1" spans="1:19">
      <c r="A59" s="107">
        <v>50</v>
      </c>
      <c r="B59" s="191"/>
      <c r="C59" s="107"/>
      <c r="D59" s="107"/>
      <c r="E59" s="107"/>
      <c r="F59" s="192"/>
      <c r="G59" s="192"/>
      <c r="H59" s="178">
        <f t="shared" si="4"/>
        <v>0</v>
      </c>
      <c r="I59" s="186">
        <f t="shared" si="5"/>
        <v>0</v>
      </c>
      <c r="J59" s="186"/>
      <c r="K59" s="186"/>
      <c r="L59" s="107"/>
      <c r="M59" s="193"/>
      <c r="N59" s="194"/>
      <c r="O59" s="195"/>
      <c r="P59" s="194"/>
      <c r="Q59" s="184">
        <f t="shared" si="3"/>
        <v>0</v>
      </c>
      <c r="R59" s="185">
        <f t="shared" si="2"/>
        <v>0</v>
      </c>
      <c r="S59" s="194"/>
    </row>
    <row r="60" s="106" customFormat="1" spans="1:19">
      <c r="A60" s="107">
        <v>51</v>
      </c>
      <c r="B60" s="191"/>
      <c r="C60" s="107"/>
      <c r="D60" s="107"/>
      <c r="E60" s="107"/>
      <c r="F60" s="192"/>
      <c r="G60" s="192"/>
      <c r="H60" s="178">
        <f t="shared" si="4"/>
        <v>0</v>
      </c>
      <c r="I60" s="186">
        <f t="shared" si="5"/>
        <v>0</v>
      </c>
      <c r="J60" s="186"/>
      <c r="K60" s="186"/>
      <c r="L60" s="107"/>
      <c r="M60" s="193"/>
      <c r="N60" s="194"/>
      <c r="O60" s="195"/>
      <c r="P60" s="194"/>
      <c r="Q60" s="184">
        <f t="shared" si="3"/>
        <v>0</v>
      </c>
      <c r="R60" s="185">
        <f t="shared" si="2"/>
        <v>0</v>
      </c>
      <c r="S60" s="194"/>
    </row>
    <row r="61" s="106" customFormat="1" spans="1:19">
      <c r="A61" s="107">
        <v>52</v>
      </c>
      <c r="B61" s="191"/>
      <c r="C61" s="107"/>
      <c r="D61" s="107"/>
      <c r="E61" s="107"/>
      <c r="F61" s="192"/>
      <c r="G61" s="192"/>
      <c r="H61" s="178">
        <f t="shared" si="4"/>
        <v>0</v>
      </c>
      <c r="I61" s="186">
        <f t="shared" si="5"/>
        <v>0</v>
      </c>
      <c r="J61" s="186"/>
      <c r="K61" s="186"/>
      <c r="L61" s="107"/>
      <c r="M61" s="193"/>
      <c r="N61" s="194"/>
      <c r="O61" s="195"/>
      <c r="P61" s="194"/>
      <c r="Q61" s="184">
        <f t="shared" si="3"/>
        <v>0</v>
      </c>
      <c r="R61" s="185">
        <f t="shared" si="2"/>
        <v>0</v>
      </c>
      <c r="S61" s="194"/>
    </row>
    <row r="62" s="106" customFormat="1" spans="1:19">
      <c r="A62" s="107">
        <v>53</v>
      </c>
      <c r="B62" s="191"/>
      <c r="C62" s="107"/>
      <c r="D62" s="107"/>
      <c r="E62" s="107"/>
      <c r="F62" s="192"/>
      <c r="G62" s="192"/>
      <c r="H62" s="178">
        <f t="shared" si="4"/>
        <v>0</v>
      </c>
      <c r="I62" s="186">
        <f t="shared" si="5"/>
        <v>0</v>
      </c>
      <c r="J62" s="186"/>
      <c r="K62" s="186"/>
      <c r="L62" s="107"/>
      <c r="M62" s="193"/>
      <c r="N62" s="194"/>
      <c r="O62" s="195"/>
      <c r="P62" s="194"/>
      <c r="Q62" s="184">
        <f t="shared" si="3"/>
        <v>0</v>
      </c>
      <c r="R62" s="185">
        <f t="shared" si="2"/>
        <v>0</v>
      </c>
      <c r="S62" s="194"/>
    </row>
    <row r="63" s="106" customFormat="1" spans="1:19">
      <c r="A63" s="107">
        <v>54</v>
      </c>
      <c r="B63" s="191"/>
      <c r="C63" s="107"/>
      <c r="D63" s="107"/>
      <c r="E63" s="107"/>
      <c r="F63" s="192"/>
      <c r="G63" s="192"/>
      <c r="H63" s="178">
        <f t="shared" si="4"/>
        <v>0</v>
      </c>
      <c r="I63" s="186">
        <f t="shared" si="5"/>
        <v>0</v>
      </c>
      <c r="J63" s="186"/>
      <c r="K63" s="186"/>
      <c r="L63" s="107"/>
      <c r="M63" s="193"/>
      <c r="N63" s="194"/>
      <c r="O63" s="195"/>
      <c r="P63" s="194"/>
      <c r="Q63" s="184">
        <f t="shared" si="3"/>
        <v>0</v>
      </c>
      <c r="R63" s="185">
        <f t="shared" si="2"/>
        <v>0</v>
      </c>
      <c r="S63" s="194"/>
    </row>
    <row r="64" s="106" customFormat="1" spans="1:19">
      <c r="A64" s="107">
        <v>55</v>
      </c>
      <c r="B64" s="191"/>
      <c r="C64" s="107"/>
      <c r="D64" s="107"/>
      <c r="E64" s="107"/>
      <c r="F64" s="192"/>
      <c r="G64" s="192"/>
      <c r="H64" s="178">
        <f t="shared" si="4"/>
        <v>0</v>
      </c>
      <c r="I64" s="186">
        <f t="shared" si="5"/>
        <v>0</v>
      </c>
      <c r="J64" s="186"/>
      <c r="K64" s="186"/>
      <c r="L64" s="107"/>
      <c r="M64" s="193"/>
      <c r="N64" s="194"/>
      <c r="O64" s="195"/>
      <c r="P64" s="194"/>
      <c r="Q64" s="184">
        <f t="shared" si="3"/>
        <v>0</v>
      </c>
      <c r="R64" s="185">
        <f t="shared" si="2"/>
        <v>0</v>
      </c>
      <c r="S64" s="194"/>
    </row>
    <row r="65" s="106" customFormat="1" spans="1:19">
      <c r="A65" s="107">
        <v>56</v>
      </c>
      <c r="B65" s="191"/>
      <c r="C65" s="107"/>
      <c r="D65" s="107"/>
      <c r="E65" s="107"/>
      <c r="F65" s="192"/>
      <c r="G65" s="192"/>
      <c r="H65" s="178">
        <f t="shared" si="4"/>
        <v>0</v>
      </c>
      <c r="I65" s="186">
        <f t="shared" si="5"/>
        <v>0</v>
      </c>
      <c r="J65" s="186"/>
      <c r="K65" s="186"/>
      <c r="L65" s="107"/>
      <c r="M65" s="193"/>
      <c r="N65" s="194"/>
      <c r="O65" s="195"/>
      <c r="P65" s="194"/>
      <c r="Q65" s="184">
        <f t="shared" si="3"/>
        <v>0</v>
      </c>
      <c r="R65" s="185">
        <f t="shared" si="2"/>
        <v>0</v>
      </c>
      <c r="S65" s="194"/>
    </row>
    <row r="66" s="106" customFormat="1" spans="1:19">
      <c r="A66" s="107">
        <v>57</v>
      </c>
      <c r="B66" s="191"/>
      <c r="C66" s="107"/>
      <c r="D66" s="107"/>
      <c r="E66" s="107"/>
      <c r="F66" s="192"/>
      <c r="G66" s="192"/>
      <c r="H66" s="178">
        <f t="shared" si="4"/>
        <v>0</v>
      </c>
      <c r="I66" s="186">
        <f t="shared" si="5"/>
        <v>0</v>
      </c>
      <c r="J66" s="186"/>
      <c r="K66" s="186"/>
      <c r="L66" s="107"/>
      <c r="M66" s="193"/>
      <c r="N66" s="194"/>
      <c r="O66" s="195"/>
      <c r="P66" s="194"/>
      <c r="Q66" s="184">
        <f t="shared" si="3"/>
        <v>0</v>
      </c>
      <c r="R66" s="185">
        <f t="shared" si="2"/>
        <v>0</v>
      </c>
      <c r="S66" s="194"/>
    </row>
    <row r="67" s="106" customFormat="1" spans="1:19">
      <c r="A67" s="107">
        <v>58</v>
      </c>
      <c r="B67" s="191"/>
      <c r="C67" s="107"/>
      <c r="D67" s="107"/>
      <c r="E67" s="107"/>
      <c r="F67" s="192"/>
      <c r="G67" s="192"/>
      <c r="H67" s="178">
        <f t="shared" si="4"/>
        <v>0</v>
      </c>
      <c r="I67" s="186">
        <f t="shared" si="5"/>
        <v>0</v>
      </c>
      <c r="J67" s="186"/>
      <c r="K67" s="186"/>
      <c r="L67" s="107"/>
      <c r="M67" s="193"/>
      <c r="N67" s="194"/>
      <c r="O67" s="195"/>
      <c r="P67" s="194"/>
      <c r="Q67" s="184">
        <f t="shared" si="3"/>
        <v>0</v>
      </c>
      <c r="R67" s="185">
        <f t="shared" si="2"/>
        <v>0</v>
      </c>
      <c r="S67" s="194"/>
    </row>
    <row r="68" s="106" customFormat="1" spans="1:19">
      <c r="A68" s="107">
        <v>59</v>
      </c>
      <c r="B68" s="191"/>
      <c r="C68" s="107"/>
      <c r="D68" s="107"/>
      <c r="E68" s="107"/>
      <c r="F68" s="192"/>
      <c r="G68" s="192"/>
      <c r="H68" s="178">
        <f t="shared" si="4"/>
        <v>0</v>
      </c>
      <c r="I68" s="186">
        <f t="shared" si="5"/>
        <v>0</v>
      </c>
      <c r="J68" s="186"/>
      <c r="K68" s="186"/>
      <c r="L68" s="107"/>
      <c r="M68" s="193"/>
      <c r="N68" s="194"/>
      <c r="O68" s="195"/>
      <c r="P68" s="194"/>
      <c r="Q68" s="184">
        <f t="shared" si="3"/>
        <v>0</v>
      </c>
      <c r="R68" s="185">
        <f t="shared" si="2"/>
        <v>0</v>
      </c>
      <c r="S68" s="194"/>
    </row>
    <row r="69" s="106" customFormat="1" spans="1:19">
      <c r="A69" s="107">
        <v>60</v>
      </c>
      <c r="B69" s="191"/>
      <c r="C69" s="107"/>
      <c r="D69" s="107"/>
      <c r="E69" s="107"/>
      <c r="F69" s="192"/>
      <c r="G69" s="192"/>
      <c r="H69" s="178">
        <f t="shared" si="4"/>
        <v>0</v>
      </c>
      <c r="I69" s="186">
        <f t="shared" si="5"/>
        <v>0</v>
      </c>
      <c r="J69" s="186"/>
      <c r="K69" s="186"/>
      <c r="L69" s="107"/>
      <c r="M69" s="193"/>
      <c r="N69" s="194"/>
      <c r="O69" s="195"/>
      <c r="P69" s="194"/>
      <c r="Q69" s="184">
        <f t="shared" si="3"/>
        <v>0</v>
      </c>
      <c r="R69" s="185">
        <f t="shared" si="2"/>
        <v>0</v>
      </c>
      <c r="S69" s="194"/>
    </row>
    <row r="70" s="106" customFormat="1" spans="1:19">
      <c r="A70" s="107">
        <v>61</v>
      </c>
      <c r="B70" s="191"/>
      <c r="C70" s="107"/>
      <c r="D70" s="107"/>
      <c r="E70" s="107"/>
      <c r="F70" s="192"/>
      <c r="G70" s="192"/>
      <c r="H70" s="178">
        <f t="shared" si="4"/>
        <v>0</v>
      </c>
      <c r="I70" s="186">
        <f t="shared" si="5"/>
        <v>0</v>
      </c>
      <c r="J70" s="186"/>
      <c r="K70" s="186"/>
      <c r="L70" s="107"/>
      <c r="M70" s="193"/>
      <c r="N70" s="194"/>
      <c r="O70" s="195"/>
      <c r="P70" s="194"/>
      <c r="Q70" s="184">
        <f t="shared" si="3"/>
        <v>0</v>
      </c>
      <c r="R70" s="185">
        <f t="shared" si="2"/>
        <v>0</v>
      </c>
      <c r="S70" s="194"/>
    </row>
    <row r="71" s="106" customFormat="1" spans="1:19">
      <c r="A71" s="107">
        <v>62</v>
      </c>
      <c r="B71" s="191"/>
      <c r="C71" s="107"/>
      <c r="D71" s="107"/>
      <c r="E71" s="107"/>
      <c r="F71" s="192"/>
      <c r="G71" s="192"/>
      <c r="H71" s="178">
        <f t="shared" si="4"/>
        <v>0</v>
      </c>
      <c r="I71" s="186">
        <f t="shared" si="5"/>
        <v>0</v>
      </c>
      <c r="J71" s="186"/>
      <c r="K71" s="186"/>
      <c r="L71" s="107"/>
      <c r="M71" s="193"/>
      <c r="N71" s="194"/>
      <c r="O71" s="195"/>
      <c r="P71" s="194"/>
      <c r="Q71" s="184">
        <f t="shared" si="3"/>
        <v>0</v>
      </c>
      <c r="R71" s="185">
        <f t="shared" si="2"/>
        <v>0</v>
      </c>
      <c r="S71" s="194"/>
    </row>
    <row r="72" s="106" customFormat="1" spans="1:19">
      <c r="A72" s="107">
        <v>63</v>
      </c>
      <c r="B72" s="191"/>
      <c r="C72" s="107"/>
      <c r="D72" s="107"/>
      <c r="E72" s="107"/>
      <c r="F72" s="192"/>
      <c r="G72" s="192"/>
      <c r="H72" s="178">
        <f t="shared" si="4"/>
        <v>0</v>
      </c>
      <c r="I72" s="186">
        <f t="shared" si="5"/>
        <v>0</v>
      </c>
      <c r="J72" s="186"/>
      <c r="K72" s="186"/>
      <c r="L72" s="107"/>
      <c r="M72" s="193"/>
      <c r="N72" s="194"/>
      <c r="O72" s="195"/>
      <c r="P72" s="194"/>
      <c r="Q72" s="184">
        <f t="shared" si="3"/>
        <v>0</v>
      </c>
      <c r="R72" s="185">
        <f t="shared" si="2"/>
        <v>0</v>
      </c>
      <c r="S72" s="194"/>
    </row>
    <row r="73" s="106" customFormat="1" spans="1:19">
      <c r="A73" s="107">
        <v>64</v>
      </c>
      <c r="B73" s="191"/>
      <c r="C73" s="107"/>
      <c r="D73" s="107"/>
      <c r="E73" s="107"/>
      <c r="F73" s="192"/>
      <c r="G73" s="192"/>
      <c r="H73" s="178">
        <f t="shared" si="4"/>
        <v>0</v>
      </c>
      <c r="I73" s="186">
        <f t="shared" si="5"/>
        <v>0</v>
      </c>
      <c r="J73" s="186"/>
      <c r="K73" s="186"/>
      <c r="L73" s="107"/>
      <c r="M73" s="193"/>
      <c r="N73" s="194"/>
      <c r="O73" s="195"/>
      <c r="P73" s="194"/>
      <c r="Q73" s="184">
        <f t="shared" si="3"/>
        <v>0</v>
      </c>
      <c r="R73" s="185">
        <f t="shared" si="2"/>
        <v>0</v>
      </c>
      <c r="S73" s="194"/>
    </row>
    <row r="74" s="106" customFormat="1" spans="1:19">
      <c r="A74" s="107">
        <v>65</v>
      </c>
      <c r="B74" s="191"/>
      <c r="C74" s="107"/>
      <c r="D74" s="107"/>
      <c r="E74" s="107"/>
      <c r="F74" s="192"/>
      <c r="G74" s="192"/>
      <c r="H74" s="178">
        <f t="shared" si="4"/>
        <v>0</v>
      </c>
      <c r="I74" s="186">
        <f t="shared" si="5"/>
        <v>0</v>
      </c>
      <c r="J74" s="186"/>
      <c r="K74" s="186"/>
      <c r="L74" s="107"/>
      <c r="M74" s="193"/>
      <c r="N74" s="194"/>
      <c r="O74" s="195"/>
      <c r="P74" s="194"/>
      <c r="Q74" s="184">
        <f t="shared" si="3"/>
        <v>0</v>
      </c>
      <c r="R74" s="185">
        <f t="shared" si="2"/>
        <v>0</v>
      </c>
      <c r="S74" s="194"/>
    </row>
    <row r="75" s="106" customFormat="1" spans="1:19">
      <c r="A75" s="107">
        <v>66</v>
      </c>
      <c r="B75" s="191"/>
      <c r="C75" s="107"/>
      <c r="D75" s="107"/>
      <c r="E75" s="107"/>
      <c r="F75" s="192"/>
      <c r="G75" s="192"/>
      <c r="H75" s="178">
        <f t="shared" si="4"/>
        <v>0</v>
      </c>
      <c r="I75" s="186">
        <f t="shared" si="5"/>
        <v>0</v>
      </c>
      <c r="J75" s="186"/>
      <c r="K75" s="186"/>
      <c r="L75" s="107"/>
      <c r="M75" s="193"/>
      <c r="N75" s="194"/>
      <c r="O75" s="195"/>
      <c r="P75" s="194"/>
      <c r="Q75" s="184">
        <f t="shared" si="3"/>
        <v>0</v>
      </c>
      <c r="R75" s="185">
        <f t="shared" si="2"/>
        <v>0</v>
      </c>
      <c r="S75" s="194"/>
    </row>
    <row r="76" s="106" customFormat="1" spans="1:19">
      <c r="A76" s="107">
        <v>67</v>
      </c>
      <c r="B76" s="191"/>
      <c r="C76" s="107"/>
      <c r="D76" s="107"/>
      <c r="E76" s="107"/>
      <c r="F76" s="192"/>
      <c r="G76" s="192"/>
      <c r="H76" s="178">
        <f t="shared" si="4"/>
        <v>0</v>
      </c>
      <c r="I76" s="186">
        <f t="shared" si="5"/>
        <v>0</v>
      </c>
      <c r="J76" s="186"/>
      <c r="K76" s="186"/>
      <c r="L76" s="107"/>
      <c r="M76" s="193"/>
      <c r="N76" s="194"/>
      <c r="O76" s="195"/>
      <c r="P76" s="194"/>
      <c r="Q76" s="184">
        <f t="shared" si="3"/>
        <v>0</v>
      </c>
      <c r="R76" s="185">
        <f t="shared" ref="R76:R139" si="6">R75+O76-P76</f>
        <v>0</v>
      </c>
      <c r="S76" s="194"/>
    </row>
    <row r="77" s="106" customFormat="1" spans="1:19">
      <c r="A77" s="107">
        <v>68</v>
      </c>
      <c r="B77" s="191"/>
      <c r="C77" s="107"/>
      <c r="D77" s="107"/>
      <c r="E77" s="107"/>
      <c r="F77" s="192"/>
      <c r="G77" s="192"/>
      <c r="H77" s="178">
        <f t="shared" si="4"/>
        <v>0</v>
      </c>
      <c r="I77" s="186">
        <f t="shared" si="5"/>
        <v>0</v>
      </c>
      <c r="J77" s="186"/>
      <c r="K77" s="186"/>
      <c r="L77" s="107"/>
      <c r="M77" s="193"/>
      <c r="N77" s="194"/>
      <c r="O77" s="195"/>
      <c r="P77" s="194"/>
      <c r="Q77" s="184">
        <f t="shared" si="3"/>
        <v>0</v>
      </c>
      <c r="R77" s="185">
        <f t="shared" si="6"/>
        <v>0</v>
      </c>
      <c r="S77" s="194"/>
    </row>
    <row r="78" s="106" customFormat="1" spans="1:19">
      <c r="A78" s="107">
        <v>69</v>
      </c>
      <c r="B78" s="191"/>
      <c r="C78" s="107"/>
      <c r="D78" s="107"/>
      <c r="E78" s="107"/>
      <c r="F78" s="192"/>
      <c r="G78" s="192"/>
      <c r="H78" s="178">
        <f t="shared" si="4"/>
        <v>0</v>
      </c>
      <c r="I78" s="186">
        <f t="shared" si="5"/>
        <v>0</v>
      </c>
      <c r="J78" s="186"/>
      <c r="K78" s="186"/>
      <c r="L78" s="107"/>
      <c r="M78" s="193"/>
      <c r="N78" s="194"/>
      <c r="O78" s="195"/>
      <c r="P78" s="194"/>
      <c r="Q78" s="184">
        <f t="shared" si="3"/>
        <v>0</v>
      </c>
      <c r="R78" s="185">
        <f t="shared" si="6"/>
        <v>0</v>
      </c>
      <c r="S78" s="194"/>
    </row>
    <row r="79" s="106" customFormat="1" spans="1:19">
      <c r="A79" s="107">
        <v>70</v>
      </c>
      <c r="B79" s="191"/>
      <c r="C79" s="107"/>
      <c r="D79" s="107"/>
      <c r="E79" s="107"/>
      <c r="F79" s="192"/>
      <c r="G79" s="192"/>
      <c r="H79" s="178">
        <f t="shared" si="4"/>
        <v>0</v>
      </c>
      <c r="I79" s="186">
        <f t="shared" si="5"/>
        <v>0</v>
      </c>
      <c r="J79" s="186"/>
      <c r="K79" s="186"/>
      <c r="L79" s="107"/>
      <c r="M79" s="193"/>
      <c r="N79" s="194"/>
      <c r="O79" s="195"/>
      <c r="P79" s="194"/>
      <c r="Q79" s="184">
        <f t="shared" si="3"/>
        <v>0</v>
      </c>
      <c r="R79" s="185">
        <f t="shared" si="6"/>
        <v>0</v>
      </c>
      <c r="S79" s="194"/>
    </row>
    <row r="80" s="106" customFormat="1" spans="1:19">
      <c r="A80" s="107">
        <v>71</v>
      </c>
      <c r="B80" s="191"/>
      <c r="C80" s="107"/>
      <c r="D80" s="107"/>
      <c r="E80" s="107"/>
      <c r="F80" s="192"/>
      <c r="G80" s="192"/>
      <c r="H80" s="178">
        <f t="shared" si="4"/>
        <v>0</v>
      </c>
      <c r="I80" s="186">
        <f t="shared" si="5"/>
        <v>0</v>
      </c>
      <c r="J80" s="186"/>
      <c r="K80" s="186"/>
      <c r="L80" s="107"/>
      <c r="M80" s="193"/>
      <c r="N80" s="194"/>
      <c r="O80" s="195"/>
      <c r="P80" s="194"/>
      <c r="Q80" s="184">
        <f t="shared" si="3"/>
        <v>0</v>
      </c>
      <c r="R80" s="185">
        <f t="shared" si="6"/>
        <v>0</v>
      </c>
      <c r="S80" s="194"/>
    </row>
    <row r="81" s="106" customFormat="1" spans="1:19">
      <c r="A81" s="107">
        <v>72</v>
      </c>
      <c r="B81" s="191"/>
      <c r="C81" s="107"/>
      <c r="D81" s="107"/>
      <c r="E81" s="107"/>
      <c r="F81" s="192"/>
      <c r="G81" s="192"/>
      <c r="H81" s="178">
        <f t="shared" si="4"/>
        <v>0</v>
      </c>
      <c r="I81" s="186">
        <f t="shared" si="5"/>
        <v>0</v>
      </c>
      <c r="J81" s="186"/>
      <c r="K81" s="186"/>
      <c r="L81" s="107"/>
      <c r="M81" s="193"/>
      <c r="N81" s="194"/>
      <c r="O81" s="195"/>
      <c r="P81" s="194"/>
      <c r="Q81" s="184">
        <f t="shared" si="3"/>
        <v>0</v>
      </c>
      <c r="R81" s="185">
        <f t="shared" si="6"/>
        <v>0</v>
      </c>
      <c r="S81" s="194"/>
    </row>
    <row r="82" s="106" customFormat="1" spans="1:19">
      <c r="A82" s="107">
        <v>73</v>
      </c>
      <c r="B82" s="191"/>
      <c r="C82" s="107"/>
      <c r="D82" s="107"/>
      <c r="E82" s="107"/>
      <c r="F82" s="192"/>
      <c r="G82" s="192"/>
      <c r="H82" s="178">
        <f t="shared" si="4"/>
        <v>0</v>
      </c>
      <c r="I82" s="186">
        <f t="shared" si="5"/>
        <v>0</v>
      </c>
      <c r="J82" s="186"/>
      <c r="K82" s="186"/>
      <c r="L82" s="107"/>
      <c r="M82" s="193"/>
      <c r="N82" s="194"/>
      <c r="O82" s="195"/>
      <c r="P82" s="194"/>
      <c r="Q82" s="184">
        <f t="shared" si="3"/>
        <v>0</v>
      </c>
      <c r="R82" s="185">
        <f t="shared" si="6"/>
        <v>0</v>
      </c>
      <c r="S82" s="194"/>
    </row>
    <row r="83" s="106" customFormat="1" spans="1:19">
      <c r="A83" s="107">
        <v>74</v>
      </c>
      <c r="B83" s="191"/>
      <c r="C83" s="107"/>
      <c r="D83" s="107"/>
      <c r="E83" s="107"/>
      <c r="F83" s="192"/>
      <c r="G83" s="192"/>
      <c r="H83" s="178">
        <f t="shared" si="4"/>
        <v>0</v>
      </c>
      <c r="I83" s="186">
        <f t="shared" si="5"/>
        <v>0</v>
      </c>
      <c r="J83" s="186"/>
      <c r="K83" s="186"/>
      <c r="L83" s="107"/>
      <c r="M83" s="193"/>
      <c r="N83" s="194"/>
      <c r="O83" s="195"/>
      <c r="P83" s="194"/>
      <c r="Q83" s="184">
        <f t="shared" si="3"/>
        <v>0</v>
      </c>
      <c r="R83" s="185">
        <f t="shared" si="6"/>
        <v>0</v>
      </c>
      <c r="S83" s="194"/>
    </row>
    <row r="84" s="106" customFormat="1" spans="1:19">
      <c r="A84" s="107">
        <v>75</v>
      </c>
      <c r="B84" s="191"/>
      <c r="C84" s="107"/>
      <c r="D84" s="107"/>
      <c r="E84" s="107"/>
      <c r="F84" s="192"/>
      <c r="G84" s="192"/>
      <c r="H84" s="178">
        <f t="shared" si="4"/>
        <v>0</v>
      </c>
      <c r="I84" s="186">
        <f t="shared" si="5"/>
        <v>0</v>
      </c>
      <c r="J84" s="186"/>
      <c r="K84" s="186"/>
      <c r="L84" s="107"/>
      <c r="M84" s="193"/>
      <c r="N84" s="194"/>
      <c r="O84" s="195"/>
      <c r="P84" s="194"/>
      <c r="Q84" s="184">
        <f t="shared" ref="Q84:Q147" si="7">O84-P84</f>
        <v>0</v>
      </c>
      <c r="R84" s="185">
        <f t="shared" si="6"/>
        <v>0</v>
      </c>
      <c r="S84" s="194"/>
    </row>
    <row r="85" s="106" customFormat="1" spans="1:19">
      <c r="A85" s="107">
        <v>76</v>
      </c>
      <c r="B85" s="191"/>
      <c r="C85" s="107"/>
      <c r="D85" s="107"/>
      <c r="E85" s="107"/>
      <c r="F85" s="192"/>
      <c r="G85" s="192"/>
      <c r="H85" s="178">
        <f t="shared" si="4"/>
        <v>0</v>
      </c>
      <c r="I85" s="186">
        <f t="shared" si="5"/>
        <v>0</v>
      </c>
      <c r="J85" s="186"/>
      <c r="K85" s="186"/>
      <c r="L85" s="107"/>
      <c r="M85" s="193"/>
      <c r="N85" s="194"/>
      <c r="O85" s="195"/>
      <c r="P85" s="194"/>
      <c r="Q85" s="184">
        <f t="shared" si="7"/>
        <v>0</v>
      </c>
      <c r="R85" s="185">
        <f t="shared" si="6"/>
        <v>0</v>
      </c>
      <c r="S85" s="194"/>
    </row>
    <row r="86" s="106" customFormat="1" spans="1:19">
      <c r="A86" s="107">
        <v>77</v>
      </c>
      <c r="B86" s="191"/>
      <c r="C86" s="107"/>
      <c r="D86" s="107"/>
      <c r="E86" s="107"/>
      <c r="F86" s="192"/>
      <c r="G86" s="192"/>
      <c r="H86" s="178">
        <f t="shared" si="4"/>
        <v>0</v>
      </c>
      <c r="I86" s="186">
        <f t="shared" si="5"/>
        <v>0</v>
      </c>
      <c r="J86" s="186"/>
      <c r="K86" s="186"/>
      <c r="L86" s="107"/>
      <c r="M86" s="193"/>
      <c r="N86" s="194"/>
      <c r="O86" s="195"/>
      <c r="P86" s="194"/>
      <c r="Q86" s="184">
        <f t="shared" si="7"/>
        <v>0</v>
      </c>
      <c r="R86" s="185">
        <f t="shared" si="6"/>
        <v>0</v>
      </c>
      <c r="S86" s="194"/>
    </row>
    <row r="87" s="106" customFormat="1" spans="1:19">
      <c r="A87" s="107">
        <v>78</v>
      </c>
      <c r="B87" s="191"/>
      <c r="C87" s="107"/>
      <c r="D87" s="107"/>
      <c r="E87" s="107"/>
      <c r="F87" s="192"/>
      <c r="G87" s="192"/>
      <c r="H87" s="178">
        <f t="shared" si="4"/>
        <v>0</v>
      </c>
      <c r="I87" s="186">
        <f t="shared" si="5"/>
        <v>0</v>
      </c>
      <c r="J87" s="186"/>
      <c r="K87" s="186"/>
      <c r="L87" s="107"/>
      <c r="M87" s="193"/>
      <c r="N87" s="194"/>
      <c r="O87" s="195"/>
      <c r="P87" s="194"/>
      <c r="Q87" s="184">
        <f t="shared" si="7"/>
        <v>0</v>
      </c>
      <c r="R87" s="185">
        <f t="shared" si="6"/>
        <v>0</v>
      </c>
      <c r="S87" s="194"/>
    </row>
    <row r="88" s="106" customFormat="1" spans="1:19">
      <c r="A88" s="107">
        <v>79</v>
      </c>
      <c r="B88" s="191"/>
      <c r="C88" s="107"/>
      <c r="D88" s="107"/>
      <c r="E88" s="107"/>
      <c r="F88" s="192"/>
      <c r="G88" s="192"/>
      <c r="H88" s="178">
        <f t="shared" si="4"/>
        <v>0</v>
      </c>
      <c r="I88" s="186">
        <f t="shared" si="5"/>
        <v>0</v>
      </c>
      <c r="J88" s="186"/>
      <c r="K88" s="186"/>
      <c r="L88" s="107"/>
      <c r="M88" s="193"/>
      <c r="N88" s="194"/>
      <c r="O88" s="195"/>
      <c r="P88" s="194"/>
      <c r="Q88" s="184">
        <f t="shared" si="7"/>
        <v>0</v>
      </c>
      <c r="R88" s="185">
        <f t="shared" si="6"/>
        <v>0</v>
      </c>
      <c r="S88" s="194"/>
    </row>
    <row r="89" s="106" customFormat="1" spans="1:19">
      <c r="A89" s="107">
        <v>80</v>
      </c>
      <c r="B89" s="191"/>
      <c r="C89" s="107"/>
      <c r="D89" s="107"/>
      <c r="E89" s="107"/>
      <c r="F89" s="192"/>
      <c r="G89" s="107"/>
      <c r="H89" s="178">
        <f t="shared" si="4"/>
        <v>0</v>
      </c>
      <c r="I89" s="186">
        <f t="shared" si="5"/>
        <v>0</v>
      </c>
      <c r="J89" s="186"/>
      <c r="K89" s="186"/>
      <c r="L89" s="107"/>
      <c r="M89" s="193"/>
      <c r="N89" s="194"/>
      <c r="O89" s="195"/>
      <c r="P89" s="194"/>
      <c r="Q89" s="184">
        <f t="shared" si="7"/>
        <v>0</v>
      </c>
      <c r="R89" s="185">
        <f t="shared" si="6"/>
        <v>0</v>
      </c>
      <c r="S89" s="194"/>
    </row>
    <row r="90" s="106" customFormat="1" spans="1:19">
      <c r="A90" s="107">
        <v>81</v>
      </c>
      <c r="B90" s="191"/>
      <c r="C90" s="107"/>
      <c r="D90" s="107"/>
      <c r="E90" s="107"/>
      <c r="F90" s="192"/>
      <c r="G90" s="107"/>
      <c r="H90" s="178">
        <f t="shared" si="4"/>
        <v>0</v>
      </c>
      <c r="I90" s="186">
        <f t="shared" si="5"/>
        <v>0</v>
      </c>
      <c r="J90" s="186"/>
      <c r="K90" s="186"/>
      <c r="L90" s="107"/>
      <c r="M90" s="193"/>
      <c r="N90" s="194"/>
      <c r="O90" s="195"/>
      <c r="P90" s="194"/>
      <c r="Q90" s="184">
        <f t="shared" si="7"/>
        <v>0</v>
      </c>
      <c r="R90" s="185">
        <f t="shared" si="6"/>
        <v>0</v>
      </c>
      <c r="S90" s="194"/>
    </row>
    <row r="91" s="106" customFormat="1" spans="1:19">
      <c r="A91" s="107">
        <v>82</v>
      </c>
      <c r="B91" s="191"/>
      <c r="C91" s="107"/>
      <c r="D91" s="107"/>
      <c r="E91" s="107"/>
      <c r="F91" s="192"/>
      <c r="G91" s="107"/>
      <c r="H91" s="178">
        <f t="shared" si="4"/>
        <v>0</v>
      </c>
      <c r="I91" s="186">
        <f t="shared" si="5"/>
        <v>0</v>
      </c>
      <c r="J91" s="186"/>
      <c r="K91" s="186"/>
      <c r="L91" s="107"/>
      <c r="M91" s="193"/>
      <c r="N91" s="194"/>
      <c r="O91" s="195"/>
      <c r="P91" s="194"/>
      <c r="Q91" s="184">
        <f t="shared" si="7"/>
        <v>0</v>
      </c>
      <c r="R91" s="185">
        <f t="shared" si="6"/>
        <v>0</v>
      </c>
      <c r="S91" s="194"/>
    </row>
    <row r="92" s="106" customFormat="1" spans="1:19">
      <c r="A92" s="107">
        <v>83</v>
      </c>
      <c r="B92" s="191"/>
      <c r="C92" s="107"/>
      <c r="D92" s="107"/>
      <c r="E92" s="107"/>
      <c r="F92" s="192"/>
      <c r="G92" s="107"/>
      <c r="H92" s="178">
        <f t="shared" si="4"/>
        <v>0</v>
      </c>
      <c r="I92" s="186">
        <f t="shared" si="5"/>
        <v>0</v>
      </c>
      <c r="J92" s="186"/>
      <c r="K92" s="186"/>
      <c r="L92" s="107"/>
      <c r="M92" s="193"/>
      <c r="N92" s="194"/>
      <c r="O92" s="195"/>
      <c r="P92" s="194"/>
      <c r="Q92" s="184">
        <f t="shared" si="7"/>
        <v>0</v>
      </c>
      <c r="R92" s="185">
        <f t="shared" si="6"/>
        <v>0</v>
      </c>
      <c r="S92" s="194"/>
    </row>
    <row r="93" s="106" customFormat="1" spans="1:19">
      <c r="A93" s="107">
        <v>84</v>
      </c>
      <c r="B93" s="191"/>
      <c r="C93" s="107"/>
      <c r="D93" s="107"/>
      <c r="E93" s="107"/>
      <c r="F93" s="192"/>
      <c r="G93" s="107"/>
      <c r="H93" s="178">
        <f t="shared" si="4"/>
        <v>0</v>
      </c>
      <c r="I93" s="186">
        <f t="shared" si="5"/>
        <v>0</v>
      </c>
      <c r="J93" s="186"/>
      <c r="K93" s="186"/>
      <c r="L93" s="107"/>
      <c r="M93" s="193"/>
      <c r="N93" s="194"/>
      <c r="O93" s="195"/>
      <c r="P93" s="194"/>
      <c r="Q93" s="184">
        <f t="shared" si="7"/>
        <v>0</v>
      </c>
      <c r="R93" s="185">
        <f t="shared" si="6"/>
        <v>0</v>
      </c>
      <c r="S93" s="194"/>
    </row>
    <row r="94" s="106" customFormat="1" spans="1:19">
      <c r="A94" s="107">
        <v>85</v>
      </c>
      <c r="B94" s="191"/>
      <c r="C94" s="107"/>
      <c r="D94" s="107"/>
      <c r="E94" s="107"/>
      <c r="F94" s="107"/>
      <c r="G94" s="107"/>
      <c r="H94" s="178">
        <f t="shared" si="4"/>
        <v>0</v>
      </c>
      <c r="I94" s="186">
        <f t="shared" si="5"/>
        <v>0</v>
      </c>
      <c r="J94" s="186"/>
      <c r="K94" s="186"/>
      <c r="L94" s="107"/>
      <c r="M94" s="193"/>
      <c r="N94" s="194"/>
      <c r="O94" s="195"/>
      <c r="P94" s="194"/>
      <c r="Q94" s="184">
        <f t="shared" si="7"/>
        <v>0</v>
      </c>
      <c r="R94" s="185">
        <f t="shared" si="6"/>
        <v>0</v>
      </c>
      <c r="S94" s="194"/>
    </row>
    <row r="95" s="106" customFormat="1" spans="1:19">
      <c r="A95" s="107">
        <v>86</v>
      </c>
      <c r="B95" s="191"/>
      <c r="C95" s="107"/>
      <c r="D95" s="107"/>
      <c r="E95" s="107"/>
      <c r="F95" s="107"/>
      <c r="G95" s="107"/>
      <c r="H95" s="178">
        <f t="shared" si="4"/>
        <v>0</v>
      </c>
      <c r="I95" s="186">
        <f t="shared" si="5"/>
        <v>0</v>
      </c>
      <c r="J95" s="186"/>
      <c r="K95" s="186"/>
      <c r="L95" s="107"/>
      <c r="M95" s="193"/>
      <c r="N95" s="194"/>
      <c r="O95" s="195"/>
      <c r="P95" s="194"/>
      <c r="Q95" s="184">
        <f t="shared" si="7"/>
        <v>0</v>
      </c>
      <c r="R95" s="185">
        <f t="shared" si="6"/>
        <v>0</v>
      </c>
      <c r="S95" s="194"/>
    </row>
    <row r="96" s="106" customFormat="1" spans="1:19">
      <c r="A96" s="107">
        <v>87</v>
      </c>
      <c r="B96" s="191"/>
      <c r="C96" s="107"/>
      <c r="D96" s="107"/>
      <c r="E96" s="107"/>
      <c r="F96" s="107"/>
      <c r="G96" s="107"/>
      <c r="H96" s="178">
        <f t="shared" si="4"/>
        <v>0</v>
      </c>
      <c r="I96" s="186">
        <f t="shared" si="5"/>
        <v>0</v>
      </c>
      <c r="J96" s="186"/>
      <c r="K96" s="186"/>
      <c r="L96" s="107"/>
      <c r="M96" s="193"/>
      <c r="N96" s="194"/>
      <c r="O96" s="195"/>
      <c r="P96" s="194"/>
      <c r="Q96" s="184">
        <f t="shared" si="7"/>
        <v>0</v>
      </c>
      <c r="R96" s="185">
        <f t="shared" si="6"/>
        <v>0</v>
      </c>
      <c r="S96" s="194"/>
    </row>
    <row r="97" s="106" customFormat="1" spans="1:19">
      <c r="A97" s="107">
        <v>88</v>
      </c>
      <c r="B97" s="191"/>
      <c r="C97" s="107"/>
      <c r="D97" s="107"/>
      <c r="E97" s="107"/>
      <c r="F97" s="107"/>
      <c r="G97" s="107"/>
      <c r="H97" s="178">
        <f t="shared" si="4"/>
        <v>0</v>
      </c>
      <c r="I97" s="186">
        <f t="shared" si="5"/>
        <v>0</v>
      </c>
      <c r="J97" s="186"/>
      <c r="K97" s="186"/>
      <c r="L97" s="107"/>
      <c r="M97" s="193"/>
      <c r="N97" s="194"/>
      <c r="O97" s="195"/>
      <c r="P97" s="194"/>
      <c r="Q97" s="184">
        <f t="shared" si="7"/>
        <v>0</v>
      </c>
      <c r="R97" s="185">
        <f t="shared" si="6"/>
        <v>0</v>
      </c>
      <c r="S97" s="194"/>
    </row>
    <row r="98" s="106" customFormat="1" spans="1:19">
      <c r="A98" s="107">
        <v>89</v>
      </c>
      <c r="B98" s="191"/>
      <c r="C98" s="107"/>
      <c r="D98" s="107"/>
      <c r="E98" s="107"/>
      <c r="F98" s="107"/>
      <c r="G98" s="107"/>
      <c r="H98" s="178">
        <f t="shared" si="4"/>
        <v>0</v>
      </c>
      <c r="I98" s="186">
        <f t="shared" si="5"/>
        <v>0</v>
      </c>
      <c r="J98" s="186"/>
      <c r="K98" s="186"/>
      <c r="L98" s="107"/>
      <c r="M98" s="193"/>
      <c r="N98" s="194"/>
      <c r="O98" s="195"/>
      <c r="P98" s="194"/>
      <c r="Q98" s="184">
        <f t="shared" si="7"/>
        <v>0</v>
      </c>
      <c r="R98" s="185">
        <f t="shared" si="6"/>
        <v>0</v>
      </c>
      <c r="S98" s="194"/>
    </row>
    <row r="99" s="106" customFormat="1" spans="1:19">
      <c r="A99" s="107">
        <v>90</v>
      </c>
      <c r="B99" s="191"/>
      <c r="C99" s="107"/>
      <c r="D99" s="107"/>
      <c r="E99" s="107"/>
      <c r="F99" s="107"/>
      <c r="G99" s="107"/>
      <c r="H99" s="178">
        <f t="shared" si="4"/>
        <v>0</v>
      </c>
      <c r="I99" s="186">
        <f t="shared" si="5"/>
        <v>0</v>
      </c>
      <c r="J99" s="186"/>
      <c r="K99" s="186"/>
      <c r="L99" s="107"/>
      <c r="M99" s="193"/>
      <c r="N99" s="194"/>
      <c r="O99" s="195"/>
      <c r="P99" s="194"/>
      <c r="Q99" s="184">
        <f t="shared" si="7"/>
        <v>0</v>
      </c>
      <c r="R99" s="185">
        <f t="shared" si="6"/>
        <v>0</v>
      </c>
      <c r="S99" s="194"/>
    </row>
    <row r="100" s="106" customFormat="1" spans="1:19">
      <c r="A100" s="107">
        <v>91</v>
      </c>
      <c r="B100" s="191"/>
      <c r="C100" s="107"/>
      <c r="D100" s="107"/>
      <c r="E100" s="107"/>
      <c r="F100" s="107"/>
      <c r="G100" s="107"/>
      <c r="H100" s="178">
        <f t="shared" si="4"/>
        <v>0</v>
      </c>
      <c r="I100" s="186">
        <f t="shared" si="5"/>
        <v>0</v>
      </c>
      <c r="J100" s="186"/>
      <c r="K100" s="186"/>
      <c r="L100" s="107"/>
      <c r="M100" s="193"/>
      <c r="N100" s="194"/>
      <c r="O100" s="195"/>
      <c r="P100" s="194"/>
      <c r="Q100" s="184">
        <f t="shared" si="7"/>
        <v>0</v>
      </c>
      <c r="R100" s="185">
        <f t="shared" si="6"/>
        <v>0</v>
      </c>
      <c r="S100" s="194"/>
    </row>
    <row r="101" s="106" customFormat="1" spans="1:19">
      <c r="A101" s="107">
        <v>92</v>
      </c>
      <c r="B101" s="191"/>
      <c r="C101" s="107"/>
      <c r="D101" s="107"/>
      <c r="E101" s="107"/>
      <c r="F101" s="107"/>
      <c r="G101" s="107"/>
      <c r="H101" s="178">
        <f t="shared" si="4"/>
        <v>0</v>
      </c>
      <c r="I101" s="186">
        <f t="shared" si="5"/>
        <v>0</v>
      </c>
      <c r="J101" s="186"/>
      <c r="K101" s="186"/>
      <c r="L101" s="107"/>
      <c r="M101" s="193"/>
      <c r="N101" s="194"/>
      <c r="O101" s="195"/>
      <c r="P101" s="194"/>
      <c r="Q101" s="184">
        <f t="shared" si="7"/>
        <v>0</v>
      </c>
      <c r="R101" s="185">
        <f t="shared" si="6"/>
        <v>0</v>
      </c>
      <c r="S101" s="194"/>
    </row>
    <row r="102" s="106" customFormat="1" spans="1:19">
      <c r="A102" s="107">
        <v>93</v>
      </c>
      <c r="B102" s="191"/>
      <c r="C102" s="107"/>
      <c r="D102" s="107"/>
      <c r="E102" s="107"/>
      <c r="F102" s="107"/>
      <c r="G102" s="107"/>
      <c r="H102" s="178">
        <f t="shared" si="4"/>
        <v>0</v>
      </c>
      <c r="I102" s="186">
        <f t="shared" si="5"/>
        <v>0</v>
      </c>
      <c r="J102" s="186"/>
      <c r="K102" s="186"/>
      <c r="L102" s="107"/>
      <c r="M102" s="193"/>
      <c r="N102" s="194"/>
      <c r="O102" s="195"/>
      <c r="P102" s="194"/>
      <c r="Q102" s="184">
        <f t="shared" si="7"/>
        <v>0</v>
      </c>
      <c r="R102" s="185">
        <f t="shared" si="6"/>
        <v>0</v>
      </c>
      <c r="S102" s="194"/>
    </row>
    <row r="103" s="106" customFormat="1" spans="1:19">
      <c r="A103" s="107">
        <v>94</v>
      </c>
      <c r="B103" s="191"/>
      <c r="C103" s="107"/>
      <c r="D103" s="107"/>
      <c r="E103" s="107"/>
      <c r="F103" s="107"/>
      <c r="G103" s="107"/>
      <c r="H103" s="178">
        <f t="shared" si="4"/>
        <v>0</v>
      </c>
      <c r="I103" s="186">
        <f t="shared" si="5"/>
        <v>0</v>
      </c>
      <c r="J103" s="186"/>
      <c r="K103" s="186"/>
      <c r="L103" s="107"/>
      <c r="M103" s="193"/>
      <c r="N103" s="194"/>
      <c r="O103" s="195"/>
      <c r="P103" s="194"/>
      <c r="Q103" s="184">
        <f t="shared" si="7"/>
        <v>0</v>
      </c>
      <c r="R103" s="185">
        <f t="shared" si="6"/>
        <v>0</v>
      </c>
      <c r="S103" s="194"/>
    </row>
    <row r="104" s="106" customFormat="1" spans="1:19">
      <c r="A104" s="107">
        <v>95</v>
      </c>
      <c r="B104" s="191"/>
      <c r="C104" s="107"/>
      <c r="D104" s="107"/>
      <c r="E104" s="107"/>
      <c r="F104" s="107"/>
      <c r="G104" s="107"/>
      <c r="H104" s="178">
        <f t="shared" si="4"/>
        <v>0</v>
      </c>
      <c r="I104" s="186">
        <f t="shared" si="5"/>
        <v>0</v>
      </c>
      <c r="J104" s="186"/>
      <c r="K104" s="186"/>
      <c r="L104" s="107"/>
      <c r="M104" s="193"/>
      <c r="N104" s="194"/>
      <c r="O104" s="195"/>
      <c r="P104" s="194"/>
      <c r="Q104" s="184">
        <f t="shared" si="7"/>
        <v>0</v>
      </c>
      <c r="R104" s="185">
        <f t="shared" si="6"/>
        <v>0</v>
      </c>
      <c r="S104" s="194"/>
    </row>
    <row r="105" s="106" customFormat="1" spans="1:19">
      <c r="A105" s="107">
        <v>96</v>
      </c>
      <c r="B105" s="191"/>
      <c r="C105" s="107"/>
      <c r="D105" s="107"/>
      <c r="E105" s="107"/>
      <c r="F105" s="107"/>
      <c r="G105" s="107"/>
      <c r="H105" s="178">
        <f t="shared" si="4"/>
        <v>0</v>
      </c>
      <c r="I105" s="186">
        <f t="shared" si="5"/>
        <v>0</v>
      </c>
      <c r="J105" s="186"/>
      <c r="K105" s="186"/>
      <c r="L105" s="107"/>
      <c r="M105" s="193"/>
      <c r="N105" s="194"/>
      <c r="O105" s="195"/>
      <c r="P105" s="194"/>
      <c r="Q105" s="184">
        <f t="shared" si="7"/>
        <v>0</v>
      </c>
      <c r="R105" s="185">
        <f t="shared" si="6"/>
        <v>0</v>
      </c>
      <c r="S105" s="194"/>
    </row>
    <row r="106" s="106" customFormat="1" spans="1:19">
      <c r="A106" s="107">
        <v>97</v>
      </c>
      <c r="B106" s="191"/>
      <c r="C106" s="107"/>
      <c r="D106" s="107"/>
      <c r="E106" s="107"/>
      <c r="F106" s="107"/>
      <c r="G106" s="107"/>
      <c r="H106" s="178">
        <f t="shared" si="4"/>
        <v>0</v>
      </c>
      <c r="I106" s="186">
        <f t="shared" si="5"/>
        <v>0</v>
      </c>
      <c r="J106" s="186"/>
      <c r="K106" s="186"/>
      <c r="L106" s="107"/>
      <c r="M106" s="193"/>
      <c r="N106" s="194"/>
      <c r="O106" s="195"/>
      <c r="P106" s="194"/>
      <c r="Q106" s="184">
        <f t="shared" si="7"/>
        <v>0</v>
      </c>
      <c r="R106" s="185">
        <f t="shared" si="6"/>
        <v>0</v>
      </c>
      <c r="S106" s="194"/>
    </row>
    <row r="107" s="106" customFormat="1" spans="1:19">
      <c r="A107" s="107">
        <v>98</v>
      </c>
      <c r="B107" s="191"/>
      <c r="C107" s="107"/>
      <c r="D107" s="107"/>
      <c r="E107" s="107"/>
      <c r="F107" s="107"/>
      <c r="G107" s="107"/>
      <c r="H107" s="178">
        <f t="shared" si="4"/>
        <v>0</v>
      </c>
      <c r="I107" s="186">
        <f t="shared" si="5"/>
        <v>0</v>
      </c>
      <c r="J107" s="186"/>
      <c r="K107" s="186"/>
      <c r="L107" s="107"/>
      <c r="M107" s="193"/>
      <c r="N107" s="194"/>
      <c r="O107" s="195"/>
      <c r="P107" s="194"/>
      <c r="Q107" s="184">
        <f t="shared" si="7"/>
        <v>0</v>
      </c>
      <c r="R107" s="185">
        <f t="shared" si="6"/>
        <v>0</v>
      </c>
      <c r="S107" s="194"/>
    </row>
    <row r="108" s="106" customFormat="1" spans="1:19">
      <c r="A108" s="107">
        <v>99</v>
      </c>
      <c r="B108" s="191"/>
      <c r="C108" s="107"/>
      <c r="D108" s="107"/>
      <c r="E108" s="107"/>
      <c r="F108" s="107"/>
      <c r="G108" s="107"/>
      <c r="H108" s="178">
        <f t="shared" si="4"/>
        <v>0</v>
      </c>
      <c r="I108" s="186">
        <f t="shared" si="5"/>
        <v>0</v>
      </c>
      <c r="J108" s="186"/>
      <c r="K108" s="186"/>
      <c r="L108" s="107"/>
      <c r="M108" s="193"/>
      <c r="N108" s="194"/>
      <c r="O108" s="195"/>
      <c r="P108" s="194"/>
      <c r="Q108" s="184">
        <f t="shared" si="7"/>
        <v>0</v>
      </c>
      <c r="R108" s="185">
        <f t="shared" si="6"/>
        <v>0</v>
      </c>
      <c r="S108" s="194"/>
    </row>
    <row r="109" s="106" customFormat="1" spans="1:19">
      <c r="A109" s="107">
        <v>100</v>
      </c>
      <c r="B109" s="191"/>
      <c r="C109" s="107"/>
      <c r="D109" s="107"/>
      <c r="E109" s="107"/>
      <c r="F109" s="107"/>
      <c r="G109" s="107"/>
      <c r="H109" s="178">
        <f t="shared" si="4"/>
        <v>0</v>
      </c>
      <c r="I109" s="186">
        <f t="shared" si="5"/>
        <v>0</v>
      </c>
      <c r="J109" s="186"/>
      <c r="K109" s="186"/>
      <c r="L109" s="107"/>
      <c r="M109" s="193"/>
      <c r="N109" s="194"/>
      <c r="O109" s="195"/>
      <c r="P109" s="194"/>
      <c r="Q109" s="184">
        <f t="shared" si="7"/>
        <v>0</v>
      </c>
      <c r="R109" s="185">
        <f t="shared" si="6"/>
        <v>0</v>
      </c>
      <c r="S109" s="194"/>
    </row>
    <row r="110" s="106" customFormat="1" spans="1:19">
      <c r="A110" s="107">
        <v>101</v>
      </c>
      <c r="B110" s="191"/>
      <c r="C110" s="107"/>
      <c r="D110" s="107"/>
      <c r="E110" s="107"/>
      <c r="F110" s="107"/>
      <c r="G110" s="107"/>
      <c r="H110" s="178">
        <f t="shared" si="4"/>
        <v>0</v>
      </c>
      <c r="I110" s="186">
        <f t="shared" si="5"/>
        <v>0</v>
      </c>
      <c r="J110" s="186"/>
      <c r="K110" s="186"/>
      <c r="L110" s="107"/>
      <c r="M110" s="193"/>
      <c r="N110" s="194"/>
      <c r="O110" s="195"/>
      <c r="P110" s="194"/>
      <c r="Q110" s="184">
        <f t="shared" si="7"/>
        <v>0</v>
      </c>
      <c r="R110" s="185">
        <f t="shared" si="6"/>
        <v>0</v>
      </c>
      <c r="S110" s="194"/>
    </row>
    <row r="111" s="106" customFormat="1" spans="1:19">
      <c r="A111" s="107">
        <v>102</v>
      </c>
      <c r="B111" s="191"/>
      <c r="C111" s="107"/>
      <c r="D111" s="107"/>
      <c r="E111" s="107"/>
      <c r="F111" s="107"/>
      <c r="G111" s="107"/>
      <c r="H111" s="178">
        <f t="shared" si="4"/>
        <v>0</v>
      </c>
      <c r="I111" s="186">
        <f t="shared" si="5"/>
        <v>0</v>
      </c>
      <c r="J111" s="186"/>
      <c r="K111" s="186"/>
      <c r="L111" s="107"/>
      <c r="M111" s="193"/>
      <c r="N111" s="194"/>
      <c r="O111" s="195"/>
      <c r="P111" s="194"/>
      <c r="Q111" s="184">
        <f t="shared" si="7"/>
        <v>0</v>
      </c>
      <c r="R111" s="185">
        <f t="shared" si="6"/>
        <v>0</v>
      </c>
      <c r="S111" s="194"/>
    </row>
    <row r="112" s="106" customFormat="1" spans="1:19">
      <c r="A112" s="107">
        <v>103</v>
      </c>
      <c r="B112" s="191"/>
      <c r="C112" s="107"/>
      <c r="D112" s="107"/>
      <c r="E112" s="107"/>
      <c r="F112" s="107"/>
      <c r="G112" s="107"/>
      <c r="H112" s="178">
        <f t="shared" ref="H112:H175" si="8">F112-G112</f>
        <v>0</v>
      </c>
      <c r="I112" s="186">
        <f t="shared" ref="I112:I175" si="9">I111+H112</f>
        <v>0</v>
      </c>
      <c r="J112" s="186"/>
      <c r="K112" s="186"/>
      <c r="L112" s="107"/>
      <c r="M112" s="193"/>
      <c r="N112" s="194"/>
      <c r="O112" s="195"/>
      <c r="P112" s="194"/>
      <c r="Q112" s="184">
        <f t="shared" si="7"/>
        <v>0</v>
      </c>
      <c r="R112" s="185">
        <f t="shared" si="6"/>
        <v>0</v>
      </c>
      <c r="S112" s="194"/>
    </row>
    <row r="113" s="106" customFormat="1" spans="1:19">
      <c r="A113" s="107">
        <v>104</v>
      </c>
      <c r="B113" s="191"/>
      <c r="C113" s="107"/>
      <c r="D113" s="107"/>
      <c r="E113" s="107"/>
      <c r="F113" s="107"/>
      <c r="G113" s="107"/>
      <c r="H113" s="178">
        <f t="shared" si="8"/>
        <v>0</v>
      </c>
      <c r="I113" s="186">
        <f t="shared" si="9"/>
        <v>0</v>
      </c>
      <c r="J113" s="186"/>
      <c r="K113" s="186"/>
      <c r="L113" s="107"/>
      <c r="M113" s="193"/>
      <c r="N113" s="194"/>
      <c r="O113" s="195"/>
      <c r="P113" s="194"/>
      <c r="Q113" s="184">
        <f t="shared" si="7"/>
        <v>0</v>
      </c>
      <c r="R113" s="185">
        <f t="shared" si="6"/>
        <v>0</v>
      </c>
      <c r="S113" s="194"/>
    </row>
    <row r="114" s="106" customFormat="1" spans="1:19">
      <c r="A114" s="107">
        <v>105</v>
      </c>
      <c r="B114" s="191"/>
      <c r="C114" s="107"/>
      <c r="D114" s="107"/>
      <c r="E114" s="107"/>
      <c r="F114" s="107"/>
      <c r="G114" s="107"/>
      <c r="H114" s="178">
        <f t="shared" si="8"/>
        <v>0</v>
      </c>
      <c r="I114" s="186">
        <f t="shared" si="9"/>
        <v>0</v>
      </c>
      <c r="J114" s="186"/>
      <c r="K114" s="186"/>
      <c r="L114" s="107"/>
      <c r="M114" s="193"/>
      <c r="N114" s="194"/>
      <c r="O114" s="195"/>
      <c r="P114" s="194"/>
      <c r="Q114" s="184">
        <f t="shared" si="7"/>
        <v>0</v>
      </c>
      <c r="R114" s="185">
        <f t="shared" si="6"/>
        <v>0</v>
      </c>
      <c r="S114" s="194"/>
    </row>
    <row r="115" s="106" customFormat="1" spans="1:19">
      <c r="A115" s="107">
        <v>106</v>
      </c>
      <c r="B115" s="191"/>
      <c r="C115" s="107"/>
      <c r="D115" s="107"/>
      <c r="E115" s="107"/>
      <c r="F115" s="107"/>
      <c r="G115" s="107"/>
      <c r="H115" s="178">
        <f t="shared" si="8"/>
        <v>0</v>
      </c>
      <c r="I115" s="186">
        <f t="shared" si="9"/>
        <v>0</v>
      </c>
      <c r="J115" s="186"/>
      <c r="K115" s="186"/>
      <c r="L115" s="107"/>
      <c r="M115" s="193"/>
      <c r="N115" s="194"/>
      <c r="O115" s="195"/>
      <c r="P115" s="194"/>
      <c r="Q115" s="184">
        <f t="shared" si="7"/>
        <v>0</v>
      </c>
      <c r="R115" s="185">
        <f t="shared" si="6"/>
        <v>0</v>
      </c>
      <c r="S115" s="194"/>
    </row>
    <row r="116" s="106" customFormat="1" spans="1:19">
      <c r="A116" s="107">
        <v>107</v>
      </c>
      <c r="B116" s="191"/>
      <c r="C116" s="107"/>
      <c r="D116" s="107"/>
      <c r="E116" s="107"/>
      <c r="F116" s="107"/>
      <c r="G116" s="107"/>
      <c r="H116" s="178">
        <f t="shared" si="8"/>
        <v>0</v>
      </c>
      <c r="I116" s="186">
        <f t="shared" si="9"/>
        <v>0</v>
      </c>
      <c r="J116" s="186"/>
      <c r="K116" s="186"/>
      <c r="L116" s="107"/>
      <c r="M116" s="193"/>
      <c r="N116" s="194"/>
      <c r="O116" s="195"/>
      <c r="P116" s="194"/>
      <c r="Q116" s="184">
        <f t="shared" si="7"/>
        <v>0</v>
      </c>
      <c r="R116" s="185">
        <f t="shared" si="6"/>
        <v>0</v>
      </c>
      <c r="S116" s="194"/>
    </row>
    <row r="117" s="106" customFormat="1" spans="1:19">
      <c r="A117" s="107">
        <v>108</v>
      </c>
      <c r="B117" s="191"/>
      <c r="C117" s="107"/>
      <c r="D117" s="107"/>
      <c r="E117" s="107"/>
      <c r="F117" s="107"/>
      <c r="G117" s="107"/>
      <c r="H117" s="178">
        <f t="shared" si="8"/>
        <v>0</v>
      </c>
      <c r="I117" s="186">
        <f t="shared" si="9"/>
        <v>0</v>
      </c>
      <c r="J117" s="186"/>
      <c r="K117" s="186"/>
      <c r="L117" s="107"/>
      <c r="M117" s="193"/>
      <c r="N117" s="194"/>
      <c r="O117" s="195"/>
      <c r="P117" s="194"/>
      <c r="Q117" s="184">
        <f t="shared" si="7"/>
        <v>0</v>
      </c>
      <c r="R117" s="185">
        <f t="shared" si="6"/>
        <v>0</v>
      </c>
      <c r="S117" s="194"/>
    </row>
    <row r="118" s="106" customFormat="1" spans="1:19">
      <c r="A118" s="107">
        <v>109</v>
      </c>
      <c r="B118" s="191"/>
      <c r="C118" s="107"/>
      <c r="D118" s="107"/>
      <c r="E118" s="107"/>
      <c r="F118" s="107"/>
      <c r="G118" s="107"/>
      <c r="H118" s="178">
        <f t="shared" si="8"/>
        <v>0</v>
      </c>
      <c r="I118" s="186">
        <f t="shared" si="9"/>
        <v>0</v>
      </c>
      <c r="J118" s="186"/>
      <c r="K118" s="186"/>
      <c r="L118" s="107"/>
      <c r="M118" s="193"/>
      <c r="N118" s="194"/>
      <c r="O118" s="195"/>
      <c r="P118" s="194"/>
      <c r="Q118" s="184">
        <f t="shared" si="7"/>
        <v>0</v>
      </c>
      <c r="R118" s="185">
        <f t="shared" si="6"/>
        <v>0</v>
      </c>
      <c r="S118" s="194"/>
    </row>
    <row r="119" s="106" customFormat="1" spans="1:19">
      <c r="A119" s="107">
        <v>110</v>
      </c>
      <c r="B119" s="191"/>
      <c r="C119" s="107"/>
      <c r="D119" s="107"/>
      <c r="E119" s="107"/>
      <c r="F119" s="107"/>
      <c r="G119" s="107"/>
      <c r="H119" s="178">
        <f t="shared" si="8"/>
        <v>0</v>
      </c>
      <c r="I119" s="186">
        <f t="shared" si="9"/>
        <v>0</v>
      </c>
      <c r="J119" s="186"/>
      <c r="K119" s="186"/>
      <c r="L119" s="107"/>
      <c r="M119" s="193"/>
      <c r="N119" s="194"/>
      <c r="O119" s="195"/>
      <c r="P119" s="194"/>
      <c r="Q119" s="184">
        <f t="shared" si="7"/>
        <v>0</v>
      </c>
      <c r="R119" s="185">
        <f t="shared" si="6"/>
        <v>0</v>
      </c>
      <c r="S119" s="194"/>
    </row>
    <row r="120" s="106" customFormat="1" spans="1:19">
      <c r="A120" s="107">
        <v>111</v>
      </c>
      <c r="B120" s="191"/>
      <c r="C120" s="107"/>
      <c r="D120" s="107"/>
      <c r="E120" s="107"/>
      <c r="F120" s="107"/>
      <c r="G120" s="107"/>
      <c r="H120" s="178">
        <f t="shared" si="8"/>
        <v>0</v>
      </c>
      <c r="I120" s="186">
        <f t="shared" si="9"/>
        <v>0</v>
      </c>
      <c r="J120" s="186"/>
      <c r="K120" s="186"/>
      <c r="L120" s="107"/>
      <c r="M120" s="193"/>
      <c r="N120" s="194"/>
      <c r="O120" s="195"/>
      <c r="P120" s="194"/>
      <c r="Q120" s="184">
        <f t="shared" si="7"/>
        <v>0</v>
      </c>
      <c r="R120" s="185">
        <f t="shared" si="6"/>
        <v>0</v>
      </c>
      <c r="S120" s="194"/>
    </row>
    <row r="121" s="106" customFormat="1" spans="1:19">
      <c r="A121" s="107">
        <v>112</v>
      </c>
      <c r="B121" s="191"/>
      <c r="C121" s="107"/>
      <c r="D121" s="107"/>
      <c r="E121" s="107"/>
      <c r="F121" s="107"/>
      <c r="G121" s="107"/>
      <c r="H121" s="178">
        <f t="shared" si="8"/>
        <v>0</v>
      </c>
      <c r="I121" s="186">
        <f t="shared" si="9"/>
        <v>0</v>
      </c>
      <c r="J121" s="186"/>
      <c r="K121" s="186"/>
      <c r="L121" s="107"/>
      <c r="M121" s="193"/>
      <c r="N121" s="194"/>
      <c r="O121" s="195"/>
      <c r="P121" s="194"/>
      <c r="Q121" s="184">
        <f t="shared" si="7"/>
        <v>0</v>
      </c>
      <c r="R121" s="185">
        <f t="shared" si="6"/>
        <v>0</v>
      </c>
      <c r="S121" s="194"/>
    </row>
    <row r="122" s="106" customFormat="1" spans="1:19">
      <c r="A122" s="107">
        <v>113</v>
      </c>
      <c r="B122" s="191"/>
      <c r="C122" s="107"/>
      <c r="D122" s="107"/>
      <c r="E122" s="107"/>
      <c r="F122" s="107"/>
      <c r="G122" s="107"/>
      <c r="H122" s="178">
        <f t="shared" si="8"/>
        <v>0</v>
      </c>
      <c r="I122" s="186">
        <f t="shared" si="9"/>
        <v>0</v>
      </c>
      <c r="J122" s="186"/>
      <c r="K122" s="186"/>
      <c r="L122" s="107"/>
      <c r="M122" s="193"/>
      <c r="N122" s="194"/>
      <c r="O122" s="195"/>
      <c r="P122" s="194"/>
      <c r="Q122" s="184">
        <f t="shared" si="7"/>
        <v>0</v>
      </c>
      <c r="R122" s="185">
        <f t="shared" si="6"/>
        <v>0</v>
      </c>
      <c r="S122" s="194"/>
    </row>
    <row r="123" s="106" customFormat="1" spans="1:19">
      <c r="A123" s="107">
        <v>114</v>
      </c>
      <c r="B123" s="191"/>
      <c r="C123" s="107"/>
      <c r="D123" s="107"/>
      <c r="E123" s="107"/>
      <c r="F123" s="107"/>
      <c r="G123" s="107"/>
      <c r="H123" s="178">
        <f t="shared" si="8"/>
        <v>0</v>
      </c>
      <c r="I123" s="186">
        <f t="shared" si="9"/>
        <v>0</v>
      </c>
      <c r="J123" s="186"/>
      <c r="K123" s="186"/>
      <c r="L123" s="107"/>
      <c r="M123" s="193"/>
      <c r="N123" s="194"/>
      <c r="O123" s="195"/>
      <c r="P123" s="194"/>
      <c r="Q123" s="184">
        <f t="shared" si="7"/>
        <v>0</v>
      </c>
      <c r="R123" s="185">
        <f t="shared" si="6"/>
        <v>0</v>
      </c>
      <c r="S123" s="194"/>
    </row>
    <row r="124" s="106" customFormat="1" spans="1:19">
      <c r="A124" s="107">
        <v>115</v>
      </c>
      <c r="B124" s="191"/>
      <c r="C124" s="107"/>
      <c r="D124" s="107"/>
      <c r="E124" s="107"/>
      <c r="F124" s="107"/>
      <c r="G124" s="107"/>
      <c r="H124" s="178">
        <f t="shared" si="8"/>
        <v>0</v>
      </c>
      <c r="I124" s="186">
        <f t="shared" si="9"/>
        <v>0</v>
      </c>
      <c r="J124" s="186"/>
      <c r="K124" s="186"/>
      <c r="L124" s="107"/>
      <c r="M124" s="193"/>
      <c r="N124" s="194"/>
      <c r="O124" s="195"/>
      <c r="P124" s="194"/>
      <c r="Q124" s="184">
        <f t="shared" si="7"/>
        <v>0</v>
      </c>
      <c r="R124" s="185">
        <f t="shared" si="6"/>
        <v>0</v>
      </c>
      <c r="S124" s="194"/>
    </row>
    <row r="125" s="106" customFormat="1" spans="1:19">
      <c r="A125" s="107">
        <v>116</v>
      </c>
      <c r="B125" s="191"/>
      <c r="C125" s="107"/>
      <c r="D125" s="107"/>
      <c r="E125" s="107"/>
      <c r="F125" s="107"/>
      <c r="G125" s="107"/>
      <c r="H125" s="178">
        <f t="shared" si="8"/>
        <v>0</v>
      </c>
      <c r="I125" s="186">
        <f t="shared" si="9"/>
        <v>0</v>
      </c>
      <c r="J125" s="186"/>
      <c r="K125" s="186"/>
      <c r="L125" s="107"/>
      <c r="M125" s="193"/>
      <c r="N125" s="194"/>
      <c r="O125" s="195"/>
      <c r="P125" s="194"/>
      <c r="Q125" s="184">
        <f t="shared" si="7"/>
        <v>0</v>
      </c>
      <c r="R125" s="185">
        <f t="shared" si="6"/>
        <v>0</v>
      </c>
      <c r="S125" s="194"/>
    </row>
    <row r="126" s="106" customFormat="1" spans="1:19">
      <c r="A126" s="107">
        <v>117</v>
      </c>
      <c r="B126" s="191"/>
      <c r="C126" s="107"/>
      <c r="D126" s="107"/>
      <c r="E126" s="107"/>
      <c r="F126" s="107"/>
      <c r="G126" s="107"/>
      <c r="H126" s="178">
        <f t="shared" si="8"/>
        <v>0</v>
      </c>
      <c r="I126" s="186">
        <f t="shared" si="9"/>
        <v>0</v>
      </c>
      <c r="J126" s="186"/>
      <c r="K126" s="186"/>
      <c r="L126" s="107"/>
      <c r="M126" s="193"/>
      <c r="N126" s="194"/>
      <c r="O126" s="195"/>
      <c r="P126" s="194"/>
      <c r="Q126" s="184">
        <f t="shared" si="7"/>
        <v>0</v>
      </c>
      <c r="R126" s="185">
        <f t="shared" si="6"/>
        <v>0</v>
      </c>
      <c r="S126" s="194"/>
    </row>
    <row r="127" s="106" customFormat="1" spans="1:19">
      <c r="A127" s="107">
        <v>118</v>
      </c>
      <c r="B127" s="191"/>
      <c r="C127" s="107"/>
      <c r="D127" s="107"/>
      <c r="E127" s="107"/>
      <c r="F127" s="107"/>
      <c r="G127" s="107"/>
      <c r="H127" s="178">
        <f t="shared" si="8"/>
        <v>0</v>
      </c>
      <c r="I127" s="186">
        <f t="shared" si="9"/>
        <v>0</v>
      </c>
      <c r="J127" s="186"/>
      <c r="K127" s="186"/>
      <c r="L127" s="107"/>
      <c r="M127" s="193"/>
      <c r="N127" s="194"/>
      <c r="O127" s="195"/>
      <c r="P127" s="194"/>
      <c r="Q127" s="184">
        <f t="shared" si="7"/>
        <v>0</v>
      </c>
      <c r="R127" s="185">
        <f t="shared" si="6"/>
        <v>0</v>
      </c>
      <c r="S127" s="194"/>
    </row>
    <row r="128" s="106" customFormat="1" spans="1:19">
      <c r="A128" s="107">
        <v>119</v>
      </c>
      <c r="B128" s="191"/>
      <c r="C128" s="107"/>
      <c r="D128" s="107"/>
      <c r="E128" s="107"/>
      <c r="F128" s="107"/>
      <c r="G128" s="107"/>
      <c r="H128" s="178">
        <f t="shared" si="8"/>
        <v>0</v>
      </c>
      <c r="I128" s="186">
        <f t="shared" si="9"/>
        <v>0</v>
      </c>
      <c r="J128" s="186"/>
      <c r="K128" s="186"/>
      <c r="L128" s="107"/>
      <c r="M128" s="193"/>
      <c r="N128" s="194"/>
      <c r="O128" s="195"/>
      <c r="P128" s="194"/>
      <c r="Q128" s="184">
        <f t="shared" si="7"/>
        <v>0</v>
      </c>
      <c r="R128" s="185">
        <f t="shared" si="6"/>
        <v>0</v>
      </c>
      <c r="S128" s="194"/>
    </row>
    <row r="129" s="106" customFormat="1" spans="1:19">
      <c r="A129" s="107">
        <v>120</v>
      </c>
      <c r="B129" s="191"/>
      <c r="C129" s="107"/>
      <c r="D129" s="107"/>
      <c r="E129" s="107"/>
      <c r="F129" s="107"/>
      <c r="G129" s="107"/>
      <c r="H129" s="178">
        <f t="shared" si="8"/>
        <v>0</v>
      </c>
      <c r="I129" s="186">
        <f t="shared" si="9"/>
        <v>0</v>
      </c>
      <c r="J129" s="186"/>
      <c r="K129" s="186"/>
      <c r="L129" s="107"/>
      <c r="M129" s="193"/>
      <c r="N129" s="194"/>
      <c r="O129" s="195"/>
      <c r="P129" s="194"/>
      <c r="Q129" s="184">
        <f t="shared" si="7"/>
        <v>0</v>
      </c>
      <c r="R129" s="185">
        <f t="shared" si="6"/>
        <v>0</v>
      </c>
      <c r="S129" s="194"/>
    </row>
    <row r="130" s="106" customFormat="1" spans="1:19">
      <c r="A130" s="107">
        <v>121</v>
      </c>
      <c r="B130" s="191"/>
      <c r="C130" s="107"/>
      <c r="D130" s="107"/>
      <c r="E130" s="107"/>
      <c r="F130" s="107"/>
      <c r="G130" s="107"/>
      <c r="H130" s="178">
        <f t="shared" si="8"/>
        <v>0</v>
      </c>
      <c r="I130" s="186">
        <f t="shared" si="9"/>
        <v>0</v>
      </c>
      <c r="J130" s="186"/>
      <c r="K130" s="186"/>
      <c r="L130" s="107"/>
      <c r="M130" s="193"/>
      <c r="N130" s="194"/>
      <c r="O130" s="195"/>
      <c r="P130" s="194"/>
      <c r="Q130" s="184">
        <f t="shared" si="7"/>
        <v>0</v>
      </c>
      <c r="R130" s="185">
        <f t="shared" si="6"/>
        <v>0</v>
      </c>
      <c r="S130" s="194"/>
    </row>
    <row r="131" s="106" customFormat="1" spans="1:19">
      <c r="A131" s="107">
        <v>122</v>
      </c>
      <c r="B131" s="191"/>
      <c r="C131" s="107"/>
      <c r="D131" s="107"/>
      <c r="E131" s="107"/>
      <c r="F131" s="107"/>
      <c r="G131" s="107"/>
      <c r="H131" s="178">
        <f t="shared" si="8"/>
        <v>0</v>
      </c>
      <c r="I131" s="186">
        <f t="shared" si="9"/>
        <v>0</v>
      </c>
      <c r="J131" s="186"/>
      <c r="K131" s="186"/>
      <c r="L131" s="107"/>
      <c r="M131" s="193"/>
      <c r="N131" s="194"/>
      <c r="O131" s="195"/>
      <c r="P131" s="194"/>
      <c r="Q131" s="184">
        <f t="shared" si="7"/>
        <v>0</v>
      </c>
      <c r="R131" s="185">
        <f t="shared" si="6"/>
        <v>0</v>
      </c>
      <c r="S131" s="194"/>
    </row>
    <row r="132" s="106" customFormat="1" spans="1:19">
      <c r="A132" s="107">
        <v>123</v>
      </c>
      <c r="B132" s="191"/>
      <c r="C132" s="107"/>
      <c r="D132" s="107"/>
      <c r="E132" s="107"/>
      <c r="F132" s="107"/>
      <c r="G132" s="107"/>
      <c r="H132" s="178">
        <f t="shared" si="8"/>
        <v>0</v>
      </c>
      <c r="I132" s="186">
        <f t="shared" si="9"/>
        <v>0</v>
      </c>
      <c r="J132" s="186"/>
      <c r="K132" s="186"/>
      <c r="L132" s="107"/>
      <c r="M132" s="193"/>
      <c r="N132" s="194"/>
      <c r="O132" s="195"/>
      <c r="P132" s="194"/>
      <c r="Q132" s="184">
        <f t="shared" si="7"/>
        <v>0</v>
      </c>
      <c r="R132" s="185">
        <f t="shared" si="6"/>
        <v>0</v>
      </c>
      <c r="S132" s="194"/>
    </row>
    <row r="133" s="106" customFormat="1" spans="1:19">
      <c r="A133" s="107">
        <v>124</v>
      </c>
      <c r="B133" s="191"/>
      <c r="C133" s="107"/>
      <c r="D133" s="107"/>
      <c r="E133" s="107"/>
      <c r="F133" s="107"/>
      <c r="G133" s="107"/>
      <c r="H133" s="178">
        <f t="shared" si="8"/>
        <v>0</v>
      </c>
      <c r="I133" s="186">
        <f t="shared" si="9"/>
        <v>0</v>
      </c>
      <c r="J133" s="186"/>
      <c r="K133" s="186"/>
      <c r="L133" s="107"/>
      <c r="M133" s="193"/>
      <c r="N133" s="194"/>
      <c r="O133" s="195"/>
      <c r="P133" s="194"/>
      <c r="Q133" s="184">
        <f t="shared" si="7"/>
        <v>0</v>
      </c>
      <c r="R133" s="185">
        <f t="shared" si="6"/>
        <v>0</v>
      </c>
      <c r="S133" s="194"/>
    </row>
    <row r="134" s="106" customFormat="1" spans="1:19">
      <c r="A134" s="107">
        <v>125</v>
      </c>
      <c r="B134" s="191"/>
      <c r="C134" s="107"/>
      <c r="D134" s="107"/>
      <c r="E134" s="107"/>
      <c r="F134" s="107"/>
      <c r="G134" s="107"/>
      <c r="H134" s="178">
        <f t="shared" si="8"/>
        <v>0</v>
      </c>
      <c r="I134" s="186">
        <f t="shared" si="9"/>
        <v>0</v>
      </c>
      <c r="J134" s="186"/>
      <c r="K134" s="186"/>
      <c r="L134" s="107"/>
      <c r="M134" s="193"/>
      <c r="N134" s="194"/>
      <c r="O134" s="195"/>
      <c r="P134" s="194"/>
      <c r="Q134" s="184">
        <f t="shared" si="7"/>
        <v>0</v>
      </c>
      <c r="R134" s="185">
        <f t="shared" si="6"/>
        <v>0</v>
      </c>
      <c r="S134" s="194"/>
    </row>
    <row r="135" s="106" customFormat="1" spans="1:19">
      <c r="A135" s="107">
        <v>126</v>
      </c>
      <c r="B135" s="191"/>
      <c r="C135" s="107"/>
      <c r="D135" s="107"/>
      <c r="E135" s="107"/>
      <c r="F135" s="107"/>
      <c r="G135" s="107"/>
      <c r="H135" s="178">
        <f t="shared" si="8"/>
        <v>0</v>
      </c>
      <c r="I135" s="186">
        <f t="shared" si="9"/>
        <v>0</v>
      </c>
      <c r="J135" s="186"/>
      <c r="K135" s="186"/>
      <c r="L135" s="107"/>
      <c r="M135" s="193"/>
      <c r="N135" s="194"/>
      <c r="O135" s="195"/>
      <c r="P135" s="194"/>
      <c r="Q135" s="184">
        <f t="shared" si="7"/>
        <v>0</v>
      </c>
      <c r="R135" s="185">
        <f t="shared" si="6"/>
        <v>0</v>
      </c>
      <c r="S135" s="194"/>
    </row>
    <row r="136" s="106" customFormat="1" spans="1:19">
      <c r="A136" s="107">
        <v>127</v>
      </c>
      <c r="B136" s="191"/>
      <c r="C136" s="107"/>
      <c r="D136" s="107"/>
      <c r="E136" s="107"/>
      <c r="F136" s="107"/>
      <c r="G136" s="107"/>
      <c r="H136" s="178">
        <f t="shared" si="8"/>
        <v>0</v>
      </c>
      <c r="I136" s="186">
        <f t="shared" si="9"/>
        <v>0</v>
      </c>
      <c r="J136" s="186"/>
      <c r="K136" s="186"/>
      <c r="L136" s="107"/>
      <c r="M136" s="193"/>
      <c r="N136" s="194"/>
      <c r="O136" s="195"/>
      <c r="P136" s="194"/>
      <c r="Q136" s="184">
        <f t="shared" si="7"/>
        <v>0</v>
      </c>
      <c r="R136" s="185">
        <f t="shared" si="6"/>
        <v>0</v>
      </c>
      <c r="S136" s="194"/>
    </row>
    <row r="137" s="106" customFormat="1" spans="1:19">
      <c r="A137" s="107">
        <v>128</v>
      </c>
      <c r="B137" s="191"/>
      <c r="C137" s="107"/>
      <c r="D137" s="107"/>
      <c r="E137" s="107"/>
      <c r="F137" s="107"/>
      <c r="G137" s="107"/>
      <c r="H137" s="178">
        <f t="shared" si="8"/>
        <v>0</v>
      </c>
      <c r="I137" s="186">
        <f t="shared" si="9"/>
        <v>0</v>
      </c>
      <c r="J137" s="186"/>
      <c r="K137" s="186"/>
      <c r="L137" s="107"/>
      <c r="M137" s="193"/>
      <c r="N137" s="194"/>
      <c r="O137" s="195"/>
      <c r="P137" s="194"/>
      <c r="Q137" s="184">
        <f t="shared" si="7"/>
        <v>0</v>
      </c>
      <c r="R137" s="185">
        <f t="shared" si="6"/>
        <v>0</v>
      </c>
      <c r="S137" s="194"/>
    </row>
    <row r="138" s="106" customFormat="1" spans="1:19">
      <c r="A138" s="107">
        <v>129</v>
      </c>
      <c r="B138" s="191"/>
      <c r="C138" s="107"/>
      <c r="D138" s="107"/>
      <c r="E138" s="107"/>
      <c r="F138" s="107"/>
      <c r="G138" s="107"/>
      <c r="H138" s="178">
        <f t="shared" si="8"/>
        <v>0</v>
      </c>
      <c r="I138" s="186">
        <f t="shared" si="9"/>
        <v>0</v>
      </c>
      <c r="J138" s="186"/>
      <c r="K138" s="186"/>
      <c r="L138" s="107"/>
      <c r="M138" s="193"/>
      <c r="N138" s="194"/>
      <c r="O138" s="195"/>
      <c r="P138" s="194"/>
      <c r="Q138" s="184">
        <f t="shared" si="7"/>
        <v>0</v>
      </c>
      <c r="R138" s="185">
        <f t="shared" si="6"/>
        <v>0</v>
      </c>
      <c r="S138" s="194"/>
    </row>
    <row r="139" s="106" customFormat="1" spans="1:19">
      <c r="A139" s="107">
        <v>130</v>
      </c>
      <c r="B139" s="191"/>
      <c r="C139" s="107"/>
      <c r="D139" s="107"/>
      <c r="E139" s="107"/>
      <c r="F139" s="107"/>
      <c r="G139" s="107"/>
      <c r="H139" s="178">
        <f t="shared" si="8"/>
        <v>0</v>
      </c>
      <c r="I139" s="186">
        <f t="shared" si="9"/>
        <v>0</v>
      </c>
      <c r="J139" s="186"/>
      <c r="K139" s="186"/>
      <c r="L139" s="107"/>
      <c r="M139" s="193"/>
      <c r="N139" s="194"/>
      <c r="O139" s="195"/>
      <c r="P139" s="194"/>
      <c r="Q139" s="184">
        <f t="shared" si="7"/>
        <v>0</v>
      </c>
      <c r="R139" s="185">
        <f t="shared" si="6"/>
        <v>0</v>
      </c>
      <c r="S139" s="194"/>
    </row>
    <row r="140" s="106" customFormat="1" spans="1:19">
      <c r="A140" s="107">
        <v>131</v>
      </c>
      <c r="B140" s="191"/>
      <c r="C140" s="107"/>
      <c r="D140" s="107"/>
      <c r="E140" s="107"/>
      <c r="F140" s="107"/>
      <c r="G140" s="107"/>
      <c r="H140" s="178">
        <f t="shared" si="8"/>
        <v>0</v>
      </c>
      <c r="I140" s="186">
        <f t="shared" si="9"/>
        <v>0</v>
      </c>
      <c r="J140" s="186"/>
      <c r="K140" s="186"/>
      <c r="L140" s="107"/>
      <c r="M140" s="193"/>
      <c r="N140" s="194"/>
      <c r="O140" s="195"/>
      <c r="P140" s="194"/>
      <c r="Q140" s="184">
        <f t="shared" si="7"/>
        <v>0</v>
      </c>
      <c r="R140" s="185">
        <f t="shared" ref="R140:R203" si="10">R139+O140-P140</f>
        <v>0</v>
      </c>
      <c r="S140" s="194"/>
    </row>
    <row r="141" s="106" customFormat="1" spans="1:19">
      <c r="A141" s="107">
        <v>132</v>
      </c>
      <c r="B141" s="191"/>
      <c r="C141" s="107"/>
      <c r="D141" s="107"/>
      <c r="E141" s="107"/>
      <c r="F141" s="107"/>
      <c r="G141" s="107"/>
      <c r="H141" s="178">
        <f t="shared" si="8"/>
        <v>0</v>
      </c>
      <c r="I141" s="186">
        <f t="shared" si="9"/>
        <v>0</v>
      </c>
      <c r="J141" s="186"/>
      <c r="K141" s="186"/>
      <c r="L141" s="107"/>
      <c r="M141" s="193"/>
      <c r="N141" s="194"/>
      <c r="O141" s="195"/>
      <c r="P141" s="194"/>
      <c r="Q141" s="184">
        <f t="shared" si="7"/>
        <v>0</v>
      </c>
      <c r="R141" s="185">
        <f t="shared" si="10"/>
        <v>0</v>
      </c>
      <c r="S141" s="194"/>
    </row>
    <row r="142" s="106" customFormat="1" spans="1:19">
      <c r="A142" s="107">
        <v>133</v>
      </c>
      <c r="B142" s="191"/>
      <c r="C142" s="107"/>
      <c r="D142" s="107"/>
      <c r="E142" s="107"/>
      <c r="F142" s="107"/>
      <c r="G142" s="107"/>
      <c r="H142" s="178">
        <f t="shared" si="8"/>
        <v>0</v>
      </c>
      <c r="I142" s="186">
        <f t="shared" si="9"/>
        <v>0</v>
      </c>
      <c r="J142" s="186"/>
      <c r="K142" s="186"/>
      <c r="L142" s="107"/>
      <c r="M142" s="193"/>
      <c r="N142" s="194"/>
      <c r="O142" s="195"/>
      <c r="P142" s="194"/>
      <c r="Q142" s="184">
        <f t="shared" si="7"/>
        <v>0</v>
      </c>
      <c r="R142" s="185">
        <f t="shared" si="10"/>
        <v>0</v>
      </c>
      <c r="S142" s="194"/>
    </row>
    <row r="143" s="106" customFormat="1" spans="1:19">
      <c r="A143" s="107">
        <v>134</v>
      </c>
      <c r="B143" s="191"/>
      <c r="C143" s="107"/>
      <c r="D143" s="107"/>
      <c r="E143" s="107"/>
      <c r="F143" s="107"/>
      <c r="G143" s="107"/>
      <c r="H143" s="178">
        <f t="shared" si="8"/>
        <v>0</v>
      </c>
      <c r="I143" s="186">
        <f t="shared" si="9"/>
        <v>0</v>
      </c>
      <c r="J143" s="186"/>
      <c r="K143" s="186"/>
      <c r="L143" s="107"/>
      <c r="M143" s="193"/>
      <c r="N143" s="194"/>
      <c r="O143" s="195"/>
      <c r="P143" s="194"/>
      <c r="Q143" s="184">
        <f t="shared" si="7"/>
        <v>0</v>
      </c>
      <c r="R143" s="185">
        <f t="shared" si="10"/>
        <v>0</v>
      </c>
      <c r="S143" s="194"/>
    </row>
    <row r="144" s="106" customFormat="1" spans="1:19">
      <c r="A144" s="107">
        <v>135</v>
      </c>
      <c r="B144" s="191"/>
      <c r="C144" s="107"/>
      <c r="D144" s="107"/>
      <c r="E144" s="107"/>
      <c r="F144" s="107"/>
      <c r="G144" s="107"/>
      <c r="H144" s="178">
        <f t="shared" si="8"/>
        <v>0</v>
      </c>
      <c r="I144" s="186">
        <f t="shared" si="9"/>
        <v>0</v>
      </c>
      <c r="J144" s="186"/>
      <c r="K144" s="186"/>
      <c r="L144" s="107"/>
      <c r="M144" s="193"/>
      <c r="N144" s="194"/>
      <c r="O144" s="195"/>
      <c r="P144" s="194"/>
      <c r="Q144" s="184">
        <f t="shared" si="7"/>
        <v>0</v>
      </c>
      <c r="R144" s="185">
        <f t="shared" si="10"/>
        <v>0</v>
      </c>
      <c r="S144" s="194"/>
    </row>
    <row r="145" s="106" customFormat="1" spans="1:19">
      <c r="A145" s="107">
        <v>136</v>
      </c>
      <c r="B145" s="191"/>
      <c r="C145" s="107"/>
      <c r="D145" s="107"/>
      <c r="E145" s="107"/>
      <c r="F145" s="107"/>
      <c r="G145" s="107"/>
      <c r="H145" s="178">
        <f t="shared" si="8"/>
        <v>0</v>
      </c>
      <c r="I145" s="186">
        <f t="shared" si="9"/>
        <v>0</v>
      </c>
      <c r="J145" s="186"/>
      <c r="K145" s="186"/>
      <c r="L145" s="107"/>
      <c r="M145" s="193"/>
      <c r="N145" s="194"/>
      <c r="O145" s="195"/>
      <c r="P145" s="194"/>
      <c r="Q145" s="184">
        <f t="shared" si="7"/>
        <v>0</v>
      </c>
      <c r="R145" s="185">
        <f t="shared" si="10"/>
        <v>0</v>
      </c>
      <c r="S145" s="194"/>
    </row>
    <row r="146" s="106" customFormat="1" spans="1:19">
      <c r="A146" s="107">
        <v>137</v>
      </c>
      <c r="B146" s="191"/>
      <c r="C146" s="107"/>
      <c r="D146" s="107"/>
      <c r="E146" s="107"/>
      <c r="F146" s="107"/>
      <c r="G146" s="107"/>
      <c r="H146" s="178">
        <f t="shared" si="8"/>
        <v>0</v>
      </c>
      <c r="I146" s="186">
        <f t="shared" si="9"/>
        <v>0</v>
      </c>
      <c r="J146" s="186"/>
      <c r="K146" s="186"/>
      <c r="L146" s="107"/>
      <c r="M146" s="193"/>
      <c r="N146" s="194"/>
      <c r="O146" s="195"/>
      <c r="P146" s="194"/>
      <c r="Q146" s="184">
        <f t="shared" si="7"/>
        <v>0</v>
      </c>
      <c r="R146" s="185">
        <f t="shared" si="10"/>
        <v>0</v>
      </c>
      <c r="S146" s="194"/>
    </row>
    <row r="147" s="106" customFormat="1" spans="1:19">
      <c r="A147" s="107">
        <v>138</v>
      </c>
      <c r="B147" s="191"/>
      <c r="C147" s="107"/>
      <c r="D147" s="107"/>
      <c r="E147" s="107"/>
      <c r="F147" s="107"/>
      <c r="G147" s="107"/>
      <c r="H147" s="178">
        <f t="shared" si="8"/>
        <v>0</v>
      </c>
      <c r="I147" s="186">
        <f t="shared" si="9"/>
        <v>0</v>
      </c>
      <c r="J147" s="186"/>
      <c r="K147" s="186"/>
      <c r="L147" s="107"/>
      <c r="M147" s="193"/>
      <c r="N147" s="194"/>
      <c r="O147" s="195"/>
      <c r="P147" s="194"/>
      <c r="Q147" s="184">
        <f t="shared" si="7"/>
        <v>0</v>
      </c>
      <c r="R147" s="185">
        <f t="shared" si="10"/>
        <v>0</v>
      </c>
      <c r="S147" s="194"/>
    </row>
    <row r="148" s="106" customFormat="1" spans="1:19">
      <c r="A148" s="107">
        <v>139</v>
      </c>
      <c r="B148" s="191"/>
      <c r="C148" s="107"/>
      <c r="D148" s="107"/>
      <c r="E148" s="107"/>
      <c r="F148" s="107"/>
      <c r="G148" s="107"/>
      <c r="H148" s="178">
        <f t="shared" si="8"/>
        <v>0</v>
      </c>
      <c r="I148" s="186">
        <f t="shared" si="9"/>
        <v>0</v>
      </c>
      <c r="J148" s="186"/>
      <c r="K148" s="186"/>
      <c r="L148" s="107"/>
      <c r="M148" s="193"/>
      <c r="N148" s="194"/>
      <c r="O148" s="195"/>
      <c r="P148" s="194"/>
      <c r="Q148" s="184">
        <f t="shared" ref="Q148:Q211" si="11">O148-P148</f>
        <v>0</v>
      </c>
      <c r="R148" s="185">
        <f t="shared" si="10"/>
        <v>0</v>
      </c>
      <c r="S148" s="194"/>
    </row>
    <row r="149" s="106" customFormat="1" spans="1:19">
      <c r="A149" s="107">
        <v>140</v>
      </c>
      <c r="B149" s="191"/>
      <c r="C149" s="107"/>
      <c r="D149" s="107"/>
      <c r="E149" s="107"/>
      <c r="F149" s="107"/>
      <c r="G149" s="107"/>
      <c r="H149" s="178">
        <f t="shared" si="8"/>
        <v>0</v>
      </c>
      <c r="I149" s="186">
        <f t="shared" si="9"/>
        <v>0</v>
      </c>
      <c r="J149" s="186"/>
      <c r="K149" s="186"/>
      <c r="L149" s="107"/>
      <c r="M149" s="193"/>
      <c r="N149" s="194"/>
      <c r="O149" s="195"/>
      <c r="P149" s="194"/>
      <c r="Q149" s="184">
        <f t="shared" si="11"/>
        <v>0</v>
      </c>
      <c r="R149" s="185">
        <f t="shared" si="10"/>
        <v>0</v>
      </c>
      <c r="S149" s="194"/>
    </row>
    <row r="150" s="106" customFormat="1" spans="1:19">
      <c r="A150" s="107">
        <v>141</v>
      </c>
      <c r="B150" s="191"/>
      <c r="C150" s="107"/>
      <c r="D150" s="107"/>
      <c r="E150" s="107"/>
      <c r="F150" s="107"/>
      <c r="G150" s="107"/>
      <c r="H150" s="178">
        <f t="shared" si="8"/>
        <v>0</v>
      </c>
      <c r="I150" s="186">
        <f t="shared" si="9"/>
        <v>0</v>
      </c>
      <c r="J150" s="186"/>
      <c r="K150" s="186"/>
      <c r="L150" s="107"/>
      <c r="M150" s="193"/>
      <c r="N150" s="194"/>
      <c r="O150" s="195"/>
      <c r="P150" s="194"/>
      <c r="Q150" s="184">
        <f t="shared" si="11"/>
        <v>0</v>
      </c>
      <c r="R150" s="185">
        <f t="shared" si="10"/>
        <v>0</v>
      </c>
      <c r="S150" s="194"/>
    </row>
    <row r="151" s="106" customFormat="1" spans="1:19">
      <c r="A151" s="107">
        <v>142</v>
      </c>
      <c r="B151" s="191"/>
      <c r="C151" s="107"/>
      <c r="D151" s="107"/>
      <c r="E151" s="107"/>
      <c r="F151" s="107"/>
      <c r="G151" s="107"/>
      <c r="H151" s="178">
        <f t="shared" si="8"/>
        <v>0</v>
      </c>
      <c r="I151" s="186">
        <f t="shared" si="9"/>
        <v>0</v>
      </c>
      <c r="J151" s="186"/>
      <c r="K151" s="186"/>
      <c r="L151" s="107"/>
      <c r="M151" s="193"/>
      <c r="N151" s="194"/>
      <c r="O151" s="195"/>
      <c r="P151" s="194"/>
      <c r="Q151" s="184">
        <f t="shared" si="11"/>
        <v>0</v>
      </c>
      <c r="R151" s="185">
        <f t="shared" si="10"/>
        <v>0</v>
      </c>
      <c r="S151" s="194"/>
    </row>
    <row r="152" s="106" customFormat="1" spans="1:19">
      <c r="A152" s="107">
        <v>143</v>
      </c>
      <c r="B152" s="191"/>
      <c r="C152" s="107"/>
      <c r="D152" s="107"/>
      <c r="E152" s="107"/>
      <c r="F152" s="107"/>
      <c r="G152" s="107"/>
      <c r="H152" s="178">
        <f t="shared" si="8"/>
        <v>0</v>
      </c>
      <c r="I152" s="186">
        <f t="shared" si="9"/>
        <v>0</v>
      </c>
      <c r="J152" s="186"/>
      <c r="K152" s="186"/>
      <c r="L152" s="107"/>
      <c r="M152" s="193"/>
      <c r="N152" s="194"/>
      <c r="O152" s="195"/>
      <c r="P152" s="194"/>
      <c r="Q152" s="184">
        <f t="shared" si="11"/>
        <v>0</v>
      </c>
      <c r="R152" s="185">
        <f t="shared" si="10"/>
        <v>0</v>
      </c>
      <c r="S152" s="194"/>
    </row>
    <row r="153" s="106" customFormat="1" spans="1:19">
      <c r="A153" s="107">
        <v>144</v>
      </c>
      <c r="B153" s="191"/>
      <c r="C153" s="107"/>
      <c r="D153" s="107"/>
      <c r="E153" s="107"/>
      <c r="F153" s="107"/>
      <c r="G153" s="107"/>
      <c r="H153" s="178">
        <f t="shared" si="8"/>
        <v>0</v>
      </c>
      <c r="I153" s="186">
        <f t="shared" si="9"/>
        <v>0</v>
      </c>
      <c r="J153" s="186"/>
      <c r="K153" s="186"/>
      <c r="L153" s="107"/>
      <c r="M153" s="193"/>
      <c r="N153" s="194"/>
      <c r="O153" s="195"/>
      <c r="P153" s="194"/>
      <c r="Q153" s="184">
        <f t="shared" si="11"/>
        <v>0</v>
      </c>
      <c r="R153" s="185">
        <f t="shared" si="10"/>
        <v>0</v>
      </c>
      <c r="S153" s="194"/>
    </row>
    <row r="154" s="106" customFormat="1" spans="1:19">
      <c r="A154" s="107">
        <v>145</v>
      </c>
      <c r="B154" s="191"/>
      <c r="C154" s="107"/>
      <c r="D154" s="107"/>
      <c r="E154" s="107"/>
      <c r="F154" s="107"/>
      <c r="G154" s="107"/>
      <c r="H154" s="178">
        <f t="shared" si="8"/>
        <v>0</v>
      </c>
      <c r="I154" s="186">
        <f t="shared" si="9"/>
        <v>0</v>
      </c>
      <c r="J154" s="186"/>
      <c r="K154" s="186"/>
      <c r="L154" s="107"/>
      <c r="M154" s="193"/>
      <c r="N154" s="194"/>
      <c r="O154" s="195"/>
      <c r="P154" s="194"/>
      <c r="Q154" s="184">
        <f t="shared" si="11"/>
        <v>0</v>
      </c>
      <c r="R154" s="185">
        <f t="shared" si="10"/>
        <v>0</v>
      </c>
      <c r="S154" s="194"/>
    </row>
    <row r="155" s="106" customFormat="1" spans="1:19">
      <c r="A155" s="107">
        <v>146</v>
      </c>
      <c r="B155" s="191"/>
      <c r="C155" s="107"/>
      <c r="D155" s="107"/>
      <c r="E155" s="107"/>
      <c r="F155" s="107"/>
      <c r="G155" s="107"/>
      <c r="H155" s="178">
        <f t="shared" si="8"/>
        <v>0</v>
      </c>
      <c r="I155" s="186">
        <f t="shared" si="9"/>
        <v>0</v>
      </c>
      <c r="J155" s="186"/>
      <c r="K155" s="186"/>
      <c r="L155" s="107"/>
      <c r="M155" s="193"/>
      <c r="N155" s="194"/>
      <c r="O155" s="195"/>
      <c r="P155" s="194"/>
      <c r="Q155" s="184">
        <f t="shared" si="11"/>
        <v>0</v>
      </c>
      <c r="R155" s="185">
        <f t="shared" si="10"/>
        <v>0</v>
      </c>
      <c r="S155" s="194"/>
    </row>
    <row r="156" s="106" customFormat="1" spans="1:19">
      <c r="A156" s="107">
        <v>147</v>
      </c>
      <c r="B156" s="191"/>
      <c r="C156" s="107"/>
      <c r="D156" s="107"/>
      <c r="E156" s="107"/>
      <c r="F156" s="107"/>
      <c r="G156" s="107"/>
      <c r="H156" s="178">
        <f t="shared" si="8"/>
        <v>0</v>
      </c>
      <c r="I156" s="186">
        <f t="shared" si="9"/>
        <v>0</v>
      </c>
      <c r="J156" s="186"/>
      <c r="K156" s="186"/>
      <c r="L156" s="107"/>
      <c r="M156" s="193"/>
      <c r="N156" s="194"/>
      <c r="O156" s="195"/>
      <c r="P156" s="194"/>
      <c r="Q156" s="184">
        <f t="shared" si="11"/>
        <v>0</v>
      </c>
      <c r="R156" s="185">
        <f t="shared" si="10"/>
        <v>0</v>
      </c>
      <c r="S156" s="194"/>
    </row>
    <row r="157" s="106" customFormat="1" spans="1:19">
      <c r="A157" s="107">
        <v>148</v>
      </c>
      <c r="B157" s="191"/>
      <c r="C157" s="107"/>
      <c r="D157" s="107"/>
      <c r="E157" s="107"/>
      <c r="F157" s="107"/>
      <c r="G157" s="107"/>
      <c r="H157" s="178">
        <f t="shared" si="8"/>
        <v>0</v>
      </c>
      <c r="I157" s="186">
        <f t="shared" si="9"/>
        <v>0</v>
      </c>
      <c r="J157" s="186"/>
      <c r="K157" s="186"/>
      <c r="L157" s="107"/>
      <c r="M157" s="193"/>
      <c r="N157" s="194"/>
      <c r="O157" s="195"/>
      <c r="P157" s="194"/>
      <c r="Q157" s="184">
        <f t="shared" si="11"/>
        <v>0</v>
      </c>
      <c r="R157" s="185">
        <f t="shared" si="10"/>
        <v>0</v>
      </c>
      <c r="S157" s="194"/>
    </row>
    <row r="158" s="106" customFormat="1" spans="1:19">
      <c r="A158" s="107">
        <v>149</v>
      </c>
      <c r="B158" s="191"/>
      <c r="C158" s="107"/>
      <c r="D158" s="107"/>
      <c r="E158" s="107"/>
      <c r="F158" s="107"/>
      <c r="G158" s="107"/>
      <c r="H158" s="178">
        <f t="shared" si="8"/>
        <v>0</v>
      </c>
      <c r="I158" s="186">
        <f t="shared" si="9"/>
        <v>0</v>
      </c>
      <c r="J158" s="186"/>
      <c r="K158" s="186"/>
      <c r="L158" s="107"/>
      <c r="M158" s="193"/>
      <c r="N158" s="194"/>
      <c r="O158" s="195"/>
      <c r="P158" s="194"/>
      <c r="Q158" s="184">
        <f t="shared" si="11"/>
        <v>0</v>
      </c>
      <c r="R158" s="185">
        <f t="shared" si="10"/>
        <v>0</v>
      </c>
      <c r="S158" s="194"/>
    </row>
    <row r="159" s="106" customFormat="1" spans="1:19">
      <c r="A159" s="107">
        <v>150</v>
      </c>
      <c r="B159" s="191"/>
      <c r="C159" s="107"/>
      <c r="D159" s="107"/>
      <c r="E159" s="107"/>
      <c r="F159" s="107"/>
      <c r="G159" s="107"/>
      <c r="H159" s="178">
        <f t="shared" si="8"/>
        <v>0</v>
      </c>
      <c r="I159" s="186">
        <f t="shared" si="9"/>
        <v>0</v>
      </c>
      <c r="J159" s="186"/>
      <c r="K159" s="186"/>
      <c r="L159" s="107"/>
      <c r="M159" s="193"/>
      <c r="N159" s="194"/>
      <c r="O159" s="195"/>
      <c r="P159" s="194"/>
      <c r="Q159" s="184">
        <f t="shared" si="11"/>
        <v>0</v>
      </c>
      <c r="R159" s="185">
        <f t="shared" si="10"/>
        <v>0</v>
      </c>
      <c r="S159" s="194"/>
    </row>
    <row r="160" s="106" customFormat="1" spans="1:19">
      <c r="A160" s="107">
        <v>151</v>
      </c>
      <c r="B160" s="191"/>
      <c r="C160" s="107"/>
      <c r="D160" s="107"/>
      <c r="E160" s="107"/>
      <c r="F160" s="107"/>
      <c r="G160" s="107"/>
      <c r="H160" s="178">
        <f t="shared" si="8"/>
        <v>0</v>
      </c>
      <c r="I160" s="186">
        <f t="shared" si="9"/>
        <v>0</v>
      </c>
      <c r="J160" s="186"/>
      <c r="K160" s="186"/>
      <c r="L160" s="107"/>
      <c r="M160" s="193"/>
      <c r="N160" s="194"/>
      <c r="O160" s="195"/>
      <c r="P160" s="194"/>
      <c r="Q160" s="184">
        <f t="shared" si="11"/>
        <v>0</v>
      </c>
      <c r="R160" s="185">
        <f t="shared" si="10"/>
        <v>0</v>
      </c>
      <c r="S160" s="194"/>
    </row>
    <row r="161" s="106" customFormat="1" spans="1:19">
      <c r="A161" s="107">
        <v>152</v>
      </c>
      <c r="B161" s="191"/>
      <c r="C161" s="107"/>
      <c r="D161" s="107"/>
      <c r="E161" s="107"/>
      <c r="F161" s="107"/>
      <c r="G161" s="107"/>
      <c r="H161" s="178">
        <f t="shared" si="8"/>
        <v>0</v>
      </c>
      <c r="I161" s="186">
        <f t="shared" si="9"/>
        <v>0</v>
      </c>
      <c r="J161" s="186"/>
      <c r="K161" s="186"/>
      <c r="L161" s="107"/>
      <c r="M161" s="193"/>
      <c r="N161" s="194"/>
      <c r="O161" s="195"/>
      <c r="P161" s="194"/>
      <c r="Q161" s="184">
        <f t="shared" si="11"/>
        <v>0</v>
      </c>
      <c r="R161" s="185">
        <f t="shared" si="10"/>
        <v>0</v>
      </c>
      <c r="S161" s="194"/>
    </row>
    <row r="162" s="106" customFormat="1" spans="1:19">
      <c r="A162" s="107">
        <v>153</v>
      </c>
      <c r="B162" s="191"/>
      <c r="C162" s="107"/>
      <c r="D162" s="107"/>
      <c r="E162" s="107"/>
      <c r="F162" s="107"/>
      <c r="G162" s="107"/>
      <c r="H162" s="178">
        <f t="shared" si="8"/>
        <v>0</v>
      </c>
      <c r="I162" s="186">
        <f t="shared" si="9"/>
        <v>0</v>
      </c>
      <c r="J162" s="186"/>
      <c r="K162" s="186"/>
      <c r="L162" s="107"/>
      <c r="M162" s="193"/>
      <c r="N162" s="194"/>
      <c r="O162" s="195"/>
      <c r="P162" s="194"/>
      <c r="Q162" s="184">
        <f t="shared" si="11"/>
        <v>0</v>
      </c>
      <c r="R162" s="185">
        <f t="shared" si="10"/>
        <v>0</v>
      </c>
      <c r="S162" s="194"/>
    </row>
    <row r="163" s="106" customFormat="1" spans="1:19">
      <c r="A163" s="107">
        <v>154</v>
      </c>
      <c r="B163" s="191"/>
      <c r="C163" s="107"/>
      <c r="D163" s="107"/>
      <c r="E163" s="107"/>
      <c r="F163" s="107"/>
      <c r="G163" s="107"/>
      <c r="H163" s="178">
        <f t="shared" si="8"/>
        <v>0</v>
      </c>
      <c r="I163" s="186">
        <f t="shared" si="9"/>
        <v>0</v>
      </c>
      <c r="J163" s="186"/>
      <c r="K163" s="186"/>
      <c r="L163" s="107"/>
      <c r="M163" s="193"/>
      <c r="N163" s="194"/>
      <c r="O163" s="195"/>
      <c r="P163" s="194"/>
      <c r="Q163" s="184">
        <f t="shared" si="11"/>
        <v>0</v>
      </c>
      <c r="R163" s="185">
        <f t="shared" si="10"/>
        <v>0</v>
      </c>
      <c r="S163" s="194"/>
    </row>
    <row r="164" s="106" customFormat="1" spans="1:19">
      <c r="A164" s="107">
        <v>155</v>
      </c>
      <c r="B164" s="191"/>
      <c r="C164" s="107"/>
      <c r="D164" s="107"/>
      <c r="E164" s="107"/>
      <c r="F164" s="107"/>
      <c r="G164" s="107"/>
      <c r="H164" s="178">
        <f t="shared" si="8"/>
        <v>0</v>
      </c>
      <c r="I164" s="186">
        <f t="shared" si="9"/>
        <v>0</v>
      </c>
      <c r="J164" s="186"/>
      <c r="K164" s="186"/>
      <c r="L164" s="107"/>
      <c r="M164" s="193"/>
      <c r="N164" s="194"/>
      <c r="O164" s="195"/>
      <c r="P164" s="194"/>
      <c r="Q164" s="184">
        <f t="shared" si="11"/>
        <v>0</v>
      </c>
      <c r="R164" s="185">
        <f t="shared" si="10"/>
        <v>0</v>
      </c>
      <c r="S164" s="194"/>
    </row>
    <row r="165" s="106" customFormat="1" spans="1:19">
      <c r="A165" s="107">
        <v>156</v>
      </c>
      <c r="B165" s="191"/>
      <c r="C165" s="107"/>
      <c r="D165" s="107"/>
      <c r="E165" s="107"/>
      <c r="F165" s="107"/>
      <c r="G165" s="107"/>
      <c r="H165" s="178">
        <f t="shared" si="8"/>
        <v>0</v>
      </c>
      <c r="I165" s="186">
        <f t="shared" si="9"/>
        <v>0</v>
      </c>
      <c r="J165" s="186"/>
      <c r="K165" s="186"/>
      <c r="L165" s="107"/>
      <c r="M165" s="193"/>
      <c r="N165" s="194"/>
      <c r="O165" s="195"/>
      <c r="P165" s="194"/>
      <c r="Q165" s="184">
        <f t="shared" si="11"/>
        <v>0</v>
      </c>
      <c r="R165" s="185">
        <f t="shared" si="10"/>
        <v>0</v>
      </c>
      <c r="S165" s="194"/>
    </row>
    <row r="166" s="106" customFormat="1" spans="1:19">
      <c r="A166" s="107">
        <v>157</v>
      </c>
      <c r="B166" s="191"/>
      <c r="C166" s="107"/>
      <c r="D166" s="107"/>
      <c r="E166" s="107"/>
      <c r="F166" s="107"/>
      <c r="G166" s="107"/>
      <c r="H166" s="178">
        <f t="shared" si="8"/>
        <v>0</v>
      </c>
      <c r="I166" s="186">
        <f t="shared" si="9"/>
        <v>0</v>
      </c>
      <c r="J166" s="186"/>
      <c r="K166" s="186"/>
      <c r="L166" s="107"/>
      <c r="M166" s="193"/>
      <c r="N166" s="194"/>
      <c r="O166" s="195"/>
      <c r="P166" s="194"/>
      <c r="Q166" s="184">
        <f t="shared" si="11"/>
        <v>0</v>
      </c>
      <c r="R166" s="185">
        <f t="shared" si="10"/>
        <v>0</v>
      </c>
      <c r="S166" s="194"/>
    </row>
    <row r="167" s="106" customFormat="1" spans="1:19">
      <c r="A167" s="107">
        <v>158</v>
      </c>
      <c r="B167" s="191"/>
      <c r="C167" s="107"/>
      <c r="D167" s="107"/>
      <c r="E167" s="107"/>
      <c r="F167" s="107"/>
      <c r="G167" s="107"/>
      <c r="H167" s="178">
        <f t="shared" si="8"/>
        <v>0</v>
      </c>
      <c r="I167" s="186">
        <f t="shared" si="9"/>
        <v>0</v>
      </c>
      <c r="J167" s="186"/>
      <c r="K167" s="186"/>
      <c r="L167" s="107"/>
      <c r="M167" s="193"/>
      <c r="N167" s="194"/>
      <c r="O167" s="195"/>
      <c r="P167" s="194"/>
      <c r="Q167" s="184">
        <f t="shared" si="11"/>
        <v>0</v>
      </c>
      <c r="R167" s="185">
        <f t="shared" si="10"/>
        <v>0</v>
      </c>
      <c r="S167" s="194"/>
    </row>
    <row r="168" s="106" customFormat="1" spans="1:19">
      <c r="A168" s="107">
        <v>159</v>
      </c>
      <c r="B168" s="191"/>
      <c r="C168" s="107"/>
      <c r="D168" s="107"/>
      <c r="E168" s="107"/>
      <c r="F168" s="107"/>
      <c r="G168" s="107"/>
      <c r="H168" s="178">
        <f t="shared" si="8"/>
        <v>0</v>
      </c>
      <c r="I168" s="186">
        <f t="shared" si="9"/>
        <v>0</v>
      </c>
      <c r="J168" s="186"/>
      <c r="K168" s="186"/>
      <c r="L168" s="107"/>
      <c r="M168" s="193"/>
      <c r="N168" s="194"/>
      <c r="O168" s="195"/>
      <c r="P168" s="194"/>
      <c r="Q168" s="184">
        <f t="shared" si="11"/>
        <v>0</v>
      </c>
      <c r="R168" s="185">
        <f t="shared" si="10"/>
        <v>0</v>
      </c>
      <c r="S168" s="194"/>
    </row>
    <row r="169" s="106" customFormat="1" spans="1:19">
      <c r="A169" s="107">
        <v>160</v>
      </c>
      <c r="B169" s="191"/>
      <c r="C169" s="107"/>
      <c r="D169" s="107"/>
      <c r="E169" s="107"/>
      <c r="F169" s="107"/>
      <c r="G169" s="107"/>
      <c r="H169" s="178">
        <f t="shared" si="8"/>
        <v>0</v>
      </c>
      <c r="I169" s="186">
        <f t="shared" si="9"/>
        <v>0</v>
      </c>
      <c r="J169" s="186"/>
      <c r="K169" s="186"/>
      <c r="L169" s="107"/>
      <c r="M169" s="193"/>
      <c r="N169" s="194"/>
      <c r="O169" s="195"/>
      <c r="P169" s="194"/>
      <c r="Q169" s="184">
        <f t="shared" si="11"/>
        <v>0</v>
      </c>
      <c r="R169" s="185">
        <f t="shared" si="10"/>
        <v>0</v>
      </c>
      <c r="S169" s="194"/>
    </row>
    <row r="170" s="106" customFormat="1" spans="1:19">
      <c r="A170" s="107">
        <v>161</v>
      </c>
      <c r="B170" s="191"/>
      <c r="C170" s="107"/>
      <c r="D170" s="107"/>
      <c r="E170" s="107"/>
      <c r="F170" s="107"/>
      <c r="G170" s="107"/>
      <c r="H170" s="178">
        <f t="shared" si="8"/>
        <v>0</v>
      </c>
      <c r="I170" s="186">
        <f t="shared" si="9"/>
        <v>0</v>
      </c>
      <c r="J170" s="186"/>
      <c r="K170" s="186"/>
      <c r="L170" s="107"/>
      <c r="M170" s="193"/>
      <c r="N170" s="194"/>
      <c r="O170" s="195"/>
      <c r="P170" s="194"/>
      <c r="Q170" s="184">
        <f t="shared" si="11"/>
        <v>0</v>
      </c>
      <c r="R170" s="185">
        <f t="shared" si="10"/>
        <v>0</v>
      </c>
      <c r="S170" s="194"/>
    </row>
    <row r="171" s="106" customFormat="1" spans="1:19">
      <c r="A171" s="107">
        <v>162</v>
      </c>
      <c r="B171" s="191"/>
      <c r="C171" s="107"/>
      <c r="D171" s="107"/>
      <c r="E171" s="107"/>
      <c r="F171" s="107"/>
      <c r="G171" s="107"/>
      <c r="H171" s="178">
        <f t="shared" si="8"/>
        <v>0</v>
      </c>
      <c r="I171" s="186">
        <f t="shared" si="9"/>
        <v>0</v>
      </c>
      <c r="J171" s="186"/>
      <c r="K171" s="186"/>
      <c r="L171" s="107"/>
      <c r="M171" s="193"/>
      <c r="N171" s="194"/>
      <c r="O171" s="195"/>
      <c r="P171" s="194"/>
      <c r="Q171" s="184">
        <f t="shared" si="11"/>
        <v>0</v>
      </c>
      <c r="R171" s="185">
        <f t="shared" si="10"/>
        <v>0</v>
      </c>
      <c r="S171" s="194"/>
    </row>
    <row r="172" s="106" customFormat="1" spans="1:19">
      <c r="A172" s="107">
        <v>163</v>
      </c>
      <c r="B172" s="191"/>
      <c r="C172" s="107"/>
      <c r="D172" s="107"/>
      <c r="E172" s="107"/>
      <c r="F172" s="107"/>
      <c r="G172" s="107"/>
      <c r="H172" s="178">
        <f t="shared" si="8"/>
        <v>0</v>
      </c>
      <c r="I172" s="186">
        <f t="shared" si="9"/>
        <v>0</v>
      </c>
      <c r="J172" s="186"/>
      <c r="K172" s="186"/>
      <c r="L172" s="107"/>
      <c r="M172" s="193"/>
      <c r="N172" s="194"/>
      <c r="O172" s="195"/>
      <c r="P172" s="194"/>
      <c r="Q172" s="184">
        <f t="shared" si="11"/>
        <v>0</v>
      </c>
      <c r="R172" s="185">
        <f t="shared" si="10"/>
        <v>0</v>
      </c>
      <c r="S172" s="194"/>
    </row>
    <row r="173" s="106" customFormat="1" spans="1:19">
      <c r="A173" s="107">
        <v>164</v>
      </c>
      <c r="B173" s="191"/>
      <c r="C173" s="107"/>
      <c r="D173" s="107"/>
      <c r="E173" s="107"/>
      <c r="F173" s="107"/>
      <c r="G173" s="107"/>
      <c r="H173" s="178">
        <f t="shared" si="8"/>
        <v>0</v>
      </c>
      <c r="I173" s="186">
        <f t="shared" si="9"/>
        <v>0</v>
      </c>
      <c r="J173" s="186"/>
      <c r="K173" s="186"/>
      <c r="L173" s="107"/>
      <c r="M173" s="193"/>
      <c r="N173" s="194"/>
      <c r="O173" s="195"/>
      <c r="P173" s="194"/>
      <c r="Q173" s="184">
        <f t="shared" si="11"/>
        <v>0</v>
      </c>
      <c r="R173" s="185">
        <f t="shared" si="10"/>
        <v>0</v>
      </c>
      <c r="S173" s="194"/>
    </row>
    <row r="174" s="106" customFormat="1" spans="1:19">
      <c r="A174" s="107">
        <v>165</v>
      </c>
      <c r="B174" s="191"/>
      <c r="C174" s="107"/>
      <c r="D174" s="107"/>
      <c r="E174" s="107"/>
      <c r="F174" s="107"/>
      <c r="G174" s="107"/>
      <c r="H174" s="178">
        <f t="shared" si="8"/>
        <v>0</v>
      </c>
      <c r="I174" s="186">
        <f t="shared" si="9"/>
        <v>0</v>
      </c>
      <c r="J174" s="186"/>
      <c r="K174" s="186"/>
      <c r="L174" s="107"/>
      <c r="M174" s="193"/>
      <c r="N174" s="194"/>
      <c r="O174" s="195"/>
      <c r="P174" s="194"/>
      <c r="Q174" s="184">
        <f t="shared" si="11"/>
        <v>0</v>
      </c>
      <c r="R174" s="185">
        <f t="shared" si="10"/>
        <v>0</v>
      </c>
      <c r="S174" s="194"/>
    </row>
    <row r="175" s="106" customFormat="1" spans="1:19">
      <c r="A175" s="107">
        <v>166</v>
      </c>
      <c r="B175" s="191"/>
      <c r="C175" s="107"/>
      <c r="D175" s="107"/>
      <c r="E175" s="107"/>
      <c r="F175" s="107"/>
      <c r="G175" s="107"/>
      <c r="H175" s="178">
        <f t="shared" si="8"/>
        <v>0</v>
      </c>
      <c r="I175" s="186">
        <f t="shared" si="9"/>
        <v>0</v>
      </c>
      <c r="J175" s="186"/>
      <c r="K175" s="186"/>
      <c r="L175" s="107"/>
      <c r="M175" s="193"/>
      <c r="N175" s="194"/>
      <c r="O175" s="195"/>
      <c r="P175" s="194"/>
      <c r="Q175" s="184">
        <f t="shared" si="11"/>
        <v>0</v>
      </c>
      <c r="R175" s="185">
        <f t="shared" si="10"/>
        <v>0</v>
      </c>
      <c r="S175" s="194"/>
    </row>
    <row r="176" s="106" customFormat="1" spans="1:19">
      <c r="A176" s="107">
        <v>167</v>
      </c>
      <c r="B176" s="191"/>
      <c r="C176" s="107"/>
      <c r="D176" s="107"/>
      <c r="E176" s="107"/>
      <c r="F176" s="107"/>
      <c r="G176" s="107"/>
      <c r="H176" s="178">
        <f t="shared" ref="H176:H239" si="12">F176-G176</f>
        <v>0</v>
      </c>
      <c r="I176" s="186">
        <f t="shared" ref="I176:I239" si="13">I175+H176</f>
        <v>0</v>
      </c>
      <c r="J176" s="186"/>
      <c r="K176" s="186"/>
      <c r="L176" s="107"/>
      <c r="M176" s="193"/>
      <c r="N176" s="194"/>
      <c r="O176" s="195"/>
      <c r="P176" s="194"/>
      <c r="Q176" s="184">
        <f t="shared" si="11"/>
        <v>0</v>
      </c>
      <c r="R176" s="185">
        <f t="shared" si="10"/>
        <v>0</v>
      </c>
      <c r="S176" s="194"/>
    </row>
    <row r="177" s="106" customFormat="1" spans="1:19">
      <c r="A177" s="107">
        <v>168</v>
      </c>
      <c r="B177" s="191"/>
      <c r="C177" s="107"/>
      <c r="D177" s="107"/>
      <c r="E177" s="107"/>
      <c r="F177" s="107"/>
      <c r="G177" s="107"/>
      <c r="H177" s="178">
        <f t="shared" si="12"/>
        <v>0</v>
      </c>
      <c r="I177" s="186">
        <f t="shared" si="13"/>
        <v>0</v>
      </c>
      <c r="J177" s="186"/>
      <c r="K177" s="186"/>
      <c r="L177" s="107"/>
      <c r="M177" s="193"/>
      <c r="N177" s="194"/>
      <c r="O177" s="195"/>
      <c r="P177" s="194"/>
      <c r="Q177" s="184">
        <f t="shared" si="11"/>
        <v>0</v>
      </c>
      <c r="R177" s="185">
        <f t="shared" si="10"/>
        <v>0</v>
      </c>
      <c r="S177" s="194"/>
    </row>
    <row r="178" s="106" customFormat="1" spans="1:19">
      <c r="A178" s="107">
        <v>169</v>
      </c>
      <c r="B178" s="191"/>
      <c r="C178" s="107"/>
      <c r="D178" s="107"/>
      <c r="E178" s="107"/>
      <c r="F178" s="107"/>
      <c r="G178" s="107"/>
      <c r="H178" s="178">
        <f t="shared" si="12"/>
        <v>0</v>
      </c>
      <c r="I178" s="186">
        <f t="shared" si="13"/>
        <v>0</v>
      </c>
      <c r="J178" s="186"/>
      <c r="K178" s="186"/>
      <c r="L178" s="107"/>
      <c r="M178" s="193"/>
      <c r="N178" s="194"/>
      <c r="O178" s="195"/>
      <c r="P178" s="194"/>
      <c r="Q178" s="184">
        <f t="shared" si="11"/>
        <v>0</v>
      </c>
      <c r="R178" s="185">
        <f t="shared" si="10"/>
        <v>0</v>
      </c>
      <c r="S178" s="194"/>
    </row>
    <row r="179" s="106" customFormat="1" spans="1:19">
      <c r="A179" s="107">
        <v>170</v>
      </c>
      <c r="B179" s="191"/>
      <c r="C179" s="107"/>
      <c r="D179" s="107"/>
      <c r="E179" s="107"/>
      <c r="F179" s="107"/>
      <c r="G179" s="107"/>
      <c r="H179" s="178">
        <f t="shared" si="12"/>
        <v>0</v>
      </c>
      <c r="I179" s="186">
        <f t="shared" si="13"/>
        <v>0</v>
      </c>
      <c r="J179" s="186"/>
      <c r="K179" s="186"/>
      <c r="L179" s="107"/>
      <c r="M179" s="193"/>
      <c r="N179" s="194"/>
      <c r="O179" s="195"/>
      <c r="P179" s="194"/>
      <c r="Q179" s="184">
        <f t="shared" si="11"/>
        <v>0</v>
      </c>
      <c r="R179" s="185">
        <f t="shared" si="10"/>
        <v>0</v>
      </c>
      <c r="S179" s="194"/>
    </row>
    <row r="180" s="106" customFormat="1" spans="1:19">
      <c r="A180" s="107">
        <v>171</v>
      </c>
      <c r="B180" s="191"/>
      <c r="C180" s="107"/>
      <c r="D180" s="107"/>
      <c r="E180" s="107"/>
      <c r="F180" s="107"/>
      <c r="G180" s="107"/>
      <c r="H180" s="178">
        <f t="shared" si="12"/>
        <v>0</v>
      </c>
      <c r="I180" s="186">
        <f t="shared" si="13"/>
        <v>0</v>
      </c>
      <c r="J180" s="186"/>
      <c r="K180" s="186"/>
      <c r="L180" s="107"/>
      <c r="M180" s="193"/>
      <c r="N180" s="194"/>
      <c r="O180" s="195"/>
      <c r="P180" s="194"/>
      <c r="Q180" s="184">
        <f t="shared" si="11"/>
        <v>0</v>
      </c>
      <c r="R180" s="185">
        <f t="shared" si="10"/>
        <v>0</v>
      </c>
      <c r="S180" s="194"/>
    </row>
    <row r="181" s="106" customFormat="1" spans="1:19">
      <c r="A181" s="107">
        <v>172</v>
      </c>
      <c r="B181" s="191"/>
      <c r="C181" s="107"/>
      <c r="D181" s="107"/>
      <c r="E181" s="107"/>
      <c r="F181" s="107"/>
      <c r="G181" s="107"/>
      <c r="H181" s="178">
        <f t="shared" si="12"/>
        <v>0</v>
      </c>
      <c r="I181" s="186">
        <f t="shared" si="13"/>
        <v>0</v>
      </c>
      <c r="J181" s="186"/>
      <c r="K181" s="186"/>
      <c r="L181" s="107"/>
      <c r="M181" s="193"/>
      <c r="N181" s="194"/>
      <c r="O181" s="195"/>
      <c r="P181" s="194"/>
      <c r="Q181" s="184">
        <f t="shared" si="11"/>
        <v>0</v>
      </c>
      <c r="R181" s="185">
        <f t="shared" si="10"/>
        <v>0</v>
      </c>
      <c r="S181" s="194"/>
    </row>
    <row r="182" s="106" customFormat="1" spans="1:19">
      <c r="A182" s="107">
        <v>173</v>
      </c>
      <c r="B182" s="191"/>
      <c r="C182" s="107"/>
      <c r="D182" s="107"/>
      <c r="E182" s="107"/>
      <c r="F182" s="107"/>
      <c r="G182" s="107"/>
      <c r="H182" s="178">
        <f t="shared" si="12"/>
        <v>0</v>
      </c>
      <c r="I182" s="186">
        <f t="shared" si="13"/>
        <v>0</v>
      </c>
      <c r="J182" s="186"/>
      <c r="K182" s="186"/>
      <c r="L182" s="107"/>
      <c r="M182" s="193"/>
      <c r="N182" s="194"/>
      <c r="O182" s="195"/>
      <c r="P182" s="194"/>
      <c r="Q182" s="184">
        <f t="shared" si="11"/>
        <v>0</v>
      </c>
      <c r="R182" s="185">
        <f t="shared" si="10"/>
        <v>0</v>
      </c>
      <c r="S182" s="194"/>
    </row>
    <row r="183" s="106" customFormat="1" spans="1:19">
      <c r="A183" s="107">
        <v>174</v>
      </c>
      <c r="B183" s="191"/>
      <c r="C183" s="107"/>
      <c r="D183" s="107"/>
      <c r="E183" s="107"/>
      <c r="F183" s="107"/>
      <c r="G183" s="107"/>
      <c r="H183" s="178">
        <f t="shared" si="12"/>
        <v>0</v>
      </c>
      <c r="I183" s="186">
        <f t="shared" si="13"/>
        <v>0</v>
      </c>
      <c r="J183" s="186"/>
      <c r="K183" s="186"/>
      <c r="L183" s="107"/>
      <c r="M183" s="193"/>
      <c r="N183" s="194"/>
      <c r="O183" s="195"/>
      <c r="P183" s="194"/>
      <c r="Q183" s="184">
        <f t="shared" si="11"/>
        <v>0</v>
      </c>
      <c r="R183" s="185">
        <f t="shared" si="10"/>
        <v>0</v>
      </c>
      <c r="S183" s="194"/>
    </row>
    <row r="184" s="106" customFormat="1" spans="1:19">
      <c r="A184" s="107">
        <v>175</v>
      </c>
      <c r="B184" s="191"/>
      <c r="C184" s="107"/>
      <c r="D184" s="107"/>
      <c r="E184" s="107"/>
      <c r="F184" s="107"/>
      <c r="G184" s="107"/>
      <c r="H184" s="178">
        <f t="shared" si="12"/>
        <v>0</v>
      </c>
      <c r="I184" s="186">
        <f t="shared" si="13"/>
        <v>0</v>
      </c>
      <c r="J184" s="186"/>
      <c r="K184" s="186"/>
      <c r="L184" s="107"/>
      <c r="M184" s="193"/>
      <c r="N184" s="194"/>
      <c r="O184" s="195"/>
      <c r="P184" s="194"/>
      <c r="Q184" s="184">
        <f t="shared" si="11"/>
        <v>0</v>
      </c>
      <c r="R184" s="185">
        <f t="shared" si="10"/>
        <v>0</v>
      </c>
      <c r="S184" s="194"/>
    </row>
    <row r="185" s="106" customFormat="1" spans="1:19">
      <c r="A185" s="107">
        <v>176</v>
      </c>
      <c r="B185" s="191"/>
      <c r="C185" s="107"/>
      <c r="D185" s="107"/>
      <c r="E185" s="107"/>
      <c r="F185" s="107"/>
      <c r="G185" s="107"/>
      <c r="H185" s="178">
        <f t="shared" si="12"/>
        <v>0</v>
      </c>
      <c r="I185" s="186">
        <f t="shared" si="13"/>
        <v>0</v>
      </c>
      <c r="J185" s="186"/>
      <c r="K185" s="186"/>
      <c r="L185" s="107"/>
      <c r="M185" s="193"/>
      <c r="N185" s="194"/>
      <c r="O185" s="195"/>
      <c r="P185" s="194"/>
      <c r="Q185" s="184">
        <f t="shared" si="11"/>
        <v>0</v>
      </c>
      <c r="R185" s="185">
        <f t="shared" si="10"/>
        <v>0</v>
      </c>
      <c r="S185" s="194"/>
    </row>
    <row r="186" s="106" customFormat="1" spans="1:19">
      <c r="A186" s="107">
        <v>177</v>
      </c>
      <c r="B186" s="191"/>
      <c r="C186" s="107"/>
      <c r="D186" s="107"/>
      <c r="E186" s="107"/>
      <c r="F186" s="107"/>
      <c r="G186" s="107"/>
      <c r="H186" s="178">
        <f t="shared" si="12"/>
        <v>0</v>
      </c>
      <c r="I186" s="186">
        <f t="shared" si="13"/>
        <v>0</v>
      </c>
      <c r="J186" s="186"/>
      <c r="K186" s="186"/>
      <c r="L186" s="107"/>
      <c r="M186" s="193"/>
      <c r="N186" s="194"/>
      <c r="O186" s="195"/>
      <c r="P186" s="194"/>
      <c r="Q186" s="184">
        <f t="shared" si="11"/>
        <v>0</v>
      </c>
      <c r="R186" s="185">
        <f t="shared" si="10"/>
        <v>0</v>
      </c>
      <c r="S186" s="194"/>
    </row>
    <row r="187" s="106" customFormat="1" spans="1:19">
      <c r="A187" s="107">
        <v>178</v>
      </c>
      <c r="B187" s="191"/>
      <c r="C187" s="107"/>
      <c r="D187" s="107"/>
      <c r="E187" s="107"/>
      <c r="F187" s="107"/>
      <c r="G187" s="107"/>
      <c r="H187" s="178">
        <f t="shared" si="12"/>
        <v>0</v>
      </c>
      <c r="I187" s="186">
        <f t="shared" si="13"/>
        <v>0</v>
      </c>
      <c r="J187" s="186"/>
      <c r="K187" s="186"/>
      <c r="L187" s="107"/>
      <c r="M187" s="193"/>
      <c r="N187" s="194"/>
      <c r="O187" s="195"/>
      <c r="P187" s="194"/>
      <c r="Q187" s="184">
        <f t="shared" si="11"/>
        <v>0</v>
      </c>
      <c r="R187" s="185">
        <f t="shared" si="10"/>
        <v>0</v>
      </c>
      <c r="S187" s="194"/>
    </row>
    <row r="188" s="106" customFormat="1" spans="1:19">
      <c r="A188" s="107">
        <v>179</v>
      </c>
      <c r="B188" s="191"/>
      <c r="C188" s="107"/>
      <c r="D188" s="107"/>
      <c r="E188" s="107"/>
      <c r="F188" s="107"/>
      <c r="G188" s="107"/>
      <c r="H188" s="178">
        <f t="shared" si="12"/>
        <v>0</v>
      </c>
      <c r="I188" s="186">
        <f t="shared" si="13"/>
        <v>0</v>
      </c>
      <c r="J188" s="186"/>
      <c r="K188" s="186"/>
      <c r="L188" s="107"/>
      <c r="M188" s="193"/>
      <c r="N188" s="194"/>
      <c r="O188" s="195"/>
      <c r="P188" s="194"/>
      <c r="Q188" s="184">
        <f t="shared" si="11"/>
        <v>0</v>
      </c>
      <c r="R188" s="185">
        <f t="shared" si="10"/>
        <v>0</v>
      </c>
      <c r="S188" s="194"/>
    </row>
    <row r="189" s="106" customFormat="1" spans="1:19">
      <c r="A189" s="107">
        <v>180</v>
      </c>
      <c r="B189" s="191"/>
      <c r="C189" s="107"/>
      <c r="D189" s="107"/>
      <c r="E189" s="107"/>
      <c r="F189" s="107"/>
      <c r="G189" s="107"/>
      <c r="H189" s="178">
        <f t="shared" si="12"/>
        <v>0</v>
      </c>
      <c r="I189" s="186">
        <f t="shared" si="13"/>
        <v>0</v>
      </c>
      <c r="J189" s="186"/>
      <c r="K189" s="186"/>
      <c r="L189" s="107"/>
      <c r="M189" s="193"/>
      <c r="N189" s="194"/>
      <c r="O189" s="195"/>
      <c r="P189" s="194"/>
      <c r="Q189" s="184">
        <f t="shared" si="11"/>
        <v>0</v>
      </c>
      <c r="R189" s="185">
        <f t="shared" si="10"/>
        <v>0</v>
      </c>
      <c r="S189" s="194"/>
    </row>
    <row r="190" s="106" customFormat="1" spans="1:19">
      <c r="A190" s="107">
        <v>181</v>
      </c>
      <c r="B190" s="191"/>
      <c r="C190" s="107"/>
      <c r="D190" s="107"/>
      <c r="E190" s="107"/>
      <c r="F190" s="107"/>
      <c r="G190" s="107"/>
      <c r="H190" s="178">
        <f t="shared" si="12"/>
        <v>0</v>
      </c>
      <c r="I190" s="186">
        <f t="shared" si="13"/>
        <v>0</v>
      </c>
      <c r="J190" s="186"/>
      <c r="K190" s="186"/>
      <c r="L190" s="107"/>
      <c r="M190" s="193"/>
      <c r="N190" s="194"/>
      <c r="O190" s="195"/>
      <c r="P190" s="194"/>
      <c r="Q190" s="184">
        <f t="shared" si="11"/>
        <v>0</v>
      </c>
      <c r="R190" s="185">
        <f t="shared" si="10"/>
        <v>0</v>
      </c>
      <c r="S190" s="194"/>
    </row>
    <row r="191" s="106" customFormat="1" spans="1:19">
      <c r="A191" s="107">
        <v>182</v>
      </c>
      <c r="B191" s="191"/>
      <c r="C191" s="107"/>
      <c r="D191" s="107"/>
      <c r="E191" s="107"/>
      <c r="F191" s="107"/>
      <c r="G191" s="107"/>
      <c r="H191" s="178">
        <f t="shared" si="12"/>
        <v>0</v>
      </c>
      <c r="I191" s="186">
        <f t="shared" si="13"/>
        <v>0</v>
      </c>
      <c r="J191" s="186"/>
      <c r="K191" s="186"/>
      <c r="L191" s="107"/>
      <c r="M191" s="193"/>
      <c r="N191" s="194"/>
      <c r="O191" s="195"/>
      <c r="P191" s="194"/>
      <c r="Q191" s="184">
        <f t="shared" si="11"/>
        <v>0</v>
      </c>
      <c r="R191" s="185">
        <f t="shared" si="10"/>
        <v>0</v>
      </c>
      <c r="S191" s="194"/>
    </row>
    <row r="192" s="106" customFormat="1" spans="1:19">
      <c r="A192" s="107">
        <v>183</v>
      </c>
      <c r="B192" s="191"/>
      <c r="C192" s="107"/>
      <c r="D192" s="107"/>
      <c r="E192" s="107"/>
      <c r="F192" s="107"/>
      <c r="G192" s="107"/>
      <c r="H192" s="178">
        <f t="shared" si="12"/>
        <v>0</v>
      </c>
      <c r="I192" s="186">
        <f t="shared" si="13"/>
        <v>0</v>
      </c>
      <c r="J192" s="186"/>
      <c r="K192" s="186"/>
      <c r="L192" s="107"/>
      <c r="M192" s="193"/>
      <c r="N192" s="194"/>
      <c r="O192" s="195"/>
      <c r="P192" s="194"/>
      <c r="Q192" s="184">
        <f t="shared" si="11"/>
        <v>0</v>
      </c>
      <c r="R192" s="185">
        <f t="shared" si="10"/>
        <v>0</v>
      </c>
      <c r="S192" s="194"/>
    </row>
    <row r="193" s="106" customFormat="1" spans="1:19">
      <c r="A193" s="107">
        <v>184</v>
      </c>
      <c r="B193" s="191"/>
      <c r="C193" s="107"/>
      <c r="D193" s="107"/>
      <c r="E193" s="107"/>
      <c r="F193" s="107"/>
      <c r="G193" s="107"/>
      <c r="H193" s="178">
        <f t="shared" si="12"/>
        <v>0</v>
      </c>
      <c r="I193" s="186">
        <f t="shared" si="13"/>
        <v>0</v>
      </c>
      <c r="J193" s="186"/>
      <c r="K193" s="186"/>
      <c r="L193" s="107"/>
      <c r="M193" s="193"/>
      <c r="N193" s="194"/>
      <c r="O193" s="195"/>
      <c r="P193" s="194"/>
      <c r="Q193" s="184">
        <f t="shared" si="11"/>
        <v>0</v>
      </c>
      <c r="R193" s="185">
        <f t="shared" si="10"/>
        <v>0</v>
      </c>
      <c r="S193" s="194"/>
    </row>
    <row r="194" s="106" customFormat="1" spans="1:19">
      <c r="A194" s="107">
        <v>185</v>
      </c>
      <c r="B194" s="191"/>
      <c r="C194" s="107"/>
      <c r="D194" s="107"/>
      <c r="E194" s="107"/>
      <c r="F194" s="107"/>
      <c r="G194" s="107"/>
      <c r="H194" s="178">
        <f t="shared" si="12"/>
        <v>0</v>
      </c>
      <c r="I194" s="186">
        <f t="shared" si="13"/>
        <v>0</v>
      </c>
      <c r="J194" s="186"/>
      <c r="K194" s="186"/>
      <c r="L194" s="107"/>
      <c r="M194" s="193"/>
      <c r="N194" s="194"/>
      <c r="O194" s="195"/>
      <c r="P194" s="194"/>
      <c r="Q194" s="184">
        <f t="shared" si="11"/>
        <v>0</v>
      </c>
      <c r="R194" s="185">
        <f t="shared" si="10"/>
        <v>0</v>
      </c>
      <c r="S194" s="194"/>
    </row>
    <row r="195" s="106" customFormat="1" spans="1:19">
      <c r="A195" s="107">
        <v>186</v>
      </c>
      <c r="B195" s="191"/>
      <c r="C195" s="107"/>
      <c r="D195" s="107"/>
      <c r="E195" s="107"/>
      <c r="F195" s="107"/>
      <c r="G195" s="107"/>
      <c r="H195" s="178">
        <f t="shared" si="12"/>
        <v>0</v>
      </c>
      <c r="I195" s="186">
        <f t="shared" si="13"/>
        <v>0</v>
      </c>
      <c r="J195" s="186"/>
      <c r="K195" s="186"/>
      <c r="L195" s="107"/>
      <c r="M195" s="193"/>
      <c r="N195" s="194"/>
      <c r="O195" s="195"/>
      <c r="P195" s="194"/>
      <c r="Q195" s="184">
        <f t="shared" si="11"/>
        <v>0</v>
      </c>
      <c r="R195" s="185">
        <f t="shared" si="10"/>
        <v>0</v>
      </c>
      <c r="S195" s="194"/>
    </row>
    <row r="196" s="106" customFormat="1" spans="1:19">
      <c r="A196" s="107">
        <v>187</v>
      </c>
      <c r="B196" s="191"/>
      <c r="C196" s="107"/>
      <c r="D196" s="107"/>
      <c r="E196" s="107"/>
      <c r="F196" s="107"/>
      <c r="G196" s="107"/>
      <c r="H196" s="178">
        <f t="shared" si="12"/>
        <v>0</v>
      </c>
      <c r="I196" s="186">
        <f t="shared" si="13"/>
        <v>0</v>
      </c>
      <c r="J196" s="186"/>
      <c r="K196" s="186"/>
      <c r="L196" s="107"/>
      <c r="M196" s="193"/>
      <c r="N196" s="194"/>
      <c r="O196" s="195"/>
      <c r="P196" s="194"/>
      <c r="Q196" s="184">
        <f t="shared" si="11"/>
        <v>0</v>
      </c>
      <c r="R196" s="185">
        <f t="shared" si="10"/>
        <v>0</v>
      </c>
      <c r="S196" s="194"/>
    </row>
    <row r="197" s="106" customFormat="1" spans="1:19">
      <c r="A197" s="107">
        <v>188</v>
      </c>
      <c r="B197" s="191"/>
      <c r="C197" s="107"/>
      <c r="D197" s="107"/>
      <c r="E197" s="107"/>
      <c r="F197" s="107"/>
      <c r="G197" s="107"/>
      <c r="H197" s="178">
        <f t="shared" si="12"/>
        <v>0</v>
      </c>
      <c r="I197" s="186">
        <f t="shared" si="13"/>
        <v>0</v>
      </c>
      <c r="J197" s="186"/>
      <c r="K197" s="186"/>
      <c r="L197" s="107"/>
      <c r="M197" s="193"/>
      <c r="N197" s="194"/>
      <c r="O197" s="195"/>
      <c r="P197" s="194"/>
      <c r="Q197" s="184">
        <f t="shared" si="11"/>
        <v>0</v>
      </c>
      <c r="R197" s="185">
        <f t="shared" si="10"/>
        <v>0</v>
      </c>
      <c r="S197" s="194"/>
    </row>
    <row r="198" s="106" customFormat="1" spans="1:19">
      <c r="A198" s="107">
        <v>189</v>
      </c>
      <c r="B198" s="191"/>
      <c r="C198" s="107"/>
      <c r="D198" s="107"/>
      <c r="E198" s="107"/>
      <c r="F198" s="107"/>
      <c r="G198" s="107"/>
      <c r="H198" s="178">
        <f t="shared" si="12"/>
        <v>0</v>
      </c>
      <c r="I198" s="186">
        <f t="shared" si="13"/>
        <v>0</v>
      </c>
      <c r="J198" s="186"/>
      <c r="K198" s="186"/>
      <c r="L198" s="107"/>
      <c r="M198" s="193"/>
      <c r="N198" s="194"/>
      <c r="O198" s="195"/>
      <c r="P198" s="194"/>
      <c r="Q198" s="184">
        <f t="shared" si="11"/>
        <v>0</v>
      </c>
      <c r="R198" s="185">
        <f t="shared" si="10"/>
        <v>0</v>
      </c>
      <c r="S198" s="194"/>
    </row>
    <row r="199" s="106" customFormat="1" spans="1:19">
      <c r="A199" s="107">
        <v>190</v>
      </c>
      <c r="B199" s="191"/>
      <c r="C199" s="107"/>
      <c r="D199" s="107"/>
      <c r="E199" s="107"/>
      <c r="F199" s="107"/>
      <c r="G199" s="107"/>
      <c r="H199" s="178">
        <f t="shared" si="12"/>
        <v>0</v>
      </c>
      <c r="I199" s="186">
        <f t="shared" si="13"/>
        <v>0</v>
      </c>
      <c r="J199" s="186"/>
      <c r="K199" s="186"/>
      <c r="L199" s="107"/>
      <c r="M199" s="193"/>
      <c r="N199" s="194"/>
      <c r="O199" s="195"/>
      <c r="P199" s="194"/>
      <c r="Q199" s="184">
        <f t="shared" si="11"/>
        <v>0</v>
      </c>
      <c r="R199" s="185">
        <f t="shared" si="10"/>
        <v>0</v>
      </c>
      <c r="S199" s="194"/>
    </row>
    <row r="200" s="106" customFormat="1" spans="1:19">
      <c r="A200" s="107">
        <v>191</v>
      </c>
      <c r="B200" s="191"/>
      <c r="C200" s="107"/>
      <c r="D200" s="107"/>
      <c r="E200" s="107"/>
      <c r="F200" s="107"/>
      <c r="G200" s="107"/>
      <c r="H200" s="178">
        <f t="shared" si="12"/>
        <v>0</v>
      </c>
      <c r="I200" s="186">
        <f t="shared" si="13"/>
        <v>0</v>
      </c>
      <c r="J200" s="186"/>
      <c r="K200" s="186"/>
      <c r="L200" s="107"/>
      <c r="M200" s="193"/>
      <c r="N200" s="194"/>
      <c r="O200" s="195"/>
      <c r="P200" s="194"/>
      <c r="Q200" s="184">
        <f t="shared" si="11"/>
        <v>0</v>
      </c>
      <c r="R200" s="185">
        <f t="shared" si="10"/>
        <v>0</v>
      </c>
      <c r="S200" s="194"/>
    </row>
    <row r="201" s="106" customFormat="1" spans="1:19">
      <c r="A201" s="107">
        <v>192</v>
      </c>
      <c r="B201" s="191"/>
      <c r="C201" s="107"/>
      <c r="D201" s="107"/>
      <c r="E201" s="107"/>
      <c r="F201" s="107"/>
      <c r="G201" s="107"/>
      <c r="H201" s="178">
        <f t="shared" si="12"/>
        <v>0</v>
      </c>
      <c r="I201" s="186">
        <f t="shared" si="13"/>
        <v>0</v>
      </c>
      <c r="J201" s="186"/>
      <c r="K201" s="186"/>
      <c r="L201" s="107"/>
      <c r="M201" s="193"/>
      <c r="N201" s="194"/>
      <c r="O201" s="195"/>
      <c r="P201" s="194"/>
      <c r="Q201" s="184">
        <f t="shared" si="11"/>
        <v>0</v>
      </c>
      <c r="R201" s="185">
        <f t="shared" si="10"/>
        <v>0</v>
      </c>
      <c r="S201" s="194"/>
    </row>
    <row r="202" s="106" customFormat="1" spans="1:19">
      <c r="A202" s="107">
        <v>193</v>
      </c>
      <c r="B202" s="191"/>
      <c r="C202" s="107"/>
      <c r="D202" s="107"/>
      <c r="E202" s="107"/>
      <c r="F202" s="107"/>
      <c r="G202" s="107"/>
      <c r="H202" s="178">
        <f t="shared" si="12"/>
        <v>0</v>
      </c>
      <c r="I202" s="186">
        <f t="shared" si="13"/>
        <v>0</v>
      </c>
      <c r="J202" s="186"/>
      <c r="K202" s="186"/>
      <c r="L202" s="107"/>
      <c r="M202" s="193"/>
      <c r="N202" s="194"/>
      <c r="O202" s="195"/>
      <c r="P202" s="194"/>
      <c r="Q202" s="184">
        <f t="shared" si="11"/>
        <v>0</v>
      </c>
      <c r="R202" s="185">
        <f t="shared" si="10"/>
        <v>0</v>
      </c>
      <c r="S202" s="194"/>
    </row>
    <row r="203" s="106" customFormat="1" spans="1:19">
      <c r="A203" s="107">
        <v>194</v>
      </c>
      <c r="B203" s="191"/>
      <c r="C203" s="107"/>
      <c r="D203" s="107"/>
      <c r="E203" s="107"/>
      <c r="F203" s="107"/>
      <c r="G203" s="107"/>
      <c r="H203" s="178">
        <f t="shared" si="12"/>
        <v>0</v>
      </c>
      <c r="I203" s="186">
        <f t="shared" si="13"/>
        <v>0</v>
      </c>
      <c r="J203" s="186"/>
      <c r="K203" s="186"/>
      <c r="L203" s="107"/>
      <c r="M203" s="193"/>
      <c r="N203" s="194"/>
      <c r="O203" s="195"/>
      <c r="P203" s="194"/>
      <c r="Q203" s="184">
        <f t="shared" si="11"/>
        <v>0</v>
      </c>
      <c r="R203" s="185">
        <f t="shared" si="10"/>
        <v>0</v>
      </c>
      <c r="S203" s="194"/>
    </row>
    <row r="204" s="106" customFormat="1" spans="1:19">
      <c r="A204" s="107">
        <v>195</v>
      </c>
      <c r="B204" s="191"/>
      <c r="C204" s="107"/>
      <c r="D204" s="107"/>
      <c r="E204" s="107"/>
      <c r="F204" s="107"/>
      <c r="G204" s="107"/>
      <c r="H204" s="178">
        <f t="shared" si="12"/>
        <v>0</v>
      </c>
      <c r="I204" s="186">
        <f t="shared" si="13"/>
        <v>0</v>
      </c>
      <c r="J204" s="186"/>
      <c r="K204" s="186"/>
      <c r="L204" s="107"/>
      <c r="M204" s="193"/>
      <c r="N204" s="194"/>
      <c r="O204" s="195"/>
      <c r="P204" s="194"/>
      <c r="Q204" s="184">
        <f t="shared" si="11"/>
        <v>0</v>
      </c>
      <c r="R204" s="185">
        <f t="shared" ref="R204:R267" si="14">R203+O204-P204</f>
        <v>0</v>
      </c>
      <c r="S204" s="194"/>
    </row>
    <row r="205" s="106" customFormat="1" spans="1:19">
      <c r="A205" s="107">
        <v>196</v>
      </c>
      <c r="B205" s="191"/>
      <c r="C205" s="107"/>
      <c r="D205" s="107"/>
      <c r="E205" s="107"/>
      <c r="F205" s="107"/>
      <c r="G205" s="107"/>
      <c r="H205" s="178">
        <f t="shared" si="12"/>
        <v>0</v>
      </c>
      <c r="I205" s="186">
        <f t="shared" si="13"/>
        <v>0</v>
      </c>
      <c r="J205" s="186"/>
      <c r="K205" s="186"/>
      <c r="L205" s="107"/>
      <c r="M205" s="193"/>
      <c r="N205" s="194"/>
      <c r="O205" s="195"/>
      <c r="P205" s="194"/>
      <c r="Q205" s="184">
        <f t="shared" si="11"/>
        <v>0</v>
      </c>
      <c r="R205" s="185">
        <f t="shared" si="14"/>
        <v>0</v>
      </c>
      <c r="S205" s="194"/>
    </row>
    <row r="206" s="106" customFormat="1" spans="1:19">
      <c r="A206" s="107">
        <v>197</v>
      </c>
      <c r="B206" s="191"/>
      <c r="C206" s="107"/>
      <c r="D206" s="107"/>
      <c r="E206" s="107"/>
      <c r="F206" s="107"/>
      <c r="G206" s="107"/>
      <c r="H206" s="178">
        <f t="shared" si="12"/>
        <v>0</v>
      </c>
      <c r="I206" s="186">
        <f t="shared" si="13"/>
        <v>0</v>
      </c>
      <c r="J206" s="186"/>
      <c r="K206" s="186"/>
      <c r="L206" s="107"/>
      <c r="M206" s="193"/>
      <c r="N206" s="194"/>
      <c r="O206" s="195"/>
      <c r="P206" s="194"/>
      <c r="Q206" s="184">
        <f t="shared" si="11"/>
        <v>0</v>
      </c>
      <c r="R206" s="185">
        <f t="shared" si="14"/>
        <v>0</v>
      </c>
      <c r="S206" s="194"/>
    </row>
    <row r="207" s="106" customFormat="1" spans="1:19">
      <c r="A207" s="107">
        <v>198</v>
      </c>
      <c r="B207" s="191"/>
      <c r="C207" s="107"/>
      <c r="D207" s="107"/>
      <c r="E207" s="107"/>
      <c r="F207" s="107"/>
      <c r="G207" s="107"/>
      <c r="H207" s="178">
        <f t="shared" si="12"/>
        <v>0</v>
      </c>
      <c r="I207" s="186">
        <f t="shared" si="13"/>
        <v>0</v>
      </c>
      <c r="J207" s="186"/>
      <c r="K207" s="186"/>
      <c r="L207" s="107"/>
      <c r="M207" s="193"/>
      <c r="N207" s="194"/>
      <c r="O207" s="195"/>
      <c r="P207" s="194"/>
      <c r="Q207" s="184">
        <f t="shared" si="11"/>
        <v>0</v>
      </c>
      <c r="R207" s="185">
        <f t="shared" si="14"/>
        <v>0</v>
      </c>
      <c r="S207" s="194"/>
    </row>
    <row r="208" s="106" customFormat="1" spans="1:19">
      <c r="A208" s="107">
        <v>199</v>
      </c>
      <c r="B208" s="191"/>
      <c r="C208" s="107"/>
      <c r="D208" s="107"/>
      <c r="E208" s="107"/>
      <c r="F208" s="107"/>
      <c r="G208" s="107"/>
      <c r="H208" s="178">
        <f t="shared" si="12"/>
        <v>0</v>
      </c>
      <c r="I208" s="186">
        <f t="shared" si="13"/>
        <v>0</v>
      </c>
      <c r="J208" s="186"/>
      <c r="K208" s="186"/>
      <c r="L208" s="107"/>
      <c r="M208" s="193"/>
      <c r="N208" s="194"/>
      <c r="O208" s="195"/>
      <c r="P208" s="194"/>
      <c r="Q208" s="184">
        <f t="shared" si="11"/>
        <v>0</v>
      </c>
      <c r="R208" s="185">
        <f t="shared" si="14"/>
        <v>0</v>
      </c>
      <c r="S208" s="194"/>
    </row>
    <row r="209" s="106" customFormat="1" spans="1:19">
      <c r="A209" s="107">
        <v>200</v>
      </c>
      <c r="B209" s="191"/>
      <c r="C209" s="107"/>
      <c r="D209" s="107"/>
      <c r="E209" s="107"/>
      <c r="F209" s="107"/>
      <c r="G209" s="107"/>
      <c r="H209" s="178">
        <f t="shared" si="12"/>
        <v>0</v>
      </c>
      <c r="I209" s="186">
        <f t="shared" si="13"/>
        <v>0</v>
      </c>
      <c r="J209" s="186"/>
      <c r="K209" s="186"/>
      <c r="L209" s="107"/>
      <c r="M209" s="193"/>
      <c r="N209" s="194"/>
      <c r="O209" s="195"/>
      <c r="P209" s="194"/>
      <c r="Q209" s="184">
        <f t="shared" si="11"/>
        <v>0</v>
      </c>
      <c r="R209" s="185">
        <f t="shared" si="14"/>
        <v>0</v>
      </c>
      <c r="S209" s="194"/>
    </row>
    <row r="210" s="106" customFormat="1" spans="1:19">
      <c r="A210" s="107">
        <v>201</v>
      </c>
      <c r="B210" s="191"/>
      <c r="C210" s="107"/>
      <c r="D210" s="107"/>
      <c r="E210" s="107"/>
      <c r="F210" s="107"/>
      <c r="G210" s="107"/>
      <c r="H210" s="178">
        <f t="shared" si="12"/>
        <v>0</v>
      </c>
      <c r="I210" s="186">
        <f t="shared" si="13"/>
        <v>0</v>
      </c>
      <c r="J210" s="186"/>
      <c r="K210" s="186"/>
      <c r="L210" s="107"/>
      <c r="M210" s="193"/>
      <c r="N210" s="194"/>
      <c r="O210" s="195"/>
      <c r="P210" s="194"/>
      <c r="Q210" s="184">
        <f t="shared" si="11"/>
        <v>0</v>
      </c>
      <c r="R210" s="185">
        <f t="shared" si="14"/>
        <v>0</v>
      </c>
      <c r="S210" s="194"/>
    </row>
    <row r="211" s="106" customFormat="1" spans="1:19">
      <c r="A211" s="107">
        <v>202</v>
      </c>
      <c r="B211" s="191"/>
      <c r="C211" s="107"/>
      <c r="D211" s="107"/>
      <c r="E211" s="107"/>
      <c r="F211" s="107"/>
      <c r="G211" s="107"/>
      <c r="H211" s="178">
        <f t="shared" si="12"/>
        <v>0</v>
      </c>
      <c r="I211" s="186">
        <f t="shared" si="13"/>
        <v>0</v>
      </c>
      <c r="J211" s="186"/>
      <c r="K211" s="186"/>
      <c r="L211" s="107"/>
      <c r="M211" s="193"/>
      <c r="N211" s="194"/>
      <c r="O211" s="195"/>
      <c r="P211" s="194"/>
      <c r="Q211" s="184">
        <f t="shared" si="11"/>
        <v>0</v>
      </c>
      <c r="R211" s="185">
        <f t="shared" si="14"/>
        <v>0</v>
      </c>
      <c r="S211" s="194"/>
    </row>
    <row r="212" s="106" customFormat="1" spans="1:19">
      <c r="A212" s="107">
        <v>203</v>
      </c>
      <c r="B212" s="191"/>
      <c r="C212" s="107"/>
      <c r="D212" s="107"/>
      <c r="E212" s="107"/>
      <c r="F212" s="107"/>
      <c r="G212" s="107"/>
      <c r="H212" s="178">
        <f t="shared" si="12"/>
        <v>0</v>
      </c>
      <c r="I212" s="186">
        <f t="shared" si="13"/>
        <v>0</v>
      </c>
      <c r="J212" s="186"/>
      <c r="K212" s="186"/>
      <c r="L212" s="107"/>
      <c r="M212" s="193"/>
      <c r="N212" s="194"/>
      <c r="O212" s="195"/>
      <c r="P212" s="194"/>
      <c r="Q212" s="184">
        <f t="shared" ref="Q212:Q275" si="15">O212-P212</f>
        <v>0</v>
      </c>
      <c r="R212" s="185">
        <f t="shared" si="14"/>
        <v>0</v>
      </c>
      <c r="S212" s="194"/>
    </row>
    <row r="213" s="106" customFormat="1" spans="1:19">
      <c r="A213" s="107">
        <v>204</v>
      </c>
      <c r="B213" s="191"/>
      <c r="C213" s="107"/>
      <c r="D213" s="107"/>
      <c r="E213" s="107"/>
      <c r="F213" s="107"/>
      <c r="G213" s="107"/>
      <c r="H213" s="178">
        <f t="shared" si="12"/>
        <v>0</v>
      </c>
      <c r="I213" s="186">
        <f t="shared" si="13"/>
        <v>0</v>
      </c>
      <c r="J213" s="186"/>
      <c r="K213" s="186"/>
      <c r="L213" s="107"/>
      <c r="M213" s="193"/>
      <c r="N213" s="194"/>
      <c r="O213" s="195"/>
      <c r="P213" s="194"/>
      <c r="Q213" s="184">
        <f t="shared" si="15"/>
        <v>0</v>
      </c>
      <c r="R213" s="185">
        <f t="shared" si="14"/>
        <v>0</v>
      </c>
      <c r="S213" s="194"/>
    </row>
    <row r="214" s="106" customFormat="1" spans="1:19">
      <c r="A214" s="107">
        <v>205</v>
      </c>
      <c r="B214" s="191"/>
      <c r="C214" s="107"/>
      <c r="D214" s="107"/>
      <c r="E214" s="107"/>
      <c r="F214" s="107"/>
      <c r="G214" s="107"/>
      <c r="H214" s="178">
        <f t="shared" si="12"/>
        <v>0</v>
      </c>
      <c r="I214" s="186">
        <f t="shared" si="13"/>
        <v>0</v>
      </c>
      <c r="J214" s="186"/>
      <c r="K214" s="186"/>
      <c r="L214" s="107"/>
      <c r="M214" s="193"/>
      <c r="N214" s="194"/>
      <c r="O214" s="195"/>
      <c r="P214" s="194"/>
      <c r="Q214" s="184">
        <f t="shared" si="15"/>
        <v>0</v>
      </c>
      <c r="R214" s="185">
        <f t="shared" si="14"/>
        <v>0</v>
      </c>
      <c r="S214" s="194"/>
    </row>
    <row r="215" s="106" customFormat="1" spans="1:19">
      <c r="A215" s="107">
        <v>206</v>
      </c>
      <c r="B215" s="191"/>
      <c r="C215" s="107"/>
      <c r="D215" s="107"/>
      <c r="E215" s="107"/>
      <c r="F215" s="107"/>
      <c r="G215" s="107"/>
      <c r="H215" s="178">
        <f t="shared" si="12"/>
        <v>0</v>
      </c>
      <c r="I215" s="186">
        <f t="shared" si="13"/>
        <v>0</v>
      </c>
      <c r="J215" s="186"/>
      <c r="K215" s="186"/>
      <c r="L215" s="107"/>
      <c r="M215" s="193"/>
      <c r="N215" s="194"/>
      <c r="O215" s="195"/>
      <c r="P215" s="194"/>
      <c r="Q215" s="184">
        <f t="shared" si="15"/>
        <v>0</v>
      </c>
      <c r="R215" s="185">
        <f t="shared" si="14"/>
        <v>0</v>
      </c>
      <c r="S215" s="194"/>
    </row>
    <row r="216" s="106" customFormat="1" spans="1:19">
      <c r="A216" s="107">
        <v>207</v>
      </c>
      <c r="B216" s="191"/>
      <c r="C216" s="107"/>
      <c r="D216" s="107"/>
      <c r="E216" s="107"/>
      <c r="F216" s="107"/>
      <c r="G216" s="107"/>
      <c r="H216" s="178">
        <f t="shared" si="12"/>
        <v>0</v>
      </c>
      <c r="I216" s="186">
        <f t="shared" si="13"/>
        <v>0</v>
      </c>
      <c r="J216" s="186"/>
      <c r="K216" s="186"/>
      <c r="L216" s="107"/>
      <c r="M216" s="193"/>
      <c r="N216" s="194"/>
      <c r="O216" s="195"/>
      <c r="P216" s="194"/>
      <c r="Q216" s="184">
        <f t="shared" si="15"/>
        <v>0</v>
      </c>
      <c r="R216" s="185">
        <f t="shared" si="14"/>
        <v>0</v>
      </c>
      <c r="S216" s="194"/>
    </row>
    <row r="217" s="106" customFormat="1" spans="1:19">
      <c r="A217" s="107">
        <v>208</v>
      </c>
      <c r="B217" s="191"/>
      <c r="C217" s="107"/>
      <c r="D217" s="107"/>
      <c r="E217" s="107"/>
      <c r="F217" s="107"/>
      <c r="G217" s="107"/>
      <c r="H217" s="178">
        <f t="shared" si="12"/>
        <v>0</v>
      </c>
      <c r="I217" s="186">
        <f t="shared" si="13"/>
        <v>0</v>
      </c>
      <c r="J217" s="186"/>
      <c r="K217" s="186"/>
      <c r="L217" s="107"/>
      <c r="M217" s="193"/>
      <c r="N217" s="194"/>
      <c r="O217" s="195"/>
      <c r="P217" s="194"/>
      <c r="Q217" s="184">
        <f t="shared" si="15"/>
        <v>0</v>
      </c>
      <c r="R217" s="185">
        <f t="shared" si="14"/>
        <v>0</v>
      </c>
      <c r="S217" s="194"/>
    </row>
    <row r="218" s="106" customFormat="1" spans="1:19">
      <c r="A218" s="107">
        <v>209</v>
      </c>
      <c r="B218" s="191"/>
      <c r="C218" s="107"/>
      <c r="D218" s="107"/>
      <c r="E218" s="107"/>
      <c r="F218" s="107"/>
      <c r="G218" s="107"/>
      <c r="H218" s="178">
        <f t="shared" si="12"/>
        <v>0</v>
      </c>
      <c r="I218" s="186">
        <f t="shared" si="13"/>
        <v>0</v>
      </c>
      <c r="J218" s="186"/>
      <c r="K218" s="186"/>
      <c r="L218" s="107"/>
      <c r="M218" s="193"/>
      <c r="N218" s="194"/>
      <c r="O218" s="195"/>
      <c r="P218" s="194"/>
      <c r="Q218" s="184">
        <f t="shared" si="15"/>
        <v>0</v>
      </c>
      <c r="R218" s="185">
        <f t="shared" si="14"/>
        <v>0</v>
      </c>
      <c r="S218" s="194"/>
    </row>
    <row r="219" s="106" customFormat="1" spans="1:19">
      <c r="A219" s="107">
        <v>210</v>
      </c>
      <c r="B219" s="191"/>
      <c r="C219" s="107"/>
      <c r="D219" s="107"/>
      <c r="E219" s="107"/>
      <c r="F219" s="107"/>
      <c r="G219" s="107"/>
      <c r="H219" s="178">
        <f t="shared" si="12"/>
        <v>0</v>
      </c>
      <c r="I219" s="186">
        <f t="shared" si="13"/>
        <v>0</v>
      </c>
      <c r="J219" s="186"/>
      <c r="K219" s="186"/>
      <c r="L219" s="107"/>
      <c r="M219" s="193"/>
      <c r="N219" s="194"/>
      <c r="O219" s="195"/>
      <c r="P219" s="194"/>
      <c r="Q219" s="184">
        <f t="shared" si="15"/>
        <v>0</v>
      </c>
      <c r="R219" s="185">
        <f t="shared" si="14"/>
        <v>0</v>
      </c>
      <c r="S219" s="194"/>
    </row>
    <row r="220" s="106" customFormat="1" spans="1:19">
      <c r="A220" s="107">
        <v>211</v>
      </c>
      <c r="B220" s="191"/>
      <c r="C220" s="107"/>
      <c r="D220" s="107"/>
      <c r="E220" s="107"/>
      <c r="F220" s="107"/>
      <c r="G220" s="107"/>
      <c r="H220" s="178">
        <f t="shared" si="12"/>
        <v>0</v>
      </c>
      <c r="I220" s="186">
        <f t="shared" si="13"/>
        <v>0</v>
      </c>
      <c r="J220" s="186"/>
      <c r="K220" s="186"/>
      <c r="L220" s="107"/>
      <c r="M220" s="193"/>
      <c r="N220" s="194"/>
      <c r="O220" s="195"/>
      <c r="P220" s="194"/>
      <c r="Q220" s="184">
        <f t="shared" si="15"/>
        <v>0</v>
      </c>
      <c r="R220" s="185">
        <f t="shared" si="14"/>
        <v>0</v>
      </c>
      <c r="S220" s="194"/>
    </row>
    <row r="221" s="106" customFormat="1" spans="1:19">
      <c r="A221" s="107">
        <v>212</v>
      </c>
      <c r="B221" s="191"/>
      <c r="C221" s="107"/>
      <c r="D221" s="107"/>
      <c r="E221" s="107"/>
      <c r="F221" s="107"/>
      <c r="G221" s="107"/>
      <c r="H221" s="178">
        <f t="shared" si="12"/>
        <v>0</v>
      </c>
      <c r="I221" s="186">
        <f t="shared" si="13"/>
        <v>0</v>
      </c>
      <c r="J221" s="186"/>
      <c r="K221" s="186"/>
      <c r="L221" s="107"/>
      <c r="M221" s="193"/>
      <c r="N221" s="194"/>
      <c r="O221" s="195"/>
      <c r="P221" s="194"/>
      <c r="Q221" s="184">
        <f t="shared" si="15"/>
        <v>0</v>
      </c>
      <c r="R221" s="185">
        <f t="shared" si="14"/>
        <v>0</v>
      </c>
      <c r="S221" s="194"/>
    </row>
    <row r="222" s="106" customFormat="1" spans="1:19">
      <c r="A222" s="107">
        <v>213</v>
      </c>
      <c r="B222" s="191"/>
      <c r="C222" s="107"/>
      <c r="D222" s="107"/>
      <c r="E222" s="107"/>
      <c r="F222" s="107"/>
      <c r="G222" s="107"/>
      <c r="H222" s="178">
        <f t="shared" si="12"/>
        <v>0</v>
      </c>
      <c r="I222" s="186">
        <f t="shared" si="13"/>
        <v>0</v>
      </c>
      <c r="J222" s="186"/>
      <c r="K222" s="186"/>
      <c r="L222" s="107"/>
      <c r="M222" s="193"/>
      <c r="N222" s="194"/>
      <c r="O222" s="195"/>
      <c r="P222" s="194"/>
      <c r="Q222" s="184">
        <f t="shared" si="15"/>
        <v>0</v>
      </c>
      <c r="R222" s="185">
        <f t="shared" si="14"/>
        <v>0</v>
      </c>
      <c r="S222" s="194"/>
    </row>
    <row r="223" s="106" customFormat="1" spans="1:19">
      <c r="A223" s="107">
        <v>214</v>
      </c>
      <c r="B223" s="191"/>
      <c r="C223" s="107"/>
      <c r="D223" s="107"/>
      <c r="E223" s="107"/>
      <c r="F223" s="107"/>
      <c r="G223" s="107"/>
      <c r="H223" s="178">
        <f t="shared" si="12"/>
        <v>0</v>
      </c>
      <c r="I223" s="186">
        <f t="shared" si="13"/>
        <v>0</v>
      </c>
      <c r="J223" s="186"/>
      <c r="K223" s="186"/>
      <c r="L223" s="107"/>
      <c r="M223" s="193"/>
      <c r="N223" s="194"/>
      <c r="O223" s="195"/>
      <c r="P223" s="194"/>
      <c r="Q223" s="184">
        <f t="shared" si="15"/>
        <v>0</v>
      </c>
      <c r="R223" s="185">
        <f t="shared" si="14"/>
        <v>0</v>
      </c>
      <c r="S223" s="194"/>
    </row>
    <row r="224" s="106" customFormat="1" spans="1:19">
      <c r="A224" s="107">
        <v>215</v>
      </c>
      <c r="B224" s="191"/>
      <c r="C224" s="107"/>
      <c r="D224" s="107"/>
      <c r="E224" s="107"/>
      <c r="F224" s="107"/>
      <c r="G224" s="107"/>
      <c r="H224" s="178">
        <f t="shared" si="12"/>
        <v>0</v>
      </c>
      <c r="I224" s="186">
        <f t="shared" si="13"/>
        <v>0</v>
      </c>
      <c r="J224" s="186"/>
      <c r="K224" s="186"/>
      <c r="L224" s="107"/>
      <c r="M224" s="193"/>
      <c r="N224" s="194"/>
      <c r="O224" s="195"/>
      <c r="P224" s="194"/>
      <c r="Q224" s="184">
        <f t="shared" si="15"/>
        <v>0</v>
      </c>
      <c r="R224" s="185">
        <f t="shared" si="14"/>
        <v>0</v>
      </c>
      <c r="S224" s="194"/>
    </row>
    <row r="225" s="106" customFormat="1" spans="1:19">
      <c r="A225" s="107">
        <v>216</v>
      </c>
      <c r="B225" s="191"/>
      <c r="C225" s="107"/>
      <c r="D225" s="107"/>
      <c r="E225" s="107"/>
      <c r="F225" s="107"/>
      <c r="G225" s="107"/>
      <c r="H225" s="178">
        <f t="shared" si="12"/>
        <v>0</v>
      </c>
      <c r="I225" s="186">
        <f t="shared" si="13"/>
        <v>0</v>
      </c>
      <c r="J225" s="186"/>
      <c r="K225" s="186"/>
      <c r="L225" s="107"/>
      <c r="M225" s="193"/>
      <c r="N225" s="194"/>
      <c r="O225" s="195"/>
      <c r="P225" s="194"/>
      <c r="Q225" s="184">
        <f t="shared" si="15"/>
        <v>0</v>
      </c>
      <c r="R225" s="185">
        <f t="shared" si="14"/>
        <v>0</v>
      </c>
      <c r="S225" s="194"/>
    </row>
    <row r="226" s="106" customFormat="1" spans="1:19">
      <c r="A226" s="107">
        <v>217</v>
      </c>
      <c r="B226" s="191"/>
      <c r="C226" s="107"/>
      <c r="D226" s="107"/>
      <c r="E226" s="107"/>
      <c r="F226" s="107"/>
      <c r="G226" s="107"/>
      <c r="H226" s="178">
        <f t="shared" si="12"/>
        <v>0</v>
      </c>
      <c r="I226" s="186">
        <f t="shared" si="13"/>
        <v>0</v>
      </c>
      <c r="J226" s="186"/>
      <c r="K226" s="186"/>
      <c r="L226" s="107"/>
      <c r="M226" s="193"/>
      <c r="N226" s="194"/>
      <c r="O226" s="195"/>
      <c r="P226" s="194"/>
      <c r="Q226" s="184">
        <f t="shared" si="15"/>
        <v>0</v>
      </c>
      <c r="R226" s="185">
        <f t="shared" si="14"/>
        <v>0</v>
      </c>
      <c r="S226" s="194"/>
    </row>
    <row r="227" s="106" customFormat="1" spans="1:19">
      <c r="A227" s="107">
        <v>218</v>
      </c>
      <c r="B227" s="191"/>
      <c r="C227" s="107"/>
      <c r="D227" s="107"/>
      <c r="E227" s="107"/>
      <c r="F227" s="107"/>
      <c r="G227" s="107"/>
      <c r="H227" s="178">
        <f t="shared" si="12"/>
        <v>0</v>
      </c>
      <c r="I227" s="186">
        <f t="shared" si="13"/>
        <v>0</v>
      </c>
      <c r="J227" s="186"/>
      <c r="K227" s="186"/>
      <c r="L227" s="107"/>
      <c r="M227" s="193"/>
      <c r="N227" s="194"/>
      <c r="O227" s="195"/>
      <c r="P227" s="194"/>
      <c r="Q227" s="184">
        <f t="shared" si="15"/>
        <v>0</v>
      </c>
      <c r="R227" s="185">
        <f t="shared" si="14"/>
        <v>0</v>
      </c>
      <c r="S227" s="194"/>
    </row>
    <row r="228" s="106" customFormat="1" spans="1:19">
      <c r="A228" s="107">
        <v>219</v>
      </c>
      <c r="B228" s="191"/>
      <c r="C228" s="107"/>
      <c r="D228" s="107"/>
      <c r="E228" s="107"/>
      <c r="F228" s="107"/>
      <c r="G228" s="107"/>
      <c r="H228" s="178">
        <f t="shared" si="12"/>
        <v>0</v>
      </c>
      <c r="I228" s="186">
        <f t="shared" si="13"/>
        <v>0</v>
      </c>
      <c r="J228" s="186"/>
      <c r="K228" s="186"/>
      <c r="L228" s="107"/>
      <c r="M228" s="193"/>
      <c r="N228" s="194"/>
      <c r="O228" s="195"/>
      <c r="P228" s="194"/>
      <c r="Q228" s="184">
        <f t="shared" si="15"/>
        <v>0</v>
      </c>
      <c r="R228" s="185">
        <f t="shared" si="14"/>
        <v>0</v>
      </c>
      <c r="S228" s="194"/>
    </row>
    <row r="229" s="106" customFormat="1" spans="1:19">
      <c r="A229" s="107">
        <v>220</v>
      </c>
      <c r="B229" s="191"/>
      <c r="C229" s="107"/>
      <c r="D229" s="107"/>
      <c r="E229" s="107"/>
      <c r="F229" s="107"/>
      <c r="G229" s="107"/>
      <c r="H229" s="178">
        <f t="shared" si="12"/>
        <v>0</v>
      </c>
      <c r="I229" s="186">
        <f t="shared" si="13"/>
        <v>0</v>
      </c>
      <c r="J229" s="186"/>
      <c r="K229" s="186"/>
      <c r="L229" s="107"/>
      <c r="M229" s="193"/>
      <c r="N229" s="194"/>
      <c r="O229" s="195"/>
      <c r="P229" s="194"/>
      <c r="Q229" s="184">
        <f t="shared" si="15"/>
        <v>0</v>
      </c>
      <c r="R229" s="185">
        <f t="shared" si="14"/>
        <v>0</v>
      </c>
      <c r="S229" s="194"/>
    </row>
    <row r="230" s="106" customFormat="1" spans="1:19">
      <c r="A230" s="107">
        <v>221</v>
      </c>
      <c r="B230" s="191"/>
      <c r="C230" s="107"/>
      <c r="D230" s="107"/>
      <c r="E230" s="107"/>
      <c r="F230" s="107"/>
      <c r="G230" s="107"/>
      <c r="H230" s="178">
        <f t="shared" si="12"/>
        <v>0</v>
      </c>
      <c r="I230" s="186">
        <f t="shared" si="13"/>
        <v>0</v>
      </c>
      <c r="J230" s="186"/>
      <c r="K230" s="186"/>
      <c r="L230" s="107"/>
      <c r="M230" s="193"/>
      <c r="N230" s="194"/>
      <c r="O230" s="195"/>
      <c r="P230" s="194"/>
      <c r="Q230" s="184">
        <f t="shared" si="15"/>
        <v>0</v>
      </c>
      <c r="R230" s="185">
        <f t="shared" si="14"/>
        <v>0</v>
      </c>
      <c r="S230" s="194"/>
    </row>
    <row r="231" s="106" customFormat="1" spans="1:19">
      <c r="A231" s="107">
        <v>222</v>
      </c>
      <c r="B231" s="191"/>
      <c r="C231" s="107"/>
      <c r="D231" s="107"/>
      <c r="E231" s="107"/>
      <c r="F231" s="107"/>
      <c r="G231" s="107"/>
      <c r="H231" s="178">
        <f t="shared" si="12"/>
        <v>0</v>
      </c>
      <c r="I231" s="186">
        <f t="shared" si="13"/>
        <v>0</v>
      </c>
      <c r="J231" s="186"/>
      <c r="K231" s="186"/>
      <c r="L231" s="107"/>
      <c r="M231" s="193"/>
      <c r="N231" s="194"/>
      <c r="O231" s="195"/>
      <c r="P231" s="194"/>
      <c r="Q231" s="184">
        <f t="shared" si="15"/>
        <v>0</v>
      </c>
      <c r="R231" s="185">
        <f t="shared" si="14"/>
        <v>0</v>
      </c>
      <c r="S231" s="194"/>
    </row>
    <row r="232" s="106" customFormat="1" spans="1:19">
      <c r="A232" s="107">
        <v>223</v>
      </c>
      <c r="B232" s="191"/>
      <c r="C232" s="107"/>
      <c r="D232" s="107"/>
      <c r="E232" s="107"/>
      <c r="F232" s="107"/>
      <c r="G232" s="107"/>
      <c r="H232" s="178">
        <f t="shared" si="12"/>
        <v>0</v>
      </c>
      <c r="I232" s="186">
        <f t="shared" si="13"/>
        <v>0</v>
      </c>
      <c r="J232" s="186"/>
      <c r="K232" s="186"/>
      <c r="L232" s="107"/>
      <c r="M232" s="193"/>
      <c r="N232" s="194"/>
      <c r="O232" s="195"/>
      <c r="P232" s="194"/>
      <c r="Q232" s="184">
        <f t="shared" si="15"/>
        <v>0</v>
      </c>
      <c r="R232" s="185">
        <f t="shared" si="14"/>
        <v>0</v>
      </c>
      <c r="S232" s="194"/>
    </row>
    <row r="233" s="106" customFormat="1" spans="1:19">
      <c r="A233" s="107">
        <v>224</v>
      </c>
      <c r="B233" s="191"/>
      <c r="C233" s="107"/>
      <c r="D233" s="107"/>
      <c r="E233" s="107"/>
      <c r="F233" s="107"/>
      <c r="G233" s="107"/>
      <c r="H233" s="178">
        <f t="shared" si="12"/>
        <v>0</v>
      </c>
      <c r="I233" s="186">
        <f t="shared" si="13"/>
        <v>0</v>
      </c>
      <c r="J233" s="186"/>
      <c r="K233" s="186"/>
      <c r="L233" s="107"/>
      <c r="M233" s="193"/>
      <c r="N233" s="194"/>
      <c r="O233" s="195"/>
      <c r="P233" s="194"/>
      <c r="Q233" s="184">
        <f t="shared" si="15"/>
        <v>0</v>
      </c>
      <c r="R233" s="185">
        <f t="shared" si="14"/>
        <v>0</v>
      </c>
      <c r="S233" s="194"/>
    </row>
    <row r="234" s="106" customFormat="1" spans="1:19">
      <c r="A234" s="107">
        <v>225</v>
      </c>
      <c r="B234" s="191"/>
      <c r="C234" s="107"/>
      <c r="D234" s="107"/>
      <c r="E234" s="107"/>
      <c r="F234" s="107"/>
      <c r="G234" s="107"/>
      <c r="H234" s="178">
        <f t="shared" si="12"/>
        <v>0</v>
      </c>
      <c r="I234" s="186">
        <f t="shared" si="13"/>
        <v>0</v>
      </c>
      <c r="J234" s="186"/>
      <c r="K234" s="186"/>
      <c r="L234" s="107"/>
      <c r="M234" s="193"/>
      <c r="N234" s="194"/>
      <c r="O234" s="195"/>
      <c r="P234" s="194"/>
      <c r="Q234" s="184">
        <f t="shared" si="15"/>
        <v>0</v>
      </c>
      <c r="R234" s="185">
        <f t="shared" si="14"/>
        <v>0</v>
      </c>
      <c r="S234" s="194"/>
    </row>
    <row r="235" s="106" customFormat="1" spans="1:19">
      <c r="A235" s="107">
        <v>226</v>
      </c>
      <c r="B235" s="191"/>
      <c r="C235" s="107"/>
      <c r="D235" s="107"/>
      <c r="E235" s="107"/>
      <c r="F235" s="107"/>
      <c r="G235" s="107"/>
      <c r="H235" s="178">
        <f t="shared" si="12"/>
        <v>0</v>
      </c>
      <c r="I235" s="186">
        <f t="shared" si="13"/>
        <v>0</v>
      </c>
      <c r="J235" s="186"/>
      <c r="K235" s="186"/>
      <c r="L235" s="107"/>
      <c r="M235" s="193"/>
      <c r="N235" s="194"/>
      <c r="O235" s="195"/>
      <c r="P235" s="194"/>
      <c r="Q235" s="184">
        <f t="shared" si="15"/>
        <v>0</v>
      </c>
      <c r="R235" s="185">
        <f t="shared" si="14"/>
        <v>0</v>
      </c>
      <c r="S235" s="194"/>
    </row>
    <row r="236" s="106" customFormat="1" spans="1:19">
      <c r="A236" s="107">
        <v>227</v>
      </c>
      <c r="B236" s="191"/>
      <c r="C236" s="107"/>
      <c r="D236" s="107"/>
      <c r="E236" s="107"/>
      <c r="F236" s="107"/>
      <c r="G236" s="107"/>
      <c r="H236" s="178">
        <f t="shared" si="12"/>
        <v>0</v>
      </c>
      <c r="I236" s="186">
        <f t="shared" si="13"/>
        <v>0</v>
      </c>
      <c r="J236" s="186"/>
      <c r="K236" s="186"/>
      <c r="L236" s="107"/>
      <c r="M236" s="193"/>
      <c r="N236" s="194"/>
      <c r="O236" s="195"/>
      <c r="P236" s="194"/>
      <c r="Q236" s="184">
        <f t="shared" si="15"/>
        <v>0</v>
      </c>
      <c r="R236" s="185">
        <f t="shared" si="14"/>
        <v>0</v>
      </c>
      <c r="S236" s="194"/>
    </row>
    <row r="237" s="106" customFormat="1" spans="1:19">
      <c r="A237" s="107">
        <v>228</v>
      </c>
      <c r="B237" s="191"/>
      <c r="C237" s="107"/>
      <c r="D237" s="107"/>
      <c r="E237" s="107"/>
      <c r="F237" s="107"/>
      <c r="G237" s="107"/>
      <c r="H237" s="178">
        <f t="shared" si="12"/>
        <v>0</v>
      </c>
      <c r="I237" s="186">
        <f t="shared" si="13"/>
        <v>0</v>
      </c>
      <c r="J237" s="186"/>
      <c r="K237" s="186"/>
      <c r="L237" s="107"/>
      <c r="M237" s="193"/>
      <c r="N237" s="194"/>
      <c r="O237" s="195"/>
      <c r="P237" s="194"/>
      <c r="Q237" s="184">
        <f t="shared" si="15"/>
        <v>0</v>
      </c>
      <c r="R237" s="185">
        <f t="shared" si="14"/>
        <v>0</v>
      </c>
      <c r="S237" s="194"/>
    </row>
    <row r="238" s="106" customFormat="1" spans="1:19">
      <c r="A238" s="107">
        <v>229</v>
      </c>
      <c r="B238" s="191"/>
      <c r="C238" s="107"/>
      <c r="D238" s="107"/>
      <c r="E238" s="107"/>
      <c r="F238" s="107"/>
      <c r="G238" s="107"/>
      <c r="H238" s="178">
        <f t="shared" si="12"/>
        <v>0</v>
      </c>
      <c r="I238" s="186">
        <f t="shared" si="13"/>
        <v>0</v>
      </c>
      <c r="J238" s="186"/>
      <c r="K238" s="186"/>
      <c r="L238" s="107"/>
      <c r="M238" s="193"/>
      <c r="N238" s="194"/>
      <c r="O238" s="195"/>
      <c r="P238" s="194"/>
      <c r="Q238" s="184">
        <f t="shared" si="15"/>
        <v>0</v>
      </c>
      <c r="R238" s="185">
        <f t="shared" si="14"/>
        <v>0</v>
      </c>
      <c r="S238" s="194"/>
    </row>
    <row r="239" s="106" customFormat="1" spans="1:19">
      <c r="A239" s="107">
        <v>230</v>
      </c>
      <c r="B239" s="191"/>
      <c r="C239" s="107"/>
      <c r="D239" s="107"/>
      <c r="E239" s="107"/>
      <c r="F239" s="107"/>
      <c r="G239" s="107"/>
      <c r="H239" s="178">
        <f t="shared" si="12"/>
        <v>0</v>
      </c>
      <c r="I239" s="186">
        <f t="shared" si="13"/>
        <v>0</v>
      </c>
      <c r="J239" s="186"/>
      <c r="K239" s="186"/>
      <c r="L239" s="107"/>
      <c r="M239" s="193"/>
      <c r="N239" s="194"/>
      <c r="O239" s="195"/>
      <c r="P239" s="194"/>
      <c r="Q239" s="184">
        <f t="shared" si="15"/>
        <v>0</v>
      </c>
      <c r="R239" s="185">
        <f t="shared" si="14"/>
        <v>0</v>
      </c>
      <c r="S239" s="194"/>
    </row>
    <row r="240" s="106" customFormat="1" spans="1:19">
      <c r="A240" s="107">
        <v>231</v>
      </c>
      <c r="B240" s="191"/>
      <c r="C240" s="107"/>
      <c r="D240" s="107"/>
      <c r="E240" s="107"/>
      <c r="F240" s="107"/>
      <c r="G240" s="107"/>
      <c r="H240" s="178">
        <f t="shared" ref="H240:H303" si="16">F240-G240</f>
        <v>0</v>
      </c>
      <c r="I240" s="186">
        <f t="shared" ref="I240:I303" si="17">I239+H240</f>
        <v>0</v>
      </c>
      <c r="J240" s="186"/>
      <c r="K240" s="186"/>
      <c r="L240" s="107"/>
      <c r="M240" s="193"/>
      <c r="N240" s="194"/>
      <c r="O240" s="195"/>
      <c r="P240" s="194"/>
      <c r="Q240" s="184">
        <f t="shared" si="15"/>
        <v>0</v>
      </c>
      <c r="R240" s="185">
        <f t="shared" si="14"/>
        <v>0</v>
      </c>
      <c r="S240" s="194"/>
    </row>
    <row r="241" s="106" customFormat="1" spans="1:19">
      <c r="A241" s="107">
        <v>232</v>
      </c>
      <c r="B241" s="191"/>
      <c r="C241" s="107"/>
      <c r="D241" s="107"/>
      <c r="E241" s="107"/>
      <c r="F241" s="107"/>
      <c r="G241" s="107"/>
      <c r="H241" s="178">
        <f t="shared" si="16"/>
        <v>0</v>
      </c>
      <c r="I241" s="186">
        <f t="shared" si="17"/>
        <v>0</v>
      </c>
      <c r="J241" s="186"/>
      <c r="K241" s="186"/>
      <c r="L241" s="107"/>
      <c r="M241" s="193"/>
      <c r="N241" s="194"/>
      <c r="O241" s="195"/>
      <c r="P241" s="194"/>
      <c r="Q241" s="184">
        <f t="shared" si="15"/>
        <v>0</v>
      </c>
      <c r="R241" s="185">
        <f t="shared" si="14"/>
        <v>0</v>
      </c>
      <c r="S241" s="194"/>
    </row>
    <row r="242" s="106" customFormat="1" spans="1:19">
      <c r="A242" s="107">
        <v>233</v>
      </c>
      <c r="B242" s="191"/>
      <c r="C242" s="107"/>
      <c r="D242" s="107"/>
      <c r="E242" s="107"/>
      <c r="F242" s="107"/>
      <c r="G242" s="107"/>
      <c r="H242" s="178">
        <f t="shared" si="16"/>
        <v>0</v>
      </c>
      <c r="I242" s="186">
        <f t="shared" si="17"/>
        <v>0</v>
      </c>
      <c r="J242" s="186"/>
      <c r="K242" s="186"/>
      <c r="L242" s="107"/>
      <c r="M242" s="193"/>
      <c r="N242" s="194"/>
      <c r="O242" s="195"/>
      <c r="P242" s="194"/>
      <c r="Q242" s="184">
        <f t="shared" si="15"/>
        <v>0</v>
      </c>
      <c r="R242" s="185">
        <f t="shared" si="14"/>
        <v>0</v>
      </c>
      <c r="S242" s="194"/>
    </row>
    <row r="243" s="106" customFormat="1" spans="1:19">
      <c r="A243" s="107">
        <v>234</v>
      </c>
      <c r="B243" s="191"/>
      <c r="C243" s="107"/>
      <c r="D243" s="107"/>
      <c r="E243" s="107"/>
      <c r="F243" s="107"/>
      <c r="G243" s="107"/>
      <c r="H243" s="178">
        <f t="shared" si="16"/>
        <v>0</v>
      </c>
      <c r="I243" s="186">
        <f t="shared" si="17"/>
        <v>0</v>
      </c>
      <c r="J243" s="186"/>
      <c r="K243" s="186"/>
      <c r="L243" s="107"/>
      <c r="M243" s="193"/>
      <c r="N243" s="194"/>
      <c r="O243" s="195"/>
      <c r="P243" s="194"/>
      <c r="Q243" s="184">
        <f t="shared" si="15"/>
        <v>0</v>
      </c>
      <c r="R243" s="185">
        <f t="shared" si="14"/>
        <v>0</v>
      </c>
      <c r="S243" s="194"/>
    </row>
    <row r="244" s="106" customFormat="1" spans="1:19">
      <c r="A244" s="107">
        <v>235</v>
      </c>
      <c r="B244" s="191"/>
      <c r="C244" s="107"/>
      <c r="D244" s="107"/>
      <c r="E244" s="107"/>
      <c r="F244" s="107"/>
      <c r="G244" s="107"/>
      <c r="H244" s="178">
        <f t="shared" si="16"/>
        <v>0</v>
      </c>
      <c r="I244" s="186">
        <f t="shared" si="17"/>
        <v>0</v>
      </c>
      <c r="J244" s="186"/>
      <c r="K244" s="186"/>
      <c r="L244" s="107"/>
      <c r="M244" s="193"/>
      <c r="N244" s="194"/>
      <c r="O244" s="195"/>
      <c r="P244" s="194"/>
      <c r="Q244" s="184">
        <f t="shared" si="15"/>
        <v>0</v>
      </c>
      <c r="R244" s="185">
        <f t="shared" si="14"/>
        <v>0</v>
      </c>
      <c r="S244" s="194"/>
    </row>
    <row r="245" s="106" customFormat="1" spans="1:19">
      <c r="A245" s="107">
        <v>236</v>
      </c>
      <c r="B245" s="191"/>
      <c r="C245" s="107"/>
      <c r="D245" s="107"/>
      <c r="E245" s="107"/>
      <c r="F245" s="107"/>
      <c r="G245" s="107"/>
      <c r="H245" s="178">
        <f t="shared" si="16"/>
        <v>0</v>
      </c>
      <c r="I245" s="186">
        <f t="shared" si="17"/>
        <v>0</v>
      </c>
      <c r="J245" s="186"/>
      <c r="K245" s="186"/>
      <c r="L245" s="107"/>
      <c r="M245" s="193"/>
      <c r="N245" s="194"/>
      <c r="O245" s="195"/>
      <c r="P245" s="194"/>
      <c r="Q245" s="184">
        <f t="shared" si="15"/>
        <v>0</v>
      </c>
      <c r="R245" s="185">
        <f t="shared" si="14"/>
        <v>0</v>
      </c>
      <c r="S245" s="194"/>
    </row>
    <row r="246" s="106" customFormat="1" spans="1:19">
      <c r="A246" s="107">
        <v>237</v>
      </c>
      <c r="B246" s="191"/>
      <c r="C246" s="107"/>
      <c r="D246" s="107"/>
      <c r="E246" s="107"/>
      <c r="F246" s="107"/>
      <c r="G246" s="107"/>
      <c r="H246" s="178">
        <f t="shared" si="16"/>
        <v>0</v>
      </c>
      <c r="I246" s="186">
        <f t="shared" si="17"/>
        <v>0</v>
      </c>
      <c r="J246" s="186"/>
      <c r="K246" s="186"/>
      <c r="L246" s="107"/>
      <c r="M246" s="193"/>
      <c r="N246" s="194"/>
      <c r="O246" s="195"/>
      <c r="P246" s="194"/>
      <c r="Q246" s="184">
        <f t="shared" si="15"/>
        <v>0</v>
      </c>
      <c r="R246" s="185">
        <f t="shared" si="14"/>
        <v>0</v>
      </c>
      <c r="S246" s="194"/>
    </row>
    <row r="247" s="106" customFormat="1" spans="1:19">
      <c r="A247" s="107">
        <v>238</v>
      </c>
      <c r="B247" s="191"/>
      <c r="C247" s="107"/>
      <c r="D247" s="107"/>
      <c r="E247" s="107"/>
      <c r="F247" s="107"/>
      <c r="G247" s="107"/>
      <c r="H247" s="178">
        <f t="shared" si="16"/>
        <v>0</v>
      </c>
      <c r="I247" s="186">
        <f t="shared" si="17"/>
        <v>0</v>
      </c>
      <c r="J247" s="186"/>
      <c r="K247" s="186"/>
      <c r="L247" s="107"/>
      <c r="M247" s="193"/>
      <c r="N247" s="194"/>
      <c r="O247" s="195"/>
      <c r="P247" s="194"/>
      <c r="Q247" s="184">
        <f t="shared" si="15"/>
        <v>0</v>
      </c>
      <c r="R247" s="185">
        <f t="shared" si="14"/>
        <v>0</v>
      </c>
      <c r="S247" s="194"/>
    </row>
    <row r="248" s="106" customFormat="1" spans="1:19">
      <c r="A248" s="107">
        <v>239</v>
      </c>
      <c r="B248" s="191"/>
      <c r="C248" s="107"/>
      <c r="D248" s="107"/>
      <c r="E248" s="107"/>
      <c r="F248" s="107"/>
      <c r="G248" s="107"/>
      <c r="H248" s="178">
        <f t="shared" si="16"/>
        <v>0</v>
      </c>
      <c r="I248" s="186">
        <f t="shared" si="17"/>
        <v>0</v>
      </c>
      <c r="J248" s="186"/>
      <c r="K248" s="186"/>
      <c r="L248" s="107"/>
      <c r="M248" s="193"/>
      <c r="N248" s="194"/>
      <c r="O248" s="195"/>
      <c r="P248" s="194"/>
      <c r="Q248" s="184">
        <f t="shared" si="15"/>
        <v>0</v>
      </c>
      <c r="R248" s="185">
        <f t="shared" si="14"/>
        <v>0</v>
      </c>
      <c r="S248" s="194"/>
    </row>
    <row r="249" s="106" customFormat="1" spans="1:19">
      <c r="A249" s="107">
        <v>240</v>
      </c>
      <c r="B249" s="191"/>
      <c r="C249" s="107"/>
      <c r="D249" s="107"/>
      <c r="E249" s="107"/>
      <c r="F249" s="107"/>
      <c r="G249" s="107"/>
      <c r="H249" s="178">
        <f t="shared" si="16"/>
        <v>0</v>
      </c>
      <c r="I249" s="186">
        <f t="shared" si="17"/>
        <v>0</v>
      </c>
      <c r="J249" s="186"/>
      <c r="K249" s="186"/>
      <c r="L249" s="107"/>
      <c r="M249" s="193"/>
      <c r="N249" s="194"/>
      <c r="O249" s="195"/>
      <c r="P249" s="194"/>
      <c r="Q249" s="184">
        <f t="shared" si="15"/>
        <v>0</v>
      </c>
      <c r="R249" s="185">
        <f t="shared" si="14"/>
        <v>0</v>
      </c>
      <c r="S249" s="194"/>
    </row>
    <row r="250" s="106" customFormat="1" spans="1:19">
      <c r="A250" s="107">
        <v>241</v>
      </c>
      <c r="B250" s="191"/>
      <c r="C250" s="107"/>
      <c r="D250" s="107"/>
      <c r="E250" s="107"/>
      <c r="F250" s="107"/>
      <c r="G250" s="107"/>
      <c r="H250" s="178">
        <f t="shared" si="16"/>
        <v>0</v>
      </c>
      <c r="I250" s="186">
        <f t="shared" si="17"/>
        <v>0</v>
      </c>
      <c r="J250" s="186"/>
      <c r="K250" s="186"/>
      <c r="L250" s="107"/>
      <c r="M250" s="193"/>
      <c r="N250" s="194"/>
      <c r="O250" s="195"/>
      <c r="P250" s="194"/>
      <c r="Q250" s="184">
        <f t="shared" si="15"/>
        <v>0</v>
      </c>
      <c r="R250" s="185">
        <f t="shared" si="14"/>
        <v>0</v>
      </c>
      <c r="S250" s="194"/>
    </row>
    <row r="251" s="106" customFormat="1" spans="1:19">
      <c r="A251" s="107">
        <v>242</v>
      </c>
      <c r="B251" s="191"/>
      <c r="C251" s="107"/>
      <c r="D251" s="107"/>
      <c r="E251" s="107"/>
      <c r="F251" s="107"/>
      <c r="G251" s="107"/>
      <c r="H251" s="178">
        <f t="shared" si="16"/>
        <v>0</v>
      </c>
      <c r="I251" s="186">
        <f t="shared" si="17"/>
        <v>0</v>
      </c>
      <c r="J251" s="186"/>
      <c r="K251" s="186"/>
      <c r="L251" s="107"/>
      <c r="M251" s="193"/>
      <c r="N251" s="194"/>
      <c r="O251" s="195"/>
      <c r="P251" s="194"/>
      <c r="Q251" s="184">
        <f t="shared" si="15"/>
        <v>0</v>
      </c>
      <c r="R251" s="185">
        <f t="shared" si="14"/>
        <v>0</v>
      </c>
      <c r="S251" s="194"/>
    </row>
    <row r="252" s="106" customFormat="1" spans="1:19">
      <c r="A252" s="107">
        <v>243</v>
      </c>
      <c r="B252" s="191"/>
      <c r="C252" s="107"/>
      <c r="D252" s="107"/>
      <c r="E252" s="107"/>
      <c r="F252" s="107"/>
      <c r="G252" s="107"/>
      <c r="H252" s="178">
        <f t="shared" si="16"/>
        <v>0</v>
      </c>
      <c r="I252" s="186">
        <f t="shared" si="17"/>
        <v>0</v>
      </c>
      <c r="J252" s="186"/>
      <c r="K252" s="186"/>
      <c r="L252" s="107"/>
      <c r="M252" s="193"/>
      <c r="N252" s="194"/>
      <c r="O252" s="195"/>
      <c r="P252" s="194"/>
      <c r="Q252" s="184">
        <f t="shared" si="15"/>
        <v>0</v>
      </c>
      <c r="R252" s="185">
        <f t="shared" si="14"/>
        <v>0</v>
      </c>
      <c r="S252" s="194"/>
    </row>
    <row r="253" s="106" customFormat="1" spans="1:19">
      <c r="A253" s="107">
        <v>244</v>
      </c>
      <c r="B253" s="191"/>
      <c r="C253" s="107"/>
      <c r="D253" s="107"/>
      <c r="E253" s="107"/>
      <c r="F253" s="107"/>
      <c r="G253" s="107"/>
      <c r="H253" s="178">
        <f t="shared" si="16"/>
        <v>0</v>
      </c>
      <c r="I253" s="186">
        <f t="shared" si="17"/>
        <v>0</v>
      </c>
      <c r="J253" s="186"/>
      <c r="K253" s="186"/>
      <c r="L253" s="107"/>
      <c r="M253" s="193"/>
      <c r="N253" s="194"/>
      <c r="O253" s="195"/>
      <c r="P253" s="194"/>
      <c r="Q253" s="184">
        <f t="shared" si="15"/>
        <v>0</v>
      </c>
      <c r="R253" s="185">
        <f t="shared" si="14"/>
        <v>0</v>
      </c>
      <c r="S253" s="194"/>
    </row>
    <row r="254" s="106" customFormat="1" spans="1:19">
      <c r="A254" s="107">
        <v>245</v>
      </c>
      <c r="B254" s="191"/>
      <c r="C254" s="107"/>
      <c r="D254" s="107"/>
      <c r="E254" s="107"/>
      <c r="F254" s="107"/>
      <c r="G254" s="107"/>
      <c r="H254" s="178">
        <f t="shared" si="16"/>
        <v>0</v>
      </c>
      <c r="I254" s="186">
        <f t="shared" si="17"/>
        <v>0</v>
      </c>
      <c r="J254" s="186"/>
      <c r="K254" s="186"/>
      <c r="L254" s="107"/>
      <c r="M254" s="193"/>
      <c r="N254" s="194"/>
      <c r="O254" s="195"/>
      <c r="P254" s="194"/>
      <c r="Q254" s="184">
        <f t="shared" si="15"/>
        <v>0</v>
      </c>
      <c r="R254" s="185">
        <f t="shared" si="14"/>
        <v>0</v>
      </c>
      <c r="S254" s="194"/>
    </row>
    <row r="255" s="106" customFormat="1" spans="1:19">
      <c r="A255" s="107">
        <v>246</v>
      </c>
      <c r="B255" s="191"/>
      <c r="C255" s="107"/>
      <c r="D255" s="107"/>
      <c r="E255" s="107"/>
      <c r="F255" s="107"/>
      <c r="G255" s="107"/>
      <c r="H255" s="178">
        <f t="shared" si="16"/>
        <v>0</v>
      </c>
      <c r="I255" s="186">
        <f t="shared" si="17"/>
        <v>0</v>
      </c>
      <c r="J255" s="186"/>
      <c r="K255" s="186"/>
      <c r="L255" s="107"/>
      <c r="M255" s="193"/>
      <c r="N255" s="194"/>
      <c r="O255" s="195"/>
      <c r="P255" s="194"/>
      <c r="Q255" s="184">
        <f t="shared" si="15"/>
        <v>0</v>
      </c>
      <c r="R255" s="185">
        <f t="shared" si="14"/>
        <v>0</v>
      </c>
      <c r="S255" s="194"/>
    </row>
    <row r="256" s="106" customFormat="1" spans="1:19">
      <c r="A256" s="107">
        <v>247</v>
      </c>
      <c r="B256" s="191"/>
      <c r="C256" s="107"/>
      <c r="D256" s="107"/>
      <c r="E256" s="107"/>
      <c r="F256" s="107"/>
      <c r="G256" s="107"/>
      <c r="H256" s="178">
        <f t="shared" si="16"/>
        <v>0</v>
      </c>
      <c r="I256" s="186">
        <f t="shared" si="17"/>
        <v>0</v>
      </c>
      <c r="J256" s="186"/>
      <c r="K256" s="186"/>
      <c r="L256" s="107"/>
      <c r="M256" s="193"/>
      <c r="N256" s="194"/>
      <c r="O256" s="195"/>
      <c r="P256" s="194"/>
      <c r="Q256" s="184">
        <f t="shared" si="15"/>
        <v>0</v>
      </c>
      <c r="R256" s="185">
        <f t="shared" si="14"/>
        <v>0</v>
      </c>
      <c r="S256" s="194"/>
    </row>
    <row r="257" s="106" customFormat="1" spans="1:19">
      <c r="A257" s="107">
        <v>248</v>
      </c>
      <c r="B257" s="191"/>
      <c r="C257" s="107"/>
      <c r="D257" s="107"/>
      <c r="E257" s="107"/>
      <c r="F257" s="107"/>
      <c r="G257" s="107"/>
      <c r="H257" s="178">
        <f t="shared" si="16"/>
        <v>0</v>
      </c>
      <c r="I257" s="186">
        <f t="shared" si="17"/>
        <v>0</v>
      </c>
      <c r="J257" s="186"/>
      <c r="K257" s="186"/>
      <c r="L257" s="107"/>
      <c r="M257" s="193"/>
      <c r="N257" s="194"/>
      <c r="O257" s="195"/>
      <c r="P257" s="194"/>
      <c r="Q257" s="184">
        <f t="shared" si="15"/>
        <v>0</v>
      </c>
      <c r="R257" s="185">
        <f t="shared" si="14"/>
        <v>0</v>
      </c>
      <c r="S257" s="194"/>
    </row>
    <row r="258" s="106" customFormat="1" spans="1:19">
      <c r="A258" s="107">
        <v>249</v>
      </c>
      <c r="B258" s="191"/>
      <c r="C258" s="107"/>
      <c r="D258" s="107"/>
      <c r="E258" s="107"/>
      <c r="F258" s="107"/>
      <c r="G258" s="107"/>
      <c r="H258" s="178">
        <f t="shared" si="16"/>
        <v>0</v>
      </c>
      <c r="I258" s="186">
        <f t="shared" si="17"/>
        <v>0</v>
      </c>
      <c r="J258" s="186"/>
      <c r="K258" s="186"/>
      <c r="L258" s="107"/>
      <c r="M258" s="193"/>
      <c r="N258" s="194"/>
      <c r="O258" s="195"/>
      <c r="P258" s="194"/>
      <c r="Q258" s="184">
        <f t="shared" si="15"/>
        <v>0</v>
      </c>
      <c r="R258" s="185">
        <f t="shared" si="14"/>
        <v>0</v>
      </c>
      <c r="S258" s="194"/>
    </row>
    <row r="259" s="106" customFormat="1" spans="1:19">
      <c r="A259" s="107">
        <v>250</v>
      </c>
      <c r="B259" s="191"/>
      <c r="C259" s="107"/>
      <c r="D259" s="107"/>
      <c r="E259" s="107"/>
      <c r="F259" s="107"/>
      <c r="G259" s="107"/>
      <c r="H259" s="178">
        <f t="shared" si="16"/>
        <v>0</v>
      </c>
      <c r="I259" s="186">
        <f t="shared" si="17"/>
        <v>0</v>
      </c>
      <c r="J259" s="186"/>
      <c r="K259" s="186"/>
      <c r="L259" s="107"/>
      <c r="M259" s="193"/>
      <c r="N259" s="194"/>
      <c r="O259" s="195"/>
      <c r="P259" s="194"/>
      <c r="Q259" s="184">
        <f t="shared" si="15"/>
        <v>0</v>
      </c>
      <c r="R259" s="185">
        <f t="shared" si="14"/>
        <v>0</v>
      </c>
      <c r="S259" s="194"/>
    </row>
    <row r="260" s="106" customFormat="1" spans="1:19">
      <c r="A260" s="107">
        <v>251</v>
      </c>
      <c r="B260" s="191"/>
      <c r="C260" s="107"/>
      <c r="D260" s="107"/>
      <c r="E260" s="107"/>
      <c r="F260" s="107"/>
      <c r="G260" s="107"/>
      <c r="H260" s="178">
        <f t="shared" si="16"/>
        <v>0</v>
      </c>
      <c r="I260" s="186">
        <f t="shared" si="17"/>
        <v>0</v>
      </c>
      <c r="J260" s="186"/>
      <c r="K260" s="186"/>
      <c r="L260" s="107"/>
      <c r="M260" s="193"/>
      <c r="N260" s="194"/>
      <c r="O260" s="195"/>
      <c r="P260" s="194"/>
      <c r="Q260" s="184">
        <f t="shared" si="15"/>
        <v>0</v>
      </c>
      <c r="R260" s="185">
        <f t="shared" si="14"/>
        <v>0</v>
      </c>
      <c r="S260" s="194"/>
    </row>
    <row r="261" s="106" customFormat="1" spans="1:19">
      <c r="A261" s="107">
        <v>252</v>
      </c>
      <c r="B261" s="191"/>
      <c r="C261" s="107"/>
      <c r="D261" s="107"/>
      <c r="E261" s="107"/>
      <c r="F261" s="107"/>
      <c r="G261" s="107"/>
      <c r="H261" s="178">
        <f t="shared" si="16"/>
        <v>0</v>
      </c>
      <c r="I261" s="186">
        <f t="shared" si="17"/>
        <v>0</v>
      </c>
      <c r="J261" s="186"/>
      <c r="K261" s="186"/>
      <c r="L261" s="107"/>
      <c r="M261" s="193"/>
      <c r="N261" s="194"/>
      <c r="O261" s="195"/>
      <c r="P261" s="194"/>
      <c r="Q261" s="184">
        <f t="shared" si="15"/>
        <v>0</v>
      </c>
      <c r="R261" s="185">
        <f t="shared" si="14"/>
        <v>0</v>
      </c>
      <c r="S261" s="194"/>
    </row>
    <row r="262" s="106" customFormat="1" spans="1:19">
      <c r="A262" s="107">
        <v>253</v>
      </c>
      <c r="B262" s="191"/>
      <c r="C262" s="107"/>
      <c r="D262" s="107"/>
      <c r="E262" s="107"/>
      <c r="F262" s="107"/>
      <c r="G262" s="107"/>
      <c r="H262" s="178">
        <f t="shared" si="16"/>
        <v>0</v>
      </c>
      <c r="I262" s="186">
        <f t="shared" si="17"/>
        <v>0</v>
      </c>
      <c r="J262" s="186"/>
      <c r="K262" s="186"/>
      <c r="L262" s="107"/>
      <c r="M262" s="193"/>
      <c r="N262" s="194"/>
      <c r="O262" s="195"/>
      <c r="P262" s="194"/>
      <c r="Q262" s="184">
        <f t="shared" si="15"/>
        <v>0</v>
      </c>
      <c r="R262" s="185">
        <f t="shared" si="14"/>
        <v>0</v>
      </c>
      <c r="S262" s="194"/>
    </row>
    <row r="263" s="106" customFormat="1" spans="1:19">
      <c r="A263" s="107">
        <v>254</v>
      </c>
      <c r="B263" s="191"/>
      <c r="C263" s="107"/>
      <c r="D263" s="107"/>
      <c r="E263" s="107"/>
      <c r="F263" s="107"/>
      <c r="G263" s="107"/>
      <c r="H263" s="178">
        <f t="shared" si="16"/>
        <v>0</v>
      </c>
      <c r="I263" s="186">
        <f t="shared" si="17"/>
        <v>0</v>
      </c>
      <c r="J263" s="186"/>
      <c r="K263" s="186"/>
      <c r="L263" s="107"/>
      <c r="M263" s="193"/>
      <c r="N263" s="194"/>
      <c r="O263" s="195"/>
      <c r="P263" s="194"/>
      <c r="Q263" s="184">
        <f t="shared" si="15"/>
        <v>0</v>
      </c>
      <c r="R263" s="185">
        <f t="shared" si="14"/>
        <v>0</v>
      </c>
      <c r="S263" s="194"/>
    </row>
    <row r="264" s="106" customFormat="1" spans="1:19">
      <c r="A264" s="107">
        <v>255</v>
      </c>
      <c r="B264" s="191"/>
      <c r="C264" s="107"/>
      <c r="D264" s="107"/>
      <c r="E264" s="107"/>
      <c r="F264" s="107"/>
      <c r="G264" s="107"/>
      <c r="H264" s="178">
        <f t="shared" si="16"/>
        <v>0</v>
      </c>
      <c r="I264" s="186">
        <f t="shared" si="17"/>
        <v>0</v>
      </c>
      <c r="J264" s="186"/>
      <c r="K264" s="186"/>
      <c r="L264" s="107"/>
      <c r="M264" s="193"/>
      <c r="N264" s="194"/>
      <c r="O264" s="195"/>
      <c r="P264" s="194"/>
      <c r="Q264" s="184">
        <f t="shared" si="15"/>
        <v>0</v>
      </c>
      <c r="R264" s="185">
        <f t="shared" si="14"/>
        <v>0</v>
      </c>
      <c r="S264" s="194"/>
    </row>
    <row r="265" s="106" customFormat="1" spans="1:19">
      <c r="A265" s="107">
        <v>256</v>
      </c>
      <c r="B265" s="191"/>
      <c r="C265" s="107"/>
      <c r="D265" s="107"/>
      <c r="E265" s="107"/>
      <c r="F265" s="107"/>
      <c r="G265" s="107"/>
      <c r="H265" s="178">
        <f t="shared" si="16"/>
        <v>0</v>
      </c>
      <c r="I265" s="186">
        <f t="shared" si="17"/>
        <v>0</v>
      </c>
      <c r="J265" s="186"/>
      <c r="K265" s="186"/>
      <c r="L265" s="107"/>
      <c r="M265" s="193"/>
      <c r="N265" s="194"/>
      <c r="O265" s="195"/>
      <c r="P265" s="194"/>
      <c r="Q265" s="184">
        <f t="shared" si="15"/>
        <v>0</v>
      </c>
      <c r="R265" s="185">
        <f t="shared" si="14"/>
        <v>0</v>
      </c>
      <c r="S265" s="194"/>
    </row>
    <row r="266" s="106" customFormat="1" spans="1:19">
      <c r="A266" s="107">
        <v>257</v>
      </c>
      <c r="B266" s="191"/>
      <c r="C266" s="107"/>
      <c r="D266" s="107"/>
      <c r="E266" s="107"/>
      <c r="F266" s="107"/>
      <c r="G266" s="107"/>
      <c r="H266" s="178">
        <f t="shared" si="16"/>
        <v>0</v>
      </c>
      <c r="I266" s="186">
        <f t="shared" si="17"/>
        <v>0</v>
      </c>
      <c r="J266" s="186"/>
      <c r="K266" s="186"/>
      <c r="L266" s="107"/>
      <c r="M266" s="193"/>
      <c r="N266" s="194"/>
      <c r="O266" s="195"/>
      <c r="P266" s="194"/>
      <c r="Q266" s="184">
        <f t="shared" si="15"/>
        <v>0</v>
      </c>
      <c r="R266" s="185">
        <f t="shared" si="14"/>
        <v>0</v>
      </c>
      <c r="S266" s="194"/>
    </row>
    <row r="267" s="106" customFormat="1" spans="1:19">
      <c r="A267" s="107">
        <v>258</v>
      </c>
      <c r="B267" s="191"/>
      <c r="C267" s="107"/>
      <c r="D267" s="107"/>
      <c r="E267" s="107"/>
      <c r="F267" s="107"/>
      <c r="G267" s="107"/>
      <c r="H267" s="178">
        <f t="shared" si="16"/>
        <v>0</v>
      </c>
      <c r="I267" s="186">
        <f t="shared" si="17"/>
        <v>0</v>
      </c>
      <c r="J267" s="186"/>
      <c r="K267" s="186"/>
      <c r="L267" s="107"/>
      <c r="M267" s="193"/>
      <c r="N267" s="194"/>
      <c r="O267" s="195"/>
      <c r="P267" s="194"/>
      <c r="Q267" s="184">
        <f t="shared" si="15"/>
        <v>0</v>
      </c>
      <c r="R267" s="185">
        <f t="shared" si="14"/>
        <v>0</v>
      </c>
      <c r="S267" s="194"/>
    </row>
    <row r="268" s="106" customFormat="1" spans="1:19">
      <c r="A268" s="107">
        <v>259</v>
      </c>
      <c r="B268" s="191"/>
      <c r="C268" s="107"/>
      <c r="D268" s="107"/>
      <c r="E268" s="107"/>
      <c r="F268" s="107"/>
      <c r="G268" s="107"/>
      <c r="H268" s="178">
        <f t="shared" si="16"/>
        <v>0</v>
      </c>
      <c r="I268" s="186">
        <f t="shared" si="17"/>
        <v>0</v>
      </c>
      <c r="J268" s="186"/>
      <c r="K268" s="186"/>
      <c r="L268" s="107"/>
      <c r="M268" s="193"/>
      <c r="N268" s="194"/>
      <c r="O268" s="195"/>
      <c r="P268" s="194"/>
      <c r="Q268" s="184">
        <f t="shared" si="15"/>
        <v>0</v>
      </c>
      <c r="R268" s="185">
        <f t="shared" ref="R268:R331" si="18">R267+O268-P268</f>
        <v>0</v>
      </c>
      <c r="S268" s="194"/>
    </row>
    <row r="269" s="106" customFormat="1" spans="1:19">
      <c r="A269" s="107">
        <v>260</v>
      </c>
      <c r="B269" s="191"/>
      <c r="C269" s="107"/>
      <c r="D269" s="107"/>
      <c r="E269" s="107"/>
      <c r="F269" s="107"/>
      <c r="G269" s="107"/>
      <c r="H269" s="178">
        <f t="shared" si="16"/>
        <v>0</v>
      </c>
      <c r="I269" s="186">
        <f t="shared" si="17"/>
        <v>0</v>
      </c>
      <c r="J269" s="186"/>
      <c r="K269" s="186"/>
      <c r="L269" s="107"/>
      <c r="M269" s="193"/>
      <c r="N269" s="194"/>
      <c r="O269" s="195"/>
      <c r="P269" s="194"/>
      <c r="Q269" s="184">
        <f t="shared" si="15"/>
        <v>0</v>
      </c>
      <c r="R269" s="185">
        <f t="shared" si="18"/>
        <v>0</v>
      </c>
      <c r="S269" s="194"/>
    </row>
    <row r="270" s="106" customFormat="1" spans="1:19">
      <c r="A270" s="107">
        <v>261</v>
      </c>
      <c r="B270" s="191"/>
      <c r="C270" s="107"/>
      <c r="D270" s="107"/>
      <c r="E270" s="107"/>
      <c r="F270" s="107"/>
      <c r="G270" s="107"/>
      <c r="H270" s="178">
        <f t="shared" si="16"/>
        <v>0</v>
      </c>
      <c r="I270" s="186">
        <f t="shared" si="17"/>
        <v>0</v>
      </c>
      <c r="J270" s="186"/>
      <c r="K270" s="186"/>
      <c r="L270" s="107"/>
      <c r="M270" s="193"/>
      <c r="N270" s="194"/>
      <c r="O270" s="195"/>
      <c r="P270" s="194"/>
      <c r="Q270" s="184">
        <f t="shared" si="15"/>
        <v>0</v>
      </c>
      <c r="R270" s="185">
        <f t="shared" si="18"/>
        <v>0</v>
      </c>
      <c r="S270" s="194"/>
    </row>
    <row r="271" s="106" customFormat="1" spans="1:19">
      <c r="A271" s="107">
        <v>262</v>
      </c>
      <c r="B271" s="191"/>
      <c r="C271" s="107"/>
      <c r="D271" s="107"/>
      <c r="E271" s="107"/>
      <c r="F271" s="107"/>
      <c r="G271" s="107"/>
      <c r="H271" s="178">
        <f t="shared" si="16"/>
        <v>0</v>
      </c>
      <c r="I271" s="186">
        <f t="shared" si="17"/>
        <v>0</v>
      </c>
      <c r="J271" s="186"/>
      <c r="K271" s="186"/>
      <c r="L271" s="107"/>
      <c r="M271" s="193"/>
      <c r="N271" s="194"/>
      <c r="O271" s="195"/>
      <c r="P271" s="194"/>
      <c r="Q271" s="184">
        <f t="shared" si="15"/>
        <v>0</v>
      </c>
      <c r="R271" s="185">
        <f t="shared" si="18"/>
        <v>0</v>
      </c>
      <c r="S271" s="194"/>
    </row>
    <row r="272" s="106" customFormat="1" spans="1:19">
      <c r="A272" s="107">
        <v>263</v>
      </c>
      <c r="B272" s="191"/>
      <c r="C272" s="107"/>
      <c r="D272" s="107"/>
      <c r="E272" s="107"/>
      <c r="F272" s="107"/>
      <c r="G272" s="107"/>
      <c r="H272" s="178">
        <f t="shared" si="16"/>
        <v>0</v>
      </c>
      <c r="I272" s="186">
        <f t="shared" si="17"/>
        <v>0</v>
      </c>
      <c r="J272" s="186"/>
      <c r="K272" s="186"/>
      <c r="L272" s="107"/>
      <c r="M272" s="193"/>
      <c r="N272" s="194"/>
      <c r="O272" s="195"/>
      <c r="P272" s="194"/>
      <c r="Q272" s="184">
        <f t="shared" si="15"/>
        <v>0</v>
      </c>
      <c r="R272" s="185">
        <f t="shared" si="18"/>
        <v>0</v>
      </c>
      <c r="S272" s="194"/>
    </row>
    <row r="273" s="106" customFormat="1" spans="1:19">
      <c r="A273" s="107">
        <v>264</v>
      </c>
      <c r="B273" s="191"/>
      <c r="C273" s="107"/>
      <c r="D273" s="107"/>
      <c r="E273" s="107"/>
      <c r="F273" s="107"/>
      <c r="G273" s="107"/>
      <c r="H273" s="178">
        <f t="shared" si="16"/>
        <v>0</v>
      </c>
      <c r="I273" s="186">
        <f t="shared" si="17"/>
        <v>0</v>
      </c>
      <c r="J273" s="186"/>
      <c r="K273" s="186"/>
      <c r="L273" s="107"/>
      <c r="M273" s="193"/>
      <c r="N273" s="194"/>
      <c r="O273" s="195"/>
      <c r="P273" s="194"/>
      <c r="Q273" s="184">
        <f t="shared" si="15"/>
        <v>0</v>
      </c>
      <c r="R273" s="185">
        <f t="shared" si="18"/>
        <v>0</v>
      </c>
      <c r="S273" s="194"/>
    </row>
    <row r="274" s="106" customFormat="1" spans="1:19">
      <c r="A274" s="107">
        <v>265</v>
      </c>
      <c r="B274" s="191"/>
      <c r="C274" s="107"/>
      <c r="D274" s="107"/>
      <c r="E274" s="107"/>
      <c r="F274" s="107"/>
      <c r="G274" s="107"/>
      <c r="H274" s="178">
        <f t="shared" si="16"/>
        <v>0</v>
      </c>
      <c r="I274" s="186">
        <f t="shared" si="17"/>
        <v>0</v>
      </c>
      <c r="J274" s="186"/>
      <c r="K274" s="186"/>
      <c r="L274" s="107"/>
      <c r="M274" s="193"/>
      <c r="N274" s="194"/>
      <c r="O274" s="195"/>
      <c r="P274" s="194"/>
      <c r="Q274" s="184">
        <f t="shared" si="15"/>
        <v>0</v>
      </c>
      <c r="R274" s="185">
        <f t="shared" si="18"/>
        <v>0</v>
      </c>
      <c r="S274" s="194"/>
    </row>
    <row r="275" s="106" customFormat="1" spans="1:19">
      <c r="A275" s="107">
        <v>266</v>
      </c>
      <c r="B275" s="191"/>
      <c r="C275" s="107"/>
      <c r="D275" s="107"/>
      <c r="E275" s="107"/>
      <c r="F275" s="107"/>
      <c r="G275" s="107"/>
      <c r="H275" s="178">
        <f t="shared" si="16"/>
        <v>0</v>
      </c>
      <c r="I275" s="186">
        <f t="shared" si="17"/>
        <v>0</v>
      </c>
      <c r="J275" s="186"/>
      <c r="K275" s="186"/>
      <c r="L275" s="107"/>
      <c r="M275" s="193"/>
      <c r="N275" s="194"/>
      <c r="O275" s="195"/>
      <c r="P275" s="194"/>
      <c r="Q275" s="184">
        <f t="shared" si="15"/>
        <v>0</v>
      </c>
      <c r="R275" s="185">
        <f t="shared" si="18"/>
        <v>0</v>
      </c>
      <c r="S275" s="194"/>
    </row>
    <row r="276" s="106" customFormat="1" spans="1:19">
      <c r="A276" s="107">
        <v>267</v>
      </c>
      <c r="B276" s="191"/>
      <c r="C276" s="107"/>
      <c r="D276" s="107"/>
      <c r="E276" s="107"/>
      <c r="F276" s="107"/>
      <c r="G276" s="107"/>
      <c r="H276" s="178">
        <f t="shared" si="16"/>
        <v>0</v>
      </c>
      <c r="I276" s="186">
        <f t="shared" si="17"/>
        <v>0</v>
      </c>
      <c r="J276" s="186"/>
      <c r="K276" s="186"/>
      <c r="L276" s="107"/>
      <c r="M276" s="193"/>
      <c r="N276" s="194"/>
      <c r="O276" s="195"/>
      <c r="P276" s="194"/>
      <c r="Q276" s="184">
        <f t="shared" ref="Q276:Q339" si="19">O276-P276</f>
        <v>0</v>
      </c>
      <c r="R276" s="185">
        <f t="shared" si="18"/>
        <v>0</v>
      </c>
      <c r="S276" s="194"/>
    </row>
    <row r="277" s="106" customFormat="1" spans="1:19">
      <c r="A277" s="107">
        <v>268</v>
      </c>
      <c r="B277" s="191"/>
      <c r="C277" s="107"/>
      <c r="D277" s="107"/>
      <c r="E277" s="107"/>
      <c r="F277" s="107"/>
      <c r="G277" s="107"/>
      <c r="H277" s="178">
        <f t="shared" si="16"/>
        <v>0</v>
      </c>
      <c r="I277" s="186">
        <f t="shared" si="17"/>
        <v>0</v>
      </c>
      <c r="J277" s="186"/>
      <c r="K277" s="186"/>
      <c r="L277" s="107"/>
      <c r="M277" s="193"/>
      <c r="N277" s="194"/>
      <c r="O277" s="195"/>
      <c r="P277" s="194"/>
      <c r="Q277" s="184">
        <f t="shared" si="19"/>
        <v>0</v>
      </c>
      <c r="R277" s="185">
        <f t="shared" si="18"/>
        <v>0</v>
      </c>
      <c r="S277" s="194"/>
    </row>
    <row r="278" s="106" customFormat="1" spans="1:19">
      <c r="A278" s="107">
        <v>269</v>
      </c>
      <c r="B278" s="191"/>
      <c r="C278" s="107"/>
      <c r="D278" s="107"/>
      <c r="E278" s="107"/>
      <c r="F278" s="107"/>
      <c r="G278" s="107"/>
      <c r="H278" s="178">
        <f t="shared" si="16"/>
        <v>0</v>
      </c>
      <c r="I278" s="186">
        <f t="shared" si="17"/>
        <v>0</v>
      </c>
      <c r="J278" s="186"/>
      <c r="K278" s="186"/>
      <c r="L278" s="107"/>
      <c r="M278" s="193"/>
      <c r="N278" s="194"/>
      <c r="O278" s="195"/>
      <c r="P278" s="194"/>
      <c r="Q278" s="184">
        <f t="shared" si="19"/>
        <v>0</v>
      </c>
      <c r="R278" s="185">
        <f t="shared" si="18"/>
        <v>0</v>
      </c>
      <c r="S278" s="194"/>
    </row>
    <row r="279" s="106" customFormat="1" spans="1:19">
      <c r="A279" s="107">
        <v>270</v>
      </c>
      <c r="B279" s="191"/>
      <c r="C279" s="107"/>
      <c r="D279" s="107"/>
      <c r="E279" s="107"/>
      <c r="F279" s="107"/>
      <c r="G279" s="107"/>
      <c r="H279" s="178">
        <f t="shared" si="16"/>
        <v>0</v>
      </c>
      <c r="I279" s="186">
        <f t="shared" si="17"/>
        <v>0</v>
      </c>
      <c r="J279" s="186"/>
      <c r="K279" s="186"/>
      <c r="L279" s="107"/>
      <c r="M279" s="193"/>
      <c r="N279" s="194"/>
      <c r="O279" s="195"/>
      <c r="P279" s="194"/>
      <c r="Q279" s="184">
        <f t="shared" si="19"/>
        <v>0</v>
      </c>
      <c r="R279" s="185">
        <f t="shared" si="18"/>
        <v>0</v>
      </c>
      <c r="S279" s="194"/>
    </row>
    <row r="280" s="106" customFormat="1" spans="1:19">
      <c r="A280" s="107">
        <v>271</v>
      </c>
      <c r="B280" s="191"/>
      <c r="C280" s="107"/>
      <c r="D280" s="107"/>
      <c r="E280" s="107"/>
      <c r="F280" s="107"/>
      <c r="G280" s="107"/>
      <c r="H280" s="178">
        <f t="shared" si="16"/>
        <v>0</v>
      </c>
      <c r="I280" s="186">
        <f t="shared" si="17"/>
        <v>0</v>
      </c>
      <c r="J280" s="186"/>
      <c r="K280" s="186"/>
      <c r="L280" s="107"/>
      <c r="M280" s="193"/>
      <c r="N280" s="194"/>
      <c r="O280" s="195"/>
      <c r="P280" s="194"/>
      <c r="Q280" s="184">
        <f t="shared" si="19"/>
        <v>0</v>
      </c>
      <c r="R280" s="185">
        <f t="shared" si="18"/>
        <v>0</v>
      </c>
      <c r="S280" s="194"/>
    </row>
    <row r="281" s="106" customFormat="1" spans="1:19">
      <c r="A281" s="107">
        <v>272</v>
      </c>
      <c r="B281" s="191"/>
      <c r="C281" s="107"/>
      <c r="D281" s="107"/>
      <c r="E281" s="107"/>
      <c r="F281" s="107"/>
      <c r="G281" s="107"/>
      <c r="H281" s="178">
        <f t="shared" si="16"/>
        <v>0</v>
      </c>
      <c r="I281" s="186">
        <f t="shared" si="17"/>
        <v>0</v>
      </c>
      <c r="J281" s="186"/>
      <c r="K281" s="186"/>
      <c r="L281" s="107"/>
      <c r="M281" s="193"/>
      <c r="N281" s="194"/>
      <c r="O281" s="195"/>
      <c r="P281" s="194"/>
      <c r="Q281" s="184">
        <f t="shared" si="19"/>
        <v>0</v>
      </c>
      <c r="R281" s="185">
        <f t="shared" si="18"/>
        <v>0</v>
      </c>
      <c r="S281" s="194"/>
    </row>
    <row r="282" s="106" customFormat="1" spans="1:19">
      <c r="A282" s="107">
        <v>273</v>
      </c>
      <c r="B282" s="191"/>
      <c r="C282" s="107"/>
      <c r="D282" s="107"/>
      <c r="E282" s="107"/>
      <c r="F282" s="107"/>
      <c r="G282" s="107"/>
      <c r="H282" s="178">
        <f t="shared" si="16"/>
        <v>0</v>
      </c>
      <c r="I282" s="186">
        <f t="shared" si="17"/>
        <v>0</v>
      </c>
      <c r="J282" s="186"/>
      <c r="K282" s="186"/>
      <c r="L282" s="107"/>
      <c r="M282" s="193"/>
      <c r="N282" s="194"/>
      <c r="O282" s="195"/>
      <c r="P282" s="194"/>
      <c r="Q282" s="184">
        <f t="shared" si="19"/>
        <v>0</v>
      </c>
      <c r="R282" s="185">
        <f t="shared" si="18"/>
        <v>0</v>
      </c>
      <c r="S282" s="194"/>
    </row>
    <row r="283" s="106" customFormat="1" spans="1:19">
      <c r="A283" s="107">
        <v>274</v>
      </c>
      <c r="B283" s="191"/>
      <c r="C283" s="107"/>
      <c r="D283" s="107"/>
      <c r="E283" s="107"/>
      <c r="F283" s="107"/>
      <c r="G283" s="107"/>
      <c r="H283" s="178">
        <f t="shared" si="16"/>
        <v>0</v>
      </c>
      <c r="I283" s="186">
        <f t="shared" si="17"/>
        <v>0</v>
      </c>
      <c r="J283" s="186"/>
      <c r="K283" s="186"/>
      <c r="L283" s="107"/>
      <c r="M283" s="193"/>
      <c r="N283" s="194"/>
      <c r="O283" s="195"/>
      <c r="P283" s="194"/>
      <c r="Q283" s="184">
        <f t="shared" si="19"/>
        <v>0</v>
      </c>
      <c r="R283" s="185">
        <f t="shared" si="18"/>
        <v>0</v>
      </c>
      <c r="S283" s="194"/>
    </row>
    <row r="284" s="106" customFormat="1" spans="1:19">
      <c r="A284" s="107">
        <v>275</v>
      </c>
      <c r="B284" s="191"/>
      <c r="C284" s="107"/>
      <c r="D284" s="107"/>
      <c r="E284" s="107"/>
      <c r="F284" s="107"/>
      <c r="G284" s="107"/>
      <c r="H284" s="178">
        <f t="shared" si="16"/>
        <v>0</v>
      </c>
      <c r="I284" s="186">
        <f t="shared" si="17"/>
        <v>0</v>
      </c>
      <c r="J284" s="186"/>
      <c r="K284" s="186"/>
      <c r="L284" s="107"/>
      <c r="M284" s="193"/>
      <c r="N284" s="194"/>
      <c r="O284" s="195"/>
      <c r="P284" s="194"/>
      <c r="Q284" s="184">
        <f t="shared" si="19"/>
        <v>0</v>
      </c>
      <c r="R284" s="185">
        <f t="shared" si="18"/>
        <v>0</v>
      </c>
      <c r="S284" s="194"/>
    </row>
    <row r="285" s="106" customFormat="1" spans="1:19">
      <c r="A285" s="107">
        <v>276</v>
      </c>
      <c r="B285" s="191"/>
      <c r="C285" s="107"/>
      <c r="D285" s="107"/>
      <c r="E285" s="107"/>
      <c r="F285" s="107"/>
      <c r="G285" s="107"/>
      <c r="H285" s="178">
        <f t="shared" si="16"/>
        <v>0</v>
      </c>
      <c r="I285" s="186">
        <f t="shared" si="17"/>
        <v>0</v>
      </c>
      <c r="J285" s="186"/>
      <c r="K285" s="186"/>
      <c r="L285" s="107"/>
      <c r="M285" s="193"/>
      <c r="N285" s="194"/>
      <c r="O285" s="195"/>
      <c r="P285" s="194"/>
      <c r="Q285" s="184">
        <f t="shared" si="19"/>
        <v>0</v>
      </c>
      <c r="R285" s="185">
        <f t="shared" si="18"/>
        <v>0</v>
      </c>
      <c r="S285" s="194"/>
    </row>
    <row r="286" s="106" customFormat="1" spans="1:19">
      <c r="A286" s="107">
        <v>277</v>
      </c>
      <c r="B286" s="191"/>
      <c r="C286" s="107"/>
      <c r="D286" s="107"/>
      <c r="E286" s="107"/>
      <c r="F286" s="107"/>
      <c r="G286" s="107"/>
      <c r="H286" s="178">
        <f t="shared" si="16"/>
        <v>0</v>
      </c>
      <c r="I286" s="186">
        <f t="shared" si="17"/>
        <v>0</v>
      </c>
      <c r="J286" s="186"/>
      <c r="K286" s="186"/>
      <c r="L286" s="107"/>
      <c r="M286" s="193"/>
      <c r="N286" s="194"/>
      <c r="O286" s="195"/>
      <c r="P286" s="194"/>
      <c r="Q286" s="184">
        <f t="shared" si="19"/>
        <v>0</v>
      </c>
      <c r="R286" s="185">
        <f t="shared" si="18"/>
        <v>0</v>
      </c>
      <c r="S286" s="194"/>
    </row>
    <row r="287" s="106" customFormat="1" spans="1:19">
      <c r="A287" s="107">
        <v>278</v>
      </c>
      <c r="B287" s="191"/>
      <c r="C287" s="107"/>
      <c r="D287" s="107"/>
      <c r="E287" s="107"/>
      <c r="F287" s="107"/>
      <c r="G287" s="107"/>
      <c r="H287" s="178">
        <f t="shared" si="16"/>
        <v>0</v>
      </c>
      <c r="I287" s="186">
        <f t="shared" si="17"/>
        <v>0</v>
      </c>
      <c r="J287" s="186"/>
      <c r="K287" s="186"/>
      <c r="L287" s="107"/>
      <c r="M287" s="193"/>
      <c r="N287" s="194"/>
      <c r="O287" s="195"/>
      <c r="P287" s="194"/>
      <c r="Q287" s="184">
        <f t="shared" si="19"/>
        <v>0</v>
      </c>
      <c r="R287" s="185">
        <f t="shared" si="18"/>
        <v>0</v>
      </c>
      <c r="S287" s="194"/>
    </row>
    <row r="288" s="106" customFormat="1" spans="1:19">
      <c r="A288" s="107">
        <v>279</v>
      </c>
      <c r="B288" s="191"/>
      <c r="C288" s="107"/>
      <c r="D288" s="107"/>
      <c r="E288" s="107"/>
      <c r="F288" s="107"/>
      <c r="G288" s="107"/>
      <c r="H288" s="178">
        <f t="shared" si="16"/>
        <v>0</v>
      </c>
      <c r="I288" s="186">
        <f t="shared" si="17"/>
        <v>0</v>
      </c>
      <c r="J288" s="186"/>
      <c r="K288" s="186"/>
      <c r="L288" s="107"/>
      <c r="M288" s="193"/>
      <c r="N288" s="194"/>
      <c r="O288" s="195"/>
      <c r="P288" s="194"/>
      <c r="Q288" s="184">
        <f t="shared" si="19"/>
        <v>0</v>
      </c>
      <c r="R288" s="185">
        <f t="shared" si="18"/>
        <v>0</v>
      </c>
      <c r="S288" s="194"/>
    </row>
    <row r="289" s="106" customFormat="1" spans="1:19">
      <c r="A289" s="107">
        <v>280</v>
      </c>
      <c r="B289" s="191"/>
      <c r="C289" s="107"/>
      <c r="D289" s="107"/>
      <c r="E289" s="107"/>
      <c r="F289" s="107"/>
      <c r="G289" s="107"/>
      <c r="H289" s="178">
        <f t="shared" si="16"/>
        <v>0</v>
      </c>
      <c r="I289" s="186">
        <f t="shared" si="17"/>
        <v>0</v>
      </c>
      <c r="J289" s="186"/>
      <c r="K289" s="186"/>
      <c r="L289" s="107"/>
      <c r="M289" s="193"/>
      <c r="N289" s="194"/>
      <c r="O289" s="195"/>
      <c r="P289" s="194"/>
      <c r="Q289" s="184">
        <f t="shared" si="19"/>
        <v>0</v>
      </c>
      <c r="R289" s="185">
        <f t="shared" si="18"/>
        <v>0</v>
      </c>
      <c r="S289" s="194"/>
    </row>
    <row r="290" s="106" customFormat="1" spans="1:19">
      <c r="A290" s="107">
        <v>281</v>
      </c>
      <c r="B290" s="191"/>
      <c r="C290" s="107"/>
      <c r="D290" s="107"/>
      <c r="E290" s="107"/>
      <c r="F290" s="107"/>
      <c r="G290" s="107"/>
      <c r="H290" s="178">
        <f t="shared" si="16"/>
        <v>0</v>
      </c>
      <c r="I290" s="186">
        <f t="shared" si="17"/>
        <v>0</v>
      </c>
      <c r="J290" s="186"/>
      <c r="K290" s="186"/>
      <c r="L290" s="107"/>
      <c r="M290" s="193"/>
      <c r="N290" s="194"/>
      <c r="O290" s="195"/>
      <c r="P290" s="194"/>
      <c r="Q290" s="184">
        <f t="shared" si="19"/>
        <v>0</v>
      </c>
      <c r="R290" s="185">
        <f t="shared" si="18"/>
        <v>0</v>
      </c>
      <c r="S290" s="194"/>
    </row>
    <row r="291" s="106" customFormat="1" spans="1:19">
      <c r="A291" s="107">
        <v>282</v>
      </c>
      <c r="B291" s="191"/>
      <c r="C291" s="107"/>
      <c r="D291" s="107"/>
      <c r="E291" s="107"/>
      <c r="F291" s="107"/>
      <c r="G291" s="107"/>
      <c r="H291" s="178">
        <f t="shared" si="16"/>
        <v>0</v>
      </c>
      <c r="I291" s="186">
        <f t="shared" si="17"/>
        <v>0</v>
      </c>
      <c r="J291" s="186"/>
      <c r="K291" s="186"/>
      <c r="L291" s="107"/>
      <c r="M291" s="193"/>
      <c r="N291" s="194"/>
      <c r="O291" s="195"/>
      <c r="P291" s="194"/>
      <c r="Q291" s="184">
        <f t="shared" si="19"/>
        <v>0</v>
      </c>
      <c r="R291" s="185">
        <f t="shared" si="18"/>
        <v>0</v>
      </c>
      <c r="S291" s="194"/>
    </row>
    <row r="292" s="106" customFormat="1" spans="1:19">
      <c r="A292" s="107">
        <v>283</v>
      </c>
      <c r="B292" s="191"/>
      <c r="C292" s="107"/>
      <c r="D292" s="107"/>
      <c r="E292" s="107"/>
      <c r="F292" s="107"/>
      <c r="G292" s="107"/>
      <c r="H292" s="178">
        <f t="shared" si="16"/>
        <v>0</v>
      </c>
      <c r="I292" s="186">
        <f t="shared" si="17"/>
        <v>0</v>
      </c>
      <c r="J292" s="186"/>
      <c r="K292" s="186"/>
      <c r="L292" s="107"/>
      <c r="M292" s="193"/>
      <c r="N292" s="194"/>
      <c r="O292" s="195"/>
      <c r="P292" s="194"/>
      <c r="Q292" s="184">
        <f t="shared" si="19"/>
        <v>0</v>
      </c>
      <c r="R292" s="185">
        <f t="shared" si="18"/>
        <v>0</v>
      </c>
      <c r="S292" s="194"/>
    </row>
    <row r="293" s="106" customFormat="1" spans="1:19">
      <c r="A293" s="107">
        <v>284</v>
      </c>
      <c r="B293" s="191"/>
      <c r="C293" s="107"/>
      <c r="D293" s="107"/>
      <c r="E293" s="107"/>
      <c r="F293" s="107"/>
      <c r="G293" s="107"/>
      <c r="H293" s="178">
        <f t="shared" si="16"/>
        <v>0</v>
      </c>
      <c r="I293" s="186">
        <f t="shared" si="17"/>
        <v>0</v>
      </c>
      <c r="J293" s="186"/>
      <c r="K293" s="186"/>
      <c r="L293" s="107"/>
      <c r="M293" s="193"/>
      <c r="N293" s="194"/>
      <c r="O293" s="195"/>
      <c r="P293" s="194"/>
      <c r="Q293" s="184">
        <f t="shared" si="19"/>
        <v>0</v>
      </c>
      <c r="R293" s="185">
        <f t="shared" si="18"/>
        <v>0</v>
      </c>
      <c r="S293" s="194"/>
    </row>
    <row r="294" s="106" customFormat="1" spans="1:19">
      <c r="A294" s="107">
        <v>285</v>
      </c>
      <c r="B294" s="191"/>
      <c r="C294" s="107"/>
      <c r="D294" s="107"/>
      <c r="E294" s="107"/>
      <c r="F294" s="107"/>
      <c r="G294" s="107"/>
      <c r="H294" s="178">
        <f t="shared" si="16"/>
        <v>0</v>
      </c>
      <c r="I294" s="186">
        <f t="shared" si="17"/>
        <v>0</v>
      </c>
      <c r="J294" s="186"/>
      <c r="K294" s="186"/>
      <c r="L294" s="107"/>
      <c r="M294" s="193"/>
      <c r="N294" s="194"/>
      <c r="O294" s="195"/>
      <c r="P294" s="194"/>
      <c r="Q294" s="184">
        <f t="shared" si="19"/>
        <v>0</v>
      </c>
      <c r="R294" s="185">
        <f t="shared" si="18"/>
        <v>0</v>
      </c>
      <c r="S294" s="194"/>
    </row>
    <row r="295" s="106" customFormat="1" spans="1:19">
      <c r="A295" s="107">
        <v>286</v>
      </c>
      <c r="B295" s="191"/>
      <c r="C295" s="107"/>
      <c r="D295" s="107"/>
      <c r="E295" s="107"/>
      <c r="F295" s="107"/>
      <c r="G295" s="107"/>
      <c r="H295" s="178">
        <f t="shared" si="16"/>
        <v>0</v>
      </c>
      <c r="I295" s="186">
        <f t="shared" si="17"/>
        <v>0</v>
      </c>
      <c r="J295" s="186"/>
      <c r="K295" s="186"/>
      <c r="L295" s="107"/>
      <c r="M295" s="193"/>
      <c r="N295" s="194"/>
      <c r="O295" s="195"/>
      <c r="P295" s="194"/>
      <c r="Q295" s="184">
        <f t="shared" si="19"/>
        <v>0</v>
      </c>
      <c r="R295" s="185">
        <f t="shared" si="18"/>
        <v>0</v>
      </c>
      <c r="S295" s="194"/>
    </row>
    <row r="296" s="106" customFormat="1" spans="1:19">
      <c r="A296" s="107">
        <v>287</v>
      </c>
      <c r="B296" s="191"/>
      <c r="C296" s="107"/>
      <c r="D296" s="107"/>
      <c r="E296" s="107"/>
      <c r="F296" s="107"/>
      <c r="G296" s="107"/>
      <c r="H296" s="178">
        <f t="shared" si="16"/>
        <v>0</v>
      </c>
      <c r="I296" s="186">
        <f t="shared" si="17"/>
        <v>0</v>
      </c>
      <c r="J296" s="186"/>
      <c r="K296" s="186"/>
      <c r="L296" s="107"/>
      <c r="M296" s="193"/>
      <c r="N296" s="194"/>
      <c r="O296" s="195"/>
      <c r="P296" s="194"/>
      <c r="Q296" s="184">
        <f t="shared" si="19"/>
        <v>0</v>
      </c>
      <c r="R296" s="185">
        <f t="shared" si="18"/>
        <v>0</v>
      </c>
      <c r="S296" s="194"/>
    </row>
    <row r="297" s="106" customFormat="1" spans="1:19">
      <c r="A297" s="107">
        <v>288</v>
      </c>
      <c r="B297" s="191"/>
      <c r="C297" s="107"/>
      <c r="D297" s="107"/>
      <c r="E297" s="107"/>
      <c r="F297" s="107"/>
      <c r="G297" s="107"/>
      <c r="H297" s="178">
        <f t="shared" si="16"/>
        <v>0</v>
      </c>
      <c r="I297" s="186">
        <f t="shared" si="17"/>
        <v>0</v>
      </c>
      <c r="J297" s="186"/>
      <c r="K297" s="186"/>
      <c r="L297" s="107"/>
      <c r="M297" s="193"/>
      <c r="N297" s="194"/>
      <c r="O297" s="195"/>
      <c r="P297" s="194"/>
      <c r="Q297" s="184">
        <f t="shared" si="19"/>
        <v>0</v>
      </c>
      <c r="R297" s="185">
        <f t="shared" si="18"/>
        <v>0</v>
      </c>
      <c r="S297" s="194"/>
    </row>
    <row r="298" s="106" customFormat="1" spans="1:19">
      <c r="A298" s="107">
        <v>289</v>
      </c>
      <c r="B298" s="191"/>
      <c r="C298" s="107"/>
      <c r="D298" s="107"/>
      <c r="E298" s="107"/>
      <c r="F298" s="107"/>
      <c r="G298" s="107"/>
      <c r="H298" s="178">
        <f t="shared" si="16"/>
        <v>0</v>
      </c>
      <c r="I298" s="186">
        <f t="shared" si="17"/>
        <v>0</v>
      </c>
      <c r="J298" s="186"/>
      <c r="K298" s="186"/>
      <c r="L298" s="107"/>
      <c r="M298" s="193"/>
      <c r="N298" s="194"/>
      <c r="O298" s="195"/>
      <c r="P298" s="194"/>
      <c r="Q298" s="184">
        <f t="shared" si="19"/>
        <v>0</v>
      </c>
      <c r="R298" s="185">
        <f t="shared" si="18"/>
        <v>0</v>
      </c>
      <c r="S298" s="194"/>
    </row>
    <row r="299" s="106" customFormat="1" spans="1:19">
      <c r="A299" s="107">
        <v>290</v>
      </c>
      <c r="B299" s="191"/>
      <c r="C299" s="107"/>
      <c r="D299" s="107"/>
      <c r="E299" s="107"/>
      <c r="F299" s="107"/>
      <c r="G299" s="107"/>
      <c r="H299" s="178">
        <f t="shared" si="16"/>
        <v>0</v>
      </c>
      <c r="I299" s="186">
        <f t="shared" si="17"/>
        <v>0</v>
      </c>
      <c r="J299" s="186"/>
      <c r="K299" s="186"/>
      <c r="L299" s="107"/>
      <c r="M299" s="193"/>
      <c r="N299" s="194"/>
      <c r="O299" s="195"/>
      <c r="P299" s="194"/>
      <c r="Q299" s="184">
        <f t="shared" si="19"/>
        <v>0</v>
      </c>
      <c r="R299" s="185">
        <f t="shared" si="18"/>
        <v>0</v>
      </c>
      <c r="S299" s="194"/>
    </row>
    <row r="300" s="106" customFormat="1" spans="1:19">
      <c r="A300" s="107">
        <v>291</v>
      </c>
      <c r="B300" s="191"/>
      <c r="C300" s="107"/>
      <c r="D300" s="107"/>
      <c r="E300" s="107"/>
      <c r="F300" s="107"/>
      <c r="G300" s="107"/>
      <c r="H300" s="178">
        <f t="shared" si="16"/>
        <v>0</v>
      </c>
      <c r="I300" s="186">
        <f t="shared" si="17"/>
        <v>0</v>
      </c>
      <c r="J300" s="186"/>
      <c r="K300" s="186"/>
      <c r="L300" s="107"/>
      <c r="M300" s="193"/>
      <c r="N300" s="194"/>
      <c r="O300" s="195"/>
      <c r="P300" s="194"/>
      <c r="Q300" s="184">
        <f t="shared" si="19"/>
        <v>0</v>
      </c>
      <c r="R300" s="185">
        <f t="shared" si="18"/>
        <v>0</v>
      </c>
      <c r="S300" s="194"/>
    </row>
    <row r="301" s="106" customFormat="1" spans="1:19">
      <c r="A301" s="107">
        <v>292</v>
      </c>
      <c r="B301" s="191"/>
      <c r="C301" s="107"/>
      <c r="D301" s="107"/>
      <c r="E301" s="107"/>
      <c r="F301" s="107"/>
      <c r="G301" s="107"/>
      <c r="H301" s="178">
        <f t="shared" si="16"/>
        <v>0</v>
      </c>
      <c r="I301" s="186">
        <f t="shared" si="17"/>
        <v>0</v>
      </c>
      <c r="J301" s="186"/>
      <c r="K301" s="186"/>
      <c r="L301" s="107"/>
      <c r="M301" s="193"/>
      <c r="N301" s="194"/>
      <c r="O301" s="195"/>
      <c r="P301" s="194"/>
      <c r="Q301" s="184">
        <f t="shared" si="19"/>
        <v>0</v>
      </c>
      <c r="R301" s="185">
        <f t="shared" si="18"/>
        <v>0</v>
      </c>
      <c r="S301" s="194"/>
    </row>
    <row r="302" s="106" customFormat="1" spans="1:19">
      <c r="A302" s="107">
        <v>293</v>
      </c>
      <c r="B302" s="191"/>
      <c r="C302" s="107"/>
      <c r="D302" s="107"/>
      <c r="E302" s="107"/>
      <c r="F302" s="107"/>
      <c r="G302" s="107"/>
      <c r="H302" s="178">
        <f t="shared" si="16"/>
        <v>0</v>
      </c>
      <c r="I302" s="186">
        <f t="shared" si="17"/>
        <v>0</v>
      </c>
      <c r="J302" s="186"/>
      <c r="K302" s="186"/>
      <c r="L302" s="107"/>
      <c r="M302" s="193"/>
      <c r="N302" s="194"/>
      <c r="O302" s="195"/>
      <c r="P302" s="194"/>
      <c r="Q302" s="184">
        <f t="shared" si="19"/>
        <v>0</v>
      </c>
      <c r="R302" s="185">
        <f t="shared" si="18"/>
        <v>0</v>
      </c>
      <c r="S302" s="194"/>
    </row>
    <row r="303" s="106" customFormat="1" spans="1:19">
      <c r="A303" s="107">
        <v>294</v>
      </c>
      <c r="B303" s="191"/>
      <c r="C303" s="107"/>
      <c r="D303" s="107"/>
      <c r="E303" s="107"/>
      <c r="F303" s="107"/>
      <c r="G303" s="107"/>
      <c r="H303" s="178">
        <f t="shared" si="16"/>
        <v>0</v>
      </c>
      <c r="I303" s="186">
        <f t="shared" si="17"/>
        <v>0</v>
      </c>
      <c r="J303" s="186"/>
      <c r="K303" s="186"/>
      <c r="L303" s="107"/>
      <c r="M303" s="193"/>
      <c r="N303" s="194"/>
      <c r="O303" s="195"/>
      <c r="P303" s="194"/>
      <c r="Q303" s="184">
        <f t="shared" si="19"/>
        <v>0</v>
      </c>
      <c r="R303" s="185">
        <f t="shared" si="18"/>
        <v>0</v>
      </c>
      <c r="S303" s="194"/>
    </row>
    <row r="304" s="106" customFormat="1" spans="1:19">
      <c r="A304" s="107">
        <v>295</v>
      </c>
      <c r="B304" s="191"/>
      <c r="C304" s="107"/>
      <c r="D304" s="107"/>
      <c r="E304" s="107"/>
      <c r="F304" s="107"/>
      <c r="G304" s="107"/>
      <c r="H304" s="178">
        <f t="shared" ref="H304:H367" si="20">F304-G304</f>
        <v>0</v>
      </c>
      <c r="I304" s="186">
        <f t="shared" ref="I304:I367" si="21">I303+H304</f>
        <v>0</v>
      </c>
      <c r="J304" s="186"/>
      <c r="K304" s="186"/>
      <c r="L304" s="107"/>
      <c r="M304" s="193"/>
      <c r="N304" s="194"/>
      <c r="O304" s="195"/>
      <c r="P304" s="194"/>
      <c r="Q304" s="184">
        <f t="shared" si="19"/>
        <v>0</v>
      </c>
      <c r="R304" s="185">
        <f t="shared" si="18"/>
        <v>0</v>
      </c>
      <c r="S304" s="194"/>
    </row>
    <row r="305" s="106" customFormat="1" spans="1:19">
      <c r="A305" s="107">
        <v>296</v>
      </c>
      <c r="B305" s="191"/>
      <c r="C305" s="107"/>
      <c r="D305" s="107"/>
      <c r="E305" s="107"/>
      <c r="F305" s="107"/>
      <c r="G305" s="107"/>
      <c r="H305" s="178">
        <f t="shared" si="20"/>
        <v>0</v>
      </c>
      <c r="I305" s="186">
        <f t="shared" si="21"/>
        <v>0</v>
      </c>
      <c r="J305" s="186"/>
      <c r="K305" s="186"/>
      <c r="L305" s="107"/>
      <c r="M305" s="193"/>
      <c r="N305" s="194"/>
      <c r="O305" s="195"/>
      <c r="P305" s="194"/>
      <c r="Q305" s="184">
        <f t="shared" si="19"/>
        <v>0</v>
      </c>
      <c r="R305" s="185">
        <f t="shared" si="18"/>
        <v>0</v>
      </c>
      <c r="S305" s="194"/>
    </row>
    <row r="306" s="106" customFormat="1" spans="1:19">
      <c r="A306" s="107">
        <v>297</v>
      </c>
      <c r="B306" s="191"/>
      <c r="C306" s="107"/>
      <c r="D306" s="107"/>
      <c r="E306" s="107"/>
      <c r="F306" s="107"/>
      <c r="G306" s="107"/>
      <c r="H306" s="178">
        <f t="shared" si="20"/>
        <v>0</v>
      </c>
      <c r="I306" s="186">
        <f t="shared" si="21"/>
        <v>0</v>
      </c>
      <c r="J306" s="186"/>
      <c r="K306" s="186"/>
      <c r="L306" s="107"/>
      <c r="M306" s="193"/>
      <c r="N306" s="194"/>
      <c r="O306" s="195"/>
      <c r="P306" s="194"/>
      <c r="Q306" s="184">
        <f t="shared" si="19"/>
        <v>0</v>
      </c>
      <c r="R306" s="185">
        <f t="shared" si="18"/>
        <v>0</v>
      </c>
      <c r="S306" s="194"/>
    </row>
    <row r="307" s="106" customFormat="1" spans="1:19">
      <c r="A307" s="107">
        <v>298</v>
      </c>
      <c r="B307" s="191"/>
      <c r="C307" s="107"/>
      <c r="D307" s="107"/>
      <c r="E307" s="107"/>
      <c r="F307" s="107"/>
      <c r="G307" s="107"/>
      <c r="H307" s="178">
        <f t="shared" si="20"/>
        <v>0</v>
      </c>
      <c r="I307" s="186">
        <f t="shared" si="21"/>
        <v>0</v>
      </c>
      <c r="J307" s="186"/>
      <c r="K307" s="186"/>
      <c r="L307" s="107"/>
      <c r="M307" s="193"/>
      <c r="N307" s="194"/>
      <c r="O307" s="195"/>
      <c r="P307" s="194"/>
      <c r="Q307" s="184">
        <f t="shared" si="19"/>
        <v>0</v>
      </c>
      <c r="R307" s="185">
        <f t="shared" si="18"/>
        <v>0</v>
      </c>
      <c r="S307" s="194"/>
    </row>
    <row r="308" s="106" customFormat="1" spans="1:19">
      <c r="A308" s="107">
        <v>299</v>
      </c>
      <c r="B308" s="191"/>
      <c r="C308" s="107"/>
      <c r="D308" s="107"/>
      <c r="E308" s="107"/>
      <c r="F308" s="107"/>
      <c r="G308" s="107"/>
      <c r="H308" s="178">
        <f t="shared" si="20"/>
        <v>0</v>
      </c>
      <c r="I308" s="186">
        <f t="shared" si="21"/>
        <v>0</v>
      </c>
      <c r="J308" s="186"/>
      <c r="K308" s="186"/>
      <c r="L308" s="107"/>
      <c r="M308" s="193"/>
      <c r="N308" s="194"/>
      <c r="O308" s="195"/>
      <c r="P308" s="194"/>
      <c r="Q308" s="184">
        <f t="shared" si="19"/>
        <v>0</v>
      </c>
      <c r="R308" s="185">
        <f t="shared" si="18"/>
        <v>0</v>
      </c>
      <c r="S308" s="194"/>
    </row>
    <row r="309" s="106" customFormat="1" spans="1:19">
      <c r="A309" s="107">
        <v>300</v>
      </c>
      <c r="B309" s="191"/>
      <c r="C309" s="107"/>
      <c r="D309" s="107"/>
      <c r="E309" s="107"/>
      <c r="F309" s="107"/>
      <c r="G309" s="107"/>
      <c r="H309" s="178">
        <f t="shared" si="20"/>
        <v>0</v>
      </c>
      <c r="I309" s="186">
        <f t="shared" si="21"/>
        <v>0</v>
      </c>
      <c r="J309" s="186"/>
      <c r="K309" s="186"/>
      <c r="L309" s="107"/>
      <c r="M309" s="193"/>
      <c r="N309" s="194"/>
      <c r="O309" s="195"/>
      <c r="P309" s="194"/>
      <c r="Q309" s="184">
        <f t="shared" si="19"/>
        <v>0</v>
      </c>
      <c r="R309" s="185">
        <f t="shared" si="18"/>
        <v>0</v>
      </c>
      <c r="S309" s="194"/>
    </row>
    <row r="310" s="106" customFormat="1" spans="1:19">
      <c r="A310" s="107">
        <v>301</v>
      </c>
      <c r="B310" s="191"/>
      <c r="C310" s="107"/>
      <c r="D310" s="107"/>
      <c r="E310" s="107"/>
      <c r="F310" s="107"/>
      <c r="G310" s="107"/>
      <c r="H310" s="178">
        <f t="shared" si="20"/>
        <v>0</v>
      </c>
      <c r="I310" s="186">
        <f t="shared" si="21"/>
        <v>0</v>
      </c>
      <c r="J310" s="186"/>
      <c r="K310" s="186"/>
      <c r="L310" s="107"/>
      <c r="M310" s="193"/>
      <c r="N310" s="194"/>
      <c r="O310" s="195"/>
      <c r="P310" s="194"/>
      <c r="Q310" s="184">
        <f t="shared" si="19"/>
        <v>0</v>
      </c>
      <c r="R310" s="185">
        <f t="shared" si="18"/>
        <v>0</v>
      </c>
      <c r="S310" s="194"/>
    </row>
    <row r="311" s="106" customFormat="1" spans="1:19">
      <c r="A311" s="107">
        <v>302</v>
      </c>
      <c r="B311" s="191"/>
      <c r="C311" s="107"/>
      <c r="D311" s="107"/>
      <c r="E311" s="107"/>
      <c r="F311" s="107"/>
      <c r="G311" s="107"/>
      <c r="H311" s="178">
        <f t="shared" si="20"/>
        <v>0</v>
      </c>
      <c r="I311" s="186">
        <f t="shared" si="21"/>
        <v>0</v>
      </c>
      <c r="J311" s="186"/>
      <c r="K311" s="186"/>
      <c r="L311" s="107"/>
      <c r="M311" s="193"/>
      <c r="N311" s="194"/>
      <c r="O311" s="195"/>
      <c r="P311" s="194"/>
      <c r="Q311" s="184">
        <f t="shared" si="19"/>
        <v>0</v>
      </c>
      <c r="R311" s="185">
        <f t="shared" si="18"/>
        <v>0</v>
      </c>
      <c r="S311" s="194"/>
    </row>
    <row r="312" s="106" customFormat="1" spans="1:19">
      <c r="A312" s="107">
        <v>303</v>
      </c>
      <c r="B312" s="191"/>
      <c r="C312" s="107"/>
      <c r="D312" s="107"/>
      <c r="E312" s="107"/>
      <c r="F312" s="107"/>
      <c r="G312" s="107"/>
      <c r="H312" s="178">
        <f t="shared" si="20"/>
        <v>0</v>
      </c>
      <c r="I312" s="186">
        <f t="shared" si="21"/>
        <v>0</v>
      </c>
      <c r="J312" s="186"/>
      <c r="K312" s="186"/>
      <c r="L312" s="107"/>
      <c r="M312" s="193"/>
      <c r="N312" s="194"/>
      <c r="O312" s="195"/>
      <c r="P312" s="194"/>
      <c r="Q312" s="184">
        <f t="shared" si="19"/>
        <v>0</v>
      </c>
      <c r="R312" s="185">
        <f t="shared" si="18"/>
        <v>0</v>
      </c>
      <c r="S312" s="194"/>
    </row>
    <row r="313" s="106" customFormat="1" spans="1:19">
      <c r="A313" s="107">
        <v>304</v>
      </c>
      <c r="B313" s="191"/>
      <c r="C313" s="107"/>
      <c r="D313" s="107"/>
      <c r="E313" s="107"/>
      <c r="F313" s="107"/>
      <c r="G313" s="107"/>
      <c r="H313" s="178">
        <f t="shared" si="20"/>
        <v>0</v>
      </c>
      <c r="I313" s="186">
        <f t="shared" si="21"/>
        <v>0</v>
      </c>
      <c r="J313" s="186"/>
      <c r="K313" s="186"/>
      <c r="L313" s="107"/>
      <c r="M313" s="193"/>
      <c r="N313" s="194"/>
      <c r="O313" s="195"/>
      <c r="P313" s="194"/>
      <c r="Q313" s="184">
        <f t="shared" si="19"/>
        <v>0</v>
      </c>
      <c r="R313" s="185">
        <f t="shared" si="18"/>
        <v>0</v>
      </c>
      <c r="S313" s="194"/>
    </row>
    <row r="314" s="106" customFormat="1" spans="1:19">
      <c r="A314" s="107">
        <v>305</v>
      </c>
      <c r="B314" s="191"/>
      <c r="C314" s="107"/>
      <c r="D314" s="107"/>
      <c r="E314" s="107"/>
      <c r="F314" s="107"/>
      <c r="G314" s="107"/>
      <c r="H314" s="178">
        <f t="shared" si="20"/>
        <v>0</v>
      </c>
      <c r="I314" s="186">
        <f t="shared" si="21"/>
        <v>0</v>
      </c>
      <c r="J314" s="186"/>
      <c r="K314" s="186"/>
      <c r="L314" s="107"/>
      <c r="M314" s="193"/>
      <c r="N314" s="194"/>
      <c r="O314" s="195"/>
      <c r="P314" s="194"/>
      <c r="Q314" s="184">
        <f t="shared" si="19"/>
        <v>0</v>
      </c>
      <c r="R314" s="185">
        <f t="shared" si="18"/>
        <v>0</v>
      </c>
      <c r="S314" s="194"/>
    </row>
    <row r="315" s="106" customFormat="1" spans="1:19">
      <c r="A315" s="107">
        <v>306</v>
      </c>
      <c r="B315" s="191"/>
      <c r="C315" s="107"/>
      <c r="D315" s="107"/>
      <c r="E315" s="107"/>
      <c r="F315" s="107"/>
      <c r="G315" s="107"/>
      <c r="H315" s="178">
        <f t="shared" si="20"/>
        <v>0</v>
      </c>
      <c r="I315" s="186">
        <f t="shared" si="21"/>
        <v>0</v>
      </c>
      <c r="J315" s="186"/>
      <c r="K315" s="186"/>
      <c r="L315" s="107"/>
      <c r="M315" s="193"/>
      <c r="N315" s="194"/>
      <c r="O315" s="195"/>
      <c r="P315" s="194"/>
      <c r="Q315" s="184">
        <f t="shared" si="19"/>
        <v>0</v>
      </c>
      <c r="R315" s="185">
        <f t="shared" si="18"/>
        <v>0</v>
      </c>
      <c r="S315" s="194"/>
    </row>
    <row r="316" s="106" customFormat="1" spans="1:19">
      <c r="A316" s="107">
        <v>307</v>
      </c>
      <c r="B316" s="191"/>
      <c r="C316" s="107"/>
      <c r="D316" s="107"/>
      <c r="E316" s="107"/>
      <c r="F316" s="107"/>
      <c r="G316" s="107"/>
      <c r="H316" s="178">
        <f t="shared" si="20"/>
        <v>0</v>
      </c>
      <c r="I316" s="186">
        <f t="shared" si="21"/>
        <v>0</v>
      </c>
      <c r="J316" s="186"/>
      <c r="K316" s="186"/>
      <c r="L316" s="107"/>
      <c r="M316" s="193"/>
      <c r="N316" s="194"/>
      <c r="O316" s="195"/>
      <c r="P316" s="194"/>
      <c r="Q316" s="184">
        <f t="shared" si="19"/>
        <v>0</v>
      </c>
      <c r="R316" s="185">
        <f t="shared" si="18"/>
        <v>0</v>
      </c>
      <c r="S316" s="194"/>
    </row>
    <row r="317" s="106" customFormat="1" spans="1:19">
      <c r="A317" s="107">
        <v>308</v>
      </c>
      <c r="B317" s="191"/>
      <c r="C317" s="107"/>
      <c r="D317" s="107"/>
      <c r="E317" s="107"/>
      <c r="F317" s="107"/>
      <c r="G317" s="107"/>
      <c r="H317" s="178">
        <f t="shared" si="20"/>
        <v>0</v>
      </c>
      <c r="I317" s="186">
        <f t="shared" si="21"/>
        <v>0</v>
      </c>
      <c r="J317" s="186"/>
      <c r="K317" s="186"/>
      <c r="L317" s="107"/>
      <c r="M317" s="193"/>
      <c r="N317" s="194"/>
      <c r="O317" s="195"/>
      <c r="P317" s="194"/>
      <c r="Q317" s="184">
        <f t="shared" si="19"/>
        <v>0</v>
      </c>
      <c r="R317" s="185">
        <f t="shared" si="18"/>
        <v>0</v>
      </c>
      <c r="S317" s="194"/>
    </row>
    <row r="318" s="106" customFormat="1" spans="1:19">
      <c r="A318" s="107">
        <v>309</v>
      </c>
      <c r="B318" s="191"/>
      <c r="C318" s="107"/>
      <c r="D318" s="107"/>
      <c r="E318" s="107"/>
      <c r="F318" s="107"/>
      <c r="G318" s="107"/>
      <c r="H318" s="178">
        <f t="shared" si="20"/>
        <v>0</v>
      </c>
      <c r="I318" s="186">
        <f t="shared" si="21"/>
        <v>0</v>
      </c>
      <c r="J318" s="186"/>
      <c r="K318" s="186"/>
      <c r="L318" s="107"/>
      <c r="M318" s="193"/>
      <c r="N318" s="194"/>
      <c r="O318" s="195"/>
      <c r="P318" s="194"/>
      <c r="Q318" s="184">
        <f t="shared" si="19"/>
        <v>0</v>
      </c>
      <c r="R318" s="185">
        <f t="shared" si="18"/>
        <v>0</v>
      </c>
      <c r="S318" s="194"/>
    </row>
    <row r="319" s="106" customFormat="1" spans="1:19">
      <c r="A319" s="107">
        <v>310</v>
      </c>
      <c r="B319" s="191"/>
      <c r="C319" s="107"/>
      <c r="D319" s="107"/>
      <c r="E319" s="107"/>
      <c r="F319" s="107"/>
      <c r="G319" s="107"/>
      <c r="H319" s="178">
        <f t="shared" si="20"/>
        <v>0</v>
      </c>
      <c r="I319" s="186">
        <f t="shared" si="21"/>
        <v>0</v>
      </c>
      <c r="J319" s="186"/>
      <c r="K319" s="186"/>
      <c r="L319" s="107"/>
      <c r="M319" s="193"/>
      <c r="N319" s="194"/>
      <c r="O319" s="195"/>
      <c r="P319" s="194"/>
      <c r="Q319" s="184">
        <f t="shared" si="19"/>
        <v>0</v>
      </c>
      <c r="R319" s="185">
        <f t="shared" si="18"/>
        <v>0</v>
      </c>
      <c r="S319" s="194"/>
    </row>
    <row r="320" s="106" customFormat="1" spans="1:19">
      <c r="A320" s="107">
        <v>311</v>
      </c>
      <c r="B320" s="191"/>
      <c r="C320" s="107"/>
      <c r="D320" s="107"/>
      <c r="E320" s="107"/>
      <c r="F320" s="107"/>
      <c r="G320" s="107"/>
      <c r="H320" s="178">
        <f t="shared" si="20"/>
        <v>0</v>
      </c>
      <c r="I320" s="186">
        <f t="shared" si="21"/>
        <v>0</v>
      </c>
      <c r="J320" s="186"/>
      <c r="K320" s="186"/>
      <c r="L320" s="107"/>
      <c r="M320" s="193"/>
      <c r="N320" s="194"/>
      <c r="O320" s="195"/>
      <c r="P320" s="194"/>
      <c r="Q320" s="184">
        <f t="shared" si="19"/>
        <v>0</v>
      </c>
      <c r="R320" s="185">
        <f t="shared" si="18"/>
        <v>0</v>
      </c>
      <c r="S320" s="194"/>
    </row>
    <row r="321" s="106" customFormat="1" spans="1:19">
      <c r="A321" s="107">
        <v>312</v>
      </c>
      <c r="B321" s="191"/>
      <c r="C321" s="107"/>
      <c r="D321" s="107"/>
      <c r="E321" s="107"/>
      <c r="F321" s="107"/>
      <c r="G321" s="107"/>
      <c r="H321" s="178">
        <f t="shared" si="20"/>
        <v>0</v>
      </c>
      <c r="I321" s="186">
        <f t="shared" si="21"/>
        <v>0</v>
      </c>
      <c r="J321" s="186"/>
      <c r="K321" s="186"/>
      <c r="L321" s="107"/>
      <c r="M321" s="193"/>
      <c r="N321" s="194"/>
      <c r="O321" s="195"/>
      <c r="P321" s="194"/>
      <c r="Q321" s="184">
        <f t="shared" si="19"/>
        <v>0</v>
      </c>
      <c r="R321" s="185">
        <f t="shared" si="18"/>
        <v>0</v>
      </c>
      <c r="S321" s="194"/>
    </row>
    <row r="322" s="106" customFormat="1" spans="1:19">
      <c r="A322" s="107">
        <v>313</v>
      </c>
      <c r="B322" s="191"/>
      <c r="C322" s="107"/>
      <c r="D322" s="107"/>
      <c r="E322" s="107"/>
      <c r="F322" s="107"/>
      <c r="G322" s="107"/>
      <c r="H322" s="178">
        <f t="shared" si="20"/>
        <v>0</v>
      </c>
      <c r="I322" s="186">
        <f t="shared" si="21"/>
        <v>0</v>
      </c>
      <c r="J322" s="186"/>
      <c r="K322" s="186"/>
      <c r="L322" s="107"/>
      <c r="M322" s="193"/>
      <c r="N322" s="194"/>
      <c r="O322" s="195"/>
      <c r="P322" s="194"/>
      <c r="Q322" s="184">
        <f t="shared" si="19"/>
        <v>0</v>
      </c>
      <c r="R322" s="185">
        <f t="shared" si="18"/>
        <v>0</v>
      </c>
      <c r="S322" s="194"/>
    </row>
    <row r="323" s="106" customFormat="1" spans="1:19">
      <c r="A323" s="107">
        <v>314</v>
      </c>
      <c r="B323" s="191"/>
      <c r="C323" s="107"/>
      <c r="D323" s="107"/>
      <c r="E323" s="107"/>
      <c r="F323" s="107"/>
      <c r="G323" s="107"/>
      <c r="H323" s="178">
        <f t="shared" si="20"/>
        <v>0</v>
      </c>
      <c r="I323" s="186">
        <f t="shared" si="21"/>
        <v>0</v>
      </c>
      <c r="J323" s="186"/>
      <c r="K323" s="186"/>
      <c r="L323" s="107"/>
      <c r="M323" s="193"/>
      <c r="N323" s="194"/>
      <c r="O323" s="195"/>
      <c r="P323" s="194"/>
      <c r="Q323" s="184">
        <f t="shared" si="19"/>
        <v>0</v>
      </c>
      <c r="R323" s="185">
        <f t="shared" si="18"/>
        <v>0</v>
      </c>
      <c r="S323" s="194"/>
    </row>
    <row r="324" s="106" customFormat="1" spans="1:19">
      <c r="A324" s="107">
        <v>315</v>
      </c>
      <c r="B324" s="191"/>
      <c r="C324" s="107"/>
      <c r="D324" s="107"/>
      <c r="E324" s="107"/>
      <c r="F324" s="107"/>
      <c r="G324" s="107"/>
      <c r="H324" s="178">
        <f t="shared" si="20"/>
        <v>0</v>
      </c>
      <c r="I324" s="186">
        <f t="shared" si="21"/>
        <v>0</v>
      </c>
      <c r="J324" s="186"/>
      <c r="K324" s="186"/>
      <c r="L324" s="107"/>
      <c r="M324" s="193"/>
      <c r="N324" s="194"/>
      <c r="O324" s="195"/>
      <c r="P324" s="194"/>
      <c r="Q324" s="184">
        <f t="shared" si="19"/>
        <v>0</v>
      </c>
      <c r="R324" s="185">
        <f t="shared" si="18"/>
        <v>0</v>
      </c>
      <c r="S324" s="194"/>
    </row>
    <row r="325" s="106" customFormat="1" spans="1:19">
      <c r="A325" s="107">
        <v>316</v>
      </c>
      <c r="B325" s="191"/>
      <c r="C325" s="107"/>
      <c r="D325" s="107"/>
      <c r="E325" s="107"/>
      <c r="F325" s="107"/>
      <c r="G325" s="107"/>
      <c r="H325" s="178">
        <f t="shared" si="20"/>
        <v>0</v>
      </c>
      <c r="I325" s="186">
        <f t="shared" si="21"/>
        <v>0</v>
      </c>
      <c r="J325" s="186"/>
      <c r="K325" s="186"/>
      <c r="L325" s="107"/>
      <c r="M325" s="193"/>
      <c r="N325" s="194"/>
      <c r="O325" s="195"/>
      <c r="P325" s="194"/>
      <c r="Q325" s="184">
        <f t="shared" si="19"/>
        <v>0</v>
      </c>
      <c r="R325" s="185">
        <f t="shared" si="18"/>
        <v>0</v>
      </c>
      <c r="S325" s="194"/>
    </row>
    <row r="326" s="106" customFormat="1" spans="1:19">
      <c r="A326" s="107">
        <v>317</v>
      </c>
      <c r="B326" s="191"/>
      <c r="C326" s="107"/>
      <c r="D326" s="107"/>
      <c r="E326" s="107"/>
      <c r="F326" s="107"/>
      <c r="G326" s="107"/>
      <c r="H326" s="178">
        <f t="shared" si="20"/>
        <v>0</v>
      </c>
      <c r="I326" s="186">
        <f t="shared" si="21"/>
        <v>0</v>
      </c>
      <c r="J326" s="186"/>
      <c r="K326" s="186"/>
      <c r="L326" s="107"/>
      <c r="M326" s="193"/>
      <c r="N326" s="194"/>
      <c r="O326" s="195"/>
      <c r="P326" s="194"/>
      <c r="Q326" s="184">
        <f t="shared" si="19"/>
        <v>0</v>
      </c>
      <c r="R326" s="185">
        <f t="shared" si="18"/>
        <v>0</v>
      </c>
      <c r="S326" s="194"/>
    </row>
    <row r="327" s="106" customFormat="1" spans="1:19">
      <c r="A327" s="107">
        <v>318</v>
      </c>
      <c r="B327" s="191"/>
      <c r="C327" s="107"/>
      <c r="D327" s="107"/>
      <c r="E327" s="107"/>
      <c r="F327" s="107"/>
      <c r="G327" s="107"/>
      <c r="H327" s="178">
        <f t="shared" si="20"/>
        <v>0</v>
      </c>
      <c r="I327" s="186">
        <f t="shared" si="21"/>
        <v>0</v>
      </c>
      <c r="J327" s="186"/>
      <c r="K327" s="186"/>
      <c r="L327" s="107"/>
      <c r="M327" s="193"/>
      <c r="N327" s="194"/>
      <c r="O327" s="195"/>
      <c r="P327" s="194"/>
      <c r="Q327" s="184">
        <f t="shared" si="19"/>
        <v>0</v>
      </c>
      <c r="R327" s="185">
        <f t="shared" si="18"/>
        <v>0</v>
      </c>
      <c r="S327" s="194"/>
    </row>
    <row r="328" s="106" customFormat="1" spans="1:19">
      <c r="A328" s="107">
        <v>319</v>
      </c>
      <c r="B328" s="191"/>
      <c r="C328" s="107"/>
      <c r="D328" s="107"/>
      <c r="E328" s="107"/>
      <c r="F328" s="107"/>
      <c r="G328" s="107"/>
      <c r="H328" s="178">
        <f t="shared" si="20"/>
        <v>0</v>
      </c>
      <c r="I328" s="186">
        <f t="shared" si="21"/>
        <v>0</v>
      </c>
      <c r="J328" s="186"/>
      <c r="K328" s="186"/>
      <c r="L328" s="107"/>
      <c r="M328" s="193"/>
      <c r="N328" s="194"/>
      <c r="O328" s="195"/>
      <c r="P328" s="194"/>
      <c r="Q328" s="184">
        <f t="shared" si="19"/>
        <v>0</v>
      </c>
      <c r="R328" s="185">
        <f t="shared" si="18"/>
        <v>0</v>
      </c>
      <c r="S328" s="194"/>
    </row>
    <row r="329" s="106" customFormat="1" spans="1:19">
      <c r="A329" s="107">
        <v>320</v>
      </c>
      <c r="B329" s="191"/>
      <c r="C329" s="107"/>
      <c r="D329" s="107"/>
      <c r="E329" s="107"/>
      <c r="F329" s="107"/>
      <c r="G329" s="107"/>
      <c r="H329" s="178">
        <f t="shared" si="20"/>
        <v>0</v>
      </c>
      <c r="I329" s="186">
        <f t="shared" si="21"/>
        <v>0</v>
      </c>
      <c r="J329" s="186"/>
      <c r="K329" s="186"/>
      <c r="L329" s="107"/>
      <c r="M329" s="193"/>
      <c r="N329" s="194"/>
      <c r="O329" s="195"/>
      <c r="P329" s="194"/>
      <c r="Q329" s="184">
        <f t="shared" si="19"/>
        <v>0</v>
      </c>
      <c r="R329" s="185">
        <f t="shared" si="18"/>
        <v>0</v>
      </c>
      <c r="S329" s="194"/>
    </row>
    <row r="330" s="106" customFormat="1" spans="1:19">
      <c r="A330" s="107">
        <v>321</v>
      </c>
      <c r="B330" s="191"/>
      <c r="C330" s="107"/>
      <c r="D330" s="107"/>
      <c r="E330" s="107"/>
      <c r="F330" s="107"/>
      <c r="G330" s="107"/>
      <c r="H330" s="178">
        <f t="shared" si="20"/>
        <v>0</v>
      </c>
      <c r="I330" s="186">
        <f t="shared" si="21"/>
        <v>0</v>
      </c>
      <c r="J330" s="186"/>
      <c r="K330" s="186"/>
      <c r="L330" s="107"/>
      <c r="M330" s="193"/>
      <c r="N330" s="194"/>
      <c r="O330" s="195"/>
      <c r="P330" s="194"/>
      <c r="Q330" s="184">
        <f t="shared" si="19"/>
        <v>0</v>
      </c>
      <c r="R330" s="185">
        <f t="shared" si="18"/>
        <v>0</v>
      </c>
      <c r="S330" s="194"/>
    </row>
    <row r="331" s="106" customFormat="1" spans="1:19">
      <c r="A331" s="107">
        <v>322</v>
      </c>
      <c r="B331" s="191"/>
      <c r="C331" s="107"/>
      <c r="D331" s="107"/>
      <c r="E331" s="107"/>
      <c r="F331" s="107"/>
      <c r="G331" s="107"/>
      <c r="H331" s="178">
        <f t="shared" si="20"/>
        <v>0</v>
      </c>
      <c r="I331" s="186">
        <f t="shared" si="21"/>
        <v>0</v>
      </c>
      <c r="J331" s="186"/>
      <c r="K331" s="186"/>
      <c r="L331" s="107"/>
      <c r="M331" s="193"/>
      <c r="N331" s="194"/>
      <c r="O331" s="195"/>
      <c r="P331" s="194"/>
      <c r="Q331" s="184">
        <f t="shared" si="19"/>
        <v>0</v>
      </c>
      <c r="R331" s="185">
        <f t="shared" si="18"/>
        <v>0</v>
      </c>
      <c r="S331" s="194"/>
    </row>
    <row r="332" s="106" customFormat="1" spans="1:19">
      <c r="A332" s="107">
        <v>323</v>
      </c>
      <c r="B332" s="191"/>
      <c r="C332" s="107"/>
      <c r="D332" s="107"/>
      <c r="E332" s="107"/>
      <c r="F332" s="107"/>
      <c r="G332" s="107"/>
      <c r="H332" s="178">
        <f t="shared" si="20"/>
        <v>0</v>
      </c>
      <c r="I332" s="186">
        <f t="shared" si="21"/>
        <v>0</v>
      </c>
      <c r="J332" s="186"/>
      <c r="K332" s="186"/>
      <c r="L332" s="107"/>
      <c r="M332" s="193"/>
      <c r="N332" s="194"/>
      <c r="O332" s="195"/>
      <c r="P332" s="194"/>
      <c r="Q332" s="184">
        <f t="shared" si="19"/>
        <v>0</v>
      </c>
      <c r="R332" s="185">
        <f t="shared" ref="R332:R395" si="22">R331+O332-P332</f>
        <v>0</v>
      </c>
      <c r="S332" s="194"/>
    </row>
    <row r="333" s="106" customFormat="1" spans="1:19">
      <c r="A333" s="107">
        <v>324</v>
      </c>
      <c r="B333" s="191"/>
      <c r="C333" s="107"/>
      <c r="D333" s="107"/>
      <c r="E333" s="107"/>
      <c r="F333" s="107"/>
      <c r="G333" s="107"/>
      <c r="H333" s="178">
        <f t="shared" si="20"/>
        <v>0</v>
      </c>
      <c r="I333" s="186">
        <f t="shared" si="21"/>
        <v>0</v>
      </c>
      <c r="J333" s="186"/>
      <c r="K333" s="186"/>
      <c r="L333" s="107"/>
      <c r="M333" s="193"/>
      <c r="N333" s="194"/>
      <c r="O333" s="195"/>
      <c r="P333" s="194"/>
      <c r="Q333" s="184">
        <f t="shared" si="19"/>
        <v>0</v>
      </c>
      <c r="R333" s="185">
        <f t="shared" si="22"/>
        <v>0</v>
      </c>
      <c r="S333" s="194"/>
    </row>
    <row r="334" s="106" customFormat="1" spans="1:19">
      <c r="A334" s="107">
        <v>325</v>
      </c>
      <c r="B334" s="191"/>
      <c r="C334" s="107"/>
      <c r="D334" s="107"/>
      <c r="E334" s="107"/>
      <c r="F334" s="107"/>
      <c r="G334" s="107"/>
      <c r="H334" s="178">
        <f t="shared" si="20"/>
        <v>0</v>
      </c>
      <c r="I334" s="186">
        <f t="shared" si="21"/>
        <v>0</v>
      </c>
      <c r="J334" s="186"/>
      <c r="K334" s="186"/>
      <c r="L334" s="107"/>
      <c r="M334" s="193"/>
      <c r="N334" s="194"/>
      <c r="O334" s="195"/>
      <c r="P334" s="194"/>
      <c r="Q334" s="184">
        <f t="shared" si="19"/>
        <v>0</v>
      </c>
      <c r="R334" s="185">
        <f t="shared" si="22"/>
        <v>0</v>
      </c>
      <c r="S334" s="194"/>
    </row>
    <row r="335" s="106" customFormat="1" spans="1:19">
      <c r="A335" s="107">
        <v>326</v>
      </c>
      <c r="B335" s="191"/>
      <c r="C335" s="107"/>
      <c r="D335" s="107"/>
      <c r="E335" s="107"/>
      <c r="F335" s="107"/>
      <c r="G335" s="107"/>
      <c r="H335" s="178">
        <f t="shared" si="20"/>
        <v>0</v>
      </c>
      <c r="I335" s="186">
        <f t="shared" si="21"/>
        <v>0</v>
      </c>
      <c r="J335" s="186"/>
      <c r="K335" s="186"/>
      <c r="L335" s="107"/>
      <c r="M335" s="193"/>
      <c r="N335" s="194"/>
      <c r="O335" s="195"/>
      <c r="P335" s="194"/>
      <c r="Q335" s="184">
        <f t="shared" si="19"/>
        <v>0</v>
      </c>
      <c r="R335" s="185">
        <f t="shared" si="22"/>
        <v>0</v>
      </c>
      <c r="S335" s="194"/>
    </row>
    <row r="336" s="106" customFormat="1" spans="1:19">
      <c r="A336" s="107">
        <v>327</v>
      </c>
      <c r="B336" s="191"/>
      <c r="C336" s="107"/>
      <c r="D336" s="107"/>
      <c r="E336" s="107"/>
      <c r="F336" s="107"/>
      <c r="G336" s="107"/>
      <c r="H336" s="178">
        <f t="shared" si="20"/>
        <v>0</v>
      </c>
      <c r="I336" s="186">
        <f t="shared" si="21"/>
        <v>0</v>
      </c>
      <c r="J336" s="186"/>
      <c r="K336" s="186"/>
      <c r="L336" s="107"/>
      <c r="M336" s="193"/>
      <c r="N336" s="194"/>
      <c r="O336" s="195"/>
      <c r="P336" s="194"/>
      <c r="Q336" s="184">
        <f t="shared" si="19"/>
        <v>0</v>
      </c>
      <c r="R336" s="185">
        <f t="shared" si="22"/>
        <v>0</v>
      </c>
      <c r="S336" s="194"/>
    </row>
    <row r="337" s="106" customFormat="1" spans="1:19">
      <c r="A337" s="107">
        <v>328</v>
      </c>
      <c r="B337" s="191"/>
      <c r="C337" s="107"/>
      <c r="D337" s="107"/>
      <c r="E337" s="107"/>
      <c r="F337" s="107"/>
      <c r="G337" s="107"/>
      <c r="H337" s="178">
        <f t="shared" si="20"/>
        <v>0</v>
      </c>
      <c r="I337" s="186">
        <f t="shared" si="21"/>
        <v>0</v>
      </c>
      <c r="J337" s="186"/>
      <c r="K337" s="186"/>
      <c r="L337" s="107"/>
      <c r="M337" s="193"/>
      <c r="N337" s="194"/>
      <c r="O337" s="195"/>
      <c r="P337" s="194"/>
      <c r="Q337" s="184">
        <f t="shared" si="19"/>
        <v>0</v>
      </c>
      <c r="R337" s="185">
        <f t="shared" si="22"/>
        <v>0</v>
      </c>
      <c r="S337" s="194"/>
    </row>
    <row r="338" s="106" customFormat="1" spans="1:19">
      <c r="A338" s="107">
        <v>329</v>
      </c>
      <c r="B338" s="191"/>
      <c r="C338" s="107"/>
      <c r="D338" s="107"/>
      <c r="E338" s="107"/>
      <c r="F338" s="107"/>
      <c r="G338" s="107"/>
      <c r="H338" s="178">
        <f t="shared" si="20"/>
        <v>0</v>
      </c>
      <c r="I338" s="186">
        <f t="shared" si="21"/>
        <v>0</v>
      </c>
      <c r="J338" s="186"/>
      <c r="K338" s="186"/>
      <c r="L338" s="107"/>
      <c r="M338" s="193"/>
      <c r="N338" s="194"/>
      <c r="O338" s="195"/>
      <c r="P338" s="194"/>
      <c r="Q338" s="184">
        <f t="shared" si="19"/>
        <v>0</v>
      </c>
      <c r="R338" s="185">
        <f t="shared" si="22"/>
        <v>0</v>
      </c>
      <c r="S338" s="194"/>
    </row>
    <row r="339" s="106" customFormat="1" spans="1:19">
      <c r="A339" s="107">
        <v>330</v>
      </c>
      <c r="B339" s="191"/>
      <c r="C339" s="107"/>
      <c r="D339" s="107"/>
      <c r="E339" s="107"/>
      <c r="F339" s="107"/>
      <c r="G339" s="107"/>
      <c r="H339" s="178">
        <f t="shared" si="20"/>
        <v>0</v>
      </c>
      <c r="I339" s="186">
        <f t="shared" si="21"/>
        <v>0</v>
      </c>
      <c r="J339" s="186"/>
      <c r="K339" s="186"/>
      <c r="L339" s="107"/>
      <c r="M339" s="193"/>
      <c r="N339" s="194"/>
      <c r="O339" s="195"/>
      <c r="P339" s="194"/>
      <c r="Q339" s="184">
        <f t="shared" si="19"/>
        <v>0</v>
      </c>
      <c r="R339" s="185">
        <f t="shared" si="22"/>
        <v>0</v>
      </c>
      <c r="S339" s="194"/>
    </row>
    <row r="340" s="106" customFormat="1" spans="1:19">
      <c r="A340" s="107">
        <v>331</v>
      </c>
      <c r="B340" s="191"/>
      <c r="C340" s="107"/>
      <c r="D340" s="107"/>
      <c r="E340" s="107"/>
      <c r="F340" s="107"/>
      <c r="G340" s="107"/>
      <c r="H340" s="178">
        <f t="shared" si="20"/>
        <v>0</v>
      </c>
      <c r="I340" s="186">
        <f t="shared" si="21"/>
        <v>0</v>
      </c>
      <c r="J340" s="186"/>
      <c r="K340" s="186"/>
      <c r="L340" s="107"/>
      <c r="M340" s="193"/>
      <c r="N340" s="194"/>
      <c r="O340" s="195"/>
      <c r="P340" s="194"/>
      <c r="Q340" s="184">
        <f t="shared" ref="Q340:Q403" si="23">O340-P340</f>
        <v>0</v>
      </c>
      <c r="R340" s="185">
        <f t="shared" si="22"/>
        <v>0</v>
      </c>
      <c r="S340" s="194"/>
    </row>
    <row r="341" s="106" customFormat="1" spans="1:19">
      <c r="A341" s="107">
        <v>332</v>
      </c>
      <c r="B341" s="191"/>
      <c r="C341" s="107"/>
      <c r="D341" s="107"/>
      <c r="E341" s="107"/>
      <c r="F341" s="107"/>
      <c r="G341" s="107"/>
      <c r="H341" s="178">
        <f t="shared" si="20"/>
        <v>0</v>
      </c>
      <c r="I341" s="186">
        <f t="shared" si="21"/>
        <v>0</v>
      </c>
      <c r="J341" s="186"/>
      <c r="K341" s="186"/>
      <c r="L341" s="107"/>
      <c r="M341" s="193"/>
      <c r="N341" s="194"/>
      <c r="O341" s="195"/>
      <c r="P341" s="194"/>
      <c r="Q341" s="184">
        <f t="shared" si="23"/>
        <v>0</v>
      </c>
      <c r="R341" s="185">
        <f t="shared" si="22"/>
        <v>0</v>
      </c>
      <c r="S341" s="194"/>
    </row>
    <row r="342" s="106" customFormat="1" spans="1:19">
      <c r="A342" s="107">
        <v>333</v>
      </c>
      <c r="B342" s="191"/>
      <c r="C342" s="107"/>
      <c r="D342" s="107"/>
      <c r="E342" s="107"/>
      <c r="F342" s="107"/>
      <c r="G342" s="107"/>
      <c r="H342" s="178">
        <f t="shared" si="20"/>
        <v>0</v>
      </c>
      <c r="I342" s="186">
        <f t="shared" si="21"/>
        <v>0</v>
      </c>
      <c r="J342" s="186"/>
      <c r="K342" s="186"/>
      <c r="L342" s="107"/>
      <c r="M342" s="193"/>
      <c r="N342" s="194"/>
      <c r="O342" s="195"/>
      <c r="P342" s="194"/>
      <c r="Q342" s="184">
        <f t="shared" si="23"/>
        <v>0</v>
      </c>
      <c r="R342" s="185">
        <f t="shared" si="22"/>
        <v>0</v>
      </c>
      <c r="S342" s="194"/>
    </row>
    <row r="343" s="106" customFormat="1" spans="1:19">
      <c r="A343" s="107">
        <v>334</v>
      </c>
      <c r="B343" s="191"/>
      <c r="C343" s="107"/>
      <c r="D343" s="107"/>
      <c r="E343" s="107"/>
      <c r="F343" s="107"/>
      <c r="G343" s="107"/>
      <c r="H343" s="178">
        <f t="shared" si="20"/>
        <v>0</v>
      </c>
      <c r="I343" s="186">
        <f t="shared" si="21"/>
        <v>0</v>
      </c>
      <c r="J343" s="186"/>
      <c r="K343" s="186"/>
      <c r="L343" s="107"/>
      <c r="M343" s="193"/>
      <c r="N343" s="194"/>
      <c r="O343" s="195"/>
      <c r="P343" s="194"/>
      <c r="Q343" s="184">
        <f t="shared" si="23"/>
        <v>0</v>
      </c>
      <c r="R343" s="185">
        <f t="shared" si="22"/>
        <v>0</v>
      </c>
      <c r="S343" s="194"/>
    </row>
    <row r="344" s="106" customFormat="1" spans="1:19">
      <c r="A344" s="107">
        <v>335</v>
      </c>
      <c r="B344" s="191"/>
      <c r="C344" s="107"/>
      <c r="D344" s="107"/>
      <c r="E344" s="107"/>
      <c r="F344" s="107"/>
      <c r="G344" s="107"/>
      <c r="H344" s="178">
        <f t="shared" si="20"/>
        <v>0</v>
      </c>
      <c r="I344" s="186">
        <f t="shared" si="21"/>
        <v>0</v>
      </c>
      <c r="J344" s="186"/>
      <c r="K344" s="186"/>
      <c r="L344" s="107"/>
      <c r="M344" s="193"/>
      <c r="N344" s="194"/>
      <c r="O344" s="195"/>
      <c r="P344" s="194"/>
      <c r="Q344" s="184">
        <f t="shared" si="23"/>
        <v>0</v>
      </c>
      <c r="R344" s="185">
        <f t="shared" si="22"/>
        <v>0</v>
      </c>
      <c r="S344" s="194"/>
    </row>
    <row r="345" s="106" customFormat="1" spans="1:19">
      <c r="A345" s="107">
        <v>336</v>
      </c>
      <c r="B345" s="191"/>
      <c r="C345" s="107"/>
      <c r="D345" s="107"/>
      <c r="E345" s="107"/>
      <c r="F345" s="107"/>
      <c r="G345" s="107"/>
      <c r="H345" s="178">
        <f t="shared" si="20"/>
        <v>0</v>
      </c>
      <c r="I345" s="186">
        <f t="shared" si="21"/>
        <v>0</v>
      </c>
      <c r="J345" s="186"/>
      <c r="K345" s="186"/>
      <c r="L345" s="107"/>
      <c r="M345" s="193"/>
      <c r="N345" s="194"/>
      <c r="O345" s="195"/>
      <c r="P345" s="194"/>
      <c r="Q345" s="184">
        <f t="shared" si="23"/>
        <v>0</v>
      </c>
      <c r="R345" s="185">
        <f t="shared" si="22"/>
        <v>0</v>
      </c>
      <c r="S345" s="194"/>
    </row>
    <row r="346" s="106" customFormat="1" spans="1:19">
      <c r="A346" s="107">
        <v>337</v>
      </c>
      <c r="B346" s="191"/>
      <c r="C346" s="107"/>
      <c r="D346" s="107"/>
      <c r="E346" s="107"/>
      <c r="F346" s="107"/>
      <c r="G346" s="107"/>
      <c r="H346" s="178">
        <f t="shared" si="20"/>
        <v>0</v>
      </c>
      <c r="I346" s="186">
        <f t="shared" si="21"/>
        <v>0</v>
      </c>
      <c r="J346" s="186"/>
      <c r="K346" s="186"/>
      <c r="L346" s="107"/>
      <c r="M346" s="193"/>
      <c r="N346" s="194"/>
      <c r="O346" s="195"/>
      <c r="P346" s="194"/>
      <c r="Q346" s="184">
        <f t="shared" si="23"/>
        <v>0</v>
      </c>
      <c r="R346" s="185">
        <f t="shared" si="22"/>
        <v>0</v>
      </c>
      <c r="S346" s="194"/>
    </row>
    <row r="347" s="106" customFormat="1" spans="1:19">
      <c r="A347" s="107">
        <v>338</v>
      </c>
      <c r="B347" s="191"/>
      <c r="C347" s="107"/>
      <c r="D347" s="107"/>
      <c r="E347" s="107"/>
      <c r="F347" s="107"/>
      <c r="G347" s="107"/>
      <c r="H347" s="178">
        <f t="shared" si="20"/>
        <v>0</v>
      </c>
      <c r="I347" s="186">
        <f t="shared" si="21"/>
        <v>0</v>
      </c>
      <c r="J347" s="186"/>
      <c r="K347" s="186"/>
      <c r="L347" s="107"/>
      <c r="M347" s="193"/>
      <c r="N347" s="194"/>
      <c r="O347" s="195"/>
      <c r="P347" s="194"/>
      <c r="Q347" s="184">
        <f t="shared" si="23"/>
        <v>0</v>
      </c>
      <c r="R347" s="185">
        <f t="shared" si="22"/>
        <v>0</v>
      </c>
      <c r="S347" s="194"/>
    </row>
    <row r="348" s="106" customFormat="1" spans="1:19">
      <c r="A348" s="107">
        <v>339</v>
      </c>
      <c r="B348" s="191"/>
      <c r="C348" s="107"/>
      <c r="D348" s="107"/>
      <c r="E348" s="107"/>
      <c r="F348" s="107"/>
      <c r="G348" s="107"/>
      <c r="H348" s="178">
        <f t="shared" si="20"/>
        <v>0</v>
      </c>
      <c r="I348" s="186">
        <f t="shared" si="21"/>
        <v>0</v>
      </c>
      <c r="J348" s="186"/>
      <c r="K348" s="186"/>
      <c r="L348" s="107"/>
      <c r="M348" s="193"/>
      <c r="N348" s="194"/>
      <c r="O348" s="195"/>
      <c r="P348" s="194"/>
      <c r="Q348" s="184">
        <f t="shared" si="23"/>
        <v>0</v>
      </c>
      <c r="R348" s="185">
        <f t="shared" si="22"/>
        <v>0</v>
      </c>
      <c r="S348" s="194"/>
    </row>
    <row r="349" s="106" customFormat="1" spans="1:19">
      <c r="A349" s="107">
        <v>340</v>
      </c>
      <c r="B349" s="191"/>
      <c r="C349" s="107"/>
      <c r="D349" s="107"/>
      <c r="E349" s="107"/>
      <c r="F349" s="107"/>
      <c r="G349" s="107"/>
      <c r="H349" s="178">
        <f t="shared" si="20"/>
        <v>0</v>
      </c>
      <c r="I349" s="186">
        <f t="shared" si="21"/>
        <v>0</v>
      </c>
      <c r="J349" s="186"/>
      <c r="K349" s="186"/>
      <c r="L349" s="107"/>
      <c r="M349" s="193"/>
      <c r="N349" s="194"/>
      <c r="O349" s="195"/>
      <c r="P349" s="194"/>
      <c r="Q349" s="184">
        <f t="shared" si="23"/>
        <v>0</v>
      </c>
      <c r="R349" s="185">
        <f t="shared" si="22"/>
        <v>0</v>
      </c>
      <c r="S349" s="194"/>
    </row>
    <row r="350" s="106" customFormat="1" spans="1:19">
      <c r="A350" s="107">
        <v>341</v>
      </c>
      <c r="B350" s="191"/>
      <c r="C350" s="107"/>
      <c r="D350" s="107"/>
      <c r="E350" s="107"/>
      <c r="F350" s="107"/>
      <c r="G350" s="107"/>
      <c r="H350" s="178">
        <f t="shared" si="20"/>
        <v>0</v>
      </c>
      <c r="I350" s="186">
        <f t="shared" si="21"/>
        <v>0</v>
      </c>
      <c r="J350" s="186"/>
      <c r="K350" s="186"/>
      <c r="L350" s="107"/>
      <c r="M350" s="193"/>
      <c r="N350" s="194"/>
      <c r="O350" s="195"/>
      <c r="P350" s="194"/>
      <c r="Q350" s="184">
        <f t="shared" si="23"/>
        <v>0</v>
      </c>
      <c r="R350" s="185">
        <f t="shared" si="22"/>
        <v>0</v>
      </c>
      <c r="S350" s="194"/>
    </row>
    <row r="351" s="106" customFormat="1" spans="1:19">
      <c r="A351" s="107">
        <v>342</v>
      </c>
      <c r="B351" s="191"/>
      <c r="C351" s="107"/>
      <c r="D351" s="107"/>
      <c r="E351" s="107"/>
      <c r="F351" s="107"/>
      <c r="G351" s="107"/>
      <c r="H351" s="178">
        <f t="shared" si="20"/>
        <v>0</v>
      </c>
      <c r="I351" s="186">
        <f t="shared" si="21"/>
        <v>0</v>
      </c>
      <c r="J351" s="186"/>
      <c r="K351" s="186"/>
      <c r="L351" s="107"/>
      <c r="M351" s="193"/>
      <c r="N351" s="194"/>
      <c r="O351" s="195"/>
      <c r="P351" s="194"/>
      <c r="Q351" s="184">
        <f t="shared" si="23"/>
        <v>0</v>
      </c>
      <c r="R351" s="185">
        <f t="shared" si="22"/>
        <v>0</v>
      </c>
      <c r="S351" s="194"/>
    </row>
    <row r="352" s="106" customFormat="1" spans="1:19">
      <c r="A352" s="107">
        <v>343</v>
      </c>
      <c r="B352" s="191"/>
      <c r="C352" s="107"/>
      <c r="D352" s="107"/>
      <c r="E352" s="107"/>
      <c r="F352" s="107"/>
      <c r="G352" s="107"/>
      <c r="H352" s="178">
        <f t="shared" si="20"/>
        <v>0</v>
      </c>
      <c r="I352" s="186">
        <f t="shared" si="21"/>
        <v>0</v>
      </c>
      <c r="J352" s="186"/>
      <c r="K352" s="186"/>
      <c r="L352" s="107"/>
      <c r="M352" s="193"/>
      <c r="N352" s="194"/>
      <c r="O352" s="195"/>
      <c r="P352" s="194"/>
      <c r="Q352" s="184">
        <f t="shared" si="23"/>
        <v>0</v>
      </c>
      <c r="R352" s="185">
        <f t="shared" si="22"/>
        <v>0</v>
      </c>
      <c r="S352" s="194"/>
    </row>
    <row r="353" s="106" customFormat="1" spans="1:19">
      <c r="A353" s="107">
        <v>344</v>
      </c>
      <c r="B353" s="191"/>
      <c r="C353" s="107"/>
      <c r="D353" s="107"/>
      <c r="E353" s="107"/>
      <c r="F353" s="107"/>
      <c r="G353" s="107"/>
      <c r="H353" s="178">
        <f t="shared" si="20"/>
        <v>0</v>
      </c>
      <c r="I353" s="186">
        <f t="shared" si="21"/>
        <v>0</v>
      </c>
      <c r="J353" s="186"/>
      <c r="K353" s="186"/>
      <c r="L353" s="107"/>
      <c r="M353" s="193"/>
      <c r="N353" s="194"/>
      <c r="O353" s="195"/>
      <c r="P353" s="194"/>
      <c r="Q353" s="184">
        <f t="shared" si="23"/>
        <v>0</v>
      </c>
      <c r="R353" s="185">
        <f t="shared" si="22"/>
        <v>0</v>
      </c>
      <c r="S353" s="194"/>
    </row>
    <row r="354" s="106" customFormat="1" spans="1:19">
      <c r="A354" s="107">
        <v>345</v>
      </c>
      <c r="B354" s="191"/>
      <c r="C354" s="107"/>
      <c r="D354" s="107"/>
      <c r="E354" s="107"/>
      <c r="F354" s="107"/>
      <c r="G354" s="107"/>
      <c r="H354" s="178">
        <f t="shared" si="20"/>
        <v>0</v>
      </c>
      <c r="I354" s="186">
        <f t="shared" si="21"/>
        <v>0</v>
      </c>
      <c r="J354" s="186"/>
      <c r="K354" s="186"/>
      <c r="L354" s="107"/>
      <c r="M354" s="193"/>
      <c r="N354" s="194"/>
      <c r="O354" s="195"/>
      <c r="P354" s="194"/>
      <c r="Q354" s="184">
        <f t="shared" si="23"/>
        <v>0</v>
      </c>
      <c r="R354" s="185">
        <f t="shared" si="22"/>
        <v>0</v>
      </c>
      <c r="S354" s="194"/>
    </row>
    <row r="355" s="106" customFormat="1" spans="1:19">
      <c r="A355" s="107">
        <v>346</v>
      </c>
      <c r="B355" s="191"/>
      <c r="C355" s="107"/>
      <c r="D355" s="107"/>
      <c r="E355" s="107"/>
      <c r="F355" s="107"/>
      <c r="G355" s="107"/>
      <c r="H355" s="178">
        <f t="shared" si="20"/>
        <v>0</v>
      </c>
      <c r="I355" s="186">
        <f t="shared" si="21"/>
        <v>0</v>
      </c>
      <c r="J355" s="186"/>
      <c r="K355" s="186"/>
      <c r="L355" s="107"/>
      <c r="M355" s="193"/>
      <c r="N355" s="194"/>
      <c r="O355" s="195"/>
      <c r="P355" s="194"/>
      <c r="Q355" s="184">
        <f t="shared" si="23"/>
        <v>0</v>
      </c>
      <c r="R355" s="185">
        <f t="shared" si="22"/>
        <v>0</v>
      </c>
      <c r="S355" s="194"/>
    </row>
    <row r="356" s="106" customFormat="1" spans="1:19">
      <c r="A356" s="107">
        <v>347</v>
      </c>
      <c r="B356" s="191"/>
      <c r="C356" s="107"/>
      <c r="D356" s="107"/>
      <c r="E356" s="107"/>
      <c r="F356" s="107"/>
      <c r="G356" s="107"/>
      <c r="H356" s="178">
        <f t="shared" si="20"/>
        <v>0</v>
      </c>
      <c r="I356" s="186">
        <f t="shared" si="21"/>
        <v>0</v>
      </c>
      <c r="J356" s="186"/>
      <c r="K356" s="186"/>
      <c r="L356" s="107"/>
      <c r="M356" s="193"/>
      <c r="N356" s="194"/>
      <c r="O356" s="195"/>
      <c r="P356" s="194"/>
      <c r="Q356" s="184">
        <f t="shared" si="23"/>
        <v>0</v>
      </c>
      <c r="R356" s="185">
        <f t="shared" si="22"/>
        <v>0</v>
      </c>
      <c r="S356" s="194"/>
    </row>
    <row r="357" s="106" customFormat="1" spans="1:19">
      <c r="A357" s="107">
        <v>348</v>
      </c>
      <c r="B357" s="191"/>
      <c r="C357" s="107"/>
      <c r="D357" s="107"/>
      <c r="E357" s="107"/>
      <c r="F357" s="107"/>
      <c r="G357" s="107"/>
      <c r="H357" s="178">
        <f t="shared" si="20"/>
        <v>0</v>
      </c>
      <c r="I357" s="186">
        <f t="shared" si="21"/>
        <v>0</v>
      </c>
      <c r="J357" s="186"/>
      <c r="K357" s="186"/>
      <c r="L357" s="107"/>
      <c r="M357" s="193"/>
      <c r="N357" s="194"/>
      <c r="O357" s="195"/>
      <c r="P357" s="194"/>
      <c r="Q357" s="184">
        <f t="shared" si="23"/>
        <v>0</v>
      </c>
      <c r="R357" s="185">
        <f t="shared" si="22"/>
        <v>0</v>
      </c>
      <c r="S357" s="194"/>
    </row>
    <row r="358" s="106" customFormat="1" spans="1:19">
      <c r="A358" s="107">
        <v>349</v>
      </c>
      <c r="B358" s="191"/>
      <c r="C358" s="107"/>
      <c r="D358" s="107"/>
      <c r="E358" s="107"/>
      <c r="F358" s="107"/>
      <c r="G358" s="107"/>
      <c r="H358" s="178">
        <f t="shared" si="20"/>
        <v>0</v>
      </c>
      <c r="I358" s="186">
        <f t="shared" si="21"/>
        <v>0</v>
      </c>
      <c r="J358" s="186"/>
      <c r="K358" s="186"/>
      <c r="L358" s="107"/>
      <c r="M358" s="193"/>
      <c r="N358" s="194"/>
      <c r="O358" s="195"/>
      <c r="P358" s="194"/>
      <c r="Q358" s="184">
        <f t="shared" si="23"/>
        <v>0</v>
      </c>
      <c r="R358" s="185">
        <f t="shared" si="22"/>
        <v>0</v>
      </c>
      <c r="S358" s="194"/>
    </row>
    <row r="359" s="106" customFormat="1" spans="1:19">
      <c r="A359" s="107">
        <v>350</v>
      </c>
      <c r="B359" s="191"/>
      <c r="C359" s="107"/>
      <c r="D359" s="107"/>
      <c r="E359" s="107"/>
      <c r="F359" s="107"/>
      <c r="G359" s="107"/>
      <c r="H359" s="178">
        <f t="shared" si="20"/>
        <v>0</v>
      </c>
      <c r="I359" s="186">
        <f t="shared" si="21"/>
        <v>0</v>
      </c>
      <c r="J359" s="186"/>
      <c r="K359" s="186"/>
      <c r="L359" s="107"/>
      <c r="M359" s="193"/>
      <c r="N359" s="194"/>
      <c r="O359" s="195"/>
      <c r="P359" s="194"/>
      <c r="Q359" s="184">
        <f t="shared" si="23"/>
        <v>0</v>
      </c>
      <c r="R359" s="185">
        <f t="shared" si="22"/>
        <v>0</v>
      </c>
      <c r="S359" s="194"/>
    </row>
    <row r="360" s="106" customFormat="1" spans="1:19">
      <c r="A360" s="107">
        <v>351</v>
      </c>
      <c r="B360" s="191"/>
      <c r="C360" s="107"/>
      <c r="D360" s="107"/>
      <c r="E360" s="107"/>
      <c r="F360" s="107"/>
      <c r="G360" s="107"/>
      <c r="H360" s="178">
        <f t="shared" si="20"/>
        <v>0</v>
      </c>
      <c r="I360" s="186">
        <f t="shared" si="21"/>
        <v>0</v>
      </c>
      <c r="J360" s="186"/>
      <c r="K360" s="186"/>
      <c r="L360" s="107"/>
      <c r="M360" s="193"/>
      <c r="N360" s="194"/>
      <c r="O360" s="195"/>
      <c r="P360" s="194"/>
      <c r="Q360" s="184">
        <f t="shared" si="23"/>
        <v>0</v>
      </c>
      <c r="R360" s="185">
        <f t="shared" si="22"/>
        <v>0</v>
      </c>
      <c r="S360" s="194"/>
    </row>
    <row r="361" s="106" customFormat="1" spans="1:19">
      <c r="A361" s="107">
        <v>352</v>
      </c>
      <c r="B361" s="191"/>
      <c r="C361" s="107"/>
      <c r="D361" s="107"/>
      <c r="E361" s="107"/>
      <c r="F361" s="107"/>
      <c r="G361" s="107"/>
      <c r="H361" s="178">
        <f t="shared" si="20"/>
        <v>0</v>
      </c>
      <c r="I361" s="186">
        <f t="shared" si="21"/>
        <v>0</v>
      </c>
      <c r="J361" s="186"/>
      <c r="K361" s="186"/>
      <c r="L361" s="107"/>
      <c r="M361" s="193"/>
      <c r="N361" s="194"/>
      <c r="O361" s="195"/>
      <c r="P361" s="194"/>
      <c r="Q361" s="184">
        <f t="shared" si="23"/>
        <v>0</v>
      </c>
      <c r="R361" s="185">
        <f t="shared" si="22"/>
        <v>0</v>
      </c>
      <c r="S361" s="194"/>
    </row>
    <row r="362" s="106" customFormat="1" spans="1:19">
      <c r="A362" s="107">
        <v>353</v>
      </c>
      <c r="B362" s="191"/>
      <c r="C362" s="107"/>
      <c r="D362" s="107"/>
      <c r="E362" s="107"/>
      <c r="F362" s="107"/>
      <c r="G362" s="107"/>
      <c r="H362" s="178">
        <f t="shared" si="20"/>
        <v>0</v>
      </c>
      <c r="I362" s="186">
        <f t="shared" si="21"/>
        <v>0</v>
      </c>
      <c r="J362" s="186"/>
      <c r="K362" s="186"/>
      <c r="L362" s="107"/>
      <c r="M362" s="193"/>
      <c r="N362" s="194"/>
      <c r="O362" s="195"/>
      <c r="P362" s="194"/>
      <c r="Q362" s="184">
        <f t="shared" si="23"/>
        <v>0</v>
      </c>
      <c r="R362" s="185">
        <f t="shared" si="22"/>
        <v>0</v>
      </c>
      <c r="S362" s="194"/>
    </row>
    <row r="363" s="106" customFormat="1" spans="1:19">
      <c r="A363" s="107">
        <v>354</v>
      </c>
      <c r="B363" s="191"/>
      <c r="C363" s="107"/>
      <c r="D363" s="107"/>
      <c r="E363" s="107"/>
      <c r="F363" s="107"/>
      <c r="G363" s="107"/>
      <c r="H363" s="178">
        <f t="shared" si="20"/>
        <v>0</v>
      </c>
      <c r="I363" s="186">
        <f t="shared" si="21"/>
        <v>0</v>
      </c>
      <c r="J363" s="186"/>
      <c r="K363" s="186"/>
      <c r="L363" s="107"/>
      <c r="M363" s="193"/>
      <c r="N363" s="194"/>
      <c r="O363" s="195"/>
      <c r="P363" s="194"/>
      <c r="Q363" s="184">
        <f t="shared" si="23"/>
        <v>0</v>
      </c>
      <c r="R363" s="185">
        <f t="shared" si="22"/>
        <v>0</v>
      </c>
      <c r="S363" s="194"/>
    </row>
    <row r="364" s="106" customFormat="1" spans="1:19">
      <c r="A364" s="107">
        <v>355</v>
      </c>
      <c r="B364" s="191"/>
      <c r="C364" s="107"/>
      <c r="D364" s="107"/>
      <c r="E364" s="107"/>
      <c r="F364" s="107"/>
      <c r="G364" s="107"/>
      <c r="H364" s="178">
        <f t="shared" si="20"/>
        <v>0</v>
      </c>
      <c r="I364" s="186">
        <f t="shared" si="21"/>
        <v>0</v>
      </c>
      <c r="J364" s="186"/>
      <c r="K364" s="186"/>
      <c r="L364" s="107"/>
      <c r="M364" s="193"/>
      <c r="N364" s="194"/>
      <c r="O364" s="195"/>
      <c r="P364" s="194"/>
      <c r="Q364" s="184">
        <f t="shared" si="23"/>
        <v>0</v>
      </c>
      <c r="R364" s="185">
        <f t="shared" si="22"/>
        <v>0</v>
      </c>
      <c r="S364" s="194"/>
    </row>
    <row r="365" s="106" customFormat="1" spans="1:19">
      <c r="A365" s="107">
        <v>356</v>
      </c>
      <c r="B365" s="191"/>
      <c r="C365" s="107"/>
      <c r="D365" s="107"/>
      <c r="E365" s="107"/>
      <c r="F365" s="107"/>
      <c r="G365" s="107"/>
      <c r="H365" s="178">
        <f t="shared" si="20"/>
        <v>0</v>
      </c>
      <c r="I365" s="186">
        <f t="shared" si="21"/>
        <v>0</v>
      </c>
      <c r="J365" s="186"/>
      <c r="K365" s="186"/>
      <c r="L365" s="107"/>
      <c r="M365" s="193"/>
      <c r="N365" s="194"/>
      <c r="O365" s="195"/>
      <c r="P365" s="194"/>
      <c r="Q365" s="184">
        <f t="shared" si="23"/>
        <v>0</v>
      </c>
      <c r="R365" s="185">
        <f t="shared" si="22"/>
        <v>0</v>
      </c>
      <c r="S365" s="194"/>
    </row>
    <row r="366" s="106" customFormat="1" spans="1:19">
      <c r="A366" s="107">
        <v>357</v>
      </c>
      <c r="B366" s="191"/>
      <c r="C366" s="107"/>
      <c r="D366" s="107"/>
      <c r="E366" s="107"/>
      <c r="F366" s="107"/>
      <c r="G366" s="107"/>
      <c r="H366" s="178">
        <f t="shared" si="20"/>
        <v>0</v>
      </c>
      <c r="I366" s="186">
        <f t="shared" si="21"/>
        <v>0</v>
      </c>
      <c r="J366" s="186"/>
      <c r="K366" s="186"/>
      <c r="L366" s="107"/>
      <c r="M366" s="193"/>
      <c r="N366" s="194"/>
      <c r="O366" s="195"/>
      <c r="P366" s="194"/>
      <c r="Q366" s="184">
        <f t="shared" si="23"/>
        <v>0</v>
      </c>
      <c r="R366" s="185">
        <f t="shared" si="22"/>
        <v>0</v>
      </c>
      <c r="S366" s="194"/>
    </row>
    <row r="367" s="106" customFormat="1" spans="1:19">
      <c r="A367" s="107">
        <v>358</v>
      </c>
      <c r="B367" s="191"/>
      <c r="C367" s="107"/>
      <c r="D367" s="107"/>
      <c r="E367" s="107"/>
      <c r="F367" s="107"/>
      <c r="G367" s="107"/>
      <c r="H367" s="178">
        <f t="shared" si="20"/>
        <v>0</v>
      </c>
      <c r="I367" s="186">
        <f t="shared" si="21"/>
        <v>0</v>
      </c>
      <c r="J367" s="186"/>
      <c r="K367" s="186"/>
      <c r="L367" s="107"/>
      <c r="M367" s="193"/>
      <c r="N367" s="194"/>
      <c r="O367" s="195"/>
      <c r="P367" s="194"/>
      <c r="Q367" s="184">
        <f t="shared" si="23"/>
        <v>0</v>
      </c>
      <c r="R367" s="185">
        <f t="shared" si="22"/>
        <v>0</v>
      </c>
      <c r="S367" s="194"/>
    </row>
    <row r="368" s="106" customFormat="1" spans="1:19">
      <c r="A368" s="107">
        <v>359</v>
      </c>
      <c r="B368" s="191"/>
      <c r="C368" s="107"/>
      <c r="D368" s="107"/>
      <c r="E368" s="107"/>
      <c r="F368" s="107"/>
      <c r="G368" s="107"/>
      <c r="H368" s="178">
        <f t="shared" ref="H368:H431" si="24">F368-G368</f>
        <v>0</v>
      </c>
      <c r="I368" s="186">
        <f t="shared" ref="I368:I431" si="25">I367+H368</f>
        <v>0</v>
      </c>
      <c r="J368" s="186"/>
      <c r="K368" s="186"/>
      <c r="L368" s="107"/>
      <c r="M368" s="193"/>
      <c r="N368" s="194"/>
      <c r="O368" s="195"/>
      <c r="P368" s="194"/>
      <c r="Q368" s="184">
        <f t="shared" si="23"/>
        <v>0</v>
      </c>
      <c r="R368" s="185">
        <f t="shared" si="22"/>
        <v>0</v>
      </c>
      <c r="S368" s="194"/>
    </row>
    <row r="369" s="106" customFormat="1" spans="1:19">
      <c r="A369" s="107">
        <v>360</v>
      </c>
      <c r="B369" s="191"/>
      <c r="C369" s="107"/>
      <c r="D369" s="107"/>
      <c r="E369" s="107"/>
      <c r="F369" s="107"/>
      <c r="G369" s="107"/>
      <c r="H369" s="178">
        <f t="shared" si="24"/>
        <v>0</v>
      </c>
      <c r="I369" s="186">
        <f t="shared" si="25"/>
        <v>0</v>
      </c>
      <c r="J369" s="186"/>
      <c r="K369" s="186"/>
      <c r="L369" s="107"/>
      <c r="M369" s="193"/>
      <c r="N369" s="194"/>
      <c r="O369" s="195"/>
      <c r="P369" s="194"/>
      <c r="Q369" s="184">
        <f t="shared" si="23"/>
        <v>0</v>
      </c>
      <c r="R369" s="185">
        <f t="shared" si="22"/>
        <v>0</v>
      </c>
      <c r="S369" s="194"/>
    </row>
    <row r="370" s="106" customFormat="1" spans="1:19">
      <c r="A370" s="107">
        <v>361</v>
      </c>
      <c r="B370" s="191"/>
      <c r="C370" s="107"/>
      <c r="D370" s="107"/>
      <c r="E370" s="107"/>
      <c r="F370" s="107"/>
      <c r="G370" s="107"/>
      <c r="H370" s="178">
        <f t="shared" si="24"/>
        <v>0</v>
      </c>
      <c r="I370" s="186">
        <f t="shared" si="25"/>
        <v>0</v>
      </c>
      <c r="J370" s="186"/>
      <c r="K370" s="186"/>
      <c r="L370" s="107"/>
      <c r="M370" s="193"/>
      <c r="N370" s="194"/>
      <c r="O370" s="195"/>
      <c r="P370" s="194"/>
      <c r="Q370" s="184">
        <f t="shared" si="23"/>
        <v>0</v>
      </c>
      <c r="R370" s="185">
        <f t="shared" si="22"/>
        <v>0</v>
      </c>
      <c r="S370" s="194"/>
    </row>
    <row r="371" s="106" customFormat="1" spans="1:19">
      <c r="A371" s="107">
        <v>362</v>
      </c>
      <c r="B371" s="191"/>
      <c r="C371" s="107"/>
      <c r="D371" s="107"/>
      <c r="E371" s="107"/>
      <c r="F371" s="107"/>
      <c r="G371" s="107"/>
      <c r="H371" s="178">
        <f t="shared" si="24"/>
        <v>0</v>
      </c>
      <c r="I371" s="186">
        <f t="shared" si="25"/>
        <v>0</v>
      </c>
      <c r="J371" s="186"/>
      <c r="K371" s="186"/>
      <c r="L371" s="107"/>
      <c r="M371" s="193"/>
      <c r="N371" s="194"/>
      <c r="O371" s="195"/>
      <c r="P371" s="194"/>
      <c r="Q371" s="184">
        <f t="shared" si="23"/>
        <v>0</v>
      </c>
      <c r="R371" s="185">
        <f t="shared" si="22"/>
        <v>0</v>
      </c>
      <c r="S371" s="194"/>
    </row>
    <row r="372" s="106" customFormat="1" spans="1:19">
      <c r="A372" s="107">
        <v>363</v>
      </c>
      <c r="B372" s="191"/>
      <c r="C372" s="107"/>
      <c r="D372" s="107"/>
      <c r="E372" s="107"/>
      <c r="F372" s="107"/>
      <c r="G372" s="107"/>
      <c r="H372" s="178">
        <f t="shared" si="24"/>
        <v>0</v>
      </c>
      <c r="I372" s="186">
        <f t="shared" si="25"/>
        <v>0</v>
      </c>
      <c r="J372" s="186"/>
      <c r="K372" s="186"/>
      <c r="L372" s="107"/>
      <c r="M372" s="193"/>
      <c r="N372" s="194"/>
      <c r="O372" s="195"/>
      <c r="P372" s="194"/>
      <c r="Q372" s="184">
        <f t="shared" si="23"/>
        <v>0</v>
      </c>
      <c r="R372" s="185">
        <f t="shared" si="22"/>
        <v>0</v>
      </c>
      <c r="S372" s="194"/>
    </row>
    <row r="373" s="106" customFormat="1" spans="1:19">
      <c r="A373" s="107">
        <v>364</v>
      </c>
      <c r="B373" s="191"/>
      <c r="C373" s="107"/>
      <c r="D373" s="107"/>
      <c r="E373" s="107"/>
      <c r="F373" s="107"/>
      <c r="G373" s="107"/>
      <c r="H373" s="178">
        <f t="shared" si="24"/>
        <v>0</v>
      </c>
      <c r="I373" s="186">
        <f t="shared" si="25"/>
        <v>0</v>
      </c>
      <c r="J373" s="186"/>
      <c r="K373" s="186"/>
      <c r="L373" s="107"/>
      <c r="M373" s="193"/>
      <c r="N373" s="194"/>
      <c r="O373" s="195"/>
      <c r="P373" s="194"/>
      <c r="Q373" s="184">
        <f t="shared" si="23"/>
        <v>0</v>
      </c>
      <c r="R373" s="185">
        <f t="shared" si="22"/>
        <v>0</v>
      </c>
      <c r="S373" s="194"/>
    </row>
    <row r="374" s="106" customFormat="1" spans="1:19">
      <c r="A374" s="107">
        <v>365</v>
      </c>
      <c r="B374" s="191"/>
      <c r="C374" s="107"/>
      <c r="D374" s="107"/>
      <c r="E374" s="107"/>
      <c r="F374" s="107"/>
      <c r="G374" s="107"/>
      <c r="H374" s="178">
        <f t="shared" si="24"/>
        <v>0</v>
      </c>
      <c r="I374" s="186">
        <f t="shared" si="25"/>
        <v>0</v>
      </c>
      <c r="J374" s="186"/>
      <c r="K374" s="186"/>
      <c r="L374" s="107"/>
      <c r="M374" s="193"/>
      <c r="N374" s="194"/>
      <c r="O374" s="195"/>
      <c r="P374" s="194"/>
      <c r="Q374" s="184">
        <f t="shared" si="23"/>
        <v>0</v>
      </c>
      <c r="R374" s="185">
        <f t="shared" si="22"/>
        <v>0</v>
      </c>
      <c r="S374" s="194"/>
    </row>
    <row r="375" s="106" customFormat="1" spans="1:19">
      <c r="A375" s="107">
        <v>366</v>
      </c>
      <c r="B375" s="191"/>
      <c r="C375" s="107"/>
      <c r="D375" s="107"/>
      <c r="E375" s="107"/>
      <c r="F375" s="107"/>
      <c r="G375" s="107"/>
      <c r="H375" s="178">
        <f t="shared" si="24"/>
        <v>0</v>
      </c>
      <c r="I375" s="186">
        <f t="shared" si="25"/>
        <v>0</v>
      </c>
      <c r="J375" s="186"/>
      <c r="K375" s="186"/>
      <c r="L375" s="107"/>
      <c r="M375" s="193"/>
      <c r="N375" s="194"/>
      <c r="O375" s="195"/>
      <c r="P375" s="194"/>
      <c r="Q375" s="184">
        <f t="shared" si="23"/>
        <v>0</v>
      </c>
      <c r="R375" s="185">
        <f t="shared" si="22"/>
        <v>0</v>
      </c>
      <c r="S375" s="194"/>
    </row>
    <row r="376" s="106" customFormat="1" spans="1:19">
      <c r="A376" s="107">
        <v>367</v>
      </c>
      <c r="B376" s="191"/>
      <c r="C376" s="107"/>
      <c r="D376" s="107"/>
      <c r="E376" s="107"/>
      <c r="F376" s="107"/>
      <c r="G376" s="107"/>
      <c r="H376" s="178">
        <f t="shared" si="24"/>
        <v>0</v>
      </c>
      <c r="I376" s="186">
        <f t="shared" si="25"/>
        <v>0</v>
      </c>
      <c r="J376" s="186"/>
      <c r="K376" s="186"/>
      <c r="L376" s="107"/>
      <c r="M376" s="193"/>
      <c r="N376" s="194"/>
      <c r="O376" s="195"/>
      <c r="P376" s="194"/>
      <c r="Q376" s="184">
        <f t="shared" si="23"/>
        <v>0</v>
      </c>
      <c r="R376" s="185">
        <f t="shared" si="22"/>
        <v>0</v>
      </c>
      <c r="S376" s="194"/>
    </row>
    <row r="377" s="106" customFormat="1" spans="1:19">
      <c r="A377" s="107">
        <v>368</v>
      </c>
      <c r="B377" s="191"/>
      <c r="C377" s="107"/>
      <c r="D377" s="107"/>
      <c r="E377" s="107"/>
      <c r="F377" s="107"/>
      <c r="G377" s="107"/>
      <c r="H377" s="178">
        <f t="shared" si="24"/>
        <v>0</v>
      </c>
      <c r="I377" s="186">
        <f t="shared" si="25"/>
        <v>0</v>
      </c>
      <c r="J377" s="186"/>
      <c r="K377" s="186"/>
      <c r="L377" s="107"/>
      <c r="M377" s="193"/>
      <c r="N377" s="194"/>
      <c r="O377" s="195"/>
      <c r="P377" s="194"/>
      <c r="Q377" s="184">
        <f t="shared" si="23"/>
        <v>0</v>
      </c>
      <c r="R377" s="185">
        <f t="shared" si="22"/>
        <v>0</v>
      </c>
      <c r="S377" s="194"/>
    </row>
    <row r="378" s="106" customFormat="1" spans="1:19">
      <c r="A378" s="107">
        <v>369</v>
      </c>
      <c r="B378" s="191"/>
      <c r="C378" s="107"/>
      <c r="D378" s="107"/>
      <c r="E378" s="107"/>
      <c r="F378" s="107"/>
      <c r="G378" s="107"/>
      <c r="H378" s="178">
        <f t="shared" si="24"/>
        <v>0</v>
      </c>
      <c r="I378" s="186">
        <f t="shared" si="25"/>
        <v>0</v>
      </c>
      <c r="J378" s="186"/>
      <c r="K378" s="186"/>
      <c r="L378" s="107"/>
      <c r="M378" s="193"/>
      <c r="N378" s="194"/>
      <c r="O378" s="195"/>
      <c r="P378" s="194"/>
      <c r="Q378" s="184">
        <f t="shared" si="23"/>
        <v>0</v>
      </c>
      <c r="R378" s="185">
        <f t="shared" si="22"/>
        <v>0</v>
      </c>
      <c r="S378" s="194"/>
    </row>
    <row r="379" s="106" customFormat="1" spans="1:19">
      <c r="A379" s="107">
        <v>370</v>
      </c>
      <c r="B379" s="191"/>
      <c r="C379" s="107"/>
      <c r="D379" s="107"/>
      <c r="E379" s="107"/>
      <c r="F379" s="107"/>
      <c r="G379" s="107"/>
      <c r="H379" s="178">
        <f t="shared" si="24"/>
        <v>0</v>
      </c>
      <c r="I379" s="186">
        <f t="shared" si="25"/>
        <v>0</v>
      </c>
      <c r="J379" s="186"/>
      <c r="K379" s="186"/>
      <c r="L379" s="107"/>
      <c r="M379" s="193"/>
      <c r="N379" s="194"/>
      <c r="O379" s="195"/>
      <c r="P379" s="194"/>
      <c r="Q379" s="184">
        <f t="shared" si="23"/>
        <v>0</v>
      </c>
      <c r="R379" s="185">
        <f t="shared" si="22"/>
        <v>0</v>
      </c>
      <c r="S379" s="194"/>
    </row>
    <row r="380" s="106" customFormat="1" spans="1:19">
      <c r="A380" s="107">
        <v>371</v>
      </c>
      <c r="B380" s="191"/>
      <c r="C380" s="107"/>
      <c r="D380" s="107"/>
      <c r="E380" s="107"/>
      <c r="F380" s="107"/>
      <c r="G380" s="107"/>
      <c r="H380" s="178">
        <f t="shared" si="24"/>
        <v>0</v>
      </c>
      <c r="I380" s="186">
        <f t="shared" si="25"/>
        <v>0</v>
      </c>
      <c r="J380" s="186"/>
      <c r="K380" s="186"/>
      <c r="L380" s="107"/>
      <c r="M380" s="193"/>
      <c r="N380" s="194"/>
      <c r="O380" s="195"/>
      <c r="P380" s="194"/>
      <c r="Q380" s="184">
        <f t="shared" si="23"/>
        <v>0</v>
      </c>
      <c r="R380" s="185">
        <f t="shared" si="22"/>
        <v>0</v>
      </c>
      <c r="S380" s="194"/>
    </row>
    <row r="381" s="106" customFormat="1" spans="1:19">
      <c r="A381" s="107">
        <v>372</v>
      </c>
      <c r="B381" s="191"/>
      <c r="C381" s="107"/>
      <c r="D381" s="107"/>
      <c r="E381" s="107"/>
      <c r="F381" s="107"/>
      <c r="G381" s="107"/>
      <c r="H381" s="178">
        <f t="shared" si="24"/>
        <v>0</v>
      </c>
      <c r="I381" s="186">
        <f t="shared" si="25"/>
        <v>0</v>
      </c>
      <c r="J381" s="186"/>
      <c r="K381" s="186"/>
      <c r="L381" s="107"/>
      <c r="M381" s="193"/>
      <c r="N381" s="194"/>
      <c r="O381" s="195"/>
      <c r="P381" s="194"/>
      <c r="Q381" s="184">
        <f t="shared" si="23"/>
        <v>0</v>
      </c>
      <c r="R381" s="185">
        <f t="shared" si="22"/>
        <v>0</v>
      </c>
      <c r="S381" s="194"/>
    </row>
    <row r="382" s="106" customFormat="1" spans="1:19">
      <c r="A382" s="107">
        <v>373</v>
      </c>
      <c r="B382" s="191"/>
      <c r="C382" s="107"/>
      <c r="D382" s="107"/>
      <c r="E382" s="107"/>
      <c r="F382" s="107"/>
      <c r="G382" s="107"/>
      <c r="H382" s="178">
        <f t="shared" si="24"/>
        <v>0</v>
      </c>
      <c r="I382" s="186">
        <f t="shared" si="25"/>
        <v>0</v>
      </c>
      <c r="J382" s="186"/>
      <c r="K382" s="186"/>
      <c r="L382" s="107"/>
      <c r="M382" s="193"/>
      <c r="N382" s="194"/>
      <c r="O382" s="195"/>
      <c r="P382" s="194"/>
      <c r="Q382" s="184">
        <f t="shared" si="23"/>
        <v>0</v>
      </c>
      <c r="R382" s="185">
        <f t="shared" si="22"/>
        <v>0</v>
      </c>
      <c r="S382" s="194"/>
    </row>
    <row r="383" s="106" customFormat="1" spans="1:19">
      <c r="A383" s="107">
        <v>374</v>
      </c>
      <c r="B383" s="191"/>
      <c r="C383" s="107"/>
      <c r="D383" s="107"/>
      <c r="E383" s="107"/>
      <c r="F383" s="107"/>
      <c r="G383" s="107"/>
      <c r="H383" s="178">
        <f t="shared" si="24"/>
        <v>0</v>
      </c>
      <c r="I383" s="186">
        <f t="shared" si="25"/>
        <v>0</v>
      </c>
      <c r="J383" s="186"/>
      <c r="K383" s="186"/>
      <c r="L383" s="107"/>
      <c r="M383" s="193"/>
      <c r="N383" s="194"/>
      <c r="O383" s="195"/>
      <c r="P383" s="194"/>
      <c r="Q383" s="184">
        <f t="shared" si="23"/>
        <v>0</v>
      </c>
      <c r="R383" s="185">
        <f t="shared" si="22"/>
        <v>0</v>
      </c>
      <c r="S383" s="194"/>
    </row>
    <row r="384" s="106" customFormat="1" spans="1:19">
      <c r="A384" s="107">
        <v>375</v>
      </c>
      <c r="B384" s="191"/>
      <c r="C384" s="107"/>
      <c r="D384" s="107"/>
      <c r="E384" s="107"/>
      <c r="F384" s="107"/>
      <c r="G384" s="107"/>
      <c r="H384" s="178">
        <f t="shared" si="24"/>
        <v>0</v>
      </c>
      <c r="I384" s="186">
        <f t="shared" si="25"/>
        <v>0</v>
      </c>
      <c r="J384" s="186"/>
      <c r="K384" s="186"/>
      <c r="L384" s="107"/>
      <c r="M384" s="193"/>
      <c r="N384" s="194"/>
      <c r="O384" s="195"/>
      <c r="P384" s="194"/>
      <c r="Q384" s="184">
        <f t="shared" si="23"/>
        <v>0</v>
      </c>
      <c r="R384" s="185">
        <f t="shared" si="22"/>
        <v>0</v>
      </c>
      <c r="S384" s="194"/>
    </row>
    <row r="385" s="106" customFormat="1" spans="1:19">
      <c r="A385" s="107">
        <v>376</v>
      </c>
      <c r="B385" s="191"/>
      <c r="C385" s="107"/>
      <c r="D385" s="107"/>
      <c r="E385" s="107"/>
      <c r="F385" s="107"/>
      <c r="G385" s="107"/>
      <c r="H385" s="178">
        <f t="shared" si="24"/>
        <v>0</v>
      </c>
      <c r="I385" s="186">
        <f t="shared" si="25"/>
        <v>0</v>
      </c>
      <c r="J385" s="186"/>
      <c r="K385" s="186"/>
      <c r="L385" s="107"/>
      <c r="M385" s="193"/>
      <c r="N385" s="194"/>
      <c r="O385" s="195"/>
      <c r="P385" s="194"/>
      <c r="Q385" s="184">
        <f t="shared" si="23"/>
        <v>0</v>
      </c>
      <c r="R385" s="185">
        <f t="shared" si="22"/>
        <v>0</v>
      </c>
      <c r="S385" s="194"/>
    </row>
    <row r="386" s="106" customFormat="1" spans="1:19">
      <c r="A386" s="107">
        <v>377</v>
      </c>
      <c r="B386" s="191"/>
      <c r="C386" s="107"/>
      <c r="D386" s="107"/>
      <c r="E386" s="107"/>
      <c r="F386" s="107"/>
      <c r="G386" s="107"/>
      <c r="H386" s="178">
        <f t="shared" si="24"/>
        <v>0</v>
      </c>
      <c r="I386" s="186">
        <f t="shared" si="25"/>
        <v>0</v>
      </c>
      <c r="J386" s="186"/>
      <c r="K386" s="186"/>
      <c r="L386" s="107"/>
      <c r="M386" s="193"/>
      <c r="N386" s="194"/>
      <c r="O386" s="195"/>
      <c r="P386" s="194"/>
      <c r="Q386" s="184">
        <f t="shared" si="23"/>
        <v>0</v>
      </c>
      <c r="R386" s="185">
        <f t="shared" si="22"/>
        <v>0</v>
      </c>
      <c r="S386" s="194"/>
    </row>
    <row r="387" s="106" customFormat="1" spans="1:19">
      <c r="A387" s="107">
        <v>378</v>
      </c>
      <c r="B387" s="191"/>
      <c r="C387" s="107"/>
      <c r="D387" s="107"/>
      <c r="E387" s="107"/>
      <c r="F387" s="107"/>
      <c r="G387" s="107"/>
      <c r="H387" s="178">
        <f t="shared" si="24"/>
        <v>0</v>
      </c>
      <c r="I387" s="186">
        <f t="shared" si="25"/>
        <v>0</v>
      </c>
      <c r="J387" s="186"/>
      <c r="K387" s="186"/>
      <c r="L387" s="107"/>
      <c r="M387" s="193"/>
      <c r="N387" s="194"/>
      <c r="O387" s="195"/>
      <c r="P387" s="194"/>
      <c r="Q387" s="184">
        <f t="shared" si="23"/>
        <v>0</v>
      </c>
      <c r="R387" s="185">
        <f t="shared" si="22"/>
        <v>0</v>
      </c>
      <c r="S387" s="194"/>
    </row>
    <row r="388" s="106" customFormat="1" spans="1:19">
      <c r="A388" s="107">
        <v>379</v>
      </c>
      <c r="B388" s="191"/>
      <c r="C388" s="107"/>
      <c r="D388" s="107"/>
      <c r="E388" s="107"/>
      <c r="F388" s="107"/>
      <c r="G388" s="107"/>
      <c r="H388" s="178">
        <f t="shared" si="24"/>
        <v>0</v>
      </c>
      <c r="I388" s="186">
        <f t="shared" si="25"/>
        <v>0</v>
      </c>
      <c r="J388" s="186"/>
      <c r="K388" s="186"/>
      <c r="L388" s="107"/>
      <c r="M388" s="193"/>
      <c r="N388" s="194"/>
      <c r="O388" s="195"/>
      <c r="P388" s="194"/>
      <c r="Q388" s="184">
        <f t="shared" si="23"/>
        <v>0</v>
      </c>
      <c r="R388" s="185">
        <f t="shared" si="22"/>
        <v>0</v>
      </c>
      <c r="S388" s="194"/>
    </row>
    <row r="389" s="106" customFormat="1" spans="1:19">
      <c r="A389" s="107">
        <v>380</v>
      </c>
      <c r="B389" s="191"/>
      <c r="C389" s="107"/>
      <c r="D389" s="107"/>
      <c r="E389" s="107"/>
      <c r="F389" s="107"/>
      <c r="G389" s="107"/>
      <c r="H389" s="178">
        <f t="shared" si="24"/>
        <v>0</v>
      </c>
      <c r="I389" s="186">
        <f t="shared" si="25"/>
        <v>0</v>
      </c>
      <c r="J389" s="186"/>
      <c r="K389" s="186"/>
      <c r="L389" s="107"/>
      <c r="M389" s="193"/>
      <c r="N389" s="194"/>
      <c r="O389" s="195"/>
      <c r="P389" s="194"/>
      <c r="Q389" s="184">
        <f t="shared" si="23"/>
        <v>0</v>
      </c>
      <c r="R389" s="185">
        <f t="shared" si="22"/>
        <v>0</v>
      </c>
      <c r="S389" s="194"/>
    </row>
    <row r="390" s="106" customFormat="1" spans="1:19">
      <c r="A390" s="107">
        <v>381</v>
      </c>
      <c r="B390" s="191"/>
      <c r="C390" s="107"/>
      <c r="D390" s="107"/>
      <c r="E390" s="107"/>
      <c r="F390" s="107"/>
      <c r="G390" s="107"/>
      <c r="H390" s="178">
        <f t="shared" si="24"/>
        <v>0</v>
      </c>
      <c r="I390" s="186">
        <f t="shared" si="25"/>
        <v>0</v>
      </c>
      <c r="J390" s="186"/>
      <c r="K390" s="186"/>
      <c r="L390" s="107"/>
      <c r="M390" s="193"/>
      <c r="N390" s="194"/>
      <c r="O390" s="195"/>
      <c r="P390" s="194"/>
      <c r="Q390" s="184">
        <f t="shared" si="23"/>
        <v>0</v>
      </c>
      <c r="R390" s="185">
        <f t="shared" si="22"/>
        <v>0</v>
      </c>
      <c r="S390" s="194"/>
    </row>
    <row r="391" s="106" customFormat="1" spans="1:19">
      <c r="A391" s="107">
        <v>382</v>
      </c>
      <c r="B391" s="191"/>
      <c r="C391" s="107"/>
      <c r="D391" s="107"/>
      <c r="E391" s="107"/>
      <c r="F391" s="107"/>
      <c r="G391" s="107"/>
      <c r="H391" s="178">
        <f t="shared" si="24"/>
        <v>0</v>
      </c>
      <c r="I391" s="186">
        <f t="shared" si="25"/>
        <v>0</v>
      </c>
      <c r="J391" s="186"/>
      <c r="K391" s="186"/>
      <c r="L391" s="107"/>
      <c r="M391" s="193"/>
      <c r="N391" s="194"/>
      <c r="O391" s="195"/>
      <c r="P391" s="194"/>
      <c r="Q391" s="184">
        <f t="shared" si="23"/>
        <v>0</v>
      </c>
      <c r="R391" s="185">
        <f t="shared" si="22"/>
        <v>0</v>
      </c>
      <c r="S391" s="194"/>
    </row>
    <row r="392" s="106" customFormat="1" spans="1:19">
      <c r="A392" s="107">
        <v>383</v>
      </c>
      <c r="B392" s="191"/>
      <c r="C392" s="107"/>
      <c r="D392" s="107"/>
      <c r="E392" s="107"/>
      <c r="F392" s="107"/>
      <c r="G392" s="107"/>
      <c r="H392" s="178">
        <f t="shared" si="24"/>
        <v>0</v>
      </c>
      <c r="I392" s="186">
        <f t="shared" si="25"/>
        <v>0</v>
      </c>
      <c r="J392" s="186"/>
      <c r="K392" s="186"/>
      <c r="L392" s="107"/>
      <c r="M392" s="193"/>
      <c r="N392" s="194"/>
      <c r="O392" s="195"/>
      <c r="P392" s="194"/>
      <c r="Q392" s="184">
        <f t="shared" si="23"/>
        <v>0</v>
      </c>
      <c r="R392" s="185">
        <f t="shared" si="22"/>
        <v>0</v>
      </c>
      <c r="S392" s="194"/>
    </row>
    <row r="393" s="106" customFormat="1" spans="1:19">
      <c r="A393" s="107">
        <v>384</v>
      </c>
      <c r="B393" s="191"/>
      <c r="C393" s="107"/>
      <c r="D393" s="107"/>
      <c r="E393" s="107"/>
      <c r="F393" s="107"/>
      <c r="G393" s="107"/>
      <c r="H393" s="178">
        <f t="shared" si="24"/>
        <v>0</v>
      </c>
      <c r="I393" s="186">
        <f t="shared" si="25"/>
        <v>0</v>
      </c>
      <c r="J393" s="186"/>
      <c r="K393" s="186"/>
      <c r="L393" s="107"/>
      <c r="M393" s="193"/>
      <c r="N393" s="194"/>
      <c r="O393" s="195"/>
      <c r="P393" s="194"/>
      <c r="Q393" s="184">
        <f t="shared" si="23"/>
        <v>0</v>
      </c>
      <c r="R393" s="185">
        <f t="shared" si="22"/>
        <v>0</v>
      </c>
      <c r="S393" s="194"/>
    </row>
    <row r="394" s="106" customFormat="1" spans="1:19">
      <c r="A394" s="107">
        <v>385</v>
      </c>
      <c r="B394" s="191"/>
      <c r="C394" s="107"/>
      <c r="D394" s="107"/>
      <c r="E394" s="107"/>
      <c r="F394" s="107"/>
      <c r="G394" s="107"/>
      <c r="H394" s="178">
        <f t="shared" si="24"/>
        <v>0</v>
      </c>
      <c r="I394" s="186">
        <f t="shared" si="25"/>
        <v>0</v>
      </c>
      <c r="J394" s="186"/>
      <c r="K394" s="186"/>
      <c r="L394" s="107"/>
      <c r="M394" s="193"/>
      <c r="N394" s="194"/>
      <c r="O394" s="195"/>
      <c r="P394" s="194"/>
      <c r="Q394" s="184">
        <f t="shared" si="23"/>
        <v>0</v>
      </c>
      <c r="R394" s="185">
        <f t="shared" si="22"/>
        <v>0</v>
      </c>
      <c r="S394" s="194"/>
    </row>
    <row r="395" s="106" customFormat="1" spans="1:19">
      <c r="A395" s="107">
        <v>386</v>
      </c>
      <c r="B395" s="191"/>
      <c r="C395" s="107"/>
      <c r="D395" s="107"/>
      <c r="E395" s="107"/>
      <c r="F395" s="107"/>
      <c r="G395" s="107"/>
      <c r="H395" s="178">
        <f t="shared" si="24"/>
        <v>0</v>
      </c>
      <c r="I395" s="186">
        <f t="shared" si="25"/>
        <v>0</v>
      </c>
      <c r="J395" s="186"/>
      <c r="K395" s="186"/>
      <c r="L395" s="107"/>
      <c r="M395" s="193"/>
      <c r="N395" s="194"/>
      <c r="O395" s="195"/>
      <c r="P395" s="194"/>
      <c r="Q395" s="184">
        <f t="shared" si="23"/>
        <v>0</v>
      </c>
      <c r="R395" s="185">
        <f t="shared" si="22"/>
        <v>0</v>
      </c>
      <c r="S395" s="194"/>
    </row>
    <row r="396" s="106" customFormat="1" spans="1:19">
      <c r="A396" s="107">
        <v>387</v>
      </c>
      <c r="B396" s="191"/>
      <c r="C396" s="107"/>
      <c r="D396" s="107"/>
      <c r="E396" s="107"/>
      <c r="F396" s="107"/>
      <c r="G396" s="107"/>
      <c r="H396" s="178">
        <f t="shared" si="24"/>
        <v>0</v>
      </c>
      <c r="I396" s="186">
        <f t="shared" si="25"/>
        <v>0</v>
      </c>
      <c r="J396" s="186"/>
      <c r="K396" s="186"/>
      <c r="L396" s="107"/>
      <c r="M396" s="193"/>
      <c r="N396" s="194"/>
      <c r="O396" s="195"/>
      <c r="P396" s="194"/>
      <c r="Q396" s="184">
        <f t="shared" si="23"/>
        <v>0</v>
      </c>
      <c r="R396" s="185">
        <f t="shared" ref="R396:R459" si="26">R395+O396-P396</f>
        <v>0</v>
      </c>
      <c r="S396" s="194"/>
    </row>
    <row r="397" s="106" customFormat="1" spans="1:19">
      <c r="A397" s="107">
        <v>388</v>
      </c>
      <c r="B397" s="191"/>
      <c r="C397" s="107"/>
      <c r="D397" s="107"/>
      <c r="E397" s="107"/>
      <c r="F397" s="107"/>
      <c r="G397" s="107"/>
      <c r="H397" s="178">
        <f t="shared" si="24"/>
        <v>0</v>
      </c>
      <c r="I397" s="186">
        <f t="shared" si="25"/>
        <v>0</v>
      </c>
      <c r="J397" s="186"/>
      <c r="K397" s="186"/>
      <c r="L397" s="107"/>
      <c r="M397" s="193"/>
      <c r="N397" s="194"/>
      <c r="O397" s="195"/>
      <c r="P397" s="194"/>
      <c r="Q397" s="184">
        <f t="shared" si="23"/>
        <v>0</v>
      </c>
      <c r="R397" s="185">
        <f t="shared" si="26"/>
        <v>0</v>
      </c>
      <c r="S397" s="194"/>
    </row>
    <row r="398" s="106" customFormat="1" spans="1:19">
      <c r="A398" s="107">
        <v>389</v>
      </c>
      <c r="B398" s="191"/>
      <c r="C398" s="107"/>
      <c r="D398" s="107"/>
      <c r="E398" s="107"/>
      <c r="F398" s="107"/>
      <c r="G398" s="107"/>
      <c r="H398" s="178">
        <f t="shared" si="24"/>
        <v>0</v>
      </c>
      <c r="I398" s="186">
        <f t="shared" si="25"/>
        <v>0</v>
      </c>
      <c r="J398" s="186"/>
      <c r="K398" s="186"/>
      <c r="L398" s="107"/>
      <c r="M398" s="193"/>
      <c r="N398" s="194"/>
      <c r="O398" s="195"/>
      <c r="P398" s="194"/>
      <c r="Q398" s="184">
        <f t="shared" si="23"/>
        <v>0</v>
      </c>
      <c r="R398" s="185">
        <f t="shared" si="26"/>
        <v>0</v>
      </c>
      <c r="S398" s="194"/>
    </row>
    <row r="399" s="106" customFormat="1" spans="1:19">
      <c r="A399" s="107">
        <v>390</v>
      </c>
      <c r="B399" s="191"/>
      <c r="C399" s="107"/>
      <c r="D399" s="107"/>
      <c r="E399" s="107"/>
      <c r="F399" s="107"/>
      <c r="G399" s="107"/>
      <c r="H399" s="178">
        <f t="shared" si="24"/>
        <v>0</v>
      </c>
      <c r="I399" s="186">
        <f t="shared" si="25"/>
        <v>0</v>
      </c>
      <c r="J399" s="186"/>
      <c r="K399" s="186"/>
      <c r="L399" s="107"/>
      <c r="M399" s="193"/>
      <c r="N399" s="194"/>
      <c r="O399" s="195"/>
      <c r="P399" s="194"/>
      <c r="Q399" s="184">
        <f t="shared" si="23"/>
        <v>0</v>
      </c>
      <c r="R399" s="185">
        <f t="shared" si="26"/>
        <v>0</v>
      </c>
      <c r="S399" s="194"/>
    </row>
    <row r="400" s="106" customFormat="1" spans="1:19">
      <c r="A400" s="107">
        <v>391</v>
      </c>
      <c r="B400" s="191"/>
      <c r="C400" s="107"/>
      <c r="D400" s="107"/>
      <c r="E400" s="107"/>
      <c r="F400" s="107"/>
      <c r="G400" s="107"/>
      <c r="H400" s="178">
        <f t="shared" si="24"/>
        <v>0</v>
      </c>
      <c r="I400" s="186">
        <f t="shared" si="25"/>
        <v>0</v>
      </c>
      <c r="J400" s="186"/>
      <c r="K400" s="186"/>
      <c r="L400" s="107"/>
      <c r="M400" s="193"/>
      <c r="N400" s="194"/>
      <c r="O400" s="195"/>
      <c r="P400" s="194"/>
      <c r="Q400" s="184">
        <f t="shared" si="23"/>
        <v>0</v>
      </c>
      <c r="R400" s="185">
        <f t="shared" si="26"/>
        <v>0</v>
      </c>
      <c r="S400" s="194"/>
    </row>
    <row r="401" s="106" customFormat="1" spans="1:19">
      <c r="A401" s="107">
        <v>392</v>
      </c>
      <c r="B401" s="191"/>
      <c r="C401" s="107"/>
      <c r="D401" s="107"/>
      <c r="E401" s="107"/>
      <c r="F401" s="107"/>
      <c r="G401" s="107"/>
      <c r="H401" s="178">
        <f t="shared" si="24"/>
        <v>0</v>
      </c>
      <c r="I401" s="186">
        <f t="shared" si="25"/>
        <v>0</v>
      </c>
      <c r="J401" s="186"/>
      <c r="K401" s="186"/>
      <c r="L401" s="107"/>
      <c r="M401" s="193"/>
      <c r="N401" s="194"/>
      <c r="O401" s="195"/>
      <c r="P401" s="194"/>
      <c r="Q401" s="184">
        <f t="shared" si="23"/>
        <v>0</v>
      </c>
      <c r="R401" s="185">
        <f t="shared" si="26"/>
        <v>0</v>
      </c>
      <c r="S401" s="194"/>
    </row>
    <row r="402" s="106" customFormat="1" spans="1:19">
      <c r="A402" s="107">
        <v>393</v>
      </c>
      <c r="B402" s="191"/>
      <c r="C402" s="107"/>
      <c r="D402" s="107"/>
      <c r="E402" s="107"/>
      <c r="F402" s="107"/>
      <c r="G402" s="107"/>
      <c r="H402" s="178">
        <f t="shared" si="24"/>
        <v>0</v>
      </c>
      <c r="I402" s="186">
        <f t="shared" si="25"/>
        <v>0</v>
      </c>
      <c r="J402" s="186"/>
      <c r="K402" s="186"/>
      <c r="L402" s="107"/>
      <c r="M402" s="193"/>
      <c r="N402" s="194"/>
      <c r="O402" s="195"/>
      <c r="P402" s="194"/>
      <c r="Q402" s="184">
        <f t="shared" si="23"/>
        <v>0</v>
      </c>
      <c r="R402" s="185">
        <f t="shared" si="26"/>
        <v>0</v>
      </c>
      <c r="S402" s="194"/>
    </row>
    <row r="403" s="106" customFormat="1" spans="1:19">
      <c r="A403" s="107">
        <v>394</v>
      </c>
      <c r="B403" s="191"/>
      <c r="C403" s="107"/>
      <c r="D403" s="107"/>
      <c r="E403" s="107"/>
      <c r="F403" s="107"/>
      <c r="G403" s="107"/>
      <c r="H403" s="178">
        <f t="shared" si="24"/>
        <v>0</v>
      </c>
      <c r="I403" s="186">
        <f t="shared" si="25"/>
        <v>0</v>
      </c>
      <c r="J403" s="186"/>
      <c r="K403" s="186"/>
      <c r="L403" s="107"/>
      <c r="M403" s="193"/>
      <c r="N403" s="194"/>
      <c r="O403" s="195"/>
      <c r="P403" s="194"/>
      <c r="Q403" s="184">
        <f t="shared" si="23"/>
        <v>0</v>
      </c>
      <c r="R403" s="185">
        <f t="shared" si="26"/>
        <v>0</v>
      </c>
      <c r="S403" s="194"/>
    </row>
    <row r="404" s="106" customFormat="1" spans="1:19">
      <c r="A404" s="107">
        <v>395</v>
      </c>
      <c r="B404" s="191"/>
      <c r="C404" s="107"/>
      <c r="D404" s="107"/>
      <c r="E404" s="107"/>
      <c r="F404" s="107"/>
      <c r="G404" s="107"/>
      <c r="H404" s="178">
        <f t="shared" si="24"/>
        <v>0</v>
      </c>
      <c r="I404" s="186">
        <f t="shared" si="25"/>
        <v>0</v>
      </c>
      <c r="J404" s="186"/>
      <c r="K404" s="186"/>
      <c r="L404" s="107"/>
      <c r="M404" s="193"/>
      <c r="N404" s="194"/>
      <c r="O404" s="195"/>
      <c r="P404" s="194"/>
      <c r="Q404" s="184">
        <f t="shared" ref="Q404:Q467" si="27">O404-P404</f>
        <v>0</v>
      </c>
      <c r="R404" s="185">
        <f t="shared" si="26"/>
        <v>0</v>
      </c>
      <c r="S404" s="194"/>
    </row>
    <row r="405" s="106" customFormat="1" spans="1:19">
      <c r="A405" s="107">
        <v>396</v>
      </c>
      <c r="B405" s="191"/>
      <c r="C405" s="107"/>
      <c r="D405" s="107"/>
      <c r="E405" s="107"/>
      <c r="F405" s="107"/>
      <c r="G405" s="107"/>
      <c r="H405" s="178">
        <f t="shared" si="24"/>
        <v>0</v>
      </c>
      <c r="I405" s="186">
        <f t="shared" si="25"/>
        <v>0</v>
      </c>
      <c r="J405" s="186"/>
      <c r="K405" s="186"/>
      <c r="L405" s="107"/>
      <c r="M405" s="193"/>
      <c r="N405" s="194"/>
      <c r="O405" s="195"/>
      <c r="P405" s="194"/>
      <c r="Q405" s="184">
        <f t="shared" si="27"/>
        <v>0</v>
      </c>
      <c r="R405" s="185">
        <f t="shared" si="26"/>
        <v>0</v>
      </c>
      <c r="S405" s="194"/>
    </row>
    <row r="406" s="106" customFormat="1" spans="1:19">
      <c r="A406" s="107">
        <v>397</v>
      </c>
      <c r="B406" s="191"/>
      <c r="C406" s="107"/>
      <c r="D406" s="107"/>
      <c r="E406" s="107"/>
      <c r="F406" s="107"/>
      <c r="G406" s="107"/>
      <c r="H406" s="178">
        <f t="shared" si="24"/>
        <v>0</v>
      </c>
      <c r="I406" s="186">
        <f t="shared" si="25"/>
        <v>0</v>
      </c>
      <c r="J406" s="186"/>
      <c r="K406" s="186"/>
      <c r="L406" s="107"/>
      <c r="M406" s="193"/>
      <c r="N406" s="194"/>
      <c r="O406" s="195"/>
      <c r="P406" s="194"/>
      <c r="Q406" s="184">
        <f t="shared" si="27"/>
        <v>0</v>
      </c>
      <c r="R406" s="185">
        <f t="shared" si="26"/>
        <v>0</v>
      </c>
      <c r="S406" s="194"/>
    </row>
    <row r="407" s="106" customFormat="1" spans="1:19">
      <c r="A407" s="107">
        <v>398</v>
      </c>
      <c r="B407" s="191"/>
      <c r="C407" s="107"/>
      <c r="D407" s="107"/>
      <c r="E407" s="107"/>
      <c r="F407" s="107"/>
      <c r="G407" s="107"/>
      <c r="H407" s="178">
        <f t="shared" si="24"/>
        <v>0</v>
      </c>
      <c r="I407" s="186">
        <f t="shared" si="25"/>
        <v>0</v>
      </c>
      <c r="J407" s="186"/>
      <c r="K407" s="186"/>
      <c r="L407" s="107"/>
      <c r="M407" s="193"/>
      <c r="N407" s="194"/>
      <c r="O407" s="195"/>
      <c r="P407" s="194"/>
      <c r="Q407" s="184">
        <f t="shared" si="27"/>
        <v>0</v>
      </c>
      <c r="R407" s="185">
        <f t="shared" si="26"/>
        <v>0</v>
      </c>
      <c r="S407" s="194"/>
    </row>
    <row r="408" s="106" customFormat="1" spans="1:19">
      <c r="A408" s="107">
        <v>399</v>
      </c>
      <c r="B408" s="191"/>
      <c r="C408" s="107"/>
      <c r="D408" s="107"/>
      <c r="E408" s="107"/>
      <c r="F408" s="107"/>
      <c r="G408" s="107"/>
      <c r="H408" s="178">
        <f t="shared" si="24"/>
        <v>0</v>
      </c>
      <c r="I408" s="186">
        <f t="shared" si="25"/>
        <v>0</v>
      </c>
      <c r="J408" s="186"/>
      <c r="K408" s="186"/>
      <c r="L408" s="107"/>
      <c r="M408" s="193"/>
      <c r="N408" s="194"/>
      <c r="O408" s="195"/>
      <c r="P408" s="194"/>
      <c r="Q408" s="184">
        <f t="shared" si="27"/>
        <v>0</v>
      </c>
      <c r="R408" s="185">
        <f t="shared" si="26"/>
        <v>0</v>
      </c>
      <c r="S408" s="194"/>
    </row>
    <row r="409" s="106" customFormat="1" spans="1:19">
      <c r="A409" s="107">
        <v>400</v>
      </c>
      <c r="B409" s="191"/>
      <c r="C409" s="107"/>
      <c r="D409" s="107"/>
      <c r="E409" s="107"/>
      <c r="F409" s="107"/>
      <c r="G409" s="107"/>
      <c r="H409" s="178">
        <f t="shared" si="24"/>
        <v>0</v>
      </c>
      <c r="I409" s="186">
        <f t="shared" si="25"/>
        <v>0</v>
      </c>
      <c r="J409" s="186"/>
      <c r="K409" s="186"/>
      <c r="L409" s="107"/>
      <c r="M409" s="193"/>
      <c r="N409" s="194"/>
      <c r="O409" s="195"/>
      <c r="P409" s="194"/>
      <c r="Q409" s="184">
        <f t="shared" si="27"/>
        <v>0</v>
      </c>
      <c r="R409" s="185">
        <f t="shared" si="26"/>
        <v>0</v>
      </c>
      <c r="S409" s="194"/>
    </row>
    <row r="410" s="106" customFormat="1" spans="1:19">
      <c r="A410" s="107">
        <v>401</v>
      </c>
      <c r="B410" s="191"/>
      <c r="C410" s="107"/>
      <c r="D410" s="107"/>
      <c r="E410" s="107"/>
      <c r="F410" s="107"/>
      <c r="G410" s="107"/>
      <c r="H410" s="178">
        <f t="shared" si="24"/>
        <v>0</v>
      </c>
      <c r="I410" s="186">
        <f t="shared" si="25"/>
        <v>0</v>
      </c>
      <c r="J410" s="186"/>
      <c r="K410" s="186"/>
      <c r="L410" s="107"/>
      <c r="M410" s="193"/>
      <c r="N410" s="194"/>
      <c r="O410" s="195"/>
      <c r="P410" s="194"/>
      <c r="Q410" s="184">
        <f t="shared" si="27"/>
        <v>0</v>
      </c>
      <c r="R410" s="185">
        <f t="shared" si="26"/>
        <v>0</v>
      </c>
      <c r="S410" s="194"/>
    </row>
    <row r="411" s="106" customFormat="1" spans="1:19">
      <c r="A411" s="107">
        <v>402</v>
      </c>
      <c r="B411" s="191"/>
      <c r="C411" s="107"/>
      <c r="D411" s="107"/>
      <c r="E411" s="107"/>
      <c r="F411" s="107"/>
      <c r="G411" s="107"/>
      <c r="H411" s="178">
        <f t="shared" si="24"/>
        <v>0</v>
      </c>
      <c r="I411" s="186">
        <f t="shared" si="25"/>
        <v>0</v>
      </c>
      <c r="J411" s="186"/>
      <c r="K411" s="186"/>
      <c r="L411" s="107"/>
      <c r="M411" s="193"/>
      <c r="N411" s="194"/>
      <c r="O411" s="195"/>
      <c r="P411" s="194"/>
      <c r="Q411" s="184">
        <f t="shared" si="27"/>
        <v>0</v>
      </c>
      <c r="R411" s="185">
        <f t="shared" si="26"/>
        <v>0</v>
      </c>
      <c r="S411" s="194"/>
    </row>
    <row r="412" s="106" customFormat="1" spans="1:19">
      <c r="A412" s="107">
        <v>403</v>
      </c>
      <c r="B412" s="191"/>
      <c r="C412" s="107"/>
      <c r="D412" s="107"/>
      <c r="E412" s="107"/>
      <c r="F412" s="107"/>
      <c r="G412" s="107"/>
      <c r="H412" s="178">
        <f t="shared" si="24"/>
        <v>0</v>
      </c>
      <c r="I412" s="186">
        <f t="shared" si="25"/>
        <v>0</v>
      </c>
      <c r="J412" s="186"/>
      <c r="K412" s="186"/>
      <c r="L412" s="107"/>
      <c r="M412" s="193"/>
      <c r="N412" s="194"/>
      <c r="O412" s="195"/>
      <c r="P412" s="194"/>
      <c r="Q412" s="184">
        <f t="shared" si="27"/>
        <v>0</v>
      </c>
      <c r="R412" s="185">
        <f t="shared" si="26"/>
        <v>0</v>
      </c>
      <c r="S412" s="194"/>
    </row>
    <row r="413" s="106" customFormat="1" spans="1:19">
      <c r="A413" s="107">
        <v>404</v>
      </c>
      <c r="B413" s="191"/>
      <c r="C413" s="107"/>
      <c r="D413" s="107"/>
      <c r="E413" s="107"/>
      <c r="F413" s="107"/>
      <c r="G413" s="107"/>
      <c r="H413" s="178">
        <f t="shared" si="24"/>
        <v>0</v>
      </c>
      <c r="I413" s="186">
        <f t="shared" si="25"/>
        <v>0</v>
      </c>
      <c r="J413" s="186"/>
      <c r="K413" s="186"/>
      <c r="L413" s="107"/>
      <c r="M413" s="193"/>
      <c r="N413" s="194"/>
      <c r="O413" s="195"/>
      <c r="P413" s="194"/>
      <c r="Q413" s="184">
        <f t="shared" si="27"/>
        <v>0</v>
      </c>
      <c r="R413" s="185">
        <f t="shared" si="26"/>
        <v>0</v>
      </c>
      <c r="S413" s="194"/>
    </row>
    <row r="414" s="106" customFormat="1" spans="1:19">
      <c r="A414" s="107">
        <v>405</v>
      </c>
      <c r="B414" s="191"/>
      <c r="C414" s="107"/>
      <c r="D414" s="107"/>
      <c r="E414" s="107"/>
      <c r="F414" s="107"/>
      <c r="G414" s="107"/>
      <c r="H414" s="178">
        <f t="shared" si="24"/>
        <v>0</v>
      </c>
      <c r="I414" s="186">
        <f t="shared" si="25"/>
        <v>0</v>
      </c>
      <c r="J414" s="186"/>
      <c r="K414" s="186"/>
      <c r="L414" s="107"/>
      <c r="M414" s="193"/>
      <c r="N414" s="194"/>
      <c r="O414" s="195"/>
      <c r="P414" s="194"/>
      <c r="Q414" s="184">
        <f t="shared" si="27"/>
        <v>0</v>
      </c>
      <c r="R414" s="185">
        <f t="shared" si="26"/>
        <v>0</v>
      </c>
      <c r="S414" s="194"/>
    </row>
    <row r="415" s="106" customFormat="1" spans="1:19">
      <c r="A415" s="107">
        <v>406</v>
      </c>
      <c r="B415" s="191"/>
      <c r="C415" s="107"/>
      <c r="D415" s="107"/>
      <c r="E415" s="107"/>
      <c r="F415" s="107"/>
      <c r="G415" s="107"/>
      <c r="H415" s="178">
        <f t="shared" si="24"/>
        <v>0</v>
      </c>
      <c r="I415" s="186">
        <f t="shared" si="25"/>
        <v>0</v>
      </c>
      <c r="J415" s="186"/>
      <c r="K415" s="186"/>
      <c r="L415" s="107"/>
      <c r="M415" s="193"/>
      <c r="N415" s="194"/>
      <c r="O415" s="195"/>
      <c r="P415" s="194"/>
      <c r="Q415" s="184">
        <f t="shared" si="27"/>
        <v>0</v>
      </c>
      <c r="R415" s="185">
        <f t="shared" si="26"/>
        <v>0</v>
      </c>
      <c r="S415" s="194"/>
    </row>
    <row r="416" s="106" customFormat="1" spans="1:19">
      <c r="A416" s="107">
        <v>407</v>
      </c>
      <c r="B416" s="191"/>
      <c r="C416" s="107"/>
      <c r="D416" s="107"/>
      <c r="E416" s="107"/>
      <c r="F416" s="107"/>
      <c r="G416" s="107"/>
      <c r="H416" s="178">
        <f t="shared" si="24"/>
        <v>0</v>
      </c>
      <c r="I416" s="186">
        <f t="shared" si="25"/>
        <v>0</v>
      </c>
      <c r="J416" s="186"/>
      <c r="K416" s="186"/>
      <c r="L416" s="107"/>
      <c r="M416" s="193"/>
      <c r="N416" s="194"/>
      <c r="O416" s="195"/>
      <c r="P416" s="194"/>
      <c r="Q416" s="184">
        <f t="shared" si="27"/>
        <v>0</v>
      </c>
      <c r="R416" s="185">
        <f t="shared" si="26"/>
        <v>0</v>
      </c>
      <c r="S416" s="194"/>
    </row>
    <row r="417" s="106" customFormat="1" spans="1:19">
      <c r="A417" s="107">
        <v>408</v>
      </c>
      <c r="B417" s="191"/>
      <c r="C417" s="107"/>
      <c r="D417" s="107"/>
      <c r="E417" s="107"/>
      <c r="F417" s="107"/>
      <c r="G417" s="107"/>
      <c r="H417" s="178">
        <f t="shared" si="24"/>
        <v>0</v>
      </c>
      <c r="I417" s="186">
        <f t="shared" si="25"/>
        <v>0</v>
      </c>
      <c r="J417" s="186"/>
      <c r="K417" s="186"/>
      <c r="L417" s="107"/>
      <c r="M417" s="193"/>
      <c r="N417" s="194"/>
      <c r="O417" s="195"/>
      <c r="P417" s="194"/>
      <c r="Q417" s="184">
        <f t="shared" si="27"/>
        <v>0</v>
      </c>
      <c r="R417" s="185">
        <f t="shared" si="26"/>
        <v>0</v>
      </c>
      <c r="S417" s="194"/>
    </row>
    <row r="418" s="106" customFormat="1" spans="1:19">
      <c r="A418" s="107">
        <v>409</v>
      </c>
      <c r="B418" s="191"/>
      <c r="C418" s="107"/>
      <c r="D418" s="107"/>
      <c r="E418" s="107"/>
      <c r="F418" s="107"/>
      <c r="G418" s="107"/>
      <c r="H418" s="178">
        <f t="shared" si="24"/>
        <v>0</v>
      </c>
      <c r="I418" s="186">
        <f t="shared" si="25"/>
        <v>0</v>
      </c>
      <c r="J418" s="186"/>
      <c r="K418" s="186"/>
      <c r="L418" s="107"/>
      <c r="M418" s="193"/>
      <c r="N418" s="194"/>
      <c r="O418" s="195"/>
      <c r="P418" s="194"/>
      <c r="Q418" s="184">
        <f t="shared" si="27"/>
        <v>0</v>
      </c>
      <c r="R418" s="185">
        <f t="shared" si="26"/>
        <v>0</v>
      </c>
      <c r="S418" s="194"/>
    </row>
    <row r="419" s="106" customFormat="1" spans="1:19">
      <c r="A419" s="107">
        <v>410</v>
      </c>
      <c r="B419" s="191"/>
      <c r="C419" s="107"/>
      <c r="D419" s="107"/>
      <c r="E419" s="107"/>
      <c r="F419" s="107"/>
      <c r="G419" s="107"/>
      <c r="H419" s="178">
        <f t="shared" si="24"/>
        <v>0</v>
      </c>
      <c r="I419" s="186">
        <f t="shared" si="25"/>
        <v>0</v>
      </c>
      <c r="J419" s="186"/>
      <c r="K419" s="186"/>
      <c r="L419" s="107"/>
      <c r="M419" s="193"/>
      <c r="N419" s="194"/>
      <c r="O419" s="195"/>
      <c r="P419" s="194"/>
      <c r="Q419" s="184">
        <f t="shared" si="27"/>
        <v>0</v>
      </c>
      <c r="R419" s="185">
        <f t="shared" si="26"/>
        <v>0</v>
      </c>
      <c r="S419" s="194"/>
    </row>
    <row r="420" s="106" customFormat="1" spans="1:19">
      <c r="A420" s="107">
        <v>411</v>
      </c>
      <c r="B420" s="191"/>
      <c r="C420" s="107"/>
      <c r="D420" s="107"/>
      <c r="E420" s="107"/>
      <c r="F420" s="107"/>
      <c r="G420" s="107"/>
      <c r="H420" s="178">
        <f t="shared" si="24"/>
        <v>0</v>
      </c>
      <c r="I420" s="186">
        <f t="shared" si="25"/>
        <v>0</v>
      </c>
      <c r="J420" s="186"/>
      <c r="K420" s="186"/>
      <c r="L420" s="107"/>
      <c r="M420" s="193"/>
      <c r="N420" s="194"/>
      <c r="O420" s="195"/>
      <c r="P420" s="194"/>
      <c r="Q420" s="184">
        <f t="shared" si="27"/>
        <v>0</v>
      </c>
      <c r="R420" s="185">
        <f t="shared" si="26"/>
        <v>0</v>
      </c>
      <c r="S420" s="194"/>
    </row>
    <row r="421" s="106" customFormat="1" spans="1:19">
      <c r="A421" s="107">
        <v>412</v>
      </c>
      <c r="B421" s="191"/>
      <c r="C421" s="107"/>
      <c r="D421" s="107"/>
      <c r="E421" s="107"/>
      <c r="F421" s="107"/>
      <c r="G421" s="107"/>
      <c r="H421" s="178">
        <f t="shared" si="24"/>
        <v>0</v>
      </c>
      <c r="I421" s="186">
        <f t="shared" si="25"/>
        <v>0</v>
      </c>
      <c r="J421" s="186"/>
      <c r="K421" s="186"/>
      <c r="L421" s="107"/>
      <c r="M421" s="193"/>
      <c r="N421" s="194"/>
      <c r="O421" s="195"/>
      <c r="P421" s="194"/>
      <c r="Q421" s="184">
        <f t="shared" si="27"/>
        <v>0</v>
      </c>
      <c r="R421" s="185">
        <f t="shared" si="26"/>
        <v>0</v>
      </c>
      <c r="S421" s="194"/>
    </row>
    <row r="422" s="106" customFormat="1" spans="1:19">
      <c r="A422" s="107">
        <v>413</v>
      </c>
      <c r="B422" s="191"/>
      <c r="C422" s="107"/>
      <c r="D422" s="107"/>
      <c r="E422" s="107"/>
      <c r="F422" s="107"/>
      <c r="G422" s="107"/>
      <c r="H422" s="178">
        <f t="shared" si="24"/>
        <v>0</v>
      </c>
      <c r="I422" s="186">
        <f t="shared" si="25"/>
        <v>0</v>
      </c>
      <c r="J422" s="186"/>
      <c r="K422" s="186"/>
      <c r="L422" s="107"/>
      <c r="M422" s="193"/>
      <c r="N422" s="194"/>
      <c r="O422" s="195"/>
      <c r="P422" s="194"/>
      <c r="Q422" s="184">
        <f t="shared" si="27"/>
        <v>0</v>
      </c>
      <c r="R422" s="185">
        <f t="shared" si="26"/>
        <v>0</v>
      </c>
      <c r="S422" s="194"/>
    </row>
    <row r="423" s="106" customFormat="1" spans="1:19">
      <c r="A423" s="107">
        <v>414</v>
      </c>
      <c r="B423" s="191"/>
      <c r="C423" s="107"/>
      <c r="D423" s="107"/>
      <c r="E423" s="107"/>
      <c r="F423" s="107"/>
      <c r="G423" s="107"/>
      <c r="H423" s="178">
        <f t="shared" si="24"/>
        <v>0</v>
      </c>
      <c r="I423" s="186">
        <f t="shared" si="25"/>
        <v>0</v>
      </c>
      <c r="J423" s="186"/>
      <c r="K423" s="186"/>
      <c r="L423" s="107"/>
      <c r="M423" s="193"/>
      <c r="N423" s="194"/>
      <c r="O423" s="195"/>
      <c r="P423" s="194"/>
      <c r="Q423" s="184">
        <f t="shared" si="27"/>
        <v>0</v>
      </c>
      <c r="R423" s="185">
        <f t="shared" si="26"/>
        <v>0</v>
      </c>
      <c r="S423" s="194"/>
    </row>
    <row r="424" s="106" customFormat="1" spans="1:19">
      <c r="A424" s="107">
        <v>415</v>
      </c>
      <c r="B424" s="191"/>
      <c r="C424" s="107"/>
      <c r="D424" s="107"/>
      <c r="E424" s="107"/>
      <c r="F424" s="107"/>
      <c r="G424" s="107"/>
      <c r="H424" s="178">
        <f t="shared" si="24"/>
        <v>0</v>
      </c>
      <c r="I424" s="186">
        <f t="shared" si="25"/>
        <v>0</v>
      </c>
      <c r="J424" s="186"/>
      <c r="K424" s="186"/>
      <c r="L424" s="107"/>
      <c r="M424" s="193"/>
      <c r="N424" s="194"/>
      <c r="O424" s="195"/>
      <c r="P424" s="194"/>
      <c r="Q424" s="184">
        <f t="shared" si="27"/>
        <v>0</v>
      </c>
      <c r="R424" s="185">
        <f t="shared" si="26"/>
        <v>0</v>
      </c>
      <c r="S424" s="194"/>
    </row>
    <row r="425" s="106" customFormat="1" spans="1:19">
      <c r="A425" s="107">
        <v>416</v>
      </c>
      <c r="B425" s="191"/>
      <c r="C425" s="107"/>
      <c r="D425" s="107"/>
      <c r="E425" s="107"/>
      <c r="F425" s="107"/>
      <c r="G425" s="107"/>
      <c r="H425" s="178">
        <f t="shared" si="24"/>
        <v>0</v>
      </c>
      <c r="I425" s="186">
        <f t="shared" si="25"/>
        <v>0</v>
      </c>
      <c r="J425" s="186"/>
      <c r="K425" s="186"/>
      <c r="L425" s="107"/>
      <c r="M425" s="193"/>
      <c r="N425" s="194"/>
      <c r="O425" s="195"/>
      <c r="P425" s="194"/>
      <c r="Q425" s="184">
        <f t="shared" si="27"/>
        <v>0</v>
      </c>
      <c r="R425" s="185">
        <f t="shared" si="26"/>
        <v>0</v>
      </c>
      <c r="S425" s="194"/>
    </row>
    <row r="426" s="106" customFormat="1" spans="1:19">
      <c r="A426" s="107">
        <v>417</v>
      </c>
      <c r="B426" s="191"/>
      <c r="C426" s="107"/>
      <c r="D426" s="107"/>
      <c r="E426" s="107"/>
      <c r="F426" s="107"/>
      <c r="G426" s="107"/>
      <c r="H426" s="178">
        <f t="shared" si="24"/>
        <v>0</v>
      </c>
      <c r="I426" s="186">
        <f t="shared" si="25"/>
        <v>0</v>
      </c>
      <c r="J426" s="186"/>
      <c r="K426" s="186"/>
      <c r="L426" s="107"/>
      <c r="M426" s="193"/>
      <c r="N426" s="194"/>
      <c r="O426" s="195"/>
      <c r="P426" s="194"/>
      <c r="Q426" s="184">
        <f t="shared" si="27"/>
        <v>0</v>
      </c>
      <c r="R426" s="185">
        <f t="shared" si="26"/>
        <v>0</v>
      </c>
      <c r="S426" s="194"/>
    </row>
    <row r="427" s="106" customFormat="1" spans="1:19">
      <c r="A427" s="107">
        <v>418</v>
      </c>
      <c r="B427" s="191"/>
      <c r="C427" s="107"/>
      <c r="D427" s="107"/>
      <c r="E427" s="107"/>
      <c r="F427" s="107"/>
      <c r="G427" s="107"/>
      <c r="H427" s="178">
        <f t="shared" si="24"/>
        <v>0</v>
      </c>
      <c r="I427" s="186">
        <f t="shared" si="25"/>
        <v>0</v>
      </c>
      <c r="J427" s="186"/>
      <c r="K427" s="186"/>
      <c r="L427" s="107"/>
      <c r="M427" s="193"/>
      <c r="N427" s="194"/>
      <c r="O427" s="195"/>
      <c r="P427" s="194"/>
      <c r="Q427" s="184">
        <f t="shared" si="27"/>
        <v>0</v>
      </c>
      <c r="R427" s="185">
        <f t="shared" si="26"/>
        <v>0</v>
      </c>
      <c r="S427" s="194"/>
    </row>
    <row r="428" s="106" customFormat="1" spans="1:19">
      <c r="A428" s="107">
        <v>419</v>
      </c>
      <c r="B428" s="191"/>
      <c r="C428" s="107"/>
      <c r="D428" s="107"/>
      <c r="E428" s="107"/>
      <c r="F428" s="107"/>
      <c r="G428" s="107"/>
      <c r="H428" s="178">
        <f t="shared" si="24"/>
        <v>0</v>
      </c>
      <c r="I428" s="186">
        <f t="shared" si="25"/>
        <v>0</v>
      </c>
      <c r="J428" s="186"/>
      <c r="K428" s="186"/>
      <c r="L428" s="107"/>
      <c r="M428" s="193"/>
      <c r="N428" s="194"/>
      <c r="O428" s="195"/>
      <c r="P428" s="194"/>
      <c r="Q428" s="184">
        <f t="shared" si="27"/>
        <v>0</v>
      </c>
      <c r="R428" s="185">
        <f t="shared" si="26"/>
        <v>0</v>
      </c>
      <c r="S428" s="194"/>
    </row>
    <row r="429" s="106" customFormat="1" spans="1:19">
      <c r="A429" s="107">
        <v>420</v>
      </c>
      <c r="B429" s="191"/>
      <c r="C429" s="107"/>
      <c r="D429" s="107"/>
      <c r="E429" s="107"/>
      <c r="F429" s="107"/>
      <c r="G429" s="107"/>
      <c r="H429" s="178">
        <f t="shared" si="24"/>
        <v>0</v>
      </c>
      <c r="I429" s="186">
        <f t="shared" si="25"/>
        <v>0</v>
      </c>
      <c r="J429" s="186"/>
      <c r="K429" s="186"/>
      <c r="L429" s="107"/>
      <c r="M429" s="193"/>
      <c r="N429" s="194"/>
      <c r="O429" s="195"/>
      <c r="P429" s="194"/>
      <c r="Q429" s="184">
        <f t="shared" si="27"/>
        <v>0</v>
      </c>
      <c r="R429" s="185">
        <f t="shared" si="26"/>
        <v>0</v>
      </c>
      <c r="S429" s="194"/>
    </row>
    <row r="430" s="106" customFormat="1" spans="1:19">
      <c r="A430" s="107">
        <v>421</v>
      </c>
      <c r="B430" s="191"/>
      <c r="C430" s="107"/>
      <c r="D430" s="107"/>
      <c r="E430" s="107"/>
      <c r="F430" s="107"/>
      <c r="G430" s="107"/>
      <c r="H430" s="178">
        <f t="shared" si="24"/>
        <v>0</v>
      </c>
      <c r="I430" s="186">
        <f t="shared" si="25"/>
        <v>0</v>
      </c>
      <c r="J430" s="186"/>
      <c r="K430" s="186"/>
      <c r="L430" s="107"/>
      <c r="M430" s="193"/>
      <c r="N430" s="194"/>
      <c r="O430" s="195"/>
      <c r="P430" s="194"/>
      <c r="Q430" s="184">
        <f t="shared" si="27"/>
        <v>0</v>
      </c>
      <c r="R430" s="185">
        <f t="shared" si="26"/>
        <v>0</v>
      </c>
      <c r="S430" s="194"/>
    </row>
    <row r="431" s="106" customFormat="1" spans="1:19">
      <c r="A431" s="107">
        <v>422</v>
      </c>
      <c r="B431" s="191"/>
      <c r="C431" s="107"/>
      <c r="D431" s="107"/>
      <c r="E431" s="107"/>
      <c r="F431" s="107"/>
      <c r="G431" s="107"/>
      <c r="H431" s="178">
        <f t="shared" si="24"/>
        <v>0</v>
      </c>
      <c r="I431" s="186">
        <f t="shared" si="25"/>
        <v>0</v>
      </c>
      <c r="J431" s="186"/>
      <c r="K431" s="186"/>
      <c r="L431" s="107"/>
      <c r="M431" s="193"/>
      <c r="N431" s="194"/>
      <c r="O431" s="195"/>
      <c r="P431" s="194"/>
      <c r="Q431" s="184">
        <f t="shared" si="27"/>
        <v>0</v>
      </c>
      <c r="R431" s="185">
        <f t="shared" si="26"/>
        <v>0</v>
      </c>
      <c r="S431" s="194"/>
    </row>
    <row r="432" s="106" customFormat="1" spans="1:19">
      <c r="A432" s="107">
        <v>423</v>
      </c>
      <c r="B432" s="191"/>
      <c r="C432" s="107"/>
      <c r="D432" s="107"/>
      <c r="E432" s="107"/>
      <c r="F432" s="107"/>
      <c r="G432" s="107"/>
      <c r="H432" s="178">
        <f t="shared" ref="H432:H495" si="28">F432-G432</f>
        <v>0</v>
      </c>
      <c r="I432" s="186">
        <f t="shared" ref="I432:I495" si="29">I431+H432</f>
        <v>0</v>
      </c>
      <c r="J432" s="186"/>
      <c r="K432" s="186"/>
      <c r="L432" s="107"/>
      <c r="M432" s="193"/>
      <c r="N432" s="194"/>
      <c r="O432" s="195"/>
      <c r="P432" s="194"/>
      <c r="Q432" s="184">
        <f t="shared" si="27"/>
        <v>0</v>
      </c>
      <c r="R432" s="185">
        <f t="shared" si="26"/>
        <v>0</v>
      </c>
      <c r="S432" s="194"/>
    </row>
    <row r="433" s="106" customFormat="1" spans="1:19">
      <c r="A433" s="107">
        <v>424</v>
      </c>
      <c r="B433" s="191"/>
      <c r="C433" s="107"/>
      <c r="D433" s="107"/>
      <c r="E433" s="107"/>
      <c r="F433" s="107"/>
      <c r="G433" s="107"/>
      <c r="H433" s="178">
        <f t="shared" si="28"/>
        <v>0</v>
      </c>
      <c r="I433" s="186">
        <f t="shared" si="29"/>
        <v>0</v>
      </c>
      <c r="J433" s="186"/>
      <c r="K433" s="186"/>
      <c r="L433" s="107"/>
      <c r="M433" s="193"/>
      <c r="N433" s="194"/>
      <c r="O433" s="195"/>
      <c r="P433" s="194"/>
      <c r="Q433" s="184">
        <f t="shared" si="27"/>
        <v>0</v>
      </c>
      <c r="R433" s="185">
        <f t="shared" si="26"/>
        <v>0</v>
      </c>
      <c r="S433" s="194"/>
    </row>
    <row r="434" s="106" customFormat="1" spans="1:19">
      <c r="A434" s="107">
        <v>425</v>
      </c>
      <c r="B434" s="191"/>
      <c r="C434" s="107"/>
      <c r="D434" s="107"/>
      <c r="E434" s="107"/>
      <c r="F434" s="107"/>
      <c r="G434" s="107"/>
      <c r="H434" s="178">
        <f t="shared" si="28"/>
        <v>0</v>
      </c>
      <c r="I434" s="186">
        <f t="shared" si="29"/>
        <v>0</v>
      </c>
      <c r="J434" s="186"/>
      <c r="K434" s="186"/>
      <c r="L434" s="107"/>
      <c r="M434" s="193"/>
      <c r="N434" s="194"/>
      <c r="O434" s="195"/>
      <c r="P434" s="194"/>
      <c r="Q434" s="184">
        <f t="shared" si="27"/>
        <v>0</v>
      </c>
      <c r="R434" s="185">
        <f t="shared" si="26"/>
        <v>0</v>
      </c>
      <c r="S434" s="194"/>
    </row>
    <row r="435" s="106" customFormat="1" spans="1:19">
      <c r="A435" s="107">
        <v>426</v>
      </c>
      <c r="B435" s="191"/>
      <c r="C435" s="107"/>
      <c r="D435" s="107"/>
      <c r="E435" s="107"/>
      <c r="F435" s="107"/>
      <c r="G435" s="107"/>
      <c r="H435" s="178">
        <f t="shared" si="28"/>
        <v>0</v>
      </c>
      <c r="I435" s="186">
        <f t="shared" si="29"/>
        <v>0</v>
      </c>
      <c r="J435" s="186"/>
      <c r="K435" s="186"/>
      <c r="L435" s="107"/>
      <c r="M435" s="193"/>
      <c r="N435" s="194"/>
      <c r="O435" s="195"/>
      <c r="P435" s="194"/>
      <c r="Q435" s="184">
        <f t="shared" si="27"/>
        <v>0</v>
      </c>
      <c r="R435" s="185">
        <f t="shared" si="26"/>
        <v>0</v>
      </c>
      <c r="S435" s="194"/>
    </row>
    <row r="436" s="106" customFormat="1" spans="1:19">
      <c r="A436" s="107">
        <v>427</v>
      </c>
      <c r="B436" s="191"/>
      <c r="C436" s="107"/>
      <c r="D436" s="107"/>
      <c r="E436" s="107"/>
      <c r="F436" s="107"/>
      <c r="G436" s="107"/>
      <c r="H436" s="178">
        <f t="shared" si="28"/>
        <v>0</v>
      </c>
      <c r="I436" s="186">
        <f t="shared" si="29"/>
        <v>0</v>
      </c>
      <c r="J436" s="186"/>
      <c r="K436" s="186"/>
      <c r="L436" s="107"/>
      <c r="M436" s="193"/>
      <c r="N436" s="194"/>
      <c r="O436" s="195"/>
      <c r="P436" s="194"/>
      <c r="Q436" s="184">
        <f t="shared" si="27"/>
        <v>0</v>
      </c>
      <c r="R436" s="185">
        <f t="shared" si="26"/>
        <v>0</v>
      </c>
      <c r="S436" s="194"/>
    </row>
    <row r="437" s="106" customFormat="1" spans="1:19">
      <c r="A437" s="107">
        <v>428</v>
      </c>
      <c r="B437" s="191"/>
      <c r="C437" s="107"/>
      <c r="D437" s="107"/>
      <c r="E437" s="107"/>
      <c r="F437" s="107"/>
      <c r="G437" s="107"/>
      <c r="H437" s="178">
        <f t="shared" si="28"/>
        <v>0</v>
      </c>
      <c r="I437" s="186">
        <f t="shared" si="29"/>
        <v>0</v>
      </c>
      <c r="J437" s="186"/>
      <c r="K437" s="186"/>
      <c r="L437" s="107"/>
      <c r="M437" s="193"/>
      <c r="N437" s="194"/>
      <c r="O437" s="195"/>
      <c r="P437" s="194"/>
      <c r="Q437" s="184">
        <f t="shared" si="27"/>
        <v>0</v>
      </c>
      <c r="R437" s="185">
        <f t="shared" si="26"/>
        <v>0</v>
      </c>
      <c r="S437" s="194"/>
    </row>
    <row r="438" s="106" customFormat="1" spans="1:19">
      <c r="A438" s="107">
        <v>429</v>
      </c>
      <c r="B438" s="191"/>
      <c r="C438" s="107"/>
      <c r="D438" s="107"/>
      <c r="E438" s="107"/>
      <c r="F438" s="107"/>
      <c r="G438" s="107"/>
      <c r="H438" s="178">
        <f t="shared" si="28"/>
        <v>0</v>
      </c>
      <c r="I438" s="186">
        <f t="shared" si="29"/>
        <v>0</v>
      </c>
      <c r="J438" s="186"/>
      <c r="K438" s="186"/>
      <c r="L438" s="107"/>
      <c r="M438" s="193"/>
      <c r="N438" s="194"/>
      <c r="O438" s="195"/>
      <c r="P438" s="194"/>
      <c r="Q438" s="184">
        <f t="shared" si="27"/>
        <v>0</v>
      </c>
      <c r="R438" s="185">
        <f t="shared" si="26"/>
        <v>0</v>
      </c>
      <c r="S438" s="194"/>
    </row>
    <row r="439" s="106" customFormat="1" spans="1:19">
      <c r="A439" s="107">
        <v>430</v>
      </c>
      <c r="B439" s="191"/>
      <c r="C439" s="107"/>
      <c r="D439" s="107"/>
      <c r="E439" s="107"/>
      <c r="F439" s="107"/>
      <c r="G439" s="107"/>
      <c r="H439" s="178">
        <f t="shared" si="28"/>
        <v>0</v>
      </c>
      <c r="I439" s="186">
        <f t="shared" si="29"/>
        <v>0</v>
      </c>
      <c r="J439" s="186"/>
      <c r="K439" s="186"/>
      <c r="L439" s="107"/>
      <c r="M439" s="193"/>
      <c r="N439" s="194"/>
      <c r="O439" s="195"/>
      <c r="P439" s="194"/>
      <c r="Q439" s="184">
        <f t="shared" si="27"/>
        <v>0</v>
      </c>
      <c r="R439" s="185">
        <f t="shared" si="26"/>
        <v>0</v>
      </c>
      <c r="S439" s="194"/>
    </row>
    <row r="440" s="106" customFormat="1" spans="1:19">
      <c r="A440" s="107">
        <v>431</v>
      </c>
      <c r="B440" s="191"/>
      <c r="C440" s="107"/>
      <c r="D440" s="107"/>
      <c r="E440" s="107"/>
      <c r="F440" s="107"/>
      <c r="G440" s="107"/>
      <c r="H440" s="178">
        <f t="shared" si="28"/>
        <v>0</v>
      </c>
      <c r="I440" s="186">
        <f t="shared" si="29"/>
        <v>0</v>
      </c>
      <c r="J440" s="186"/>
      <c r="K440" s="186"/>
      <c r="L440" s="107"/>
      <c r="M440" s="193"/>
      <c r="N440" s="194"/>
      <c r="O440" s="195"/>
      <c r="P440" s="194"/>
      <c r="Q440" s="184">
        <f t="shared" si="27"/>
        <v>0</v>
      </c>
      <c r="R440" s="185">
        <f t="shared" si="26"/>
        <v>0</v>
      </c>
      <c r="S440" s="194"/>
    </row>
    <row r="441" s="106" customFormat="1" spans="1:19">
      <c r="A441" s="107">
        <v>432</v>
      </c>
      <c r="B441" s="191"/>
      <c r="C441" s="107"/>
      <c r="D441" s="107"/>
      <c r="E441" s="107"/>
      <c r="F441" s="107"/>
      <c r="G441" s="107"/>
      <c r="H441" s="178">
        <f t="shared" si="28"/>
        <v>0</v>
      </c>
      <c r="I441" s="186">
        <f t="shared" si="29"/>
        <v>0</v>
      </c>
      <c r="J441" s="186"/>
      <c r="K441" s="186"/>
      <c r="L441" s="107"/>
      <c r="M441" s="193"/>
      <c r="N441" s="194"/>
      <c r="O441" s="195"/>
      <c r="P441" s="194"/>
      <c r="Q441" s="184">
        <f t="shared" si="27"/>
        <v>0</v>
      </c>
      <c r="R441" s="185">
        <f t="shared" si="26"/>
        <v>0</v>
      </c>
      <c r="S441" s="194"/>
    </row>
    <row r="442" s="106" customFormat="1" spans="1:19">
      <c r="A442" s="107">
        <v>433</v>
      </c>
      <c r="B442" s="191"/>
      <c r="C442" s="107"/>
      <c r="D442" s="107"/>
      <c r="E442" s="107"/>
      <c r="F442" s="107"/>
      <c r="G442" s="107"/>
      <c r="H442" s="178">
        <f t="shared" si="28"/>
        <v>0</v>
      </c>
      <c r="I442" s="186">
        <f t="shared" si="29"/>
        <v>0</v>
      </c>
      <c r="J442" s="186"/>
      <c r="K442" s="186"/>
      <c r="L442" s="107"/>
      <c r="M442" s="193"/>
      <c r="N442" s="194"/>
      <c r="O442" s="195"/>
      <c r="P442" s="194"/>
      <c r="Q442" s="184">
        <f t="shared" si="27"/>
        <v>0</v>
      </c>
      <c r="R442" s="185">
        <f t="shared" si="26"/>
        <v>0</v>
      </c>
      <c r="S442" s="194"/>
    </row>
    <row r="443" s="106" customFormat="1" spans="1:19">
      <c r="A443" s="107">
        <v>434</v>
      </c>
      <c r="B443" s="191"/>
      <c r="C443" s="107"/>
      <c r="D443" s="107"/>
      <c r="E443" s="107"/>
      <c r="F443" s="107"/>
      <c r="G443" s="107"/>
      <c r="H443" s="178">
        <f t="shared" si="28"/>
        <v>0</v>
      </c>
      <c r="I443" s="186">
        <f t="shared" si="29"/>
        <v>0</v>
      </c>
      <c r="J443" s="186"/>
      <c r="K443" s="186"/>
      <c r="L443" s="107"/>
      <c r="M443" s="193"/>
      <c r="N443" s="194"/>
      <c r="O443" s="195"/>
      <c r="P443" s="194"/>
      <c r="Q443" s="184">
        <f t="shared" si="27"/>
        <v>0</v>
      </c>
      <c r="R443" s="185">
        <f t="shared" si="26"/>
        <v>0</v>
      </c>
      <c r="S443" s="194"/>
    </row>
    <row r="444" s="106" customFormat="1" spans="1:19">
      <c r="A444" s="107">
        <v>435</v>
      </c>
      <c r="B444" s="191"/>
      <c r="C444" s="107"/>
      <c r="D444" s="107"/>
      <c r="E444" s="107"/>
      <c r="F444" s="107"/>
      <c r="G444" s="107"/>
      <c r="H444" s="178">
        <f t="shared" si="28"/>
        <v>0</v>
      </c>
      <c r="I444" s="186">
        <f t="shared" si="29"/>
        <v>0</v>
      </c>
      <c r="J444" s="186"/>
      <c r="K444" s="186"/>
      <c r="L444" s="107"/>
      <c r="M444" s="193"/>
      <c r="N444" s="194"/>
      <c r="O444" s="195"/>
      <c r="P444" s="194"/>
      <c r="Q444" s="184">
        <f t="shared" si="27"/>
        <v>0</v>
      </c>
      <c r="R444" s="185">
        <f t="shared" si="26"/>
        <v>0</v>
      </c>
      <c r="S444" s="194"/>
    </row>
    <row r="445" s="106" customFormat="1" spans="1:19">
      <c r="A445" s="107">
        <v>436</v>
      </c>
      <c r="B445" s="191"/>
      <c r="C445" s="107"/>
      <c r="D445" s="107"/>
      <c r="E445" s="107"/>
      <c r="F445" s="107"/>
      <c r="G445" s="107"/>
      <c r="H445" s="178">
        <f t="shared" si="28"/>
        <v>0</v>
      </c>
      <c r="I445" s="186">
        <f t="shared" si="29"/>
        <v>0</v>
      </c>
      <c r="J445" s="186"/>
      <c r="K445" s="186"/>
      <c r="L445" s="107"/>
      <c r="M445" s="193"/>
      <c r="N445" s="194"/>
      <c r="O445" s="195"/>
      <c r="P445" s="194"/>
      <c r="Q445" s="184">
        <f t="shared" si="27"/>
        <v>0</v>
      </c>
      <c r="R445" s="185">
        <f t="shared" si="26"/>
        <v>0</v>
      </c>
      <c r="S445" s="194"/>
    </row>
    <row r="446" s="106" customFormat="1" spans="1:19">
      <c r="A446" s="107">
        <v>437</v>
      </c>
      <c r="B446" s="191"/>
      <c r="C446" s="107"/>
      <c r="D446" s="107"/>
      <c r="E446" s="107"/>
      <c r="F446" s="107"/>
      <c r="G446" s="107"/>
      <c r="H446" s="178">
        <f t="shared" si="28"/>
        <v>0</v>
      </c>
      <c r="I446" s="186">
        <f t="shared" si="29"/>
        <v>0</v>
      </c>
      <c r="J446" s="186"/>
      <c r="K446" s="186"/>
      <c r="L446" s="107"/>
      <c r="M446" s="193"/>
      <c r="N446" s="194"/>
      <c r="O446" s="195"/>
      <c r="P446" s="194"/>
      <c r="Q446" s="184">
        <f t="shared" si="27"/>
        <v>0</v>
      </c>
      <c r="R446" s="185">
        <f t="shared" si="26"/>
        <v>0</v>
      </c>
      <c r="S446" s="194"/>
    </row>
    <row r="447" s="106" customFormat="1" spans="1:19">
      <c r="A447" s="107">
        <v>438</v>
      </c>
      <c r="B447" s="191"/>
      <c r="C447" s="107"/>
      <c r="D447" s="107"/>
      <c r="E447" s="107"/>
      <c r="F447" s="107"/>
      <c r="G447" s="107"/>
      <c r="H447" s="178">
        <f t="shared" si="28"/>
        <v>0</v>
      </c>
      <c r="I447" s="186">
        <f t="shared" si="29"/>
        <v>0</v>
      </c>
      <c r="J447" s="186"/>
      <c r="K447" s="186"/>
      <c r="L447" s="107"/>
      <c r="M447" s="193"/>
      <c r="N447" s="194"/>
      <c r="O447" s="195"/>
      <c r="P447" s="194"/>
      <c r="Q447" s="184">
        <f t="shared" si="27"/>
        <v>0</v>
      </c>
      <c r="R447" s="185">
        <f t="shared" si="26"/>
        <v>0</v>
      </c>
      <c r="S447" s="194"/>
    </row>
    <row r="448" s="106" customFormat="1" spans="1:19">
      <c r="A448" s="107">
        <v>439</v>
      </c>
      <c r="B448" s="191"/>
      <c r="C448" s="107"/>
      <c r="D448" s="107"/>
      <c r="E448" s="107"/>
      <c r="F448" s="107"/>
      <c r="G448" s="107"/>
      <c r="H448" s="178">
        <f t="shared" si="28"/>
        <v>0</v>
      </c>
      <c r="I448" s="186">
        <f t="shared" si="29"/>
        <v>0</v>
      </c>
      <c r="J448" s="186"/>
      <c r="K448" s="186"/>
      <c r="L448" s="107"/>
      <c r="M448" s="193"/>
      <c r="N448" s="194"/>
      <c r="O448" s="195"/>
      <c r="P448" s="194"/>
      <c r="Q448" s="184">
        <f t="shared" si="27"/>
        <v>0</v>
      </c>
      <c r="R448" s="185">
        <f t="shared" si="26"/>
        <v>0</v>
      </c>
      <c r="S448" s="194"/>
    </row>
    <row r="449" s="106" customFormat="1" spans="1:19">
      <c r="A449" s="107">
        <v>440</v>
      </c>
      <c r="B449" s="191"/>
      <c r="C449" s="107"/>
      <c r="D449" s="107"/>
      <c r="E449" s="107"/>
      <c r="F449" s="107"/>
      <c r="G449" s="107"/>
      <c r="H449" s="178">
        <f t="shared" si="28"/>
        <v>0</v>
      </c>
      <c r="I449" s="186">
        <f t="shared" si="29"/>
        <v>0</v>
      </c>
      <c r="J449" s="186"/>
      <c r="K449" s="186"/>
      <c r="L449" s="107"/>
      <c r="M449" s="193"/>
      <c r="N449" s="194"/>
      <c r="O449" s="195"/>
      <c r="P449" s="194"/>
      <c r="Q449" s="184">
        <f t="shared" si="27"/>
        <v>0</v>
      </c>
      <c r="R449" s="185">
        <f t="shared" si="26"/>
        <v>0</v>
      </c>
      <c r="S449" s="194"/>
    </row>
    <row r="450" s="106" customFormat="1" spans="1:19">
      <c r="A450" s="107">
        <v>441</v>
      </c>
      <c r="B450" s="191"/>
      <c r="C450" s="107"/>
      <c r="D450" s="107"/>
      <c r="E450" s="107"/>
      <c r="F450" s="107"/>
      <c r="G450" s="107"/>
      <c r="H450" s="178">
        <f t="shared" si="28"/>
        <v>0</v>
      </c>
      <c r="I450" s="186">
        <f t="shared" si="29"/>
        <v>0</v>
      </c>
      <c r="J450" s="186"/>
      <c r="K450" s="186"/>
      <c r="L450" s="107"/>
      <c r="M450" s="193"/>
      <c r="N450" s="194"/>
      <c r="O450" s="195"/>
      <c r="P450" s="194"/>
      <c r="Q450" s="184">
        <f t="shared" si="27"/>
        <v>0</v>
      </c>
      <c r="R450" s="185">
        <f t="shared" si="26"/>
        <v>0</v>
      </c>
      <c r="S450" s="194"/>
    </row>
    <row r="451" s="106" customFormat="1" spans="1:19">
      <c r="A451" s="107">
        <v>442</v>
      </c>
      <c r="B451" s="191"/>
      <c r="C451" s="107"/>
      <c r="D451" s="107"/>
      <c r="E451" s="107"/>
      <c r="F451" s="107"/>
      <c r="G451" s="107"/>
      <c r="H451" s="178">
        <f t="shared" si="28"/>
        <v>0</v>
      </c>
      <c r="I451" s="186">
        <f t="shared" si="29"/>
        <v>0</v>
      </c>
      <c r="J451" s="186"/>
      <c r="K451" s="186"/>
      <c r="L451" s="107"/>
      <c r="M451" s="193"/>
      <c r="N451" s="194"/>
      <c r="O451" s="195"/>
      <c r="P451" s="194"/>
      <c r="Q451" s="184">
        <f t="shared" si="27"/>
        <v>0</v>
      </c>
      <c r="R451" s="185">
        <f t="shared" si="26"/>
        <v>0</v>
      </c>
      <c r="S451" s="194"/>
    </row>
    <row r="452" s="106" customFormat="1" spans="1:19">
      <c r="A452" s="107">
        <v>443</v>
      </c>
      <c r="B452" s="191"/>
      <c r="C452" s="107"/>
      <c r="D452" s="107"/>
      <c r="E452" s="107"/>
      <c r="F452" s="107"/>
      <c r="G452" s="107"/>
      <c r="H452" s="178">
        <f t="shared" si="28"/>
        <v>0</v>
      </c>
      <c r="I452" s="186">
        <f t="shared" si="29"/>
        <v>0</v>
      </c>
      <c r="J452" s="186"/>
      <c r="K452" s="186"/>
      <c r="L452" s="107"/>
      <c r="M452" s="193"/>
      <c r="N452" s="194"/>
      <c r="O452" s="195"/>
      <c r="P452" s="194"/>
      <c r="Q452" s="184">
        <f t="shared" si="27"/>
        <v>0</v>
      </c>
      <c r="R452" s="185">
        <f t="shared" si="26"/>
        <v>0</v>
      </c>
      <c r="S452" s="194"/>
    </row>
    <row r="453" s="106" customFormat="1" spans="1:19">
      <c r="A453" s="107">
        <v>444</v>
      </c>
      <c r="B453" s="191"/>
      <c r="C453" s="107"/>
      <c r="D453" s="107"/>
      <c r="E453" s="107"/>
      <c r="F453" s="107"/>
      <c r="G453" s="107"/>
      <c r="H453" s="178">
        <f t="shared" si="28"/>
        <v>0</v>
      </c>
      <c r="I453" s="186">
        <f t="shared" si="29"/>
        <v>0</v>
      </c>
      <c r="J453" s="186"/>
      <c r="K453" s="186"/>
      <c r="L453" s="107"/>
      <c r="M453" s="193"/>
      <c r="N453" s="194"/>
      <c r="O453" s="195"/>
      <c r="P453" s="194"/>
      <c r="Q453" s="184">
        <f t="shared" si="27"/>
        <v>0</v>
      </c>
      <c r="R453" s="185">
        <f t="shared" si="26"/>
        <v>0</v>
      </c>
      <c r="S453" s="194"/>
    </row>
    <row r="454" s="106" customFormat="1" spans="1:19">
      <c r="A454" s="107">
        <v>445</v>
      </c>
      <c r="B454" s="191"/>
      <c r="C454" s="107"/>
      <c r="D454" s="107"/>
      <c r="E454" s="107"/>
      <c r="F454" s="107"/>
      <c r="G454" s="107"/>
      <c r="H454" s="178">
        <f t="shared" si="28"/>
        <v>0</v>
      </c>
      <c r="I454" s="186">
        <f t="shared" si="29"/>
        <v>0</v>
      </c>
      <c r="J454" s="186"/>
      <c r="K454" s="186"/>
      <c r="L454" s="107"/>
      <c r="M454" s="193"/>
      <c r="N454" s="194"/>
      <c r="O454" s="195"/>
      <c r="P454" s="194"/>
      <c r="Q454" s="184">
        <f t="shared" si="27"/>
        <v>0</v>
      </c>
      <c r="R454" s="185">
        <f t="shared" si="26"/>
        <v>0</v>
      </c>
      <c r="S454" s="194"/>
    </row>
    <row r="455" s="106" customFormat="1" spans="1:19">
      <c r="A455" s="107">
        <v>446</v>
      </c>
      <c r="B455" s="191"/>
      <c r="C455" s="107"/>
      <c r="D455" s="107"/>
      <c r="E455" s="107"/>
      <c r="F455" s="107"/>
      <c r="G455" s="107"/>
      <c r="H455" s="178">
        <f t="shared" si="28"/>
        <v>0</v>
      </c>
      <c r="I455" s="186">
        <f t="shared" si="29"/>
        <v>0</v>
      </c>
      <c r="J455" s="186"/>
      <c r="K455" s="186"/>
      <c r="L455" s="107"/>
      <c r="M455" s="193"/>
      <c r="N455" s="194"/>
      <c r="O455" s="195"/>
      <c r="P455" s="194"/>
      <c r="Q455" s="184">
        <f t="shared" si="27"/>
        <v>0</v>
      </c>
      <c r="R455" s="185">
        <f t="shared" si="26"/>
        <v>0</v>
      </c>
      <c r="S455" s="194"/>
    </row>
    <row r="456" s="106" customFormat="1" spans="1:19">
      <c r="A456" s="107">
        <v>447</v>
      </c>
      <c r="B456" s="191"/>
      <c r="C456" s="107"/>
      <c r="D456" s="107"/>
      <c r="E456" s="107"/>
      <c r="F456" s="107"/>
      <c r="G456" s="107"/>
      <c r="H456" s="178">
        <f t="shared" si="28"/>
        <v>0</v>
      </c>
      <c r="I456" s="186">
        <f t="shared" si="29"/>
        <v>0</v>
      </c>
      <c r="J456" s="186"/>
      <c r="K456" s="186"/>
      <c r="L456" s="107"/>
      <c r="M456" s="193"/>
      <c r="N456" s="194"/>
      <c r="O456" s="195"/>
      <c r="P456" s="194"/>
      <c r="Q456" s="184">
        <f t="shared" si="27"/>
        <v>0</v>
      </c>
      <c r="R456" s="185">
        <f t="shared" si="26"/>
        <v>0</v>
      </c>
      <c r="S456" s="194"/>
    </row>
    <row r="457" s="106" customFormat="1" spans="1:19">
      <c r="A457" s="107">
        <v>448</v>
      </c>
      <c r="B457" s="191"/>
      <c r="C457" s="107"/>
      <c r="D457" s="107"/>
      <c r="E457" s="107"/>
      <c r="F457" s="107"/>
      <c r="G457" s="107"/>
      <c r="H457" s="178">
        <f t="shared" si="28"/>
        <v>0</v>
      </c>
      <c r="I457" s="186">
        <f t="shared" si="29"/>
        <v>0</v>
      </c>
      <c r="J457" s="186"/>
      <c r="K457" s="186"/>
      <c r="L457" s="107"/>
      <c r="M457" s="193"/>
      <c r="N457" s="194"/>
      <c r="O457" s="195"/>
      <c r="P457" s="194"/>
      <c r="Q457" s="184">
        <f t="shared" si="27"/>
        <v>0</v>
      </c>
      <c r="R457" s="185">
        <f t="shared" si="26"/>
        <v>0</v>
      </c>
      <c r="S457" s="194"/>
    </row>
    <row r="458" s="106" customFormat="1" spans="1:19">
      <c r="A458" s="107">
        <v>449</v>
      </c>
      <c r="B458" s="191"/>
      <c r="C458" s="107"/>
      <c r="D458" s="107"/>
      <c r="E458" s="107"/>
      <c r="F458" s="107"/>
      <c r="G458" s="107"/>
      <c r="H458" s="178">
        <f t="shared" si="28"/>
        <v>0</v>
      </c>
      <c r="I458" s="186">
        <f t="shared" si="29"/>
        <v>0</v>
      </c>
      <c r="J458" s="186"/>
      <c r="K458" s="186"/>
      <c r="L458" s="107"/>
      <c r="M458" s="193"/>
      <c r="N458" s="194"/>
      <c r="O458" s="195"/>
      <c r="P458" s="194"/>
      <c r="Q458" s="184">
        <f t="shared" si="27"/>
        <v>0</v>
      </c>
      <c r="R458" s="185">
        <f t="shared" si="26"/>
        <v>0</v>
      </c>
      <c r="S458" s="194"/>
    </row>
    <row r="459" s="106" customFormat="1" spans="1:19">
      <c r="A459" s="107">
        <v>450</v>
      </c>
      <c r="B459" s="191"/>
      <c r="C459" s="107"/>
      <c r="D459" s="107"/>
      <c r="E459" s="107"/>
      <c r="F459" s="107"/>
      <c r="G459" s="107"/>
      <c r="H459" s="178">
        <f t="shared" si="28"/>
        <v>0</v>
      </c>
      <c r="I459" s="186">
        <f t="shared" si="29"/>
        <v>0</v>
      </c>
      <c r="J459" s="186"/>
      <c r="K459" s="186"/>
      <c r="L459" s="107"/>
      <c r="M459" s="193"/>
      <c r="N459" s="194"/>
      <c r="O459" s="195"/>
      <c r="P459" s="194"/>
      <c r="Q459" s="184">
        <f t="shared" si="27"/>
        <v>0</v>
      </c>
      <c r="R459" s="185">
        <f t="shared" si="26"/>
        <v>0</v>
      </c>
      <c r="S459" s="194"/>
    </row>
    <row r="460" s="106" customFormat="1" spans="1:19">
      <c r="A460" s="107">
        <v>451</v>
      </c>
      <c r="B460" s="191"/>
      <c r="C460" s="107"/>
      <c r="D460" s="107"/>
      <c r="E460" s="107"/>
      <c r="F460" s="107"/>
      <c r="G460" s="107"/>
      <c r="H460" s="178">
        <f t="shared" si="28"/>
        <v>0</v>
      </c>
      <c r="I460" s="186">
        <f t="shared" si="29"/>
        <v>0</v>
      </c>
      <c r="J460" s="186"/>
      <c r="K460" s="186"/>
      <c r="L460" s="107"/>
      <c r="M460" s="193"/>
      <c r="N460" s="194"/>
      <c r="O460" s="195"/>
      <c r="P460" s="194"/>
      <c r="Q460" s="184">
        <f t="shared" si="27"/>
        <v>0</v>
      </c>
      <c r="R460" s="185">
        <f t="shared" ref="R460:R501" si="30">R459+O460-P460</f>
        <v>0</v>
      </c>
      <c r="S460" s="194"/>
    </row>
    <row r="461" s="106" customFormat="1" spans="1:19">
      <c r="A461" s="107">
        <v>452</v>
      </c>
      <c r="B461" s="191"/>
      <c r="C461" s="107"/>
      <c r="D461" s="107"/>
      <c r="E461" s="107"/>
      <c r="F461" s="107"/>
      <c r="G461" s="107"/>
      <c r="H461" s="178">
        <f t="shared" si="28"/>
        <v>0</v>
      </c>
      <c r="I461" s="186">
        <f t="shared" si="29"/>
        <v>0</v>
      </c>
      <c r="J461" s="186"/>
      <c r="K461" s="186"/>
      <c r="L461" s="107"/>
      <c r="M461" s="193"/>
      <c r="N461" s="194"/>
      <c r="O461" s="195"/>
      <c r="P461" s="194"/>
      <c r="Q461" s="184">
        <f t="shared" si="27"/>
        <v>0</v>
      </c>
      <c r="R461" s="185">
        <f t="shared" si="30"/>
        <v>0</v>
      </c>
      <c r="S461" s="194"/>
    </row>
    <row r="462" s="106" customFormat="1" spans="1:19">
      <c r="A462" s="107">
        <v>453</v>
      </c>
      <c r="B462" s="191"/>
      <c r="C462" s="107"/>
      <c r="D462" s="107"/>
      <c r="E462" s="107"/>
      <c r="F462" s="107"/>
      <c r="G462" s="107"/>
      <c r="H462" s="178">
        <f t="shared" si="28"/>
        <v>0</v>
      </c>
      <c r="I462" s="186">
        <f t="shared" si="29"/>
        <v>0</v>
      </c>
      <c r="J462" s="186"/>
      <c r="K462" s="186"/>
      <c r="L462" s="107"/>
      <c r="M462" s="193"/>
      <c r="N462" s="194"/>
      <c r="O462" s="195"/>
      <c r="P462" s="194"/>
      <c r="Q462" s="184">
        <f t="shared" si="27"/>
        <v>0</v>
      </c>
      <c r="R462" s="185">
        <f t="shared" si="30"/>
        <v>0</v>
      </c>
      <c r="S462" s="194"/>
    </row>
    <row r="463" s="106" customFormat="1" spans="1:19">
      <c r="A463" s="107">
        <v>454</v>
      </c>
      <c r="B463" s="191"/>
      <c r="C463" s="107"/>
      <c r="D463" s="107"/>
      <c r="E463" s="107"/>
      <c r="F463" s="107"/>
      <c r="G463" s="107"/>
      <c r="H463" s="178">
        <f t="shared" si="28"/>
        <v>0</v>
      </c>
      <c r="I463" s="186">
        <f t="shared" si="29"/>
        <v>0</v>
      </c>
      <c r="J463" s="186"/>
      <c r="K463" s="186"/>
      <c r="L463" s="107"/>
      <c r="M463" s="193"/>
      <c r="N463" s="194"/>
      <c r="O463" s="195"/>
      <c r="P463" s="194"/>
      <c r="Q463" s="184">
        <f t="shared" si="27"/>
        <v>0</v>
      </c>
      <c r="R463" s="185">
        <f t="shared" si="30"/>
        <v>0</v>
      </c>
      <c r="S463" s="194"/>
    </row>
    <row r="464" s="106" customFormat="1" spans="1:19">
      <c r="A464" s="107">
        <v>455</v>
      </c>
      <c r="B464" s="191"/>
      <c r="C464" s="107"/>
      <c r="D464" s="107"/>
      <c r="E464" s="107"/>
      <c r="F464" s="107"/>
      <c r="G464" s="107"/>
      <c r="H464" s="178">
        <f t="shared" si="28"/>
        <v>0</v>
      </c>
      <c r="I464" s="186">
        <f t="shared" si="29"/>
        <v>0</v>
      </c>
      <c r="J464" s="186"/>
      <c r="K464" s="186"/>
      <c r="L464" s="107"/>
      <c r="M464" s="193"/>
      <c r="N464" s="194"/>
      <c r="O464" s="195"/>
      <c r="P464" s="194"/>
      <c r="Q464" s="184">
        <f t="shared" si="27"/>
        <v>0</v>
      </c>
      <c r="R464" s="185">
        <f t="shared" si="30"/>
        <v>0</v>
      </c>
      <c r="S464" s="194"/>
    </row>
    <row r="465" s="106" customFormat="1" spans="1:19">
      <c r="A465" s="107">
        <v>456</v>
      </c>
      <c r="B465" s="191"/>
      <c r="C465" s="107"/>
      <c r="D465" s="107"/>
      <c r="E465" s="107"/>
      <c r="F465" s="107"/>
      <c r="G465" s="107"/>
      <c r="H465" s="178">
        <f t="shared" si="28"/>
        <v>0</v>
      </c>
      <c r="I465" s="186">
        <f t="shared" si="29"/>
        <v>0</v>
      </c>
      <c r="J465" s="186"/>
      <c r="K465" s="186"/>
      <c r="L465" s="107"/>
      <c r="M465" s="193"/>
      <c r="N465" s="194"/>
      <c r="O465" s="195"/>
      <c r="P465" s="194"/>
      <c r="Q465" s="184">
        <f t="shared" si="27"/>
        <v>0</v>
      </c>
      <c r="R465" s="185">
        <f t="shared" si="30"/>
        <v>0</v>
      </c>
      <c r="S465" s="194"/>
    </row>
    <row r="466" s="106" customFormat="1" spans="1:19">
      <c r="A466" s="107">
        <v>457</v>
      </c>
      <c r="B466" s="191"/>
      <c r="C466" s="107"/>
      <c r="D466" s="107"/>
      <c r="E466" s="107"/>
      <c r="F466" s="107"/>
      <c r="G466" s="107"/>
      <c r="H466" s="178">
        <f t="shared" si="28"/>
        <v>0</v>
      </c>
      <c r="I466" s="186">
        <f t="shared" si="29"/>
        <v>0</v>
      </c>
      <c r="J466" s="186"/>
      <c r="K466" s="186"/>
      <c r="L466" s="107"/>
      <c r="M466" s="193"/>
      <c r="N466" s="194"/>
      <c r="O466" s="195"/>
      <c r="P466" s="194"/>
      <c r="Q466" s="184">
        <f t="shared" si="27"/>
        <v>0</v>
      </c>
      <c r="R466" s="185">
        <f t="shared" si="30"/>
        <v>0</v>
      </c>
      <c r="S466" s="194"/>
    </row>
    <row r="467" s="106" customFormat="1" spans="1:19">
      <c r="A467" s="107">
        <v>458</v>
      </c>
      <c r="B467" s="191"/>
      <c r="C467" s="107"/>
      <c r="D467" s="107"/>
      <c r="E467" s="107"/>
      <c r="F467" s="107"/>
      <c r="G467" s="107"/>
      <c r="H467" s="178">
        <f t="shared" si="28"/>
        <v>0</v>
      </c>
      <c r="I467" s="186">
        <f t="shared" si="29"/>
        <v>0</v>
      </c>
      <c r="J467" s="186"/>
      <c r="K467" s="186"/>
      <c r="L467" s="107"/>
      <c r="M467" s="193"/>
      <c r="N467" s="194"/>
      <c r="O467" s="195"/>
      <c r="P467" s="194"/>
      <c r="Q467" s="184">
        <f t="shared" si="27"/>
        <v>0</v>
      </c>
      <c r="R467" s="185">
        <f t="shared" si="30"/>
        <v>0</v>
      </c>
      <c r="S467" s="194"/>
    </row>
    <row r="468" s="106" customFormat="1" spans="1:19">
      <c r="A468" s="107">
        <v>459</v>
      </c>
      <c r="B468" s="191"/>
      <c r="C468" s="107"/>
      <c r="D468" s="107"/>
      <c r="E468" s="107"/>
      <c r="F468" s="107"/>
      <c r="G468" s="107"/>
      <c r="H468" s="178">
        <f t="shared" si="28"/>
        <v>0</v>
      </c>
      <c r="I468" s="186">
        <f t="shared" si="29"/>
        <v>0</v>
      </c>
      <c r="J468" s="186"/>
      <c r="K468" s="186"/>
      <c r="L468" s="107"/>
      <c r="M468" s="193"/>
      <c r="N468" s="194"/>
      <c r="O468" s="195"/>
      <c r="P468" s="194"/>
      <c r="Q468" s="184">
        <f t="shared" ref="Q468:Q501" si="31">O468-P468</f>
        <v>0</v>
      </c>
      <c r="R468" s="185">
        <f t="shared" si="30"/>
        <v>0</v>
      </c>
      <c r="S468" s="194"/>
    </row>
    <row r="469" s="106" customFormat="1" spans="1:19">
      <c r="A469" s="107">
        <v>460</v>
      </c>
      <c r="B469" s="191"/>
      <c r="C469" s="107"/>
      <c r="D469" s="107"/>
      <c r="E469" s="107"/>
      <c r="F469" s="107"/>
      <c r="G469" s="107"/>
      <c r="H469" s="178">
        <f t="shared" si="28"/>
        <v>0</v>
      </c>
      <c r="I469" s="186">
        <f t="shared" si="29"/>
        <v>0</v>
      </c>
      <c r="J469" s="186"/>
      <c r="K469" s="186"/>
      <c r="L469" s="107"/>
      <c r="M469" s="193"/>
      <c r="N469" s="194"/>
      <c r="O469" s="195"/>
      <c r="P469" s="194"/>
      <c r="Q469" s="184">
        <f t="shared" si="31"/>
        <v>0</v>
      </c>
      <c r="R469" s="185">
        <f t="shared" si="30"/>
        <v>0</v>
      </c>
      <c r="S469" s="194"/>
    </row>
    <row r="470" s="106" customFormat="1" spans="1:19">
      <c r="A470" s="107">
        <v>461</v>
      </c>
      <c r="B470" s="191"/>
      <c r="C470" s="107"/>
      <c r="D470" s="107"/>
      <c r="E470" s="107"/>
      <c r="F470" s="107"/>
      <c r="G470" s="107"/>
      <c r="H470" s="178">
        <f t="shared" si="28"/>
        <v>0</v>
      </c>
      <c r="I470" s="186">
        <f t="shared" si="29"/>
        <v>0</v>
      </c>
      <c r="J470" s="186"/>
      <c r="K470" s="186"/>
      <c r="L470" s="107"/>
      <c r="M470" s="193"/>
      <c r="N470" s="194"/>
      <c r="O470" s="195"/>
      <c r="P470" s="194"/>
      <c r="Q470" s="184">
        <f t="shared" si="31"/>
        <v>0</v>
      </c>
      <c r="R470" s="185">
        <f t="shared" si="30"/>
        <v>0</v>
      </c>
      <c r="S470" s="194"/>
    </row>
    <row r="471" s="106" customFormat="1" spans="1:19">
      <c r="A471" s="107">
        <v>462</v>
      </c>
      <c r="B471" s="191"/>
      <c r="C471" s="107"/>
      <c r="D471" s="107"/>
      <c r="E471" s="107"/>
      <c r="F471" s="107"/>
      <c r="G471" s="107"/>
      <c r="H471" s="178">
        <f t="shared" si="28"/>
        <v>0</v>
      </c>
      <c r="I471" s="186">
        <f t="shared" si="29"/>
        <v>0</v>
      </c>
      <c r="J471" s="186"/>
      <c r="K471" s="186"/>
      <c r="L471" s="107"/>
      <c r="M471" s="193"/>
      <c r="N471" s="194"/>
      <c r="O471" s="195"/>
      <c r="P471" s="194"/>
      <c r="Q471" s="184">
        <f t="shared" si="31"/>
        <v>0</v>
      </c>
      <c r="R471" s="185">
        <f t="shared" si="30"/>
        <v>0</v>
      </c>
      <c r="S471" s="194"/>
    </row>
    <row r="472" s="106" customFormat="1" spans="1:19">
      <c r="A472" s="107">
        <v>463</v>
      </c>
      <c r="B472" s="191"/>
      <c r="C472" s="107"/>
      <c r="D472" s="107"/>
      <c r="E472" s="107"/>
      <c r="F472" s="107"/>
      <c r="G472" s="107"/>
      <c r="H472" s="178">
        <f t="shared" si="28"/>
        <v>0</v>
      </c>
      <c r="I472" s="186">
        <f t="shared" si="29"/>
        <v>0</v>
      </c>
      <c r="J472" s="186"/>
      <c r="K472" s="186"/>
      <c r="L472" s="107"/>
      <c r="M472" s="193"/>
      <c r="N472" s="194"/>
      <c r="O472" s="195"/>
      <c r="P472" s="194"/>
      <c r="Q472" s="184">
        <f t="shared" si="31"/>
        <v>0</v>
      </c>
      <c r="R472" s="185">
        <f t="shared" si="30"/>
        <v>0</v>
      </c>
      <c r="S472" s="194"/>
    </row>
    <row r="473" s="106" customFormat="1" spans="1:19">
      <c r="A473" s="107">
        <v>464</v>
      </c>
      <c r="B473" s="191"/>
      <c r="C473" s="107"/>
      <c r="D473" s="107"/>
      <c r="E473" s="107"/>
      <c r="F473" s="107"/>
      <c r="G473" s="107"/>
      <c r="H473" s="178">
        <f t="shared" si="28"/>
        <v>0</v>
      </c>
      <c r="I473" s="186">
        <f t="shared" si="29"/>
        <v>0</v>
      </c>
      <c r="J473" s="186"/>
      <c r="K473" s="186"/>
      <c r="L473" s="107"/>
      <c r="M473" s="193"/>
      <c r="N473" s="194"/>
      <c r="O473" s="195"/>
      <c r="P473" s="194"/>
      <c r="Q473" s="184">
        <f t="shared" si="31"/>
        <v>0</v>
      </c>
      <c r="R473" s="185">
        <f t="shared" si="30"/>
        <v>0</v>
      </c>
      <c r="S473" s="194"/>
    </row>
    <row r="474" s="106" customFormat="1" spans="1:19">
      <c r="A474" s="107">
        <v>465</v>
      </c>
      <c r="B474" s="191"/>
      <c r="C474" s="107"/>
      <c r="D474" s="107"/>
      <c r="E474" s="107"/>
      <c r="F474" s="107"/>
      <c r="G474" s="107"/>
      <c r="H474" s="178">
        <f t="shared" si="28"/>
        <v>0</v>
      </c>
      <c r="I474" s="186">
        <f t="shared" si="29"/>
        <v>0</v>
      </c>
      <c r="J474" s="186"/>
      <c r="K474" s="186"/>
      <c r="L474" s="107"/>
      <c r="M474" s="193"/>
      <c r="N474" s="194"/>
      <c r="O474" s="195"/>
      <c r="P474" s="194"/>
      <c r="Q474" s="184">
        <f t="shared" si="31"/>
        <v>0</v>
      </c>
      <c r="R474" s="185">
        <f t="shared" si="30"/>
        <v>0</v>
      </c>
      <c r="S474" s="194"/>
    </row>
    <row r="475" s="106" customFormat="1" spans="1:19">
      <c r="A475" s="107">
        <v>466</v>
      </c>
      <c r="B475" s="191"/>
      <c r="C475" s="107"/>
      <c r="D475" s="107"/>
      <c r="E475" s="107"/>
      <c r="F475" s="107"/>
      <c r="G475" s="107"/>
      <c r="H475" s="178">
        <f t="shared" si="28"/>
        <v>0</v>
      </c>
      <c r="I475" s="186">
        <f t="shared" si="29"/>
        <v>0</v>
      </c>
      <c r="J475" s="186"/>
      <c r="K475" s="186"/>
      <c r="L475" s="107"/>
      <c r="M475" s="193"/>
      <c r="N475" s="194"/>
      <c r="O475" s="195"/>
      <c r="P475" s="194"/>
      <c r="Q475" s="184">
        <f t="shared" si="31"/>
        <v>0</v>
      </c>
      <c r="R475" s="185">
        <f t="shared" si="30"/>
        <v>0</v>
      </c>
      <c r="S475" s="194"/>
    </row>
    <row r="476" s="106" customFormat="1" spans="1:19">
      <c r="A476" s="107">
        <v>467</v>
      </c>
      <c r="B476" s="191"/>
      <c r="C476" s="107"/>
      <c r="D476" s="107"/>
      <c r="E476" s="107"/>
      <c r="F476" s="107"/>
      <c r="G476" s="107"/>
      <c r="H476" s="178">
        <f t="shared" si="28"/>
        <v>0</v>
      </c>
      <c r="I476" s="186">
        <f t="shared" si="29"/>
        <v>0</v>
      </c>
      <c r="J476" s="186"/>
      <c r="K476" s="186"/>
      <c r="L476" s="107"/>
      <c r="M476" s="193"/>
      <c r="N476" s="194"/>
      <c r="O476" s="195"/>
      <c r="P476" s="194"/>
      <c r="Q476" s="184">
        <f t="shared" si="31"/>
        <v>0</v>
      </c>
      <c r="R476" s="185">
        <f t="shared" si="30"/>
        <v>0</v>
      </c>
      <c r="S476" s="194"/>
    </row>
    <row r="477" s="106" customFormat="1" spans="1:19">
      <c r="A477" s="107">
        <v>468</v>
      </c>
      <c r="B477" s="191"/>
      <c r="C477" s="107"/>
      <c r="D477" s="107"/>
      <c r="E477" s="107"/>
      <c r="F477" s="107"/>
      <c r="G477" s="107"/>
      <c r="H477" s="178">
        <f t="shared" si="28"/>
        <v>0</v>
      </c>
      <c r="I477" s="186">
        <f t="shared" si="29"/>
        <v>0</v>
      </c>
      <c r="J477" s="186"/>
      <c r="K477" s="186"/>
      <c r="L477" s="107"/>
      <c r="M477" s="193"/>
      <c r="N477" s="194"/>
      <c r="O477" s="195"/>
      <c r="P477" s="194"/>
      <c r="Q477" s="184">
        <f t="shared" si="31"/>
        <v>0</v>
      </c>
      <c r="R477" s="185">
        <f t="shared" si="30"/>
        <v>0</v>
      </c>
      <c r="S477" s="194"/>
    </row>
    <row r="478" s="106" customFormat="1" spans="1:19">
      <c r="A478" s="107">
        <v>469</v>
      </c>
      <c r="B478" s="191"/>
      <c r="C478" s="107"/>
      <c r="D478" s="107"/>
      <c r="E478" s="107"/>
      <c r="F478" s="107"/>
      <c r="G478" s="107"/>
      <c r="H478" s="178">
        <f t="shared" si="28"/>
        <v>0</v>
      </c>
      <c r="I478" s="186">
        <f t="shared" si="29"/>
        <v>0</v>
      </c>
      <c r="J478" s="186"/>
      <c r="K478" s="186"/>
      <c r="L478" s="107"/>
      <c r="M478" s="193"/>
      <c r="N478" s="194"/>
      <c r="O478" s="195"/>
      <c r="P478" s="194"/>
      <c r="Q478" s="184">
        <f t="shared" si="31"/>
        <v>0</v>
      </c>
      <c r="R478" s="185">
        <f t="shared" si="30"/>
        <v>0</v>
      </c>
      <c r="S478" s="194"/>
    </row>
    <row r="479" s="106" customFormat="1" spans="1:19">
      <c r="A479" s="107">
        <v>470</v>
      </c>
      <c r="B479" s="191"/>
      <c r="C479" s="107"/>
      <c r="D479" s="107"/>
      <c r="E479" s="107"/>
      <c r="F479" s="107"/>
      <c r="G479" s="107"/>
      <c r="H479" s="178">
        <f t="shared" si="28"/>
        <v>0</v>
      </c>
      <c r="I479" s="186">
        <f t="shared" si="29"/>
        <v>0</v>
      </c>
      <c r="J479" s="186"/>
      <c r="K479" s="186"/>
      <c r="L479" s="107"/>
      <c r="M479" s="193"/>
      <c r="N479" s="194"/>
      <c r="O479" s="195"/>
      <c r="P479" s="194"/>
      <c r="Q479" s="184">
        <f t="shared" si="31"/>
        <v>0</v>
      </c>
      <c r="R479" s="185">
        <f t="shared" si="30"/>
        <v>0</v>
      </c>
      <c r="S479" s="194"/>
    </row>
    <row r="480" s="106" customFormat="1" spans="1:19">
      <c r="A480" s="107">
        <v>471</v>
      </c>
      <c r="B480" s="191"/>
      <c r="C480" s="107"/>
      <c r="D480" s="107"/>
      <c r="E480" s="107"/>
      <c r="F480" s="107"/>
      <c r="G480" s="107"/>
      <c r="H480" s="178">
        <f t="shared" si="28"/>
        <v>0</v>
      </c>
      <c r="I480" s="186">
        <f t="shared" si="29"/>
        <v>0</v>
      </c>
      <c r="J480" s="186"/>
      <c r="K480" s="186"/>
      <c r="L480" s="107"/>
      <c r="M480" s="193"/>
      <c r="N480" s="194"/>
      <c r="O480" s="195"/>
      <c r="P480" s="194"/>
      <c r="Q480" s="184">
        <f t="shared" si="31"/>
        <v>0</v>
      </c>
      <c r="R480" s="185">
        <f t="shared" si="30"/>
        <v>0</v>
      </c>
      <c r="S480" s="194"/>
    </row>
    <row r="481" s="106" customFormat="1" spans="1:19">
      <c r="A481" s="107">
        <v>472</v>
      </c>
      <c r="B481" s="191"/>
      <c r="C481" s="107"/>
      <c r="D481" s="107"/>
      <c r="E481" s="107"/>
      <c r="F481" s="107"/>
      <c r="G481" s="107"/>
      <c r="H481" s="178">
        <f t="shared" si="28"/>
        <v>0</v>
      </c>
      <c r="I481" s="186">
        <f t="shared" si="29"/>
        <v>0</v>
      </c>
      <c r="J481" s="186"/>
      <c r="K481" s="186"/>
      <c r="L481" s="107"/>
      <c r="M481" s="193"/>
      <c r="N481" s="194"/>
      <c r="O481" s="195"/>
      <c r="P481" s="194"/>
      <c r="Q481" s="184">
        <f t="shared" si="31"/>
        <v>0</v>
      </c>
      <c r="R481" s="185">
        <f t="shared" si="30"/>
        <v>0</v>
      </c>
      <c r="S481" s="194"/>
    </row>
    <row r="482" s="106" customFormat="1" spans="1:19">
      <c r="A482" s="107">
        <v>473</v>
      </c>
      <c r="B482" s="191"/>
      <c r="C482" s="107"/>
      <c r="D482" s="107"/>
      <c r="E482" s="107"/>
      <c r="F482" s="107"/>
      <c r="G482" s="107"/>
      <c r="H482" s="178">
        <f t="shared" si="28"/>
        <v>0</v>
      </c>
      <c r="I482" s="186">
        <f t="shared" si="29"/>
        <v>0</v>
      </c>
      <c r="J482" s="186"/>
      <c r="K482" s="186"/>
      <c r="L482" s="107"/>
      <c r="M482" s="193"/>
      <c r="N482" s="194"/>
      <c r="O482" s="195"/>
      <c r="P482" s="194"/>
      <c r="Q482" s="184">
        <f t="shared" si="31"/>
        <v>0</v>
      </c>
      <c r="R482" s="185">
        <f t="shared" si="30"/>
        <v>0</v>
      </c>
      <c r="S482" s="194"/>
    </row>
    <row r="483" s="106" customFormat="1" spans="1:19">
      <c r="A483" s="107">
        <v>474</v>
      </c>
      <c r="B483" s="191"/>
      <c r="C483" s="107"/>
      <c r="D483" s="107"/>
      <c r="E483" s="107"/>
      <c r="F483" s="107"/>
      <c r="G483" s="107"/>
      <c r="H483" s="178">
        <f t="shared" si="28"/>
        <v>0</v>
      </c>
      <c r="I483" s="186">
        <f t="shared" si="29"/>
        <v>0</v>
      </c>
      <c r="J483" s="186"/>
      <c r="K483" s="186"/>
      <c r="L483" s="107"/>
      <c r="M483" s="193"/>
      <c r="N483" s="194"/>
      <c r="O483" s="195"/>
      <c r="P483" s="194"/>
      <c r="Q483" s="184">
        <f t="shared" si="31"/>
        <v>0</v>
      </c>
      <c r="R483" s="185">
        <f t="shared" si="30"/>
        <v>0</v>
      </c>
      <c r="S483" s="194"/>
    </row>
    <row r="484" s="106" customFormat="1" spans="1:19">
      <c r="A484" s="107">
        <v>475</v>
      </c>
      <c r="B484" s="191"/>
      <c r="C484" s="107"/>
      <c r="D484" s="107"/>
      <c r="E484" s="107"/>
      <c r="F484" s="107"/>
      <c r="G484" s="107"/>
      <c r="H484" s="178">
        <f t="shared" si="28"/>
        <v>0</v>
      </c>
      <c r="I484" s="186">
        <f t="shared" si="29"/>
        <v>0</v>
      </c>
      <c r="J484" s="186"/>
      <c r="K484" s="186"/>
      <c r="L484" s="107"/>
      <c r="M484" s="193"/>
      <c r="N484" s="194"/>
      <c r="O484" s="195"/>
      <c r="P484" s="194"/>
      <c r="Q484" s="184">
        <f t="shared" si="31"/>
        <v>0</v>
      </c>
      <c r="R484" s="185">
        <f t="shared" si="30"/>
        <v>0</v>
      </c>
      <c r="S484" s="194"/>
    </row>
    <row r="485" s="106" customFormat="1" spans="1:19">
      <c r="A485" s="107">
        <v>476</v>
      </c>
      <c r="B485" s="191"/>
      <c r="C485" s="107"/>
      <c r="D485" s="107"/>
      <c r="E485" s="107"/>
      <c r="F485" s="107"/>
      <c r="G485" s="107"/>
      <c r="H485" s="178">
        <f t="shared" si="28"/>
        <v>0</v>
      </c>
      <c r="I485" s="186">
        <f t="shared" si="29"/>
        <v>0</v>
      </c>
      <c r="J485" s="186"/>
      <c r="K485" s="186"/>
      <c r="L485" s="107"/>
      <c r="M485" s="193"/>
      <c r="N485" s="194"/>
      <c r="O485" s="195"/>
      <c r="P485" s="194"/>
      <c r="Q485" s="184">
        <f t="shared" si="31"/>
        <v>0</v>
      </c>
      <c r="R485" s="185">
        <f t="shared" si="30"/>
        <v>0</v>
      </c>
      <c r="S485" s="194"/>
    </row>
    <row r="486" s="106" customFormat="1" spans="1:19">
      <c r="A486" s="107">
        <v>477</v>
      </c>
      <c r="B486" s="191"/>
      <c r="C486" s="107"/>
      <c r="D486" s="107"/>
      <c r="E486" s="107"/>
      <c r="F486" s="107"/>
      <c r="G486" s="107"/>
      <c r="H486" s="178">
        <f t="shared" si="28"/>
        <v>0</v>
      </c>
      <c r="I486" s="186">
        <f t="shared" si="29"/>
        <v>0</v>
      </c>
      <c r="J486" s="186"/>
      <c r="K486" s="186"/>
      <c r="L486" s="107"/>
      <c r="M486" s="193"/>
      <c r="N486" s="194"/>
      <c r="O486" s="195"/>
      <c r="P486" s="194"/>
      <c r="Q486" s="184">
        <f t="shared" si="31"/>
        <v>0</v>
      </c>
      <c r="R486" s="185">
        <f t="shared" si="30"/>
        <v>0</v>
      </c>
      <c r="S486" s="194"/>
    </row>
    <row r="487" s="106" customFormat="1" spans="1:19">
      <c r="A487" s="107">
        <v>478</v>
      </c>
      <c r="B487" s="191"/>
      <c r="C487" s="107"/>
      <c r="D487" s="107"/>
      <c r="E487" s="107"/>
      <c r="F487" s="107"/>
      <c r="G487" s="107"/>
      <c r="H487" s="178">
        <f t="shared" si="28"/>
        <v>0</v>
      </c>
      <c r="I487" s="186">
        <f t="shared" si="29"/>
        <v>0</v>
      </c>
      <c r="J487" s="186"/>
      <c r="K487" s="186"/>
      <c r="L487" s="107"/>
      <c r="M487" s="193"/>
      <c r="N487" s="194"/>
      <c r="O487" s="195"/>
      <c r="P487" s="194"/>
      <c r="Q487" s="184">
        <f t="shared" si="31"/>
        <v>0</v>
      </c>
      <c r="R487" s="185">
        <f t="shared" si="30"/>
        <v>0</v>
      </c>
      <c r="S487" s="194"/>
    </row>
    <row r="488" s="106" customFormat="1" spans="1:19">
      <c r="A488" s="107">
        <v>479</v>
      </c>
      <c r="B488" s="191"/>
      <c r="C488" s="107"/>
      <c r="D488" s="107"/>
      <c r="E488" s="107"/>
      <c r="F488" s="107"/>
      <c r="G488" s="107"/>
      <c r="H488" s="178">
        <f t="shared" si="28"/>
        <v>0</v>
      </c>
      <c r="I488" s="186">
        <f t="shared" si="29"/>
        <v>0</v>
      </c>
      <c r="J488" s="186"/>
      <c r="K488" s="186"/>
      <c r="L488" s="107"/>
      <c r="M488" s="193"/>
      <c r="N488" s="194"/>
      <c r="O488" s="195"/>
      <c r="P488" s="194"/>
      <c r="Q488" s="184">
        <f t="shared" si="31"/>
        <v>0</v>
      </c>
      <c r="R488" s="185">
        <f t="shared" si="30"/>
        <v>0</v>
      </c>
      <c r="S488" s="194"/>
    </row>
    <row r="489" s="106" customFormat="1" spans="1:19">
      <c r="A489" s="107">
        <v>480</v>
      </c>
      <c r="B489" s="191"/>
      <c r="C489" s="107"/>
      <c r="D489" s="107"/>
      <c r="E489" s="107"/>
      <c r="F489" s="107"/>
      <c r="G489" s="107"/>
      <c r="H489" s="178">
        <f t="shared" si="28"/>
        <v>0</v>
      </c>
      <c r="I489" s="186">
        <f t="shared" si="29"/>
        <v>0</v>
      </c>
      <c r="J489" s="186"/>
      <c r="K489" s="186"/>
      <c r="L489" s="107"/>
      <c r="M489" s="193"/>
      <c r="N489" s="194"/>
      <c r="O489" s="195"/>
      <c r="P489" s="194"/>
      <c r="Q489" s="184">
        <f t="shared" si="31"/>
        <v>0</v>
      </c>
      <c r="R489" s="185">
        <f t="shared" si="30"/>
        <v>0</v>
      </c>
      <c r="S489" s="194"/>
    </row>
    <row r="490" s="106" customFormat="1" spans="1:19">
      <c r="A490" s="107">
        <v>481</v>
      </c>
      <c r="B490" s="191"/>
      <c r="C490" s="107"/>
      <c r="D490" s="107"/>
      <c r="E490" s="107"/>
      <c r="F490" s="107"/>
      <c r="G490" s="107"/>
      <c r="H490" s="178">
        <f t="shared" si="28"/>
        <v>0</v>
      </c>
      <c r="I490" s="186">
        <f t="shared" si="29"/>
        <v>0</v>
      </c>
      <c r="J490" s="186"/>
      <c r="K490" s="186"/>
      <c r="L490" s="107"/>
      <c r="M490" s="193"/>
      <c r="N490" s="194"/>
      <c r="O490" s="195"/>
      <c r="P490" s="194"/>
      <c r="Q490" s="184">
        <f t="shared" si="31"/>
        <v>0</v>
      </c>
      <c r="R490" s="185">
        <f t="shared" si="30"/>
        <v>0</v>
      </c>
      <c r="S490" s="194"/>
    </row>
    <row r="491" s="106" customFormat="1" spans="1:19">
      <c r="A491" s="107">
        <v>482</v>
      </c>
      <c r="B491" s="191"/>
      <c r="C491" s="107"/>
      <c r="D491" s="107"/>
      <c r="E491" s="107"/>
      <c r="F491" s="107"/>
      <c r="G491" s="107"/>
      <c r="H491" s="178">
        <f t="shared" si="28"/>
        <v>0</v>
      </c>
      <c r="I491" s="186">
        <f t="shared" si="29"/>
        <v>0</v>
      </c>
      <c r="J491" s="186"/>
      <c r="K491" s="186"/>
      <c r="L491" s="107"/>
      <c r="M491" s="193"/>
      <c r="N491" s="194"/>
      <c r="O491" s="195"/>
      <c r="P491" s="194"/>
      <c r="Q491" s="184">
        <f t="shared" si="31"/>
        <v>0</v>
      </c>
      <c r="R491" s="185">
        <f t="shared" si="30"/>
        <v>0</v>
      </c>
      <c r="S491" s="194"/>
    </row>
    <row r="492" s="106" customFormat="1" spans="1:19">
      <c r="A492" s="107">
        <v>483</v>
      </c>
      <c r="B492" s="191"/>
      <c r="C492" s="107"/>
      <c r="D492" s="107"/>
      <c r="E492" s="107"/>
      <c r="F492" s="107"/>
      <c r="G492" s="107"/>
      <c r="H492" s="178">
        <f t="shared" si="28"/>
        <v>0</v>
      </c>
      <c r="I492" s="186">
        <f t="shared" si="29"/>
        <v>0</v>
      </c>
      <c r="J492" s="186"/>
      <c r="K492" s="186"/>
      <c r="L492" s="107"/>
      <c r="M492" s="193"/>
      <c r="N492" s="194"/>
      <c r="O492" s="195"/>
      <c r="P492" s="194"/>
      <c r="Q492" s="184">
        <f t="shared" si="31"/>
        <v>0</v>
      </c>
      <c r="R492" s="185">
        <f t="shared" si="30"/>
        <v>0</v>
      </c>
      <c r="S492" s="194"/>
    </row>
    <row r="493" s="106" customFormat="1" spans="1:19">
      <c r="A493" s="107">
        <v>484</v>
      </c>
      <c r="B493" s="191"/>
      <c r="C493" s="107"/>
      <c r="D493" s="107"/>
      <c r="E493" s="107"/>
      <c r="F493" s="107"/>
      <c r="G493" s="107"/>
      <c r="H493" s="178">
        <f t="shared" si="28"/>
        <v>0</v>
      </c>
      <c r="I493" s="186">
        <f t="shared" si="29"/>
        <v>0</v>
      </c>
      <c r="J493" s="186"/>
      <c r="K493" s="186"/>
      <c r="L493" s="107"/>
      <c r="M493" s="193"/>
      <c r="N493" s="194"/>
      <c r="O493" s="195"/>
      <c r="P493" s="194"/>
      <c r="Q493" s="184">
        <f t="shared" si="31"/>
        <v>0</v>
      </c>
      <c r="R493" s="185">
        <f t="shared" si="30"/>
        <v>0</v>
      </c>
      <c r="S493" s="194"/>
    </row>
    <row r="494" s="106" customFormat="1" spans="1:19">
      <c r="A494" s="107">
        <v>485</v>
      </c>
      <c r="B494" s="191"/>
      <c r="C494" s="107"/>
      <c r="D494" s="107"/>
      <c r="E494" s="107"/>
      <c r="F494" s="107"/>
      <c r="G494" s="107"/>
      <c r="H494" s="178">
        <f t="shared" si="28"/>
        <v>0</v>
      </c>
      <c r="I494" s="186">
        <f t="shared" si="29"/>
        <v>0</v>
      </c>
      <c r="J494" s="186"/>
      <c r="K494" s="186"/>
      <c r="L494" s="107"/>
      <c r="M494" s="193"/>
      <c r="N494" s="194"/>
      <c r="O494" s="195"/>
      <c r="P494" s="194"/>
      <c r="Q494" s="184">
        <f t="shared" si="31"/>
        <v>0</v>
      </c>
      <c r="R494" s="185">
        <f t="shared" si="30"/>
        <v>0</v>
      </c>
      <c r="S494" s="194"/>
    </row>
    <row r="495" s="106" customFormat="1" spans="1:19">
      <c r="A495" s="107">
        <v>486</v>
      </c>
      <c r="B495" s="191"/>
      <c r="C495" s="107"/>
      <c r="D495" s="107"/>
      <c r="E495" s="107"/>
      <c r="F495" s="107"/>
      <c r="G495" s="107"/>
      <c r="H495" s="178">
        <f t="shared" si="28"/>
        <v>0</v>
      </c>
      <c r="I495" s="186">
        <f t="shared" si="29"/>
        <v>0</v>
      </c>
      <c r="J495" s="186"/>
      <c r="K495" s="186"/>
      <c r="L495" s="107"/>
      <c r="M495" s="193"/>
      <c r="N495" s="194"/>
      <c r="O495" s="195"/>
      <c r="P495" s="194"/>
      <c r="Q495" s="184">
        <f t="shared" si="31"/>
        <v>0</v>
      </c>
      <c r="R495" s="185">
        <f t="shared" si="30"/>
        <v>0</v>
      </c>
      <c r="S495" s="194"/>
    </row>
    <row r="496" s="106" customFormat="1" spans="1:19">
      <c r="A496" s="107">
        <v>487</v>
      </c>
      <c r="B496" s="191"/>
      <c r="C496" s="107"/>
      <c r="D496" s="107"/>
      <c r="E496" s="107"/>
      <c r="F496" s="107"/>
      <c r="G496" s="107"/>
      <c r="H496" s="178">
        <f t="shared" ref="H496:H501" si="32">F496-G496</f>
        <v>0</v>
      </c>
      <c r="I496" s="186">
        <f t="shared" ref="I496:I501" si="33">I495+H496</f>
        <v>0</v>
      </c>
      <c r="J496" s="186"/>
      <c r="K496" s="186"/>
      <c r="L496" s="107"/>
      <c r="M496" s="193"/>
      <c r="N496" s="194"/>
      <c r="O496" s="195"/>
      <c r="P496" s="194"/>
      <c r="Q496" s="184">
        <f t="shared" si="31"/>
        <v>0</v>
      </c>
      <c r="R496" s="185">
        <f t="shared" si="30"/>
        <v>0</v>
      </c>
      <c r="S496" s="194"/>
    </row>
    <row r="497" s="106" customFormat="1" spans="1:19">
      <c r="A497" s="107">
        <v>488</v>
      </c>
      <c r="B497" s="191"/>
      <c r="C497" s="107"/>
      <c r="D497" s="107"/>
      <c r="E497" s="107"/>
      <c r="F497" s="107"/>
      <c r="G497" s="107"/>
      <c r="H497" s="178">
        <f t="shared" si="32"/>
        <v>0</v>
      </c>
      <c r="I497" s="186">
        <f t="shared" si="33"/>
        <v>0</v>
      </c>
      <c r="J497" s="186"/>
      <c r="K497" s="186"/>
      <c r="L497" s="107"/>
      <c r="M497" s="193"/>
      <c r="N497" s="194"/>
      <c r="O497" s="195"/>
      <c r="P497" s="194"/>
      <c r="Q497" s="184">
        <f t="shared" si="31"/>
        <v>0</v>
      </c>
      <c r="R497" s="185">
        <f t="shared" si="30"/>
        <v>0</v>
      </c>
      <c r="S497" s="194"/>
    </row>
    <row r="498" s="106" customFormat="1" spans="1:19">
      <c r="A498" s="107">
        <v>489</v>
      </c>
      <c r="B498" s="191"/>
      <c r="C498" s="107"/>
      <c r="D498" s="107"/>
      <c r="E498" s="107"/>
      <c r="F498" s="107"/>
      <c r="G498" s="107"/>
      <c r="H498" s="178">
        <f t="shared" si="32"/>
        <v>0</v>
      </c>
      <c r="I498" s="186">
        <f t="shared" si="33"/>
        <v>0</v>
      </c>
      <c r="J498" s="186"/>
      <c r="K498" s="186"/>
      <c r="L498" s="107"/>
      <c r="M498" s="193"/>
      <c r="N498" s="194"/>
      <c r="O498" s="195"/>
      <c r="P498" s="194"/>
      <c r="Q498" s="184">
        <f t="shared" si="31"/>
        <v>0</v>
      </c>
      <c r="R498" s="185">
        <f t="shared" si="30"/>
        <v>0</v>
      </c>
      <c r="S498" s="194"/>
    </row>
    <row r="499" s="106" customFormat="1" spans="1:19">
      <c r="A499" s="107">
        <v>490</v>
      </c>
      <c r="B499" s="191"/>
      <c r="C499" s="107"/>
      <c r="D499" s="107"/>
      <c r="E499" s="107"/>
      <c r="F499" s="107"/>
      <c r="G499" s="107"/>
      <c r="H499" s="178">
        <f t="shared" si="32"/>
        <v>0</v>
      </c>
      <c r="I499" s="186">
        <f t="shared" si="33"/>
        <v>0</v>
      </c>
      <c r="J499" s="186"/>
      <c r="K499" s="186"/>
      <c r="L499" s="107"/>
      <c r="M499" s="193"/>
      <c r="N499" s="194"/>
      <c r="O499" s="195"/>
      <c r="P499" s="194"/>
      <c r="Q499" s="184">
        <f t="shared" si="31"/>
        <v>0</v>
      </c>
      <c r="R499" s="185">
        <f t="shared" si="30"/>
        <v>0</v>
      </c>
      <c r="S499" s="194"/>
    </row>
    <row r="500" s="106" customFormat="1" spans="1:19">
      <c r="A500" s="107">
        <v>491</v>
      </c>
      <c r="B500" s="191"/>
      <c r="C500" s="107"/>
      <c r="D500" s="107"/>
      <c r="E500" s="107"/>
      <c r="F500" s="107"/>
      <c r="G500" s="107"/>
      <c r="H500" s="178">
        <f t="shared" si="32"/>
        <v>0</v>
      </c>
      <c r="I500" s="186">
        <f t="shared" si="33"/>
        <v>0</v>
      </c>
      <c r="J500" s="186"/>
      <c r="K500" s="186"/>
      <c r="L500" s="107"/>
      <c r="M500" s="193"/>
      <c r="N500" s="194"/>
      <c r="O500" s="195"/>
      <c r="P500" s="194"/>
      <c r="Q500" s="184">
        <f t="shared" si="31"/>
        <v>0</v>
      </c>
      <c r="R500" s="185">
        <f t="shared" si="30"/>
        <v>0</v>
      </c>
      <c r="S500" s="194"/>
    </row>
    <row r="501" s="106" customFormat="1" spans="1:19">
      <c r="A501" s="107">
        <v>492</v>
      </c>
      <c r="B501" s="191"/>
      <c r="C501" s="107"/>
      <c r="D501" s="107"/>
      <c r="E501" s="107"/>
      <c r="F501" s="107"/>
      <c r="G501" s="107"/>
      <c r="H501" s="178">
        <f t="shared" si="32"/>
        <v>0</v>
      </c>
      <c r="I501" s="186">
        <f t="shared" si="33"/>
        <v>0</v>
      </c>
      <c r="J501" s="186"/>
      <c r="K501" s="186"/>
      <c r="L501" s="107"/>
      <c r="M501" s="193"/>
      <c r="N501" s="194"/>
      <c r="O501" s="195"/>
      <c r="P501" s="194"/>
      <c r="Q501" s="184">
        <f t="shared" si="31"/>
        <v>0</v>
      </c>
      <c r="R501" s="185">
        <f t="shared" si="30"/>
        <v>0</v>
      </c>
      <c r="S501" s="194"/>
    </row>
    <row r="502" s="106" customFormat="1" spans="1:19">
      <c r="A502" s="107">
        <v>493</v>
      </c>
      <c r="B502" s="108"/>
      <c r="C502" s="108"/>
      <c r="D502" s="108"/>
      <c r="E502" s="108"/>
      <c r="F502" s="108"/>
      <c r="G502" s="108"/>
      <c r="H502" s="109"/>
      <c r="I502" s="108"/>
      <c r="J502" s="108"/>
      <c r="K502" s="108"/>
      <c r="L502" s="108"/>
      <c r="O502" s="110"/>
      <c r="R502" s="111"/>
    </row>
    <row r="503" s="106" customFormat="1" spans="1:19">
      <c r="A503" s="107">
        <v>494</v>
      </c>
      <c r="B503" s="108"/>
      <c r="C503" s="108"/>
      <c r="D503" s="108"/>
      <c r="E503" s="108"/>
      <c r="F503" s="108"/>
      <c r="G503" s="108"/>
      <c r="H503" s="109"/>
      <c r="I503" s="108"/>
      <c r="J503" s="108"/>
      <c r="K503" s="108"/>
      <c r="L503" s="108"/>
      <c r="O503" s="110"/>
      <c r="R503" s="111"/>
    </row>
    <row r="504" s="106" customFormat="1" spans="1:19">
      <c r="A504" s="107">
        <v>495</v>
      </c>
      <c r="B504" s="108"/>
      <c r="C504" s="108"/>
      <c r="D504" s="108"/>
      <c r="E504" s="108"/>
      <c r="F504" s="108"/>
      <c r="G504" s="108"/>
      <c r="H504" s="109"/>
      <c r="I504" s="108"/>
      <c r="J504" s="108"/>
      <c r="K504" s="108"/>
      <c r="L504" s="108"/>
      <c r="O504" s="110"/>
      <c r="R504" s="111"/>
    </row>
    <row r="505" s="106" customFormat="1" spans="1:19">
      <c r="A505" s="107">
        <v>496</v>
      </c>
      <c r="B505" s="108"/>
      <c r="C505" s="108"/>
      <c r="D505" s="108"/>
      <c r="E505" s="108"/>
      <c r="F505" s="108"/>
      <c r="G505" s="108"/>
      <c r="H505" s="109"/>
      <c r="I505" s="108"/>
      <c r="J505" s="108"/>
      <c r="K505" s="108"/>
      <c r="L505" s="108"/>
      <c r="O505" s="110"/>
      <c r="R505" s="111"/>
    </row>
    <row r="506" s="106" customFormat="1" spans="1:19">
      <c r="A506" s="107">
        <v>497</v>
      </c>
      <c r="B506" s="108"/>
      <c r="C506" s="108"/>
      <c r="D506" s="108"/>
      <c r="E506" s="108"/>
      <c r="F506" s="108"/>
      <c r="G506" s="108"/>
      <c r="H506" s="109"/>
      <c r="I506" s="108"/>
      <c r="J506" s="108"/>
      <c r="K506" s="108"/>
      <c r="L506" s="108"/>
      <c r="O506" s="110"/>
      <c r="R506" s="111"/>
    </row>
    <row r="507" s="106" customFormat="1" spans="1:19">
      <c r="A507" s="107">
        <v>498</v>
      </c>
      <c r="B507" s="108"/>
      <c r="C507" s="108"/>
      <c r="D507" s="108"/>
      <c r="E507" s="108"/>
      <c r="F507" s="108"/>
      <c r="G507" s="108"/>
      <c r="H507" s="109"/>
      <c r="I507" s="108"/>
      <c r="J507" s="108"/>
      <c r="K507" s="108"/>
      <c r="L507" s="108"/>
      <c r="O507" s="110"/>
      <c r="R507" s="111"/>
    </row>
    <row r="508" s="106" customFormat="1" spans="1:19">
      <c r="A508" s="107">
        <v>499</v>
      </c>
      <c r="B508" s="108"/>
      <c r="C508" s="108"/>
      <c r="D508" s="108"/>
      <c r="E508" s="108"/>
      <c r="F508" s="108"/>
      <c r="G508" s="108"/>
      <c r="H508" s="109"/>
      <c r="I508" s="108"/>
      <c r="J508" s="108"/>
      <c r="K508" s="108"/>
      <c r="L508" s="108"/>
      <c r="O508" s="110"/>
      <c r="R508" s="111"/>
    </row>
    <row r="509" s="106" customFormat="1" spans="1:19">
      <c r="A509" s="107">
        <v>500</v>
      </c>
      <c r="B509" s="108"/>
      <c r="C509" s="108"/>
      <c r="D509" s="108"/>
      <c r="E509" s="108"/>
      <c r="F509" s="108"/>
      <c r="G509" s="108"/>
      <c r="H509" s="109"/>
      <c r="I509" s="108"/>
      <c r="J509" s="108"/>
      <c r="K509" s="108"/>
      <c r="L509" s="108"/>
      <c r="O509" s="110"/>
      <c r="R509" s="111"/>
    </row>
    <row r="510" s="106" customFormat="1" spans="1:19">
      <c r="A510" s="107"/>
      <c r="B510" s="108"/>
      <c r="C510" s="108"/>
      <c r="D510" s="108"/>
      <c r="E510" s="108"/>
      <c r="F510" s="108"/>
      <c r="G510" s="108"/>
      <c r="H510" s="109"/>
      <c r="I510" s="108"/>
      <c r="J510" s="108"/>
      <c r="K510" s="108"/>
      <c r="L510" s="108"/>
      <c r="O510" s="110"/>
      <c r="R510" s="111"/>
    </row>
  </sheetData>
  <mergeCells count="11">
    <mergeCell ref="B7:S7"/>
    <mergeCell ref="A8:L8"/>
    <mergeCell ref="N8:R8"/>
    <mergeCell ref="D9:L9"/>
    <mergeCell ref="M9:S9"/>
    <mergeCell ref="A9:A10"/>
    <mergeCell ref="B9:B10"/>
    <mergeCell ref="C9:C10"/>
    <mergeCell ref="N2:N5"/>
    <mergeCell ref="Q2:Q5"/>
    <mergeCell ref="A2:J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1"/>
  <sheetViews>
    <sheetView showGridLines="0" workbookViewId="0">
      <pane ySplit="1" topLeftCell="A2" activePane="bottomLeft" state="frozen"/>
      <selection/>
      <selection pane="bottomLeft" activeCell="A3" sqref="A3:BO3"/>
    </sheetView>
  </sheetViews>
  <sheetFormatPr defaultColWidth="8" defaultRowHeight="13.5"/>
  <cols>
    <col min="1" max="1" width="13.625" style="65" customWidth="1"/>
    <col min="2" max="2" width="13.25" style="65" customWidth="1"/>
    <col min="3" max="3" width="14.875" style="65" customWidth="1"/>
    <col min="4" max="7" width="10.625" style="65" customWidth="1"/>
    <col min="8" max="8" width="14.875" style="65" customWidth="1"/>
    <col min="9" max="9" width="13.5" style="65" customWidth="1"/>
    <col min="10" max="10" width="10.625" style="65" customWidth="1"/>
    <col min="11" max="11" width="15.2583333333333" style="65" customWidth="1"/>
    <col min="12" max="15" width="14.875" style="65" customWidth="1"/>
    <col min="16" max="21" width="14.625" style="65" customWidth="1"/>
    <col min="22" max="22" width="10.2583333333333" style="65" customWidth="1"/>
    <col min="65" max="67" width="9.5" style="65" customWidth="1"/>
  </cols>
  <sheetData>
    <row r="1" s="64" customFormat="1" ht="28" customHeight="1" spans="1:68">
      <c r="A1" s="66" t="s">
        <v>155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67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</row>
    <row r="2" s="64" customFormat="1" ht="15" customHeight="1" spans="1:68">
      <c r="A2" s="69" t="s">
        <v>156</v>
      </c>
      <c r="B2" s="70">
        <v>46266</v>
      </c>
      <c r="C2" s="71" t="s">
        <v>157</v>
      </c>
      <c r="D2" s="72" t="s">
        <v>158</v>
      </c>
      <c r="E2" s="70">
        <v>46295</v>
      </c>
      <c r="F2" s="73" t="s">
        <v>157</v>
      </c>
      <c r="G2" s="74" t="s">
        <v>159</v>
      </c>
      <c r="H2" s="74">
        <f>IF(OR($B$2="",$E$2=""),"",IF($E$2&lt;$B$2,"日期错误",IF($E$2-$B$2+1&gt;31,"超过31天",$E$2-$B$2+1)))</f>
        <v>30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</row>
    <row r="3" s="64" customFormat="1" ht="15" customHeight="1" spans="1:68">
      <c r="A3" s="75" t="s">
        <v>160</v>
      </c>
    </row>
    <row r="4" s="64" customFormat="1" ht="15" customHeight="1" spans="1:68">
      <c r="A4" s="76" t="s">
        <v>161</v>
      </c>
      <c r="B4" s="76"/>
      <c r="C4" s="76" t="s">
        <v>162</v>
      </c>
      <c r="D4" s="76"/>
      <c r="E4" s="76" t="s">
        <v>163</v>
      </c>
      <c r="F4" s="76"/>
      <c r="G4" s="76" t="s">
        <v>164</v>
      </c>
      <c r="H4" s="76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</row>
    <row r="5" s="64" customFormat="1" ht="15.75" customHeight="1" spans="1:68">
      <c r="A5" s="73"/>
      <c r="B5" s="77">
        <f>SUM(B8:B21)</f>
        <v>0</v>
      </c>
      <c r="C5" s="77"/>
      <c r="D5" s="77">
        <f>SUM(BM8:BM21)</f>
        <v>22200</v>
      </c>
      <c r="E5" s="77"/>
      <c r="F5" s="77">
        <f>SUM(BN8:BN21)</f>
        <v>11660</v>
      </c>
      <c r="G5" s="77"/>
      <c r="H5" s="77">
        <f>SUM(BO8:BO21)</f>
        <v>10540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</row>
    <row r="6" s="64" customFormat="1" ht="20" customHeight="1" spans="1:68">
      <c r="A6" s="76"/>
      <c r="B6" s="76"/>
      <c r="C6" s="78">
        <f>IF(1&lt;=MIN($H$2,31),$B$2+0,"")</f>
        <v>46266</v>
      </c>
      <c r="D6" s="78">
        <f>IF(1&lt;=MIN($H$2,31),$B$2+0,"")</f>
        <v>46266</v>
      </c>
      <c r="E6" s="78">
        <f>IF(2&lt;=MIN($H$2,31),$B$2+1,"")</f>
        <v>46267</v>
      </c>
      <c r="F6" s="78">
        <f>IF(2&lt;=MIN($H$2,31),$B$2+1,"")</f>
        <v>46267</v>
      </c>
      <c r="G6" s="78">
        <f>IF(3&lt;=MIN($H$2,31),$B$2+2,"")</f>
        <v>46268</v>
      </c>
      <c r="H6" s="78">
        <f>IF(3&lt;=MIN($H$2,31),$B$2+2,"")</f>
        <v>46268</v>
      </c>
      <c r="I6" s="78">
        <f>IF(4&lt;=MIN($H$2,31),$B$2+3,"")</f>
        <v>46269</v>
      </c>
      <c r="J6" s="78">
        <f>IF(4&lt;=MIN($H$2,31),$B$2+3,"")</f>
        <v>46269</v>
      </c>
      <c r="K6" s="78">
        <f>IF(5&lt;=MIN($H$2,31),$B$2+4,"")</f>
        <v>46270</v>
      </c>
      <c r="L6" s="78">
        <f>IF(5&lt;=MIN($H$2,31),$B$2+4,"")</f>
        <v>46270</v>
      </c>
      <c r="M6" s="78">
        <f>IF(6&lt;=MIN($H$2,31),$B$2+5,"")</f>
        <v>46271</v>
      </c>
      <c r="N6" s="78">
        <f>IF(6&lt;=MIN($H$2,31),$B$2+5,"")</f>
        <v>46271</v>
      </c>
      <c r="O6" s="78">
        <f>IF(7&lt;=MIN($H$2,31),$B$2+6,"")</f>
        <v>46272</v>
      </c>
      <c r="P6" s="78">
        <f>IF(7&lt;=MIN($H$2,31),$B$2+6,"")</f>
        <v>46272</v>
      </c>
      <c r="Q6" s="78">
        <f>IF(8&lt;=MIN($H$2,31),$B$2+7,"")</f>
        <v>46273</v>
      </c>
      <c r="R6" s="78">
        <f>IF(8&lt;=MIN($H$2,31),$B$2+7,"")</f>
        <v>46273</v>
      </c>
      <c r="S6" s="78">
        <f>IF(9&lt;=MIN($H$2,31),$B$2+8,"")</f>
        <v>46274</v>
      </c>
      <c r="T6" s="78">
        <f>IF(9&lt;=MIN($H$2,31),$B$2+8,"")</f>
        <v>46274</v>
      </c>
      <c r="U6" s="79">
        <f>IF(10&lt;=MIN($H$2,31),$B$2+9,"")</f>
        <v>46275</v>
      </c>
      <c r="V6" s="79">
        <f>IF(10&lt;=MIN($H$2,31),$B$2+9,"")</f>
        <v>46275</v>
      </c>
      <c r="W6" s="79">
        <f>IF(11&lt;=MIN($H$2,31),$B$2+10,"")</f>
        <v>46276</v>
      </c>
      <c r="X6" s="79">
        <f>IF(11&lt;=MIN($H$2,31),$B$2+10,"")</f>
        <v>46276</v>
      </c>
      <c r="Y6" s="79">
        <f>IF(12&lt;=MIN($H$2,31),$B$2+11,"")</f>
        <v>46277</v>
      </c>
      <c r="Z6" s="79">
        <f>IF(12&lt;=MIN($H$2,31),$B$2+11,"")</f>
        <v>46277</v>
      </c>
      <c r="AA6" s="79">
        <f>IF(13&lt;=MIN($H$2,31),$B$2+12,"")</f>
        <v>46278</v>
      </c>
      <c r="AB6" s="79">
        <f>IF(13&lt;=MIN($H$2,31),$B$2+12,"")</f>
        <v>46278</v>
      </c>
      <c r="AC6" s="79">
        <f>IF(14&lt;=MIN($H$2,31),$B$2+13,"")</f>
        <v>46279</v>
      </c>
      <c r="AD6" s="79">
        <f>IF(14&lt;=MIN($H$2,31),$B$2+13,"")</f>
        <v>46279</v>
      </c>
      <c r="AE6" s="79">
        <f>IF(15&lt;=MIN($H$2,31),$B$2+14,"")</f>
        <v>46280</v>
      </c>
      <c r="AF6" s="79">
        <f>IF(15&lt;=MIN($H$2,31),$B$2+14,"")</f>
        <v>46280</v>
      </c>
      <c r="AG6" s="79">
        <f>IF(16&lt;=MIN($H$2,31),$B$2+15,"")</f>
        <v>46281</v>
      </c>
      <c r="AH6" s="79">
        <f>IF(16&lt;=MIN($H$2,31),$B$2+15,"")</f>
        <v>46281</v>
      </c>
      <c r="AI6" s="79">
        <f>IF(17&lt;=MIN($H$2,31),$B$2+16,"")</f>
        <v>46282</v>
      </c>
      <c r="AJ6" s="79">
        <f>IF(17&lt;=MIN($H$2,31),$B$2+16,"")</f>
        <v>46282</v>
      </c>
      <c r="AK6" s="79">
        <f>IF(18&lt;=MIN($H$2,31),$B$2+17,"")</f>
        <v>46283</v>
      </c>
      <c r="AL6" s="79">
        <f>IF(18&lt;=MIN($H$2,31),$B$2+17,"")</f>
        <v>46283</v>
      </c>
      <c r="AM6" s="79">
        <f>IF(19&lt;=MIN($H$2,31),$B$2+18,"")</f>
        <v>46284</v>
      </c>
      <c r="AN6" s="79">
        <f>IF(19&lt;=MIN($H$2,31),$B$2+18,"")</f>
        <v>46284</v>
      </c>
      <c r="AO6" s="79">
        <f>IF(20&lt;=MIN($H$2,31),$B$2+19,"")</f>
        <v>46285</v>
      </c>
      <c r="AP6" s="79">
        <f>IF(20&lt;=MIN($H$2,31),$B$2+19,"")</f>
        <v>46285</v>
      </c>
      <c r="AQ6" s="79">
        <f>IF(21&lt;=MIN($H$2,31),$B$2+20,"")</f>
        <v>46286</v>
      </c>
      <c r="AR6" s="79">
        <f>IF(21&lt;=MIN($H$2,31),$B$2+20,"")</f>
        <v>46286</v>
      </c>
      <c r="AS6" s="79">
        <f>IF(22&lt;=MIN($H$2,31),$B$2+21,"")</f>
        <v>46287</v>
      </c>
      <c r="AT6" s="79">
        <f>IF(22&lt;=MIN($H$2,31),$B$2+21,"")</f>
        <v>46287</v>
      </c>
      <c r="AU6" s="79">
        <f>IF(23&lt;=MIN($H$2,31),$B$2+22,"")</f>
        <v>46288</v>
      </c>
      <c r="AV6" s="79">
        <f>IF(23&lt;=MIN($H$2,31),$B$2+22,"")</f>
        <v>46288</v>
      </c>
      <c r="AW6" s="79">
        <f>IF(24&lt;=MIN($H$2,31),$B$2+23,"")</f>
        <v>46289</v>
      </c>
      <c r="AX6" s="79">
        <f>IF(24&lt;=MIN($H$2,31),$B$2+23,"")</f>
        <v>46289</v>
      </c>
      <c r="AY6" s="79">
        <f>IF(25&lt;=MIN($H$2,31),$B$2+24,"")</f>
        <v>46290</v>
      </c>
      <c r="AZ6" s="79">
        <f>IF(25&lt;=MIN($H$2,31),$B$2+24,"")</f>
        <v>46290</v>
      </c>
      <c r="BA6" s="79">
        <f>IF(26&lt;=MIN($H$2,31),$B$2+25,"")</f>
        <v>46291</v>
      </c>
      <c r="BB6" s="79">
        <f>IF(26&lt;=MIN($H$2,31),$B$2+25,"")</f>
        <v>46291</v>
      </c>
      <c r="BC6" s="79">
        <f>IF(27&lt;=MIN($H$2,31),$B$2+26,"")</f>
        <v>46292</v>
      </c>
      <c r="BD6" s="79">
        <f>IF(27&lt;=MIN($H$2,31),$B$2+26,"")</f>
        <v>46292</v>
      </c>
      <c r="BE6" s="79">
        <f>IF(28&lt;=MIN($H$2,31),$B$2+27,"")</f>
        <v>46293</v>
      </c>
      <c r="BF6" s="79">
        <f>IF(28&lt;=MIN($H$2,31),$B$2+27,"")</f>
        <v>46293</v>
      </c>
      <c r="BG6" s="79">
        <f>IF(29&lt;=MIN($H$2,31),$B$2+28,"")</f>
        <v>46294</v>
      </c>
      <c r="BH6" s="79">
        <f>IF(29&lt;=MIN($H$2,31),$B$2+28,"")</f>
        <v>46294</v>
      </c>
      <c r="BI6" s="79">
        <f>IF(30&lt;=MIN($H$2,31),$B$2+29,"")</f>
        <v>46295</v>
      </c>
      <c r="BJ6" s="79">
        <f>IF(30&lt;=MIN($H$2,31),$B$2+29,"")</f>
        <v>46295</v>
      </c>
      <c r="BK6" s="79" t="str">
        <f>IF(31&lt;=MIN($H$2,31),$B$2+30,"")</f>
        <v/>
      </c>
      <c r="BL6" s="79" t="str">
        <f>IF(31&lt;=MIN($H$2,31),$B$2+30,"")</f>
        <v/>
      </c>
      <c r="BM6" s="80"/>
      <c r="BN6" s="80"/>
      <c r="BO6" s="80"/>
      <c r="BP6" s="81"/>
    </row>
    <row r="7" s="64" customFormat="1" ht="20" customHeight="1" spans="1:68">
      <c r="A7" s="76" t="s">
        <v>37</v>
      </c>
      <c r="B7" s="76" t="s">
        <v>123</v>
      </c>
      <c r="C7" s="76" t="str">
        <f>IF(C$6="","","收款")</f>
        <v>收款</v>
      </c>
      <c r="D7" s="76" t="str">
        <f>IF(D$6="","","付款")</f>
        <v>付款</v>
      </c>
      <c r="E7" s="76" t="str">
        <f>IF(E$6="","","收款")</f>
        <v>收款</v>
      </c>
      <c r="F7" s="76" t="str">
        <f>IF(F$6="","","付款")</f>
        <v>付款</v>
      </c>
      <c r="G7" s="76" t="str">
        <f>IF(G$6="","","收款")</f>
        <v>收款</v>
      </c>
      <c r="H7" s="76" t="str">
        <f>IF(H$6="","","付款")</f>
        <v>付款</v>
      </c>
      <c r="I7" s="76" t="str">
        <f>IF(I$6="","","收款")</f>
        <v>收款</v>
      </c>
      <c r="J7" s="76" t="str">
        <f>IF(J$6="","","付款")</f>
        <v>付款</v>
      </c>
      <c r="K7" s="76" t="str">
        <f>IF(K$6="","","收款")</f>
        <v>收款</v>
      </c>
      <c r="L7" s="76" t="str">
        <f>IF(L$6="","","付款")</f>
        <v>付款</v>
      </c>
      <c r="M7" s="76" t="str">
        <f>IF(M$6="","","收款")</f>
        <v>收款</v>
      </c>
      <c r="N7" s="76" t="str">
        <f>IF(N$6="","","付款")</f>
        <v>付款</v>
      </c>
      <c r="O7" s="76" t="str">
        <f>IF(O$6="","","收款")</f>
        <v>收款</v>
      </c>
      <c r="P7" s="76" t="str">
        <f>IF(P$6="","","付款")</f>
        <v>付款</v>
      </c>
      <c r="Q7" s="76" t="str">
        <f>IF(Q$6="","","收款")</f>
        <v>收款</v>
      </c>
      <c r="R7" s="76" t="str">
        <f>IF(R$6="","","付款")</f>
        <v>付款</v>
      </c>
      <c r="S7" s="76" t="str">
        <f>IF(S$6="","","收款")</f>
        <v>收款</v>
      </c>
      <c r="T7" s="76" t="str">
        <f>IF(T$6="","","付款")</f>
        <v>付款</v>
      </c>
      <c r="U7" s="82" t="str">
        <f>IF(U$6="","","收款")</f>
        <v>收款</v>
      </c>
      <c r="V7" s="82" t="str">
        <f>IF(V$6="","","付款")</f>
        <v>付款</v>
      </c>
      <c r="W7" s="82" t="str">
        <f>IF(W$6="","","收款")</f>
        <v>收款</v>
      </c>
      <c r="X7" s="82" t="str">
        <f>IF(X$6="","","付款")</f>
        <v>付款</v>
      </c>
      <c r="Y7" s="82" t="str">
        <f>IF(Y$6="","","收款")</f>
        <v>收款</v>
      </c>
      <c r="Z7" s="82" t="str">
        <f>IF(Z$6="","","付款")</f>
        <v>付款</v>
      </c>
      <c r="AA7" s="82" t="str">
        <f>IF(AA$6="","","收款")</f>
        <v>收款</v>
      </c>
      <c r="AB7" s="82" t="str">
        <f>IF(AB$6="","","付款")</f>
        <v>付款</v>
      </c>
      <c r="AC7" s="82" t="str">
        <f>IF(AC$6="","","收款")</f>
        <v>收款</v>
      </c>
      <c r="AD7" s="82" t="str">
        <f>IF(AD$6="","","付款")</f>
        <v>付款</v>
      </c>
      <c r="AE7" s="82" t="str">
        <f>IF(AE$6="","","收款")</f>
        <v>收款</v>
      </c>
      <c r="AF7" s="82" t="str">
        <f>IF(AF$6="","","付款")</f>
        <v>付款</v>
      </c>
      <c r="AG7" s="82" t="str">
        <f>IF(AG$6="","","收款")</f>
        <v>收款</v>
      </c>
      <c r="AH7" s="82" t="str">
        <f>IF(AH$6="","","付款")</f>
        <v>付款</v>
      </c>
      <c r="AI7" s="82" t="str">
        <f>IF(AI$6="","","收款")</f>
        <v>收款</v>
      </c>
      <c r="AJ7" s="82" t="str">
        <f>IF(AJ$6="","","付款")</f>
        <v>付款</v>
      </c>
      <c r="AK7" s="82" t="str">
        <f>IF(AK$6="","","收款")</f>
        <v>收款</v>
      </c>
      <c r="AL7" s="82" t="str">
        <f>IF(AL$6="","","付款")</f>
        <v>付款</v>
      </c>
      <c r="AM7" s="82" t="str">
        <f>IF(AM$6="","","收款")</f>
        <v>收款</v>
      </c>
      <c r="AN7" s="82" t="str">
        <f>IF(AN$6="","","付款")</f>
        <v>付款</v>
      </c>
      <c r="AO7" s="82" t="str">
        <f>IF(AO$6="","","收款")</f>
        <v>收款</v>
      </c>
      <c r="AP7" s="82" t="str">
        <f>IF(AP$6="","","付款")</f>
        <v>付款</v>
      </c>
      <c r="AQ7" s="82" t="str">
        <f>IF(AQ$6="","","收款")</f>
        <v>收款</v>
      </c>
      <c r="AR7" s="82" t="str">
        <f>IF(AR$6="","","付款")</f>
        <v>付款</v>
      </c>
      <c r="AS7" s="82" t="str">
        <f>IF(AS$6="","","收款")</f>
        <v>收款</v>
      </c>
      <c r="AT7" s="82" t="str">
        <f>IF(AT$6="","","付款")</f>
        <v>付款</v>
      </c>
      <c r="AU7" s="82" t="str">
        <f>IF(AU$6="","","收款")</f>
        <v>收款</v>
      </c>
      <c r="AV7" s="82" t="str">
        <f>IF(AV$6="","","付款")</f>
        <v>付款</v>
      </c>
      <c r="AW7" s="82" t="str">
        <f>IF(AW$6="","","收款")</f>
        <v>收款</v>
      </c>
      <c r="AX7" s="82" t="str">
        <f>IF(AX$6="","","付款")</f>
        <v>付款</v>
      </c>
      <c r="AY7" s="82" t="str">
        <f>IF(AY$6="","","收款")</f>
        <v>收款</v>
      </c>
      <c r="AZ7" s="82" t="str">
        <f>IF(AZ$6="","","付款")</f>
        <v>付款</v>
      </c>
      <c r="BA7" s="82" t="str">
        <f>IF(BA$6="","","收款")</f>
        <v>收款</v>
      </c>
      <c r="BB7" s="82" t="str">
        <f>IF(BB$6="","","付款")</f>
        <v>付款</v>
      </c>
      <c r="BC7" s="82" t="str">
        <f>IF(BC$6="","","收款")</f>
        <v>收款</v>
      </c>
      <c r="BD7" s="82" t="str">
        <f>IF(BD$6="","","付款")</f>
        <v>付款</v>
      </c>
      <c r="BE7" s="82" t="str">
        <f>IF(BE$6="","","收款")</f>
        <v>收款</v>
      </c>
      <c r="BF7" s="82" t="str">
        <f>IF(BF$6="","","付款")</f>
        <v>付款</v>
      </c>
      <c r="BG7" s="82" t="str">
        <f>IF(BG$6="","","收款")</f>
        <v>收款</v>
      </c>
      <c r="BH7" s="82" t="str">
        <f>IF(BH$6="","","付款")</f>
        <v>付款</v>
      </c>
      <c r="BI7" s="82" t="str">
        <f>IF(BI$6="","","收款")</f>
        <v>收款</v>
      </c>
      <c r="BJ7" s="82" t="str">
        <f>IF(BJ$6="","","付款")</f>
        <v>付款</v>
      </c>
      <c r="BK7" s="80" t="str">
        <f>IF(BK$6="","","收款")</f>
        <v/>
      </c>
      <c r="BL7" s="80" t="str">
        <f>IF(BL$6="","","付款")</f>
        <v/>
      </c>
      <c r="BM7" s="82" t="s">
        <v>165</v>
      </c>
      <c r="BN7" s="82" t="s">
        <v>166</v>
      </c>
      <c r="BO7" s="82" t="s">
        <v>167</v>
      </c>
      <c r="BP7" s="81"/>
    </row>
    <row r="8" s="64" customFormat="1" ht="20" customHeight="1" spans="1:68">
      <c r="A8" s="73" t="s">
        <v>42</v>
      </c>
      <c r="B8" s="83">
        <f>IF(OR($A8="",NOT(ISNUMBER($H$2))),"",SUMIFS(数据录入!$H$5:$H$4999,数据录入!$C$5:$C$4999,$A8,数据录入!$E$5:$E$4999,"期初余额",数据录入!$B$5:$B$4999,"&lt;="&amp;$B$2)+SUMIFS(数据录入!$F$5:$F$4999,数据录入!$C$5:$C$4999,$A8,数据录入!$B$5:$B$4999,"&lt;"&amp;$B$2)-SUMIFS(数据录入!$G$5:$G$4999,数据录入!$C$5:$C$4999,$A8,数据录入!$B$5:$B$4999,"&lt;"&amp;$B$2))</f>
        <v>0</v>
      </c>
      <c r="C8" s="83">
        <f>IF(OR($A8="",C$6="",NOT(ISNUMBER($H$2))),"",SUMIFS(数据录入!$F$5:$F$4999,数据录入!$C$5:$C$4999,$A8,数据录入!$B$5:$B$4999,C$6))</f>
        <v>2000</v>
      </c>
      <c r="D8" s="83">
        <f>IF(OR($A8="",D$6="",NOT(ISNUMBER($H$2))),"",SUMIFS(数据录入!$G$5:$G$4999,数据录入!$C$5:$C$4999,$A8,数据录入!$B$5:$B$4999,D$6))</f>
        <v>200</v>
      </c>
      <c r="E8" s="83">
        <f>IF(OR($A8="",E$6="",NOT(ISNUMBER($H$2))),"",SUMIFS(数据录入!$F$5:$F$4999,数据录入!$C$5:$C$4999,$A8,数据录入!$B$5:$B$4999,E$6))</f>
        <v>0</v>
      </c>
      <c r="F8" s="83">
        <f>IF(OR($A8="",F$6="",NOT(ISNUMBER($H$2))),"",SUMIFS(数据录入!$G$5:$G$4999,数据录入!$C$5:$C$4999,$A8,数据录入!$B$5:$B$4999,F$6))</f>
        <v>0</v>
      </c>
      <c r="G8" s="83">
        <f>IF(OR($A8="",G$6="",NOT(ISNUMBER($H$2))),"",SUMIFS(数据录入!$F$5:$F$4999,数据录入!$C$5:$C$4999,$A8,数据录入!$B$5:$B$4999,G$6))</f>
        <v>0</v>
      </c>
      <c r="H8" s="83">
        <f>IF(OR($A8="",H$6="",NOT(ISNUMBER($H$2))),"",SUMIFS(数据录入!$G$5:$G$4999,数据录入!$C$5:$C$4999,$A8,数据录入!$B$5:$B$4999,H$6))</f>
        <v>0</v>
      </c>
      <c r="I8" s="83">
        <f>IF(OR($A8="",I$6="",NOT(ISNUMBER($H$2))),"",SUMIFS(数据录入!$F$5:$F$4999,数据录入!$C$5:$C$4999,$A8,数据录入!$B$5:$B$4999,I$6))</f>
        <v>0</v>
      </c>
      <c r="J8" s="83">
        <f>IF(OR($A8="",J$6="",NOT(ISNUMBER($H$2))),"",SUMIFS(数据录入!$G$5:$G$4999,数据录入!$C$5:$C$4999,$A8,数据录入!$B$5:$B$4999,J$6))</f>
        <v>0</v>
      </c>
      <c r="K8" s="83">
        <f>IF(OR($A8="",K$6="",NOT(ISNUMBER($H$2))),"",SUMIFS(数据录入!$F$5:$F$4999,数据录入!$C$5:$C$4999,$A8,数据录入!$B$5:$B$4999,K$6))</f>
        <v>0</v>
      </c>
      <c r="L8" s="83">
        <f>IF(OR($A8="",L$6="",NOT(ISNUMBER($H$2))),"",SUMIFS(数据录入!$G$5:$G$4999,数据录入!$C$5:$C$4999,$A8,数据录入!$B$5:$B$4999,L$6))</f>
        <v>0</v>
      </c>
      <c r="M8" s="83">
        <f>IF(OR($A8="",M$6="",NOT(ISNUMBER($H$2))),"",SUMIFS(数据录入!$F$5:$F$4999,数据录入!$C$5:$C$4999,$A8,数据录入!$B$5:$B$4999,M$6))</f>
        <v>0</v>
      </c>
      <c r="N8" s="83">
        <f>IF(OR($A8="",N$6="",NOT(ISNUMBER($H$2))),"",SUMIFS(数据录入!$G$5:$G$4999,数据录入!$C$5:$C$4999,$A8,数据录入!$B$5:$B$4999,N$6))</f>
        <v>0</v>
      </c>
      <c r="O8" s="83">
        <f>IF(OR($A8="",O$6="",NOT(ISNUMBER($H$2))),"",SUMIFS(数据录入!$F$5:$F$4999,数据录入!$C$5:$C$4999,$A8,数据录入!$B$5:$B$4999,O$6))</f>
        <v>0</v>
      </c>
      <c r="P8" s="83">
        <f>IF(OR($A8="",P$6="",NOT(ISNUMBER($H$2))),"",SUMIFS(数据录入!$G$5:$G$4999,数据录入!$C$5:$C$4999,$A8,数据录入!$B$5:$B$4999,P$6))</f>
        <v>0</v>
      </c>
      <c r="Q8" s="83">
        <f>IF(OR($A8="",Q$6="",NOT(ISNUMBER($H$2))),"",SUMIFS(数据录入!$F$5:$F$4999,数据录入!$C$5:$C$4999,$A8,数据录入!$B$5:$B$4999,Q$6))</f>
        <v>0</v>
      </c>
      <c r="R8" s="83">
        <f>IF(OR($A8="",R$6="",NOT(ISNUMBER($H$2))),"",SUMIFS(数据录入!$G$5:$G$4999,数据录入!$C$5:$C$4999,$A8,数据录入!$B$5:$B$4999,R$6))</f>
        <v>0</v>
      </c>
      <c r="S8" s="83">
        <f>IF(OR($A8="",S$6="",NOT(ISNUMBER($H$2))),"",SUMIFS(数据录入!$F$5:$F$4999,数据录入!$C$5:$C$4999,$A8,数据录入!$B$5:$B$4999,S$6))</f>
        <v>0</v>
      </c>
      <c r="T8" s="83">
        <f>IF(OR($A8="",T$6="",NOT(ISNUMBER($H$2))),"",SUMIFS(数据录入!$G$5:$G$4999,数据录入!$C$5:$C$4999,$A8,数据录入!$B$5:$B$4999,T$6))</f>
        <v>0</v>
      </c>
      <c r="U8" s="84">
        <f>IF(OR($A8="",U$6="",NOT(ISNUMBER($H$2))),"",SUMIFS(数据录入!$F$5:$F$4999,数据录入!$C$5:$C$4999,$A8,数据录入!$B$5:$B$4999,U$6))</f>
        <v>0</v>
      </c>
      <c r="V8" s="84">
        <f>IF(OR($A8="",V$6="",NOT(ISNUMBER($H$2))),"",SUMIFS(数据录入!$G$5:$G$4999,数据录入!$C$5:$C$4999,$A8,数据录入!$B$5:$B$4999,V$6))</f>
        <v>0</v>
      </c>
      <c r="W8" s="84">
        <f>IF(OR($A8="",W$6="",NOT(ISNUMBER($H$2))),"",SUMIFS(数据录入!$F$5:$F$4999,数据录入!$C$5:$C$4999,$A8,数据录入!$B$5:$B$4999,W$6))</f>
        <v>0</v>
      </c>
      <c r="X8" s="84">
        <f>IF(OR($A8="",X$6="",NOT(ISNUMBER($H$2))),"",SUMIFS(数据录入!$G$5:$G$4999,数据录入!$C$5:$C$4999,$A8,数据录入!$B$5:$B$4999,X$6))</f>
        <v>0</v>
      </c>
      <c r="Y8" s="84">
        <f>IF(OR($A8="",Y$6="",NOT(ISNUMBER($H$2))),"",SUMIFS(数据录入!$F$5:$F$4999,数据录入!$C$5:$C$4999,$A8,数据录入!$B$5:$B$4999,Y$6))</f>
        <v>0</v>
      </c>
      <c r="Z8" s="84">
        <f>IF(OR($A8="",Z$6="",NOT(ISNUMBER($H$2))),"",SUMIFS(数据录入!$G$5:$G$4999,数据录入!$C$5:$C$4999,$A8,数据录入!$B$5:$B$4999,Z$6))</f>
        <v>0</v>
      </c>
      <c r="AA8" s="84">
        <f>IF(OR($A8="",AA$6="",NOT(ISNUMBER($H$2))),"",SUMIFS(数据录入!$F$5:$F$4999,数据录入!$C$5:$C$4999,$A8,数据录入!$B$5:$B$4999,AA$6))</f>
        <v>0</v>
      </c>
      <c r="AB8" s="84">
        <f>IF(OR($A8="",AB$6="",NOT(ISNUMBER($H$2))),"",SUMIFS(数据录入!$G$5:$G$4999,数据录入!$C$5:$C$4999,$A8,数据录入!$B$5:$B$4999,AB$6))</f>
        <v>0</v>
      </c>
      <c r="AC8" s="84">
        <f>IF(OR($A8="",AC$6="",NOT(ISNUMBER($H$2))),"",SUMIFS(数据录入!$F$5:$F$4999,数据录入!$C$5:$C$4999,$A8,数据录入!$B$5:$B$4999,AC$6))</f>
        <v>0</v>
      </c>
      <c r="AD8" s="84">
        <f>IF(OR($A8="",AD$6="",NOT(ISNUMBER($H$2))),"",SUMIFS(数据录入!$G$5:$G$4999,数据录入!$C$5:$C$4999,$A8,数据录入!$B$5:$B$4999,AD$6))</f>
        <v>0</v>
      </c>
      <c r="AE8" s="84">
        <f>IF(OR($A8="",AE$6="",NOT(ISNUMBER($H$2))),"",SUMIFS(数据录入!$F$5:$F$4999,数据录入!$C$5:$C$4999,$A8,数据录入!$B$5:$B$4999,AE$6))</f>
        <v>0</v>
      </c>
      <c r="AF8" s="84">
        <f>IF(OR($A8="",AF$6="",NOT(ISNUMBER($H$2))),"",SUMIFS(数据录入!$G$5:$G$4999,数据录入!$C$5:$C$4999,$A8,数据录入!$B$5:$B$4999,AF$6))</f>
        <v>0</v>
      </c>
      <c r="AG8" s="84">
        <f>IF(OR($A8="",AG$6="",NOT(ISNUMBER($H$2))),"",SUMIFS(数据录入!$F$5:$F$4999,数据录入!$C$5:$C$4999,$A8,数据录入!$B$5:$B$4999,AG$6))</f>
        <v>0</v>
      </c>
      <c r="AH8" s="84">
        <f>IF(OR($A8="",AH$6="",NOT(ISNUMBER($H$2))),"",SUMIFS(数据录入!$G$5:$G$4999,数据录入!$C$5:$C$4999,$A8,数据录入!$B$5:$B$4999,AH$6))</f>
        <v>0</v>
      </c>
      <c r="AI8" s="84">
        <f>IF(OR($A8="",AI$6="",NOT(ISNUMBER($H$2))),"",SUMIFS(数据录入!$F$5:$F$4999,数据录入!$C$5:$C$4999,$A8,数据录入!$B$5:$B$4999,AI$6))</f>
        <v>0</v>
      </c>
      <c r="AJ8" s="84">
        <f>IF(OR($A8="",AJ$6="",NOT(ISNUMBER($H$2))),"",SUMIFS(数据录入!$G$5:$G$4999,数据录入!$C$5:$C$4999,$A8,数据录入!$B$5:$B$4999,AJ$6))</f>
        <v>0</v>
      </c>
      <c r="AK8" s="84">
        <f>IF(OR($A8="",AK$6="",NOT(ISNUMBER($H$2))),"",SUMIFS(数据录入!$F$5:$F$4999,数据录入!$C$5:$C$4999,$A8,数据录入!$B$5:$B$4999,AK$6))</f>
        <v>0</v>
      </c>
      <c r="AL8" s="84">
        <f>IF(OR($A8="",AL$6="",NOT(ISNUMBER($H$2))),"",SUMIFS(数据录入!$G$5:$G$4999,数据录入!$C$5:$C$4999,$A8,数据录入!$B$5:$B$4999,AL$6))</f>
        <v>0</v>
      </c>
      <c r="AM8" s="84">
        <f>IF(OR($A8="",AM$6="",NOT(ISNUMBER($H$2))),"",SUMIFS(数据录入!$F$5:$F$4999,数据录入!$C$5:$C$4999,$A8,数据录入!$B$5:$B$4999,AM$6))</f>
        <v>0</v>
      </c>
      <c r="AN8" s="84">
        <f>IF(OR($A8="",AN$6="",NOT(ISNUMBER($H$2))),"",SUMIFS(数据录入!$G$5:$G$4999,数据录入!$C$5:$C$4999,$A8,数据录入!$B$5:$B$4999,AN$6))</f>
        <v>0</v>
      </c>
      <c r="AO8" s="84">
        <f>IF(OR($A8="",AO$6="",NOT(ISNUMBER($H$2))),"",SUMIFS(数据录入!$F$5:$F$4999,数据录入!$C$5:$C$4999,$A8,数据录入!$B$5:$B$4999,AO$6))</f>
        <v>0</v>
      </c>
      <c r="AP8" s="84">
        <f>IF(OR($A8="",AP$6="",NOT(ISNUMBER($H$2))),"",SUMIFS(数据录入!$G$5:$G$4999,数据录入!$C$5:$C$4999,$A8,数据录入!$B$5:$B$4999,AP$6))</f>
        <v>0</v>
      </c>
      <c r="AQ8" s="84">
        <f>IF(OR($A8="",AQ$6="",NOT(ISNUMBER($H$2))),"",SUMIFS(数据录入!$F$5:$F$4999,数据录入!$C$5:$C$4999,$A8,数据录入!$B$5:$B$4999,AQ$6))</f>
        <v>0</v>
      </c>
      <c r="AR8" s="84">
        <f>IF(OR($A8="",AR$6="",NOT(ISNUMBER($H$2))),"",SUMIFS(数据录入!$G$5:$G$4999,数据录入!$C$5:$C$4999,$A8,数据录入!$B$5:$B$4999,AR$6))</f>
        <v>0</v>
      </c>
      <c r="AS8" s="84">
        <f>IF(OR($A8="",AS$6="",NOT(ISNUMBER($H$2))),"",SUMIFS(数据录入!$F$5:$F$4999,数据录入!$C$5:$C$4999,$A8,数据录入!$B$5:$B$4999,AS$6))</f>
        <v>0</v>
      </c>
      <c r="AT8" s="84">
        <f>IF(OR($A8="",AT$6="",NOT(ISNUMBER($H$2))),"",SUMIFS(数据录入!$G$5:$G$4999,数据录入!$C$5:$C$4999,$A8,数据录入!$B$5:$B$4999,AT$6))</f>
        <v>0</v>
      </c>
      <c r="AU8" s="84">
        <f>IF(OR($A8="",AU$6="",NOT(ISNUMBER($H$2))),"",SUMIFS(数据录入!$F$5:$F$4999,数据录入!$C$5:$C$4999,$A8,数据录入!$B$5:$B$4999,AU$6))</f>
        <v>0</v>
      </c>
      <c r="AV8" s="84">
        <f>IF(OR($A8="",AV$6="",NOT(ISNUMBER($H$2))),"",SUMIFS(数据录入!$G$5:$G$4999,数据录入!$C$5:$C$4999,$A8,数据录入!$B$5:$B$4999,AV$6))</f>
        <v>0</v>
      </c>
      <c r="AW8" s="84">
        <f>IF(OR($A8="",AW$6="",NOT(ISNUMBER($H$2))),"",SUMIFS(数据录入!$F$5:$F$4999,数据录入!$C$5:$C$4999,$A8,数据录入!$B$5:$B$4999,AW$6))</f>
        <v>0</v>
      </c>
      <c r="AX8" s="84">
        <f>IF(OR($A8="",AX$6="",NOT(ISNUMBER($H$2))),"",SUMIFS(数据录入!$G$5:$G$4999,数据录入!$C$5:$C$4999,$A8,数据录入!$B$5:$B$4999,AX$6))</f>
        <v>0</v>
      </c>
      <c r="AY8" s="84">
        <f>IF(OR($A8="",AY$6="",NOT(ISNUMBER($H$2))),"",SUMIFS(数据录入!$F$5:$F$4999,数据录入!$C$5:$C$4999,$A8,数据录入!$B$5:$B$4999,AY$6))</f>
        <v>0</v>
      </c>
      <c r="AZ8" s="84">
        <f>IF(OR($A8="",AZ$6="",NOT(ISNUMBER($H$2))),"",SUMIFS(数据录入!$G$5:$G$4999,数据录入!$C$5:$C$4999,$A8,数据录入!$B$5:$B$4999,AZ$6))</f>
        <v>0</v>
      </c>
      <c r="BA8" s="84">
        <f>IF(OR($A8="",BA$6="",NOT(ISNUMBER($H$2))),"",SUMIFS(数据录入!$F$5:$F$4999,数据录入!$C$5:$C$4999,$A8,数据录入!$B$5:$B$4999,BA$6))</f>
        <v>0</v>
      </c>
      <c r="BB8" s="84">
        <f>IF(OR($A8="",BB$6="",NOT(ISNUMBER($H$2))),"",SUMIFS(数据录入!$G$5:$G$4999,数据录入!$C$5:$C$4999,$A8,数据录入!$B$5:$B$4999,BB$6))</f>
        <v>0</v>
      </c>
      <c r="BC8" s="84">
        <f>IF(OR($A8="",BC$6="",NOT(ISNUMBER($H$2))),"",SUMIFS(数据录入!$F$5:$F$4999,数据录入!$C$5:$C$4999,$A8,数据录入!$B$5:$B$4999,BC$6))</f>
        <v>0</v>
      </c>
      <c r="BD8" s="84">
        <f>IF(OR($A8="",BD$6="",NOT(ISNUMBER($H$2))),"",SUMIFS(数据录入!$G$5:$G$4999,数据录入!$C$5:$C$4999,$A8,数据录入!$B$5:$B$4999,BD$6))</f>
        <v>0</v>
      </c>
      <c r="BE8" s="84">
        <f>IF(OR($A8="",BE$6="",NOT(ISNUMBER($H$2))),"",SUMIFS(数据录入!$F$5:$F$4999,数据录入!$C$5:$C$4999,$A8,数据录入!$B$5:$B$4999,BE$6))</f>
        <v>0</v>
      </c>
      <c r="BF8" s="84">
        <f>IF(OR($A8="",BF$6="",NOT(ISNUMBER($H$2))),"",SUMIFS(数据录入!$G$5:$G$4999,数据录入!$C$5:$C$4999,$A8,数据录入!$B$5:$B$4999,BF$6))</f>
        <v>0</v>
      </c>
      <c r="BG8" s="84">
        <f>IF(OR($A8="",BG$6="",NOT(ISNUMBER($H$2))),"",SUMIFS(数据录入!$F$5:$F$4999,数据录入!$C$5:$C$4999,$A8,数据录入!$B$5:$B$4999,BG$6))</f>
        <v>0</v>
      </c>
      <c r="BH8" s="84">
        <f>IF(OR($A8="",BH$6="",NOT(ISNUMBER($H$2))),"",SUMIFS(数据录入!$G$5:$G$4999,数据录入!$C$5:$C$4999,$A8,数据录入!$B$5:$B$4999,BH$6))</f>
        <v>0</v>
      </c>
      <c r="BI8" s="84">
        <f>IF(OR($A8="",BI$6="",NOT(ISNUMBER($H$2))),"",SUMIFS(数据录入!$F$5:$F$4999,数据录入!$C$5:$C$4999,$A8,数据录入!$B$5:$B$4999,BI$6))</f>
        <v>0</v>
      </c>
      <c r="BJ8" s="84">
        <f>IF(OR($A8="",BJ$6="",NOT(ISNUMBER($H$2))),"",SUMIFS(数据录入!$G$5:$G$4999,数据录入!$C$5:$C$4999,$A8,数据录入!$B$5:$B$4999,BJ$6))</f>
        <v>0</v>
      </c>
      <c r="BK8" s="84" t="str">
        <f>IF(OR($A8="",BK$6="",NOT(ISNUMBER($H$2))),"",SUMIFS(数据录入!$F$5:$F$4999,数据录入!$C$5:$C$4999,$A8,数据录入!$B$5:$B$4999,BK$6))</f>
        <v/>
      </c>
      <c r="BL8" s="84" t="str">
        <f>IF(OR($A8="",BL$6="",NOT(ISNUMBER($H$2))),"",SUMIFS(数据录入!$G$5:$G$4999,数据录入!$C$5:$C$4999,$A8,数据录入!$B$5:$B$4999,BL$6))</f>
        <v/>
      </c>
      <c r="BM8" s="84">
        <f t="shared" ref="BM8:BM21" si="0">IF($A8="","",SUMIF($C$7:$BL$7,"收款",C8:BL8))</f>
        <v>2000</v>
      </c>
      <c r="BN8" s="84">
        <f t="shared" ref="BN8:BN21" si="1">IF($A8="","",SUMIF($C$7:$BL$7,"付款",C8:BL8))</f>
        <v>200</v>
      </c>
      <c r="BO8" s="84">
        <f t="shared" ref="BO8:BO21" si="2">IF($A8="","",B8+BM8-BN8)</f>
        <v>1800</v>
      </c>
      <c r="BP8" s="84"/>
    </row>
    <row r="9" s="64" customFormat="1" ht="20" customHeight="1" spans="1:68">
      <c r="A9" s="73" t="s">
        <v>46</v>
      </c>
      <c r="B9" s="83">
        <f>IF(OR($A9="",NOT(ISNUMBER($H$2))),"",SUMIFS(数据录入!$H$5:$H$4999,数据录入!$C$5:$C$4999,$A9,数据录入!$E$5:$E$4999,"期初余额",数据录入!$B$5:$B$4999,"&lt;="&amp;$B$2)+SUMIFS(数据录入!$F$5:$F$4999,数据录入!$C$5:$C$4999,$A9,数据录入!$B$5:$B$4999,"&lt;"&amp;$B$2)-SUMIFS(数据录入!$G$5:$G$4999,数据录入!$C$5:$C$4999,$A9,数据录入!$B$5:$B$4999,"&lt;"&amp;$B$2))</f>
        <v>0</v>
      </c>
      <c r="C9" s="83">
        <f>IF(OR($A9="",C$6="",NOT(ISNUMBER($H$2))),"",SUMIFS(数据录入!$F$5:$F$4999,数据录入!$C$5:$C$4999,$A9,数据录入!$B$5:$B$4999,C$6))</f>
        <v>0</v>
      </c>
      <c r="D9" s="83">
        <f>IF(OR($A9="",D$6="",NOT(ISNUMBER($H$2))),"",SUMIFS(数据录入!$G$5:$G$4999,数据录入!$C$5:$C$4999,$A9,数据录入!$B$5:$B$4999,D$6))</f>
        <v>700</v>
      </c>
      <c r="E9" s="83">
        <f>IF(OR($A9="",E$6="",NOT(ISNUMBER($H$2))),"",SUMIFS(数据录入!$F$5:$F$4999,数据录入!$C$5:$C$4999,$A9,数据录入!$B$5:$B$4999,E$6))</f>
        <v>0</v>
      </c>
      <c r="F9" s="83">
        <f>IF(OR($A9="",F$6="",NOT(ISNUMBER($H$2))),"",SUMIFS(数据录入!$G$5:$G$4999,数据录入!$C$5:$C$4999,$A9,数据录入!$B$5:$B$4999,F$6))</f>
        <v>0</v>
      </c>
      <c r="G9" s="83">
        <f>IF(OR($A9="",G$6="",NOT(ISNUMBER($H$2))),"",SUMIFS(数据录入!$F$5:$F$4999,数据录入!$C$5:$C$4999,$A9,数据录入!$B$5:$B$4999,G$6))</f>
        <v>0</v>
      </c>
      <c r="H9" s="83">
        <f>IF(OR($A9="",H$6="",NOT(ISNUMBER($H$2))),"",SUMIFS(数据录入!$G$5:$G$4999,数据录入!$C$5:$C$4999,$A9,数据录入!$B$5:$B$4999,H$6))</f>
        <v>0</v>
      </c>
      <c r="I9" s="83">
        <f>IF(OR($A9="",I$6="",NOT(ISNUMBER($H$2))),"",SUMIFS(数据录入!$F$5:$F$4999,数据录入!$C$5:$C$4999,$A9,数据录入!$B$5:$B$4999,I$6))</f>
        <v>0</v>
      </c>
      <c r="J9" s="83">
        <f>IF(OR($A9="",J$6="",NOT(ISNUMBER($H$2))),"",SUMIFS(数据录入!$G$5:$G$4999,数据录入!$C$5:$C$4999,$A9,数据录入!$B$5:$B$4999,J$6))</f>
        <v>0</v>
      </c>
      <c r="K9" s="83">
        <f>IF(OR($A9="",K$6="",NOT(ISNUMBER($H$2))),"",SUMIFS(数据录入!$F$5:$F$4999,数据录入!$C$5:$C$4999,$A9,数据录入!$B$5:$B$4999,K$6))</f>
        <v>0</v>
      </c>
      <c r="L9" s="83">
        <f>IF(OR($A9="",L$6="",NOT(ISNUMBER($H$2))),"",SUMIFS(数据录入!$G$5:$G$4999,数据录入!$C$5:$C$4999,$A9,数据录入!$B$5:$B$4999,L$6))</f>
        <v>0</v>
      </c>
      <c r="M9" s="83">
        <f>IF(OR($A9="",M$6="",NOT(ISNUMBER($H$2))),"",SUMIFS(数据录入!$F$5:$F$4999,数据录入!$C$5:$C$4999,$A9,数据录入!$B$5:$B$4999,M$6))</f>
        <v>0</v>
      </c>
      <c r="N9" s="83">
        <f>IF(OR($A9="",N$6="",NOT(ISNUMBER($H$2))),"",SUMIFS(数据录入!$G$5:$G$4999,数据录入!$C$5:$C$4999,$A9,数据录入!$B$5:$B$4999,N$6))</f>
        <v>0</v>
      </c>
      <c r="O9" s="83">
        <f>IF(OR($A9="",O$6="",NOT(ISNUMBER($H$2))),"",SUMIFS(数据录入!$F$5:$F$4999,数据录入!$C$5:$C$4999,$A9,数据录入!$B$5:$B$4999,O$6))</f>
        <v>0</v>
      </c>
      <c r="P9" s="83">
        <f>IF(OR($A9="",P$6="",NOT(ISNUMBER($H$2))),"",SUMIFS(数据录入!$G$5:$G$4999,数据录入!$C$5:$C$4999,$A9,数据录入!$B$5:$B$4999,P$6))</f>
        <v>0</v>
      </c>
      <c r="Q9" s="83">
        <f>IF(OR($A9="",Q$6="",NOT(ISNUMBER($H$2))),"",SUMIFS(数据录入!$F$5:$F$4999,数据录入!$C$5:$C$4999,$A9,数据录入!$B$5:$B$4999,Q$6))</f>
        <v>0</v>
      </c>
      <c r="R9" s="83">
        <f>IF(OR($A9="",R$6="",NOT(ISNUMBER($H$2))),"",SUMIFS(数据录入!$G$5:$G$4999,数据录入!$C$5:$C$4999,$A9,数据录入!$B$5:$B$4999,R$6))</f>
        <v>0</v>
      </c>
      <c r="S9" s="83">
        <f>IF(OR($A9="",S$6="",NOT(ISNUMBER($H$2))),"",SUMIFS(数据录入!$F$5:$F$4999,数据录入!$C$5:$C$4999,$A9,数据录入!$B$5:$B$4999,S$6))</f>
        <v>0</v>
      </c>
      <c r="T9" s="83">
        <f>IF(OR($A9="",T$6="",NOT(ISNUMBER($H$2))),"",SUMIFS(数据录入!$G$5:$G$4999,数据录入!$C$5:$C$4999,$A9,数据录入!$B$5:$B$4999,T$6))</f>
        <v>0</v>
      </c>
      <c r="U9" s="84">
        <f>IF(OR($A9="",U$6="",NOT(ISNUMBER($H$2))),"",SUMIFS(数据录入!$F$5:$F$4999,数据录入!$C$5:$C$4999,$A9,数据录入!$B$5:$B$4999,U$6))</f>
        <v>0</v>
      </c>
      <c r="V9" s="84">
        <f>IF(OR($A9="",V$6="",NOT(ISNUMBER($H$2))),"",SUMIFS(数据录入!$G$5:$G$4999,数据录入!$C$5:$C$4999,$A9,数据录入!$B$5:$B$4999,V$6))</f>
        <v>0</v>
      </c>
      <c r="W9" s="84">
        <f>IF(OR($A9="",W$6="",NOT(ISNUMBER($H$2))),"",SUMIFS(数据录入!$F$5:$F$4999,数据录入!$C$5:$C$4999,$A9,数据录入!$B$5:$B$4999,W$6))</f>
        <v>0</v>
      </c>
      <c r="X9" s="84">
        <f>IF(OR($A9="",X$6="",NOT(ISNUMBER($H$2))),"",SUMIFS(数据录入!$G$5:$G$4999,数据录入!$C$5:$C$4999,$A9,数据录入!$B$5:$B$4999,X$6))</f>
        <v>0</v>
      </c>
      <c r="Y9" s="84">
        <f>IF(OR($A9="",Y$6="",NOT(ISNUMBER($H$2))),"",SUMIFS(数据录入!$F$5:$F$4999,数据录入!$C$5:$C$4999,$A9,数据录入!$B$5:$B$4999,Y$6))</f>
        <v>0</v>
      </c>
      <c r="Z9" s="84">
        <f>IF(OR($A9="",Z$6="",NOT(ISNUMBER($H$2))),"",SUMIFS(数据录入!$G$5:$G$4999,数据录入!$C$5:$C$4999,$A9,数据录入!$B$5:$B$4999,Z$6))</f>
        <v>0</v>
      </c>
      <c r="AA9" s="84">
        <f>IF(OR($A9="",AA$6="",NOT(ISNUMBER($H$2))),"",SUMIFS(数据录入!$F$5:$F$4999,数据录入!$C$5:$C$4999,$A9,数据录入!$B$5:$B$4999,AA$6))</f>
        <v>0</v>
      </c>
      <c r="AB9" s="84">
        <f>IF(OR($A9="",AB$6="",NOT(ISNUMBER($H$2))),"",SUMIFS(数据录入!$G$5:$G$4999,数据录入!$C$5:$C$4999,$A9,数据录入!$B$5:$B$4999,AB$6))</f>
        <v>0</v>
      </c>
      <c r="AC9" s="84">
        <f>IF(OR($A9="",AC$6="",NOT(ISNUMBER($H$2))),"",SUMIFS(数据录入!$F$5:$F$4999,数据录入!$C$5:$C$4999,$A9,数据录入!$B$5:$B$4999,AC$6))</f>
        <v>0</v>
      </c>
      <c r="AD9" s="84">
        <f>IF(OR($A9="",AD$6="",NOT(ISNUMBER($H$2))),"",SUMIFS(数据录入!$G$5:$G$4999,数据录入!$C$5:$C$4999,$A9,数据录入!$B$5:$B$4999,AD$6))</f>
        <v>0</v>
      </c>
      <c r="AE9" s="84">
        <f>IF(OR($A9="",AE$6="",NOT(ISNUMBER($H$2))),"",SUMIFS(数据录入!$F$5:$F$4999,数据录入!$C$5:$C$4999,$A9,数据录入!$B$5:$B$4999,AE$6))</f>
        <v>0</v>
      </c>
      <c r="AF9" s="84">
        <f>IF(OR($A9="",AF$6="",NOT(ISNUMBER($H$2))),"",SUMIFS(数据录入!$G$5:$G$4999,数据录入!$C$5:$C$4999,$A9,数据录入!$B$5:$B$4999,AF$6))</f>
        <v>0</v>
      </c>
      <c r="AG9" s="84">
        <f>IF(OR($A9="",AG$6="",NOT(ISNUMBER($H$2))),"",SUMIFS(数据录入!$F$5:$F$4999,数据录入!$C$5:$C$4999,$A9,数据录入!$B$5:$B$4999,AG$6))</f>
        <v>0</v>
      </c>
      <c r="AH9" s="84">
        <f>IF(OR($A9="",AH$6="",NOT(ISNUMBER($H$2))),"",SUMIFS(数据录入!$G$5:$G$4999,数据录入!$C$5:$C$4999,$A9,数据录入!$B$5:$B$4999,AH$6))</f>
        <v>0</v>
      </c>
      <c r="AI9" s="84">
        <f>IF(OR($A9="",AI$6="",NOT(ISNUMBER($H$2))),"",SUMIFS(数据录入!$F$5:$F$4999,数据录入!$C$5:$C$4999,$A9,数据录入!$B$5:$B$4999,AI$6))</f>
        <v>0</v>
      </c>
      <c r="AJ9" s="84">
        <f>IF(OR($A9="",AJ$6="",NOT(ISNUMBER($H$2))),"",SUMIFS(数据录入!$G$5:$G$4999,数据录入!$C$5:$C$4999,$A9,数据录入!$B$5:$B$4999,AJ$6))</f>
        <v>0</v>
      </c>
      <c r="AK9" s="84">
        <f>IF(OR($A9="",AK$6="",NOT(ISNUMBER($H$2))),"",SUMIFS(数据录入!$F$5:$F$4999,数据录入!$C$5:$C$4999,$A9,数据录入!$B$5:$B$4999,AK$6))</f>
        <v>0</v>
      </c>
      <c r="AL9" s="84">
        <f>IF(OR($A9="",AL$6="",NOT(ISNUMBER($H$2))),"",SUMIFS(数据录入!$G$5:$G$4999,数据录入!$C$5:$C$4999,$A9,数据录入!$B$5:$B$4999,AL$6))</f>
        <v>0</v>
      </c>
      <c r="AM9" s="84">
        <f>IF(OR($A9="",AM$6="",NOT(ISNUMBER($H$2))),"",SUMIFS(数据录入!$F$5:$F$4999,数据录入!$C$5:$C$4999,$A9,数据录入!$B$5:$B$4999,AM$6))</f>
        <v>0</v>
      </c>
      <c r="AN9" s="84">
        <f>IF(OR($A9="",AN$6="",NOT(ISNUMBER($H$2))),"",SUMIFS(数据录入!$G$5:$G$4999,数据录入!$C$5:$C$4999,$A9,数据录入!$B$5:$B$4999,AN$6))</f>
        <v>0</v>
      </c>
      <c r="AO9" s="84">
        <f>IF(OR($A9="",AO$6="",NOT(ISNUMBER($H$2))),"",SUMIFS(数据录入!$F$5:$F$4999,数据录入!$C$5:$C$4999,$A9,数据录入!$B$5:$B$4999,AO$6))</f>
        <v>0</v>
      </c>
      <c r="AP9" s="84">
        <f>IF(OR($A9="",AP$6="",NOT(ISNUMBER($H$2))),"",SUMIFS(数据录入!$G$5:$G$4999,数据录入!$C$5:$C$4999,$A9,数据录入!$B$5:$B$4999,AP$6))</f>
        <v>0</v>
      </c>
      <c r="AQ9" s="84">
        <f>IF(OR($A9="",AQ$6="",NOT(ISNUMBER($H$2))),"",SUMIFS(数据录入!$F$5:$F$4999,数据录入!$C$5:$C$4999,$A9,数据录入!$B$5:$B$4999,AQ$6))</f>
        <v>0</v>
      </c>
      <c r="AR9" s="84">
        <f>IF(OR($A9="",AR$6="",NOT(ISNUMBER($H$2))),"",SUMIFS(数据录入!$G$5:$G$4999,数据录入!$C$5:$C$4999,$A9,数据录入!$B$5:$B$4999,AR$6))</f>
        <v>0</v>
      </c>
      <c r="AS9" s="84">
        <f>IF(OR($A9="",AS$6="",NOT(ISNUMBER($H$2))),"",SUMIFS(数据录入!$F$5:$F$4999,数据录入!$C$5:$C$4999,$A9,数据录入!$B$5:$B$4999,AS$6))</f>
        <v>0</v>
      </c>
      <c r="AT9" s="84">
        <f>IF(OR($A9="",AT$6="",NOT(ISNUMBER($H$2))),"",SUMIFS(数据录入!$G$5:$G$4999,数据录入!$C$5:$C$4999,$A9,数据录入!$B$5:$B$4999,AT$6))</f>
        <v>0</v>
      </c>
      <c r="AU9" s="84">
        <f>IF(OR($A9="",AU$6="",NOT(ISNUMBER($H$2))),"",SUMIFS(数据录入!$F$5:$F$4999,数据录入!$C$5:$C$4999,$A9,数据录入!$B$5:$B$4999,AU$6))</f>
        <v>0</v>
      </c>
      <c r="AV9" s="84">
        <f>IF(OR($A9="",AV$6="",NOT(ISNUMBER($H$2))),"",SUMIFS(数据录入!$G$5:$G$4999,数据录入!$C$5:$C$4999,$A9,数据录入!$B$5:$B$4999,AV$6))</f>
        <v>0</v>
      </c>
      <c r="AW9" s="84">
        <f>IF(OR($A9="",AW$6="",NOT(ISNUMBER($H$2))),"",SUMIFS(数据录入!$F$5:$F$4999,数据录入!$C$5:$C$4999,$A9,数据录入!$B$5:$B$4999,AW$6))</f>
        <v>0</v>
      </c>
      <c r="AX9" s="84">
        <f>IF(OR($A9="",AX$6="",NOT(ISNUMBER($H$2))),"",SUMIFS(数据录入!$G$5:$G$4999,数据录入!$C$5:$C$4999,$A9,数据录入!$B$5:$B$4999,AX$6))</f>
        <v>0</v>
      </c>
      <c r="AY9" s="84">
        <f>IF(OR($A9="",AY$6="",NOT(ISNUMBER($H$2))),"",SUMIFS(数据录入!$F$5:$F$4999,数据录入!$C$5:$C$4999,$A9,数据录入!$B$5:$B$4999,AY$6))</f>
        <v>0</v>
      </c>
      <c r="AZ9" s="84">
        <f>IF(OR($A9="",AZ$6="",NOT(ISNUMBER($H$2))),"",SUMIFS(数据录入!$G$5:$G$4999,数据录入!$C$5:$C$4999,$A9,数据录入!$B$5:$B$4999,AZ$6))</f>
        <v>0</v>
      </c>
      <c r="BA9" s="84">
        <f>IF(OR($A9="",BA$6="",NOT(ISNUMBER($H$2))),"",SUMIFS(数据录入!$F$5:$F$4999,数据录入!$C$5:$C$4999,$A9,数据录入!$B$5:$B$4999,BA$6))</f>
        <v>0</v>
      </c>
      <c r="BB9" s="84">
        <f>IF(OR($A9="",BB$6="",NOT(ISNUMBER($H$2))),"",SUMIFS(数据录入!$G$5:$G$4999,数据录入!$C$5:$C$4999,$A9,数据录入!$B$5:$B$4999,BB$6))</f>
        <v>0</v>
      </c>
      <c r="BC9" s="84">
        <f>IF(OR($A9="",BC$6="",NOT(ISNUMBER($H$2))),"",SUMIFS(数据录入!$F$5:$F$4999,数据录入!$C$5:$C$4999,$A9,数据录入!$B$5:$B$4999,BC$6))</f>
        <v>0</v>
      </c>
      <c r="BD9" s="84">
        <f>IF(OR($A9="",BD$6="",NOT(ISNUMBER($H$2))),"",SUMIFS(数据录入!$G$5:$G$4999,数据录入!$C$5:$C$4999,$A9,数据录入!$B$5:$B$4999,BD$6))</f>
        <v>0</v>
      </c>
      <c r="BE9" s="84">
        <f>IF(OR($A9="",BE$6="",NOT(ISNUMBER($H$2))),"",SUMIFS(数据录入!$F$5:$F$4999,数据录入!$C$5:$C$4999,$A9,数据录入!$B$5:$B$4999,BE$6))</f>
        <v>0</v>
      </c>
      <c r="BF9" s="84">
        <f>IF(OR($A9="",BF$6="",NOT(ISNUMBER($H$2))),"",SUMIFS(数据录入!$G$5:$G$4999,数据录入!$C$5:$C$4999,$A9,数据录入!$B$5:$B$4999,BF$6))</f>
        <v>0</v>
      </c>
      <c r="BG9" s="84">
        <f>IF(OR($A9="",BG$6="",NOT(ISNUMBER($H$2))),"",SUMIFS(数据录入!$F$5:$F$4999,数据录入!$C$5:$C$4999,$A9,数据录入!$B$5:$B$4999,BG$6))</f>
        <v>0</v>
      </c>
      <c r="BH9" s="84">
        <f>IF(OR($A9="",BH$6="",NOT(ISNUMBER($H$2))),"",SUMIFS(数据录入!$G$5:$G$4999,数据录入!$C$5:$C$4999,$A9,数据录入!$B$5:$B$4999,BH$6))</f>
        <v>0</v>
      </c>
      <c r="BI9" s="84">
        <f>IF(OR($A9="",BI$6="",NOT(ISNUMBER($H$2))),"",SUMIFS(数据录入!$F$5:$F$4999,数据录入!$C$5:$C$4999,$A9,数据录入!$B$5:$B$4999,BI$6))</f>
        <v>0</v>
      </c>
      <c r="BJ9" s="84">
        <f>IF(OR($A9="",BJ$6="",NOT(ISNUMBER($H$2))),"",SUMIFS(数据录入!$G$5:$G$4999,数据录入!$C$5:$C$4999,$A9,数据录入!$B$5:$B$4999,BJ$6))</f>
        <v>0</v>
      </c>
      <c r="BK9" s="84" t="str">
        <f>IF(OR($A9="",BK$6="",NOT(ISNUMBER($H$2))),"",SUMIFS(数据录入!$F$5:$F$4999,数据录入!$C$5:$C$4999,$A9,数据录入!$B$5:$B$4999,BK$6))</f>
        <v/>
      </c>
      <c r="BL9" s="84" t="str">
        <f>IF(OR($A9="",BL$6="",NOT(ISNUMBER($H$2))),"",SUMIFS(数据录入!$G$5:$G$4999,数据录入!$C$5:$C$4999,$A9,数据录入!$B$5:$B$4999,BL$6))</f>
        <v/>
      </c>
      <c r="BM9" s="84">
        <f t="shared" si="0"/>
        <v>0</v>
      </c>
      <c r="BN9" s="84">
        <f t="shared" si="1"/>
        <v>700</v>
      </c>
      <c r="BO9" s="84">
        <f t="shared" si="2"/>
        <v>-700</v>
      </c>
      <c r="BP9" s="84"/>
    </row>
    <row r="10" s="64" customFormat="1" ht="20" customHeight="1" spans="1:68">
      <c r="A10" s="73" t="s">
        <v>50</v>
      </c>
      <c r="B10" s="83">
        <f>IF(OR($A10="",NOT(ISNUMBER($H$2))),"",SUMIFS(数据录入!$H$5:$H$4999,数据录入!$C$5:$C$4999,$A10,数据录入!$E$5:$E$4999,"期初余额",数据录入!$B$5:$B$4999,"&lt;="&amp;$B$2)+SUMIFS(数据录入!$F$5:$F$4999,数据录入!$C$5:$C$4999,$A10,数据录入!$B$5:$B$4999,"&lt;"&amp;$B$2)-SUMIFS(数据录入!$G$5:$G$4999,数据录入!$C$5:$C$4999,$A10,数据录入!$B$5:$B$4999,"&lt;"&amp;$B$2))</f>
        <v>0</v>
      </c>
      <c r="C10" s="83">
        <f>IF(OR($A10="",C$6="",NOT(ISNUMBER($H$2))),"",SUMIFS(数据录入!$F$5:$F$4999,数据录入!$C$5:$C$4999,$A10,数据录入!$B$5:$B$4999,C$6))</f>
        <v>0</v>
      </c>
      <c r="D10" s="83">
        <f>IF(OR($A10="",D$6="",NOT(ISNUMBER($H$2))),"",SUMIFS(数据录入!$G$5:$G$4999,数据录入!$C$5:$C$4999,$A10,数据录入!$B$5:$B$4999,D$6))</f>
        <v>800</v>
      </c>
      <c r="E10" s="83">
        <f>IF(OR($A10="",E$6="",NOT(ISNUMBER($H$2))),"",SUMIFS(数据录入!$F$5:$F$4999,数据录入!$C$5:$C$4999,$A10,数据录入!$B$5:$B$4999,E$6))</f>
        <v>0</v>
      </c>
      <c r="F10" s="83">
        <f>IF(OR($A10="",F$6="",NOT(ISNUMBER($H$2))),"",SUMIFS(数据录入!$G$5:$G$4999,数据录入!$C$5:$C$4999,$A10,数据录入!$B$5:$B$4999,F$6))</f>
        <v>0</v>
      </c>
      <c r="G10" s="83">
        <f>IF(OR($A10="",G$6="",NOT(ISNUMBER($H$2))),"",SUMIFS(数据录入!$F$5:$F$4999,数据录入!$C$5:$C$4999,$A10,数据录入!$B$5:$B$4999,G$6))</f>
        <v>0</v>
      </c>
      <c r="H10" s="83">
        <f>IF(OR($A10="",H$6="",NOT(ISNUMBER($H$2))),"",SUMIFS(数据录入!$G$5:$G$4999,数据录入!$C$5:$C$4999,$A10,数据录入!$B$5:$B$4999,H$6))</f>
        <v>0</v>
      </c>
      <c r="I10" s="83">
        <f>IF(OR($A10="",I$6="",NOT(ISNUMBER($H$2))),"",SUMIFS(数据录入!$F$5:$F$4999,数据录入!$C$5:$C$4999,$A10,数据录入!$B$5:$B$4999,I$6))</f>
        <v>0</v>
      </c>
      <c r="J10" s="83">
        <f>IF(OR($A10="",J$6="",NOT(ISNUMBER($H$2))),"",SUMIFS(数据录入!$G$5:$G$4999,数据录入!$C$5:$C$4999,$A10,数据录入!$B$5:$B$4999,J$6))</f>
        <v>0</v>
      </c>
      <c r="K10" s="83">
        <f>IF(OR($A10="",K$6="",NOT(ISNUMBER($H$2))),"",SUMIFS(数据录入!$F$5:$F$4999,数据录入!$C$5:$C$4999,$A10,数据录入!$B$5:$B$4999,K$6))</f>
        <v>0</v>
      </c>
      <c r="L10" s="83">
        <f>IF(OR($A10="",L$6="",NOT(ISNUMBER($H$2))),"",SUMIFS(数据录入!$G$5:$G$4999,数据录入!$C$5:$C$4999,$A10,数据录入!$B$5:$B$4999,L$6))</f>
        <v>0</v>
      </c>
      <c r="M10" s="83">
        <f>IF(OR($A10="",M$6="",NOT(ISNUMBER($H$2))),"",SUMIFS(数据录入!$F$5:$F$4999,数据录入!$C$5:$C$4999,$A10,数据录入!$B$5:$B$4999,M$6))</f>
        <v>0</v>
      </c>
      <c r="N10" s="83">
        <f>IF(OR($A10="",N$6="",NOT(ISNUMBER($H$2))),"",SUMIFS(数据录入!$G$5:$G$4999,数据录入!$C$5:$C$4999,$A10,数据录入!$B$5:$B$4999,N$6))</f>
        <v>0</v>
      </c>
      <c r="O10" s="83">
        <f>IF(OR($A10="",O$6="",NOT(ISNUMBER($H$2))),"",SUMIFS(数据录入!$F$5:$F$4999,数据录入!$C$5:$C$4999,$A10,数据录入!$B$5:$B$4999,O$6))</f>
        <v>0</v>
      </c>
      <c r="P10" s="83">
        <f>IF(OR($A10="",P$6="",NOT(ISNUMBER($H$2))),"",SUMIFS(数据录入!$G$5:$G$4999,数据录入!$C$5:$C$4999,$A10,数据录入!$B$5:$B$4999,P$6))</f>
        <v>0</v>
      </c>
      <c r="Q10" s="83">
        <f>IF(OR($A10="",Q$6="",NOT(ISNUMBER($H$2))),"",SUMIFS(数据录入!$F$5:$F$4999,数据录入!$C$5:$C$4999,$A10,数据录入!$B$5:$B$4999,Q$6))</f>
        <v>0</v>
      </c>
      <c r="R10" s="83">
        <f>IF(OR($A10="",R$6="",NOT(ISNUMBER($H$2))),"",SUMIFS(数据录入!$G$5:$G$4999,数据录入!$C$5:$C$4999,$A10,数据录入!$B$5:$B$4999,R$6))</f>
        <v>0</v>
      </c>
      <c r="S10" s="83">
        <f>IF(OR($A10="",S$6="",NOT(ISNUMBER($H$2))),"",SUMIFS(数据录入!$F$5:$F$4999,数据录入!$C$5:$C$4999,$A10,数据录入!$B$5:$B$4999,S$6))</f>
        <v>0</v>
      </c>
      <c r="T10" s="83">
        <f>IF(OR($A10="",T$6="",NOT(ISNUMBER($H$2))),"",SUMIFS(数据录入!$G$5:$G$4999,数据录入!$C$5:$C$4999,$A10,数据录入!$B$5:$B$4999,T$6))</f>
        <v>0</v>
      </c>
      <c r="U10" s="84">
        <f>IF(OR($A10="",U$6="",NOT(ISNUMBER($H$2))),"",SUMIFS(数据录入!$F$5:$F$4999,数据录入!$C$5:$C$4999,$A10,数据录入!$B$5:$B$4999,U$6))</f>
        <v>0</v>
      </c>
      <c r="V10" s="84">
        <f>IF(OR($A10="",V$6="",NOT(ISNUMBER($H$2))),"",SUMIFS(数据录入!$G$5:$G$4999,数据录入!$C$5:$C$4999,$A10,数据录入!$B$5:$B$4999,V$6))</f>
        <v>0</v>
      </c>
      <c r="W10" s="84">
        <f>IF(OR($A10="",W$6="",NOT(ISNUMBER($H$2))),"",SUMIFS(数据录入!$F$5:$F$4999,数据录入!$C$5:$C$4999,$A10,数据录入!$B$5:$B$4999,W$6))</f>
        <v>0</v>
      </c>
      <c r="X10" s="84">
        <f>IF(OR($A10="",X$6="",NOT(ISNUMBER($H$2))),"",SUMIFS(数据录入!$G$5:$G$4999,数据录入!$C$5:$C$4999,$A10,数据录入!$B$5:$B$4999,X$6))</f>
        <v>0</v>
      </c>
      <c r="Y10" s="84">
        <f>IF(OR($A10="",Y$6="",NOT(ISNUMBER($H$2))),"",SUMIFS(数据录入!$F$5:$F$4999,数据录入!$C$5:$C$4999,$A10,数据录入!$B$5:$B$4999,Y$6))</f>
        <v>0</v>
      </c>
      <c r="Z10" s="84">
        <f>IF(OR($A10="",Z$6="",NOT(ISNUMBER($H$2))),"",SUMIFS(数据录入!$G$5:$G$4999,数据录入!$C$5:$C$4999,$A10,数据录入!$B$5:$B$4999,Z$6))</f>
        <v>0</v>
      </c>
      <c r="AA10" s="84">
        <f>IF(OR($A10="",AA$6="",NOT(ISNUMBER($H$2))),"",SUMIFS(数据录入!$F$5:$F$4999,数据录入!$C$5:$C$4999,$A10,数据录入!$B$5:$B$4999,AA$6))</f>
        <v>0</v>
      </c>
      <c r="AB10" s="84">
        <f>IF(OR($A10="",AB$6="",NOT(ISNUMBER($H$2))),"",SUMIFS(数据录入!$G$5:$G$4999,数据录入!$C$5:$C$4999,$A10,数据录入!$B$5:$B$4999,AB$6))</f>
        <v>0</v>
      </c>
      <c r="AC10" s="84">
        <f>IF(OR($A10="",AC$6="",NOT(ISNUMBER($H$2))),"",SUMIFS(数据录入!$F$5:$F$4999,数据录入!$C$5:$C$4999,$A10,数据录入!$B$5:$B$4999,AC$6))</f>
        <v>0</v>
      </c>
      <c r="AD10" s="84">
        <f>IF(OR($A10="",AD$6="",NOT(ISNUMBER($H$2))),"",SUMIFS(数据录入!$G$5:$G$4999,数据录入!$C$5:$C$4999,$A10,数据录入!$B$5:$B$4999,AD$6))</f>
        <v>0</v>
      </c>
      <c r="AE10" s="84">
        <f>IF(OR($A10="",AE$6="",NOT(ISNUMBER($H$2))),"",SUMIFS(数据录入!$F$5:$F$4999,数据录入!$C$5:$C$4999,$A10,数据录入!$B$5:$B$4999,AE$6))</f>
        <v>0</v>
      </c>
      <c r="AF10" s="84">
        <f>IF(OR($A10="",AF$6="",NOT(ISNUMBER($H$2))),"",SUMIFS(数据录入!$G$5:$G$4999,数据录入!$C$5:$C$4999,$A10,数据录入!$B$5:$B$4999,AF$6))</f>
        <v>0</v>
      </c>
      <c r="AG10" s="84">
        <f>IF(OR($A10="",AG$6="",NOT(ISNUMBER($H$2))),"",SUMIFS(数据录入!$F$5:$F$4999,数据录入!$C$5:$C$4999,$A10,数据录入!$B$5:$B$4999,AG$6))</f>
        <v>0</v>
      </c>
      <c r="AH10" s="84">
        <f>IF(OR($A10="",AH$6="",NOT(ISNUMBER($H$2))),"",SUMIFS(数据录入!$G$5:$G$4999,数据录入!$C$5:$C$4999,$A10,数据录入!$B$5:$B$4999,AH$6))</f>
        <v>0</v>
      </c>
      <c r="AI10" s="84">
        <f>IF(OR($A10="",AI$6="",NOT(ISNUMBER($H$2))),"",SUMIFS(数据录入!$F$5:$F$4999,数据录入!$C$5:$C$4999,$A10,数据录入!$B$5:$B$4999,AI$6))</f>
        <v>0</v>
      </c>
      <c r="AJ10" s="84">
        <f>IF(OR($A10="",AJ$6="",NOT(ISNUMBER($H$2))),"",SUMIFS(数据录入!$G$5:$G$4999,数据录入!$C$5:$C$4999,$A10,数据录入!$B$5:$B$4999,AJ$6))</f>
        <v>0</v>
      </c>
      <c r="AK10" s="84">
        <f>IF(OR($A10="",AK$6="",NOT(ISNUMBER($H$2))),"",SUMIFS(数据录入!$F$5:$F$4999,数据录入!$C$5:$C$4999,$A10,数据录入!$B$5:$B$4999,AK$6))</f>
        <v>0</v>
      </c>
      <c r="AL10" s="84">
        <f>IF(OR($A10="",AL$6="",NOT(ISNUMBER($H$2))),"",SUMIFS(数据录入!$G$5:$G$4999,数据录入!$C$5:$C$4999,$A10,数据录入!$B$5:$B$4999,AL$6))</f>
        <v>0</v>
      </c>
      <c r="AM10" s="84">
        <f>IF(OR($A10="",AM$6="",NOT(ISNUMBER($H$2))),"",SUMIFS(数据录入!$F$5:$F$4999,数据录入!$C$5:$C$4999,$A10,数据录入!$B$5:$B$4999,AM$6))</f>
        <v>0</v>
      </c>
      <c r="AN10" s="84">
        <f>IF(OR($A10="",AN$6="",NOT(ISNUMBER($H$2))),"",SUMIFS(数据录入!$G$5:$G$4999,数据录入!$C$5:$C$4999,$A10,数据录入!$B$5:$B$4999,AN$6))</f>
        <v>0</v>
      </c>
      <c r="AO10" s="84">
        <f>IF(OR($A10="",AO$6="",NOT(ISNUMBER($H$2))),"",SUMIFS(数据录入!$F$5:$F$4999,数据录入!$C$5:$C$4999,$A10,数据录入!$B$5:$B$4999,AO$6))</f>
        <v>0</v>
      </c>
      <c r="AP10" s="84">
        <f>IF(OR($A10="",AP$6="",NOT(ISNUMBER($H$2))),"",SUMIFS(数据录入!$G$5:$G$4999,数据录入!$C$5:$C$4999,$A10,数据录入!$B$5:$B$4999,AP$6))</f>
        <v>0</v>
      </c>
      <c r="AQ10" s="84">
        <f>IF(OR($A10="",AQ$6="",NOT(ISNUMBER($H$2))),"",SUMIFS(数据录入!$F$5:$F$4999,数据录入!$C$5:$C$4999,$A10,数据录入!$B$5:$B$4999,AQ$6))</f>
        <v>0</v>
      </c>
      <c r="AR10" s="84">
        <f>IF(OR($A10="",AR$6="",NOT(ISNUMBER($H$2))),"",SUMIFS(数据录入!$G$5:$G$4999,数据录入!$C$5:$C$4999,$A10,数据录入!$B$5:$B$4999,AR$6))</f>
        <v>0</v>
      </c>
      <c r="AS10" s="84">
        <f>IF(OR($A10="",AS$6="",NOT(ISNUMBER($H$2))),"",SUMIFS(数据录入!$F$5:$F$4999,数据录入!$C$5:$C$4999,$A10,数据录入!$B$5:$B$4999,AS$6))</f>
        <v>0</v>
      </c>
      <c r="AT10" s="84">
        <f>IF(OR($A10="",AT$6="",NOT(ISNUMBER($H$2))),"",SUMIFS(数据录入!$G$5:$G$4999,数据录入!$C$5:$C$4999,$A10,数据录入!$B$5:$B$4999,AT$6))</f>
        <v>0</v>
      </c>
      <c r="AU10" s="84">
        <f>IF(OR($A10="",AU$6="",NOT(ISNUMBER($H$2))),"",SUMIFS(数据录入!$F$5:$F$4999,数据录入!$C$5:$C$4999,$A10,数据录入!$B$5:$B$4999,AU$6))</f>
        <v>0</v>
      </c>
      <c r="AV10" s="84">
        <f>IF(OR($A10="",AV$6="",NOT(ISNUMBER($H$2))),"",SUMIFS(数据录入!$G$5:$G$4999,数据录入!$C$5:$C$4999,$A10,数据录入!$B$5:$B$4999,AV$6))</f>
        <v>0</v>
      </c>
      <c r="AW10" s="84">
        <f>IF(OR($A10="",AW$6="",NOT(ISNUMBER($H$2))),"",SUMIFS(数据录入!$F$5:$F$4999,数据录入!$C$5:$C$4999,$A10,数据录入!$B$5:$B$4999,AW$6))</f>
        <v>0</v>
      </c>
      <c r="AX10" s="84">
        <f>IF(OR($A10="",AX$6="",NOT(ISNUMBER($H$2))),"",SUMIFS(数据录入!$G$5:$G$4999,数据录入!$C$5:$C$4999,$A10,数据录入!$B$5:$B$4999,AX$6))</f>
        <v>0</v>
      </c>
      <c r="AY10" s="84">
        <f>IF(OR($A10="",AY$6="",NOT(ISNUMBER($H$2))),"",SUMIFS(数据录入!$F$5:$F$4999,数据录入!$C$5:$C$4999,$A10,数据录入!$B$5:$B$4999,AY$6))</f>
        <v>0</v>
      </c>
      <c r="AZ10" s="84">
        <f>IF(OR($A10="",AZ$6="",NOT(ISNUMBER($H$2))),"",SUMIFS(数据录入!$G$5:$G$4999,数据录入!$C$5:$C$4999,$A10,数据录入!$B$5:$B$4999,AZ$6))</f>
        <v>0</v>
      </c>
      <c r="BA10" s="84">
        <f>IF(OR($A10="",BA$6="",NOT(ISNUMBER($H$2))),"",SUMIFS(数据录入!$F$5:$F$4999,数据录入!$C$5:$C$4999,$A10,数据录入!$B$5:$B$4999,BA$6))</f>
        <v>0</v>
      </c>
      <c r="BB10" s="84">
        <f>IF(OR($A10="",BB$6="",NOT(ISNUMBER($H$2))),"",SUMIFS(数据录入!$G$5:$G$4999,数据录入!$C$5:$C$4999,$A10,数据录入!$B$5:$B$4999,BB$6))</f>
        <v>0</v>
      </c>
      <c r="BC10" s="84">
        <f>IF(OR($A10="",BC$6="",NOT(ISNUMBER($H$2))),"",SUMIFS(数据录入!$F$5:$F$4999,数据录入!$C$5:$C$4999,$A10,数据录入!$B$5:$B$4999,BC$6))</f>
        <v>0</v>
      </c>
      <c r="BD10" s="84">
        <f>IF(OR($A10="",BD$6="",NOT(ISNUMBER($H$2))),"",SUMIFS(数据录入!$G$5:$G$4999,数据录入!$C$5:$C$4999,$A10,数据录入!$B$5:$B$4999,BD$6))</f>
        <v>0</v>
      </c>
      <c r="BE10" s="84">
        <f>IF(OR($A10="",BE$6="",NOT(ISNUMBER($H$2))),"",SUMIFS(数据录入!$F$5:$F$4999,数据录入!$C$5:$C$4999,$A10,数据录入!$B$5:$B$4999,BE$6))</f>
        <v>0</v>
      </c>
      <c r="BF10" s="84">
        <f>IF(OR($A10="",BF$6="",NOT(ISNUMBER($H$2))),"",SUMIFS(数据录入!$G$5:$G$4999,数据录入!$C$5:$C$4999,$A10,数据录入!$B$5:$B$4999,BF$6))</f>
        <v>0</v>
      </c>
      <c r="BG10" s="84">
        <f>IF(OR($A10="",BG$6="",NOT(ISNUMBER($H$2))),"",SUMIFS(数据录入!$F$5:$F$4999,数据录入!$C$5:$C$4999,$A10,数据录入!$B$5:$B$4999,BG$6))</f>
        <v>0</v>
      </c>
      <c r="BH10" s="84">
        <f>IF(OR($A10="",BH$6="",NOT(ISNUMBER($H$2))),"",SUMIFS(数据录入!$G$5:$G$4999,数据录入!$C$5:$C$4999,$A10,数据录入!$B$5:$B$4999,BH$6))</f>
        <v>0</v>
      </c>
      <c r="BI10" s="84">
        <f>IF(OR($A10="",BI$6="",NOT(ISNUMBER($H$2))),"",SUMIFS(数据录入!$F$5:$F$4999,数据录入!$C$5:$C$4999,$A10,数据录入!$B$5:$B$4999,BI$6))</f>
        <v>0</v>
      </c>
      <c r="BJ10" s="84">
        <f>IF(OR($A10="",BJ$6="",NOT(ISNUMBER($H$2))),"",SUMIFS(数据录入!$G$5:$G$4999,数据录入!$C$5:$C$4999,$A10,数据录入!$B$5:$B$4999,BJ$6))</f>
        <v>0</v>
      </c>
      <c r="BK10" s="84" t="str">
        <f>IF(OR($A10="",BK$6="",NOT(ISNUMBER($H$2))),"",SUMIFS(数据录入!$F$5:$F$4999,数据录入!$C$5:$C$4999,$A10,数据录入!$B$5:$B$4999,BK$6))</f>
        <v/>
      </c>
      <c r="BL10" s="84" t="str">
        <f>IF(OR($A10="",BL$6="",NOT(ISNUMBER($H$2))),"",SUMIFS(数据录入!$G$5:$G$4999,数据录入!$C$5:$C$4999,$A10,数据录入!$B$5:$B$4999,BL$6))</f>
        <v/>
      </c>
      <c r="BM10" s="84">
        <f t="shared" si="0"/>
        <v>0</v>
      </c>
      <c r="BN10" s="84">
        <f t="shared" si="1"/>
        <v>800</v>
      </c>
      <c r="BO10" s="84">
        <f t="shared" si="2"/>
        <v>-800</v>
      </c>
      <c r="BP10" s="84"/>
    </row>
    <row r="11" s="64" customFormat="1" ht="20" customHeight="1" spans="1:68">
      <c r="A11" s="73" t="s">
        <v>54</v>
      </c>
      <c r="B11" s="83">
        <f>IF(OR($A11="",NOT(ISNUMBER($H$2))),"",SUMIFS(数据录入!$H$5:$H$4999,数据录入!$C$5:$C$4999,$A11,数据录入!$E$5:$E$4999,"期初余额",数据录入!$B$5:$B$4999,"&lt;="&amp;$B$2)+SUMIFS(数据录入!$F$5:$F$4999,数据录入!$C$5:$C$4999,$A11,数据录入!$B$5:$B$4999,"&lt;"&amp;$B$2)-SUMIFS(数据录入!$G$5:$G$4999,数据录入!$C$5:$C$4999,$A11,数据录入!$B$5:$B$4999,"&lt;"&amp;$B$2))</f>
        <v>0</v>
      </c>
      <c r="C11" s="83">
        <f>IF(OR($A11="",C$6="",NOT(ISNUMBER($H$2))),"",SUMIFS(数据录入!$F$5:$F$4999,数据录入!$C$5:$C$4999,$A11,数据录入!$B$5:$B$4999,C$6))</f>
        <v>5000</v>
      </c>
      <c r="D11" s="83">
        <f>IF(OR($A11="",D$6="",NOT(ISNUMBER($H$2))),"",SUMIFS(数据录入!$G$5:$G$4999,数据录入!$C$5:$C$4999,$A11,数据录入!$B$5:$B$4999,D$6))</f>
        <v>500</v>
      </c>
      <c r="E11" s="83">
        <f>IF(OR($A11="",E$6="",NOT(ISNUMBER($H$2))),"",SUMIFS(数据录入!$F$5:$F$4999,数据录入!$C$5:$C$4999,$A11,数据录入!$B$5:$B$4999,E$6))</f>
        <v>0</v>
      </c>
      <c r="F11" s="83">
        <f>IF(OR($A11="",F$6="",NOT(ISNUMBER($H$2))),"",SUMIFS(数据录入!$G$5:$G$4999,数据录入!$C$5:$C$4999,$A11,数据录入!$B$5:$B$4999,F$6))</f>
        <v>0</v>
      </c>
      <c r="G11" s="83">
        <f>IF(OR($A11="",G$6="",NOT(ISNUMBER($H$2))),"",SUMIFS(数据录入!$F$5:$F$4999,数据录入!$C$5:$C$4999,$A11,数据录入!$B$5:$B$4999,G$6))</f>
        <v>0</v>
      </c>
      <c r="H11" s="83">
        <f>IF(OR($A11="",H$6="",NOT(ISNUMBER($H$2))),"",SUMIFS(数据录入!$G$5:$G$4999,数据录入!$C$5:$C$4999,$A11,数据录入!$B$5:$B$4999,H$6))</f>
        <v>0</v>
      </c>
      <c r="I11" s="83">
        <f>IF(OR($A11="",I$6="",NOT(ISNUMBER($H$2))),"",SUMIFS(数据录入!$F$5:$F$4999,数据录入!$C$5:$C$4999,$A11,数据录入!$B$5:$B$4999,I$6))</f>
        <v>0</v>
      </c>
      <c r="J11" s="83">
        <f>IF(OR($A11="",J$6="",NOT(ISNUMBER($H$2))),"",SUMIFS(数据录入!$G$5:$G$4999,数据录入!$C$5:$C$4999,$A11,数据录入!$B$5:$B$4999,J$6))</f>
        <v>0</v>
      </c>
      <c r="K11" s="83">
        <f>IF(OR($A11="",K$6="",NOT(ISNUMBER($H$2))),"",SUMIFS(数据录入!$F$5:$F$4999,数据录入!$C$5:$C$4999,$A11,数据录入!$B$5:$B$4999,K$6))</f>
        <v>0</v>
      </c>
      <c r="L11" s="83">
        <f>IF(OR($A11="",L$6="",NOT(ISNUMBER($H$2))),"",SUMIFS(数据录入!$G$5:$G$4999,数据录入!$C$5:$C$4999,$A11,数据录入!$B$5:$B$4999,L$6))</f>
        <v>0</v>
      </c>
      <c r="M11" s="83">
        <f>IF(OR($A11="",M$6="",NOT(ISNUMBER($H$2))),"",SUMIFS(数据录入!$F$5:$F$4999,数据录入!$C$5:$C$4999,$A11,数据录入!$B$5:$B$4999,M$6))</f>
        <v>0</v>
      </c>
      <c r="N11" s="83">
        <f>IF(OR($A11="",N$6="",NOT(ISNUMBER($H$2))),"",SUMIFS(数据录入!$G$5:$G$4999,数据录入!$C$5:$C$4999,$A11,数据录入!$B$5:$B$4999,N$6))</f>
        <v>0</v>
      </c>
      <c r="O11" s="83">
        <f>IF(OR($A11="",O$6="",NOT(ISNUMBER($H$2))),"",SUMIFS(数据录入!$F$5:$F$4999,数据录入!$C$5:$C$4999,$A11,数据录入!$B$5:$B$4999,O$6))</f>
        <v>0</v>
      </c>
      <c r="P11" s="83">
        <f>IF(OR($A11="",P$6="",NOT(ISNUMBER($H$2))),"",SUMIFS(数据录入!$G$5:$G$4999,数据录入!$C$5:$C$4999,$A11,数据录入!$B$5:$B$4999,P$6))</f>
        <v>0</v>
      </c>
      <c r="Q11" s="83">
        <f>IF(OR($A11="",Q$6="",NOT(ISNUMBER($H$2))),"",SUMIFS(数据录入!$F$5:$F$4999,数据录入!$C$5:$C$4999,$A11,数据录入!$B$5:$B$4999,Q$6))</f>
        <v>0</v>
      </c>
      <c r="R11" s="83">
        <f>IF(OR($A11="",R$6="",NOT(ISNUMBER($H$2))),"",SUMIFS(数据录入!$G$5:$G$4999,数据录入!$C$5:$C$4999,$A11,数据录入!$B$5:$B$4999,R$6))</f>
        <v>0</v>
      </c>
      <c r="S11" s="83">
        <f>IF(OR($A11="",S$6="",NOT(ISNUMBER($H$2))),"",SUMIFS(数据录入!$F$5:$F$4999,数据录入!$C$5:$C$4999,$A11,数据录入!$B$5:$B$4999,S$6))</f>
        <v>0</v>
      </c>
      <c r="T11" s="83">
        <f>IF(OR($A11="",T$6="",NOT(ISNUMBER($H$2))),"",SUMIFS(数据录入!$G$5:$G$4999,数据录入!$C$5:$C$4999,$A11,数据录入!$B$5:$B$4999,T$6))</f>
        <v>0</v>
      </c>
      <c r="U11" s="84">
        <f>IF(OR($A11="",U$6="",NOT(ISNUMBER($H$2))),"",SUMIFS(数据录入!$F$5:$F$4999,数据录入!$C$5:$C$4999,$A11,数据录入!$B$5:$B$4999,U$6))</f>
        <v>0</v>
      </c>
      <c r="V11" s="84">
        <f>IF(OR($A11="",V$6="",NOT(ISNUMBER($H$2))),"",SUMIFS(数据录入!$G$5:$G$4999,数据录入!$C$5:$C$4999,$A11,数据录入!$B$5:$B$4999,V$6))</f>
        <v>0</v>
      </c>
      <c r="W11" s="84">
        <f>IF(OR($A11="",W$6="",NOT(ISNUMBER($H$2))),"",SUMIFS(数据录入!$F$5:$F$4999,数据录入!$C$5:$C$4999,$A11,数据录入!$B$5:$B$4999,W$6))</f>
        <v>0</v>
      </c>
      <c r="X11" s="84">
        <f>IF(OR($A11="",X$6="",NOT(ISNUMBER($H$2))),"",SUMIFS(数据录入!$G$5:$G$4999,数据录入!$C$5:$C$4999,$A11,数据录入!$B$5:$B$4999,X$6))</f>
        <v>0</v>
      </c>
      <c r="Y11" s="84">
        <f>IF(OR($A11="",Y$6="",NOT(ISNUMBER($H$2))),"",SUMIFS(数据录入!$F$5:$F$4999,数据录入!$C$5:$C$4999,$A11,数据录入!$B$5:$B$4999,Y$6))</f>
        <v>0</v>
      </c>
      <c r="Z11" s="84">
        <f>IF(OR($A11="",Z$6="",NOT(ISNUMBER($H$2))),"",SUMIFS(数据录入!$G$5:$G$4999,数据录入!$C$5:$C$4999,$A11,数据录入!$B$5:$B$4999,Z$6))</f>
        <v>0</v>
      </c>
      <c r="AA11" s="84">
        <f>IF(OR($A11="",AA$6="",NOT(ISNUMBER($H$2))),"",SUMIFS(数据录入!$F$5:$F$4999,数据录入!$C$5:$C$4999,$A11,数据录入!$B$5:$B$4999,AA$6))</f>
        <v>0</v>
      </c>
      <c r="AB11" s="84">
        <f>IF(OR($A11="",AB$6="",NOT(ISNUMBER($H$2))),"",SUMIFS(数据录入!$G$5:$G$4999,数据录入!$C$5:$C$4999,$A11,数据录入!$B$5:$B$4999,AB$6))</f>
        <v>0</v>
      </c>
      <c r="AC11" s="84">
        <f>IF(OR($A11="",AC$6="",NOT(ISNUMBER($H$2))),"",SUMIFS(数据录入!$F$5:$F$4999,数据录入!$C$5:$C$4999,$A11,数据录入!$B$5:$B$4999,AC$6))</f>
        <v>0</v>
      </c>
      <c r="AD11" s="84">
        <f>IF(OR($A11="",AD$6="",NOT(ISNUMBER($H$2))),"",SUMIFS(数据录入!$G$5:$G$4999,数据录入!$C$5:$C$4999,$A11,数据录入!$B$5:$B$4999,AD$6))</f>
        <v>0</v>
      </c>
      <c r="AE11" s="84">
        <f>IF(OR($A11="",AE$6="",NOT(ISNUMBER($H$2))),"",SUMIFS(数据录入!$F$5:$F$4999,数据录入!$C$5:$C$4999,$A11,数据录入!$B$5:$B$4999,AE$6))</f>
        <v>0</v>
      </c>
      <c r="AF11" s="84">
        <f>IF(OR($A11="",AF$6="",NOT(ISNUMBER($H$2))),"",SUMIFS(数据录入!$G$5:$G$4999,数据录入!$C$5:$C$4999,$A11,数据录入!$B$5:$B$4999,AF$6))</f>
        <v>0</v>
      </c>
      <c r="AG11" s="84">
        <f>IF(OR($A11="",AG$6="",NOT(ISNUMBER($H$2))),"",SUMIFS(数据录入!$F$5:$F$4999,数据录入!$C$5:$C$4999,$A11,数据录入!$B$5:$B$4999,AG$6))</f>
        <v>0</v>
      </c>
      <c r="AH11" s="84">
        <f>IF(OR($A11="",AH$6="",NOT(ISNUMBER($H$2))),"",SUMIFS(数据录入!$G$5:$G$4999,数据录入!$C$5:$C$4999,$A11,数据录入!$B$5:$B$4999,AH$6))</f>
        <v>0</v>
      </c>
      <c r="AI11" s="84">
        <f>IF(OR($A11="",AI$6="",NOT(ISNUMBER($H$2))),"",SUMIFS(数据录入!$F$5:$F$4999,数据录入!$C$5:$C$4999,$A11,数据录入!$B$5:$B$4999,AI$6))</f>
        <v>0</v>
      </c>
      <c r="AJ11" s="84">
        <f>IF(OR($A11="",AJ$6="",NOT(ISNUMBER($H$2))),"",SUMIFS(数据录入!$G$5:$G$4999,数据录入!$C$5:$C$4999,$A11,数据录入!$B$5:$B$4999,AJ$6))</f>
        <v>0</v>
      </c>
      <c r="AK11" s="84">
        <f>IF(OR($A11="",AK$6="",NOT(ISNUMBER($H$2))),"",SUMIFS(数据录入!$F$5:$F$4999,数据录入!$C$5:$C$4999,$A11,数据录入!$B$5:$B$4999,AK$6))</f>
        <v>0</v>
      </c>
      <c r="AL11" s="84">
        <f>IF(OR($A11="",AL$6="",NOT(ISNUMBER($H$2))),"",SUMIFS(数据录入!$G$5:$G$4999,数据录入!$C$5:$C$4999,$A11,数据录入!$B$5:$B$4999,AL$6))</f>
        <v>0</v>
      </c>
      <c r="AM11" s="84">
        <f>IF(OR($A11="",AM$6="",NOT(ISNUMBER($H$2))),"",SUMIFS(数据录入!$F$5:$F$4999,数据录入!$C$5:$C$4999,$A11,数据录入!$B$5:$B$4999,AM$6))</f>
        <v>0</v>
      </c>
      <c r="AN11" s="84">
        <f>IF(OR($A11="",AN$6="",NOT(ISNUMBER($H$2))),"",SUMIFS(数据录入!$G$5:$G$4999,数据录入!$C$5:$C$4999,$A11,数据录入!$B$5:$B$4999,AN$6))</f>
        <v>0</v>
      </c>
      <c r="AO11" s="84">
        <f>IF(OR($A11="",AO$6="",NOT(ISNUMBER($H$2))),"",SUMIFS(数据录入!$F$5:$F$4999,数据录入!$C$5:$C$4999,$A11,数据录入!$B$5:$B$4999,AO$6))</f>
        <v>0</v>
      </c>
      <c r="AP11" s="84">
        <f>IF(OR($A11="",AP$6="",NOT(ISNUMBER($H$2))),"",SUMIFS(数据录入!$G$5:$G$4999,数据录入!$C$5:$C$4999,$A11,数据录入!$B$5:$B$4999,AP$6))</f>
        <v>0</v>
      </c>
      <c r="AQ11" s="84">
        <f>IF(OR($A11="",AQ$6="",NOT(ISNUMBER($H$2))),"",SUMIFS(数据录入!$F$5:$F$4999,数据录入!$C$5:$C$4999,$A11,数据录入!$B$5:$B$4999,AQ$6))</f>
        <v>0</v>
      </c>
      <c r="AR11" s="84">
        <f>IF(OR($A11="",AR$6="",NOT(ISNUMBER($H$2))),"",SUMIFS(数据录入!$G$5:$G$4999,数据录入!$C$5:$C$4999,$A11,数据录入!$B$5:$B$4999,AR$6))</f>
        <v>0</v>
      </c>
      <c r="AS11" s="84">
        <f>IF(OR($A11="",AS$6="",NOT(ISNUMBER($H$2))),"",SUMIFS(数据录入!$F$5:$F$4999,数据录入!$C$5:$C$4999,$A11,数据录入!$B$5:$B$4999,AS$6))</f>
        <v>0</v>
      </c>
      <c r="AT11" s="84">
        <f>IF(OR($A11="",AT$6="",NOT(ISNUMBER($H$2))),"",SUMIFS(数据录入!$G$5:$G$4999,数据录入!$C$5:$C$4999,$A11,数据录入!$B$5:$B$4999,AT$6))</f>
        <v>0</v>
      </c>
      <c r="AU11" s="84">
        <f>IF(OR($A11="",AU$6="",NOT(ISNUMBER($H$2))),"",SUMIFS(数据录入!$F$5:$F$4999,数据录入!$C$5:$C$4999,$A11,数据录入!$B$5:$B$4999,AU$6))</f>
        <v>0</v>
      </c>
      <c r="AV11" s="84">
        <f>IF(OR($A11="",AV$6="",NOT(ISNUMBER($H$2))),"",SUMIFS(数据录入!$G$5:$G$4999,数据录入!$C$5:$C$4999,$A11,数据录入!$B$5:$B$4999,AV$6))</f>
        <v>0</v>
      </c>
      <c r="AW11" s="84">
        <f>IF(OR($A11="",AW$6="",NOT(ISNUMBER($H$2))),"",SUMIFS(数据录入!$F$5:$F$4999,数据录入!$C$5:$C$4999,$A11,数据录入!$B$5:$B$4999,AW$6))</f>
        <v>0</v>
      </c>
      <c r="AX11" s="84">
        <f>IF(OR($A11="",AX$6="",NOT(ISNUMBER($H$2))),"",SUMIFS(数据录入!$G$5:$G$4999,数据录入!$C$5:$C$4999,$A11,数据录入!$B$5:$B$4999,AX$6))</f>
        <v>0</v>
      </c>
      <c r="AY11" s="84">
        <f>IF(OR($A11="",AY$6="",NOT(ISNUMBER($H$2))),"",SUMIFS(数据录入!$F$5:$F$4999,数据录入!$C$5:$C$4999,$A11,数据录入!$B$5:$B$4999,AY$6))</f>
        <v>0</v>
      </c>
      <c r="AZ11" s="84">
        <f>IF(OR($A11="",AZ$6="",NOT(ISNUMBER($H$2))),"",SUMIFS(数据录入!$G$5:$G$4999,数据录入!$C$5:$C$4999,$A11,数据录入!$B$5:$B$4999,AZ$6))</f>
        <v>0</v>
      </c>
      <c r="BA11" s="84">
        <f>IF(OR($A11="",BA$6="",NOT(ISNUMBER($H$2))),"",SUMIFS(数据录入!$F$5:$F$4999,数据录入!$C$5:$C$4999,$A11,数据录入!$B$5:$B$4999,BA$6))</f>
        <v>0</v>
      </c>
      <c r="BB11" s="84">
        <f>IF(OR($A11="",BB$6="",NOT(ISNUMBER($H$2))),"",SUMIFS(数据录入!$G$5:$G$4999,数据录入!$C$5:$C$4999,$A11,数据录入!$B$5:$B$4999,BB$6))</f>
        <v>0</v>
      </c>
      <c r="BC11" s="84">
        <f>IF(OR($A11="",BC$6="",NOT(ISNUMBER($H$2))),"",SUMIFS(数据录入!$F$5:$F$4999,数据录入!$C$5:$C$4999,$A11,数据录入!$B$5:$B$4999,BC$6))</f>
        <v>0</v>
      </c>
      <c r="BD11" s="84">
        <f>IF(OR($A11="",BD$6="",NOT(ISNUMBER($H$2))),"",SUMIFS(数据录入!$G$5:$G$4999,数据录入!$C$5:$C$4999,$A11,数据录入!$B$5:$B$4999,BD$6))</f>
        <v>0</v>
      </c>
      <c r="BE11" s="84">
        <f>IF(OR($A11="",BE$6="",NOT(ISNUMBER($H$2))),"",SUMIFS(数据录入!$F$5:$F$4999,数据录入!$C$5:$C$4999,$A11,数据录入!$B$5:$B$4999,BE$6))</f>
        <v>0</v>
      </c>
      <c r="BF11" s="84">
        <f>IF(OR($A11="",BF$6="",NOT(ISNUMBER($H$2))),"",SUMIFS(数据录入!$G$5:$G$4999,数据录入!$C$5:$C$4999,$A11,数据录入!$B$5:$B$4999,BF$6))</f>
        <v>0</v>
      </c>
      <c r="BG11" s="84">
        <f>IF(OR($A11="",BG$6="",NOT(ISNUMBER($H$2))),"",SUMIFS(数据录入!$F$5:$F$4999,数据录入!$C$5:$C$4999,$A11,数据录入!$B$5:$B$4999,BG$6))</f>
        <v>0</v>
      </c>
      <c r="BH11" s="84">
        <f>IF(OR($A11="",BH$6="",NOT(ISNUMBER($H$2))),"",SUMIFS(数据录入!$G$5:$G$4999,数据录入!$C$5:$C$4999,$A11,数据录入!$B$5:$B$4999,BH$6))</f>
        <v>0</v>
      </c>
      <c r="BI11" s="84">
        <f>IF(OR($A11="",BI$6="",NOT(ISNUMBER($H$2))),"",SUMIFS(数据录入!$F$5:$F$4999,数据录入!$C$5:$C$4999,$A11,数据录入!$B$5:$B$4999,BI$6))</f>
        <v>0</v>
      </c>
      <c r="BJ11" s="84">
        <f>IF(OR($A11="",BJ$6="",NOT(ISNUMBER($H$2))),"",SUMIFS(数据录入!$G$5:$G$4999,数据录入!$C$5:$C$4999,$A11,数据录入!$B$5:$B$4999,BJ$6))</f>
        <v>0</v>
      </c>
      <c r="BK11" s="84" t="str">
        <f>IF(OR($A11="",BK$6="",NOT(ISNUMBER($H$2))),"",SUMIFS(数据录入!$F$5:$F$4999,数据录入!$C$5:$C$4999,$A11,数据录入!$B$5:$B$4999,BK$6))</f>
        <v/>
      </c>
      <c r="BL11" s="84" t="str">
        <f>IF(OR($A11="",BL$6="",NOT(ISNUMBER($H$2))),"",SUMIFS(数据录入!$G$5:$G$4999,数据录入!$C$5:$C$4999,$A11,数据录入!$B$5:$B$4999,BL$6))</f>
        <v/>
      </c>
      <c r="BM11" s="84">
        <f t="shared" si="0"/>
        <v>5000</v>
      </c>
      <c r="BN11" s="84">
        <f t="shared" si="1"/>
        <v>500</v>
      </c>
      <c r="BO11" s="84">
        <f t="shared" si="2"/>
        <v>4500</v>
      </c>
      <c r="BP11" s="84"/>
    </row>
    <row r="12" s="64" customFormat="1" ht="20" customHeight="1" spans="1:68">
      <c r="A12" s="73" t="s">
        <v>58</v>
      </c>
      <c r="B12" s="83">
        <f>IF(OR($A12="",NOT(ISNUMBER($H$2))),"",SUMIFS(数据录入!$H$5:$H$4999,数据录入!$C$5:$C$4999,$A12,数据录入!$E$5:$E$4999,"期初余额",数据录入!$B$5:$B$4999,"&lt;="&amp;$B$2)+SUMIFS(数据录入!$F$5:$F$4999,数据录入!$C$5:$C$4999,$A12,数据录入!$B$5:$B$4999,"&lt;"&amp;$B$2)-SUMIFS(数据录入!$G$5:$G$4999,数据录入!$C$5:$C$4999,$A12,数据录入!$B$5:$B$4999,"&lt;"&amp;$B$2))</f>
        <v>0</v>
      </c>
      <c r="C12" s="83">
        <f>IF(OR($A12="",C$6="",NOT(ISNUMBER($H$2))),"",SUMIFS(数据录入!$F$5:$F$4999,数据录入!$C$5:$C$4999,$A12,数据录入!$B$5:$B$4999,C$6))</f>
        <v>3100</v>
      </c>
      <c r="D12" s="83">
        <f>IF(OR($A12="",D$6="",NOT(ISNUMBER($H$2))),"",SUMIFS(数据录入!$G$5:$G$4999,数据录入!$C$5:$C$4999,$A12,数据录入!$B$5:$B$4999,D$6))</f>
        <v>0</v>
      </c>
      <c r="E12" s="83">
        <f>IF(OR($A12="",E$6="",NOT(ISNUMBER($H$2))),"",SUMIFS(数据录入!$F$5:$F$4999,数据录入!$C$5:$C$4999,$A12,数据录入!$B$5:$B$4999,E$6))</f>
        <v>0</v>
      </c>
      <c r="F12" s="83">
        <f>IF(OR($A12="",F$6="",NOT(ISNUMBER($H$2))),"",SUMIFS(数据录入!$G$5:$G$4999,数据录入!$C$5:$C$4999,$A12,数据录入!$B$5:$B$4999,F$6))</f>
        <v>0</v>
      </c>
      <c r="G12" s="83">
        <f>IF(OR($A12="",G$6="",NOT(ISNUMBER($H$2))),"",SUMIFS(数据录入!$F$5:$F$4999,数据录入!$C$5:$C$4999,$A12,数据录入!$B$5:$B$4999,G$6))</f>
        <v>0</v>
      </c>
      <c r="H12" s="83">
        <f>IF(OR($A12="",H$6="",NOT(ISNUMBER($H$2))),"",SUMIFS(数据录入!$G$5:$G$4999,数据录入!$C$5:$C$4999,$A12,数据录入!$B$5:$B$4999,H$6))</f>
        <v>0</v>
      </c>
      <c r="I12" s="83">
        <f>IF(OR($A12="",I$6="",NOT(ISNUMBER($H$2))),"",SUMIFS(数据录入!$F$5:$F$4999,数据录入!$C$5:$C$4999,$A12,数据录入!$B$5:$B$4999,I$6))</f>
        <v>0</v>
      </c>
      <c r="J12" s="83">
        <f>IF(OR($A12="",J$6="",NOT(ISNUMBER($H$2))),"",SUMIFS(数据录入!$G$5:$G$4999,数据录入!$C$5:$C$4999,$A12,数据录入!$B$5:$B$4999,J$6))</f>
        <v>0</v>
      </c>
      <c r="K12" s="83">
        <f>IF(OR($A12="",K$6="",NOT(ISNUMBER($H$2))),"",SUMIFS(数据录入!$F$5:$F$4999,数据录入!$C$5:$C$4999,$A12,数据录入!$B$5:$B$4999,K$6))</f>
        <v>0</v>
      </c>
      <c r="L12" s="83">
        <f>IF(OR($A12="",L$6="",NOT(ISNUMBER($H$2))),"",SUMIFS(数据录入!$G$5:$G$4999,数据录入!$C$5:$C$4999,$A12,数据录入!$B$5:$B$4999,L$6))</f>
        <v>0</v>
      </c>
      <c r="M12" s="83">
        <f>IF(OR($A12="",M$6="",NOT(ISNUMBER($H$2))),"",SUMIFS(数据录入!$F$5:$F$4999,数据录入!$C$5:$C$4999,$A12,数据录入!$B$5:$B$4999,M$6))</f>
        <v>0</v>
      </c>
      <c r="N12" s="83">
        <f>IF(OR($A12="",N$6="",NOT(ISNUMBER($H$2))),"",SUMIFS(数据录入!$G$5:$G$4999,数据录入!$C$5:$C$4999,$A12,数据录入!$B$5:$B$4999,N$6))</f>
        <v>0</v>
      </c>
      <c r="O12" s="83">
        <f>IF(OR($A12="",O$6="",NOT(ISNUMBER($H$2))),"",SUMIFS(数据录入!$F$5:$F$4999,数据录入!$C$5:$C$4999,$A12,数据录入!$B$5:$B$4999,O$6))</f>
        <v>0</v>
      </c>
      <c r="P12" s="83">
        <f>IF(OR($A12="",P$6="",NOT(ISNUMBER($H$2))),"",SUMIFS(数据录入!$G$5:$G$4999,数据录入!$C$5:$C$4999,$A12,数据录入!$B$5:$B$4999,P$6))</f>
        <v>0</v>
      </c>
      <c r="Q12" s="83">
        <f>IF(OR($A12="",Q$6="",NOT(ISNUMBER($H$2))),"",SUMIFS(数据录入!$F$5:$F$4999,数据录入!$C$5:$C$4999,$A12,数据录入!$B$5:$B$4999,Q$6))</f>
        <v>0</v>
      </c>
      <c r="R12" s="83">
        <f>IF(OR($A12="",R$6="",NOT(ISNUMBER($H$2))),"",SUMIFS(数据录入!$G$5:$G$4999,数据录入!$C$5:$C$4999,$A12,数据录入!$B$5:$B$4999,R$6))</f>
        <v>0</v>
      </c>
      <c r="S12" s="83">
        <f>IF(OR($A12="",S$6="",NOT(ISNUMBER($H$2))),"",SUMIFS(数据录入!$F$5:$F$4999,数据录入!$C$5:$C$4999,$A12,数据录入!$B$5:$B$4999,S$6))</f>
        <v>0</v>
      </c>
      <c r="T12" s="83">
        <f>IF(OR($A12="",T$6="",NOT(ISNUMBER($H$2))),"",SUMIFS(数据录入!$G$5:$G$4999,数据录入!$C$5:$C$4999,$A12,数据录入!$B$5:$B$4999,T$6))</f>
        <v>0</v>
      </c>
      <c r="U12" s="84">
        <f>IF(OR($A12="",U$6="",NOT(ISNUMBER($H$2))),"",SUMIFS(数据录入!$F$5:$F$4999,数据录入!$C$5:$C$4999,$A12,数据录入!$B$5:$B$4999,U$6))</f>
        <v>0</v>
      </c>
      <c r="V12" s="84">
        <f>IF(OR($A12="",V$6="",NOT(ISNUMBER($H$2))),"",SUMIFS(数据录入!$G$5:$G$4999,数据录入!$C$5:$C$4999,$A12,数据录入!$B$5:$B$4999,V$6))</f>
        <v>0</v>
      </c>
      <c r="W12" s="84">
        <f>IF(OR($A12="",W$6="",NOT(ISNUMBER($H$2))),"",SUMIFS(数据录入!$F$5:$F$4999,数据录入!$C$5:$C$4999,$A12,数据录入!$B$5:$B$4999,W$6))</f>
        <v>0</v>
      </c>
      <c r="X12" s="84">
        <f>IF(OR($A12="",X$6="",NOT(ISNUMBER($H$2))),"",SUMIFS(数据录入!$G$5:$G$4999,数据录入!$C$5:$C$4999,$A12,数据录入!$B$5:$B$4999,X$6))</f>
        <v>0</v>
      </c>
      <c r="Y12" s="84">
        <f>IF(OR($A12="",Y$6="",NOT(ISNUMBER($H$2))),"",SUMIFS(数据录入!$F$5:$F$4999,数据录入!$C$5:$C$4999,$A12,数据录入!$B$5:$B$4999,Y$6))</f>
        <v>0</v>
      </c>
      <c r="Z12" s="84">
        <f>IF(OR($A12="",Z$6="",NOT(ISNUMBER($H$2))),"",SUMIFS(数据录入!$G$5:$G$4999,数据录入!$C$5:$C$4999,$A12,数据录入!$B$5:$B$4999,Z$6))</f>
        <v>0</v>
      </c>
      <c r="AA12" s="84">
        <f>IF(OR($A12="",AA$6="",NOT(ISNUMBER($H$2))),"",SUMIFS(数据录入!$F$5:$F$4999,数据录入!$C$5:$C$4999,$A12,数据录入!$B$5:$B$4999,AA$6))</f>
        <v>0</v>
      </c>
      <c r="AB12" s="84">
        <f>IF(OR($A12="",AB$6="",NOT(ISNUMBER($H$2))),"",SUMIFS(数据录入!$G$5:$G$4999,数据录入!$C$5:$C$4999,$A12,数据录入!$B$5:$B$4999,AB$6))</f>
        <v>0</v>
      </c>
      <c r="AC12" s="84">
        <f>IF(OR($A12="",AC$6="",NOT(ISNUMBER($H$2))),"",SUMIFS(数据录入!$F$5:$F$4999,数据录入!$C$5:$C$4999,$A12,数据录入!$B$5:$B$4999,AC$6))</f>
        <v>0</v>
      </c>
      <c r="AD12" s="84">
        <f>IF(OR($A12="",AD$6="",NOT(ISNUMBER($H$2))),"",SUMIFS(数据录入!$G$5:$G$4999,数据录入!$C$5:$C$4999,$A12,数据录入!$B$5:$B$4999,AD$6))</f>
        <v>0</v>
      </c>
      <c r="AE12" s="84">
        <f>IF(OR($A12="",AE$6="",NOT(ISNUMBER($H$2))),"",SUMIFS(数据录入!$F$5:$F$4999,数据录入!$C$5:$C$4999,$A12,数据录入!$B$5:$B$4999,AE$6))</f>
        <v>0</v>
      </c>
      <c r="AF12" s="84">
        <f>IF(OR($A12="",AF$6="",NOT(ISNUMBER($H$2))),"",SUMIFS(数据录入!$G$5:$G$4999,数据录入!$C$5:$C$4999,$A12,数据录入!$B$5:$B$4999,AF$6))</f>
        <v>0</v>
      </c>
      <c r="AG12" s="84">
        <f>IF(OR($A12="",AG$6="",NOT(ISNUMBER($H$2))),"",SUMIFS(数据录入!$F$5:$F$4999,数据录入!$C$5:$C$4999,$A12,数据录入!$B$5:$B$4999,AG$6))</f>
        <v>0</v>
      </c>
      <c r="AH12" s="84">
        <f>IF(OR($A12="",AH$6="",NOT(ISNUMBER($H$2))),"",SUMIFS(数据录入!$G$5:$G$4999,数据录入!$C$5:$C$4999,$A12,数据录入!$B$5:$B$4999,AH$6))</f>
        <v>0</v>
      </c>
      <c r="AI12" s="84">
        <f>IF(OR($A12="",AI$6="",NOT(ISNUMBER($H$2))),"",SUMIFS(数据录入!$F$5:$F$4999,数据录入!$C$5:$C$4999,$A12,数据录入!$B$5:$B$4999,AI$6))</f>
        <v>0</v>
      </c>
      <c r="AJ12" s="84">
        <f>IF(OR($A12="",AJ$6="",NOT(ISNUMBER($H$2))),"",SUMIFS(数据录入!$G$5:$G$4999,数据录入!$C$5:$C$4999,$A12,数据录入!$B$5:$B$4999,AJ$6))</f>
        <v>0</v>
      </c>
      <c r="AK12" s="84">
        <f>IF(OR($A12="",AK$6="",NOT(ISNUMBER($H$2))),"",SUMIFS(数据录入!$F$5:$F$4999,数据录入!$C$5:$C$4999,$A12,数据录入!$B$5:$B$4999,AK$6))</f>
        <v>0</v>
      </c>
      <c r="AL12" s="84">
        <f>IF(OR($A12="",AL$6="",NOT(ISNUMBER($H$2))),"",SUMIFS(数据录入!$G$5:$G$4999,数据录入!$C$5:$C$4999,$A12,数据录入!$B$5:$B$4999,AL$6))</f>
        <v>0</v>
      </c>
      <c r="AM12" s="84">
        <f>IF(OR($A12="",AM$6="",NOT(ISNUMBER($H$2))),"",SUMIFS(数据录入!$F$5:$F$4999,数据录入!$C$5:$C$4999,$A12,数据录入!$B$5:$B$4999,AM$6))</f>
        <v>0</v>
      </c>
      <c r="AN12" s="84">
        <f>IF(OR($A12="",AN$6="",NOT(ISNUMBER($H$2))),"",SUMIFS(数据录入!$G$5:$G$4999,数据录入!$C$5:$C$4999,$A12,数据录入!$B$5:$B$4999,AN$6))</f>
        <v>0</v>
      </c>
      <c r="AO12" s="84">
        <f>IF(OR($A12="",AO$6="",NOT(ISNUMBER($H$2))),"",SUMIFS(数据录入!$F$5:$F$4999,数据录入!$C$5:$C$4999,$A12,数据录入!$B$5:$B$4999,AO$6))</f>
        <v>0</v>
      </c>
      <c r="AP12" s="84">
        <f>IF(OR($A12="",AP$6="",NOT(ISNUMBER($H$2))),"",SUMIFS(数据录入!$G$5:$G$4999,数据录入!$C$5:$C$4999,$A12,数据录入!$B$5:$B$4999,AP$6))</f>
        <v>0</v>
      </c>
      <c r="AQ12" s="84">
        <f>IF(OR($A12="",AQ$6="",NOT(ISNUMBER($H$2))),"",SUMIFS(数据录入!$F$5:$F$4999,数据录入!$C$5:$C$4999,$A12,数据录入!$B$5:$B$4999,AQ$6))</f>
        <v>0</v>
      </c>
      <c r="AR12" s="84">
        <f>IF(OR($A12="",AR$6="",NOT(ISNUMBER($H$2))),"",SUMIFS(数据录入!$G$5:$G$4999,数据录入!$C$5:$C$4999,$A12,数据录入!$B$5:$B$4999,AR$6))</f>
        <v>0</v>
      </c>
      <c r="AS12" s="84">
        <f>IF(OR($A12="",AS$6="",NOT(ISNUMBER($H$2))),"",SUMIFS(数据录入!$F$5:$F$4999,数据录入!$C$5:$C$4999,$A12,数据录入!$B$5:$B$4999,AS$6))</f>
        <v>0</v>
      </c>
      <c r="AT12" s="84">
        <f>IF(OR($A12="",AT$6="",NOT(ISNUMBER($H$2))),"",SUMIFS(数据录入!$G$5:$G$4999,数据录入!$C$5:$C$4999,$A12,数据录入!$B$5:$B$4999,AT$6))</f>
        <v>0</v>
      </c>
      <c r="AU12" s="84">
        <f>IF(OR($A12="",AU$6="",NOT(ISNUMBER($H$2))),"",SUMIFS(数据录入!$F$5:$F$4999,数据录入!$C$5:$C$4999,$A12,数据录入!$B$5:$B$4999,AU$6))</f>
        <v>0</v>
      </c>
      <c r="AV12" s="84">
        <f>IF(OR($A12="",AV$6="",NOT(ISNUMBER($H$2))),"",SUMIFS(数据录入!$G$5:$G$4999,数据录入!$C$5:$C$4999,$A12,数据录入!$B$5:$B$4999,AV$6))</f>
        <v>0</v>
      </c>
      <c r="AW12" s="84">
        <f>IF(OR($A12="",AW$6="",NOT(ISNUMBER($H$2))),"",SUMIFS(数据录入!$F$5:$F$4999,数据录入!$C$5:$C$4999,$A12,数据录入!$B$5:$B$4999,AW$6))</f>
        <v>0</v>
      </c>
      <c r="AX12" s="84">
        <f>IF(OR($A12="",AX$6="",NOT(ISNUMBER($H$2))),"",SUMIFS(数据录入!$G$5:$G$4999,数据录入!$C$5:$C$4999,$A12,数据录入!$B$5:$B$4999,AX$6))</f>
        <v>0</v>
      </c>
      <c r="AY12" s="84">
        <f>IF(OR($A12="",AY$6="",NOT(ISNUMBER($H$2))),"",SUMIFS(数据录入!$F$5:$F$4999,数据录入!$C$5:$C$4999,$A12,数据录入!$B$5:$B$4999,AY$6))</f>
        <v>0</v>
      </c>
      <c r="AZ12" s="84">
        <f>IF(OR($A12="",AZ$6="",NOT(ISNUMBER($H$2))),"",SUMIFS(数据录入!$G$5:$G$4999,数据录入!$C$5:$C$4999,$A12,数据录入!$B$5:$B$4999,AZ$6))</f>
        <v>0</v>
      </c>
      <c r="BA12" s="84">
        <f>IF(OR($A12="",BA$6="",NOT(ISNUMBER($H$2))),"",SUMIFS(数据录入!$F$5:$F$4999,数据录入!$C$5:$C$4999,$A12,数据录入!$B$5:$B$4999,BA$6))</f>
        <v>0</v>
      </c>
      <c r="BB12" s="84">
        <f>IF(OR($A12="",BB$6="",NOT(ISNUMBER($H$2))),"",SUMIFS(数据录入!$G$5:$G$4999,数据录入!$C$5:$C$4999,$A12,数据录入!$B$5:$B$4999,BB$6))</f>
        <v>0</v>
      </c>
      <c r="BC12" s="84">
        <f>IF(OR($A12="",BC$6="",NOT(ISNUMBER($H$2))),"",SUMIFS(数据录入!$F$5:$F$4999,数据录入!$C$5:$C$4999,$A12,数据录入!$B$5:$B$4999,BC$6))</f>
        <v>0</v>
      </c>
      <c r="BD12" s="84">
        <f>IF(OR($A12="",BD$6="",NOT(ISNUMBER($H$2))),"",SUMIFS(数据录入!$G$5:$G$4999,数据录入!$C$5:$C$4999,$A12,数据录入!$B$5:$B$4999,BD$6))</f>
        <v>0</v>
      </c>
      <c r="BE12" s="84">
        <f>IF(OR($A12="",BE$6="",NOT(ISNUMBER($H$2))),"",SUMIFS(数据录入!$F$5:$F$4999,数据录入!$C$5:$C$4999,$A12,数据录入!$B$5:$B$4999,BE$6))</f>
        <v>0</v>
      </c>
      <c r="BF12" s="84">
        <f>IF(OR($A12="",BF$6="",NOT(ISNUMBER($H$2))),"",SUMIFS(数据录入!$G$5:$G$4999,数据录入!$C$5:$C$4999,$A12,数据录入!$B$5:$B$4999,BF$6))</f>
        <v>0</v>
      </c>
      <c r="BG12" s="84">
        <f>IF(OR($A12="",BG$6="",NOT(ISNUMBER($H$2))),"",SUMIFS(数据录入!$F$5:$F$4999,数据录入!$C$5:$C$4999,$A12,数据录入!$B$5:$B$4999,BG$6))</f>
        <v>0</v>
      </c>
      <c r="BH12" s="84">
        <f>IF(OR($A12="",BH$6="",NOT(ISNUMBER($H$2))),"",SUMIFS(数据录入!$G$5:$G$4999,数据录入!$C$5:$C$4999,$A12,数据录入!$B$5:$B$4999,BH$6))</f>
        <v>0</v>
      </c>
      <c r="BI12" s="84">
        <f>IF(OR($A12="",BI$6="",NOT(ISNUMBER($H$2))),"",SUMIFS(数据录入!$F$5:$F$4999,数据录入!$C$5:$C$4999,$A12,数据录入!$B$5:$B$4999,BI$6))</f>
        <v>0</v>
      </c>
      <c r="BJ12" s="84">
        <f>IF(OR($A12="",BJ$6="",NOT(ISNUMBER($H$2))),"",SUMIFS(数据录入!$G$5:$G$4999,数据录入!$C$5:$C$4999,$A12,数据录入!$B$5:$B$4999,BJ$6))</f>
        <v>0</v>
      </c>
      <c r="BK12" s="84" t="str">
        <f>IF(OR($A12="",BK$6="",NOT(ISNUMBER($H$2))),"",SUMIFS(数据录入!$F$5:$F$4999,数据录入!$C$5:$C$4999,$A12,数据录入!$B$5:$B$4999,BK$6))</f>
        <v/>
      </c>
      <c r="BL12" s="84" t="str">
        <f>IF(OR($A12="",BL$6="",NOT(ISNUMBER($H$2))),"",SUMIFS(数据录入!$G$5:$G$4999,数据录入!$C$5:$C$4999,$A12,数据录入!$B$5:$B$4999,BL$6))</f>
        <v/>
      </c>
      <c r="BM12" s="84">
        <f t="shared" si="0"/>
        <v>3100</v>
      </c>
      <c r="BN12" s="84">
        <f t="shared" si="1"/>
        <v>0</v>
      </c>
      <c r="BO12" s="84">
        <f t="shared" si="2"/>
        <v>3100</v>
      </c>
      <c r="BP12" s="84"/>
    </row>
    <row r="13" s="64" customFormat="1" ht="20" customHeight="1" spans="1:68">
      <c r="A13" s="73" t="s">
        <v>62</v>
      </c>
      <c r="B13" s="83">
        <f>IF(OR($A13="",NOT(ISNUMBER($H$2))),"",SUMIFS(数据录入!$H$5:$H$4999,数据录入!$C$5:$C$4999,$A13,数据录入!$E$5:$E$4999,"期初余额",数据录入!$B$5:$B$4999,"&lt;="&amp;$B$2)+SUMIFS(数据录入!$F$5:$F$4999,数据录入!$C$5:$C$4999,$A13,数据录入!$B$5:$B$4999,"&lt;"&amp;$B$2)-SUMIFS(数据录入!$G$5:$G$4999,数据录入!$C$5:$C$4999,$A13,数据录入!$B$5:$B$4999,"&lt;"&amp;$B$2))</f>
        <v>0</v>
      </c>
      <c r="C13" s="83">
        <f>IF(OR($A13="",C$6="",NOT(ISNUMBER($H$2))),"",SUMIFS(数据录入!$F$5:$F$4999,数据录入!$C$5:$C$4999,$A13,数据录入!$B$5:$B$4999,C$6))</f>
        <v>0</v>
      </c>
      <c r="D13" s="83">
        <f>IF(OR($A13="",D$6="",NOT(ISNUMBER($H$2))),"",SUMIFS(数据录入!$G$5:$G$4999,数据录入!$C$5:$C$4999,$A13,数据录入!$B$5:$B$4999,D$6))</f>
        <v>5500</v>
      </c>
      <c r="E13" s="83">
        <f>IF(OR($A13="",E$6="",NOT(ISNUMBER($H$2))),"",SUMIFS(数据录入!$F$5:$F$4999,数据录入!$C$5:$C$4999,$A13,数据录入!$B$5:$B$4999,E$6))</f>
        <v>0</v>
      </c>
      <c r="F13" s="83">
        <f>IF(OR($A13="",F$6="",NOT(ISNUMBER($H$2))),"",SUMIFS(数据录入!$G$5:$G$4999,数据录入!$C$5:$C$4999,$A13,数据录入!$B$5:$B$4999,F$6))</f>
        <v>0</v>
      </c>
      <c r="G13" s="83">
        <f>IF(OR($A13="",G$6="",NOT(ISNUMBER($H$2))),"",SUMIFS(数据录入!$F$5:$F$4999,数据录入!$C$5:$C$4999,$A13,数据录入!$B$5:$B$4999,G$6))</f>
        <v>0</v>
      </c>
      <c r="H13" s="83">
        <f>IF(OR($A13="",H$6="",NOT(ISNUMBER($H$2))),"",SUMIFS(数据录入!$G$5:$G$4999,数据录入!$C$5:$C$4999,$A13,数据录入!$B$5:$B$4999,H$6))</f>
        <v>0</v>
      </c>
      <c r="I13" s="83">
        <f>IF(OR($A13="",I$6="",NOT(ISNUMBER($H$2))),"",SUMIFS(数据录入!$F$5:$F$4999,数据录入!$C$5:$C$4999,$A13,数据录入!$B$5:$B$4999,I$6))</f>
        <v>0</v>
      </c>
      <c r="J13" s="83">
        <f>IF(OR($A13="",J$6="",NOT(ISNUMBER($H$2))),"",SUMIFS(数据录入!$G$5:$G$4999,数据录入!$C$5:$C$4999,$A13,数据录入!$B$5:$B$4999,J$6))</f>
        <v>0</v>
      </c>
      <c r="K13" s="83">
        <f>IF(OR($A13="",K$6="",NOT(ISNUMBER($H$2))),"",SUMIFS(数据录入!$F$5:$F$4999,数据录入!$C$5:$C$4999,$A13,数据录入!$B$5:$B$4999,K$6))</f>
        <v>0</v>
      </c>
      <c r="L13" s="83">
        <f>IF(OR($A13="",L$6="",NOT(ISNUMBER($H$2))),"",SUMIFS(数据录入!$G$5:$G$4999,数据录入!$C$5:$C$4999,$A13,数据录入!$B$5:$B$4999,L$6))</f>
        <v>0</v>
      </c>
      <c r="M13" s="83">
        <f>IF(OR($A13="",M$6="",NOT(ISNUMBER($H$2))),"",SUMIFS(数据录入!$F$5:$F$4999,数据录入!$C$5:$C$4999,$A13,数据录入!$B$5:$B$4999,M$6))</f>
        <v>0</v>
      </c>
      <c r="N13" s="83">
        <f>IF(OR($A13="",N$6="",NOT(ISNUMBER($H$2))),"",SUMIFS(数据录入!$G$5:$G$4999,数据录入!$C$5:$C$4999,$A13,数据录入!$B$5:$B$4999,N$6))</f>
        <v>0</v>
      </c>
      <c r="O13" s="83">
        <f>IF(OR($A13="",O$6="",NOT(ISNUMBER($H$2))),"",SUMIFS(数据录入!$F$5:$F$4999,数据录入!$C$5:$C$4999,$A13,数据录入!$B$5:$B$4999,O$6))</f>
        <v>0</v>
      </c>
      <c r="P13" s="83">
        <f>IF(OR($A13="",P$6="",NOT(ISNUMBER($H$2))),"",SUMIFS(数据录入!$G$5:$G$4999,数据录入!$C$5:$C$4999,$A13,数据录入!$B$5:$B$4999,P$6))</f>
        <v>0</v>
      </c>
      <c r="Q13" s="83">
        <f>IF(OR($A13="",Q$6="",NOT(ISNUMBER($H$2))),"",SUMIFS(数据录入!$F$5:$F$4999,数据录入!$C$5:$C$4999,$A13,数据录入!$B$5:$B$4999,Q$6))</f>
        <v>0</v>
      </c>
      <c r="R13" s="83">
        <f>IF(OR($A13="",R$6="",NOT(ISNUMBER($H$2))),"",SUMIFS(数据录入!$G$5:$G$4999,数据录入!$C$5:$C$4999,$A13,数据录入!$B$5:$B$4999,R$6))</f>
        <v>0</v>
      </c>
      <c r="S13" s="83">
        <f>IF(OR($A13="",S$6="",NOT(ISNUMBER($H$2))),"",SUMIFS(数据录入!$F$5:$F$4999,数据录入!$C$5:$C$4999,$A13,数据录入!$B$5:$B$4999,S$6))</f>
        <v>0</v>
      </c>
      <c r="T13" s="83">
        <f>IF(OR($A13="",T$6="",NOT(ISNUMBER($H$2))),"",SUMIFS(数据录入!$G$5:$G$4999,数据录入!$C$5:$C$4999,$A13,数据录入!$B$5:$B$4999,T$6))</f>
        <v>0</v>
      </c>
      <c r="U13" s="84">
        <f>IF(OR($A13="",U$6="",NOT(ISNUMBER($H$2))),"",SUMIFS(数据录入!$F$5:$F$4999,数据录入!$C$5:$C$4999,$A13,数据录入!$B$5:$B$4999,U$6))</f>
        <v>0</v>
      </c>
      <c r="V13" s="84">
        <f>IF(OR($A13="",V$6="",NOT(ISNUMBER($H$2))),"",SUMIFS(数据录入!$G$5:$G$4999,数据录入!$C$5:$C$4999,$A13,数据录入!$B$5:$B$4999,V$6))</f>
        <v>0</v>
      </c>
      <c r="W13" s="84">
        <f>IF(OR($A13="",W$6="",NOT(ISNUMBER($H$2))),"",SUMIFS(数据录入!$F$5:$F$4999,数据录入!$C$5:$C$4999,$A13,数据录入!$B$5:$B$4999,W$6))</f>
        <v>0</v>
      </c>
      <c r="X13" s="84">
        <f>IF(OR($A13="",X$6="",NOT(ISNUMBER($H$2))),"",SUMIFS(数据录入!$G$5:$G$4999,数据录入!$C$5:$C$4999,$A13,数据录入!$B$5:$B$4999,X$6))</f>
        <v>0</v>
      </c>
      <c r="Y13" s="84">
        <f>IF(OR($A13="",Y$6="",NOT(ISNUMBER($H$2))),"",SUMIFS(数据录入!$F$5:$F$4999,数据录入!$C$5:$C$4999,$A13,数据录入!$B$5:$B$4999,Y$6))</f>
        <v>0</v>
      </c>
      <c r="Z13" s="84">
        <f>IF(OR($A13="",Z$6="",NOT(ISNUMBER($H$2))),"",SUMIFS(数据录入!$G$5:$G$4999,数据录入!$C$5:$C$4999,$A13,数据录入!$B$5:$B$4999,Z$6))</f>
        <v>0</v>
      </c>
      <c r="AA13" s="84">
        <f>IF(OR($A13="",AA$6="",NOT(ISNUMBER($H$2))),"",SUMIFS(数据录入!$F$5:$F$4999,数据录入!$C$5:$C$4999,$A13,数据录入!$B$5:$B$4999,AA$6))</f>
        <v>0</v>
      </c>
      <c r="AB13" s="84">
        <f>IF(OR($A13="",AB$6="",NOT(ISNUMBER($H$2))),"",SUMIFS(数据录入!$G$5:$G$4999,数据录入!$C$5:$C$4999,$A13,数据录入!$B$5:$B$4999,AB$6))</f>
        <v>0</v>
      </c>
      <c r="AC13" s="84">
        <f>IF(OR($A13="",AC$6="",NOT(ISNUMBER($H$2))),"",SUMIFS(数据录入!$F$5:$F$4999,数据录入!$C$5:$C$4999,$A13,数据录入!$B$5:$B$4999,AC$6))</f>
        <v>0</v>
      </c>
      <c r="AD13" s="84">
        <f>IF(OR($A13="",AD$6="",NOT(ISNUMBER($H$2))),"",SUMIFS(数据录入!$G$5:$G$4999,数据录入!$C$5:$C$4999,$A13,数据录入!$B$5:$B$4999,AD$6))</f>
        <v>0</v>
      </c>
      <c r="AE13" s="84">
        <f>IF(OR($A13="",AE$6="",NOT(ISNUMBER($H$2))),"",SUMIFS(数据录入!$F$5:$F$4999,数据录入!$C$5:$C$4999,$A13,数据录入!$B$5:$B$4999,AE$6))</f>
        <v>0</v>
      </c>
      <c r="AF13" s="84">
        <f>IF(OR($A13="",AF$6="",NOT(ISNUMBER($H$2))),"",SUMIFS(数据录入!$G$5:$G$4999,数据录入!$C$5:$C$4999,$A13,数据录入!$B$5:$B$4999,AF$6))</f>
        <v>0</v>
      </c>
      <c r="AG13" s="84">
        <f>IF(OR($A13="",AG$6="",NOT(ISNUMBER($H$2))),"",SUMIFS(数据录入!$F$5:$F$4999,数据录入!$C$5:$C$4999,$A13,数据录入!$B$5:$B$4999,AG$6))</f>
        <v>0</v>
      </c>
      <c r="AH13" s="84">
        <f>IF(OR($A13="",AH$6="",NOT(ISNUMBER($H$2))),"",SUMIFS(数据录入!$G$5:$G$4999,数据录入!$C$5:$C$4999,$A13,数据录入!$B$5:$B$4999,AH$6))</f>
        <v>0</v>
      </c>
      <c r="AI13" s="84">
        <f>IF(OR($A13="",AI$6="",NOT(ISNUMBER($H$2))),"",SUMIFS(数据录入!$F$5:$F$4999,数据录入!$C$5:$C$4999,$A13,数据录入!$B$5:$B$4999,AI$6))</f>
        <v>0</v>
      </c>
      <c r="AJ13" s="84">
        <f>IF(OR($A13="",AJ$6="",NOT(ISNUMBER($H$2))),"",SUMIFS(数据录入!$G$5:$G$4999,数据录入!$C$5:$C$4999,$A13,数据录入!$B$5:$B$4999,AJ$6))</f>
        <v>0</v>
      </c>
      <c r="AK13" s="84">
        <f>IF(OR($A13="",AK$6="",NOT(ISNUMBER($H$2))),"",SUMIFS(数据录入!$F$5:$F$4999,数据录入!$C$5:$C$4999,$A13,数据录入!$B$5:$B$4999,AK$6))</f>
        <v>0</v>
      </c>
      <c r="AL13" s="84">
        <f>IF(OR($A13="",AL$6="",NOT(ISNUMBER($H$2))),"",SUMIFS(数据录入!$G$5:$G$4999,数据录入!$C$5:$C$4999,$A13,数据录入!$B$5:$B$4999,AL$6))</f>
        <v>0</v>
      </c>
      <c r="AM13" s="84">
        <f>IF(OR($A13="",AM$6="",NOT(ISNUMBER($H$2))),"",SUMIFS(数据录入!$F$5:$F$4999,数据录入!$C$5:$C$4999,$A13,数据录入!$B$5:$B$4999,AM$6))</f>
        <v>0</v>
      </c>
      <c r="AN13" s="84">
        <f>IF(OR($A13="",AN$6="",NOT(ISNUMBER($H$2))),"",SUMIFS(数据录入!$G$5:$G$4999,数据录入!$C$5:$C$4999,$A13,数据录入!$B$5:$B$4999,AN$6))</f>
        <v>0</v>
      </c>
      <c r="AO13" s="84">
        <f>IF(OR($A13="",AO$6="",NOT(ISNUMBER($H$2))),"",SUMIFS(数据录入!$F$5:$F$4999,数据录入!$C$5:$C$4999,$A13,数据录入!$B$5:$B$4999,AO$6))</f>
        <v>0</v>
      </c>
      <c r="AP13" s="84">
        <f>IF(OR($A13="",AP$6="",NOT(ISNUMBER($H$2))),"",SUMIFS(数据录入!$G$5:$G$4999,数据录入!$C$5:$C$4999,$A13,数据录入!$B$5:$B$4999,AP$6))</f>
        <v>0</v>
      </c>
      <c r="AQ13" s="84">
        <f>IF(OR($A13="",AQ$6="",NOT(ISNUMBER($H$2))),"",SUMIFS(数据录入!$F$5:$F$4999,数据录入!$C$5:$C$4999,$A13,数据录入!$B$5:$B$4999,AQ$6))</f>
        <v>0</v>
      </c>
      <c r="AR13" s="84">
        <f>IF(OR($A13="",AR$6="",NOT(ISNUMBER($H$2))),"",SUMIFS(数据录入!$G$5:$G$4999,数据录入!$C$5:$C$4999,$A13,数据录入!$B$5:$B$4999,AR$6))</f>
        <v>0</v>
      </c>
      <c r="AS13" s="84">
        <f>IF(OR($A13="",AS$6="",NOT(ISNUMBER($H$2))),"",SUMIFS(数据录入!$F$5:$F$4999,数据录入!$C$5:$C$4999,$A13,数据录入!$B$5:$B$4999,AS$6))</f>
        <v>0</v>
      </c>
      <c r="AT13" s="84">
        <f>IF(OR($A13="",AT$6="",NOT(ISNUMBER($H$2))),"",SUMIFS(数据录入!$G$5:$G$4999,数据录入!$C$5:$C$4999,$A13,数据录入!$B$5:$B$4999,AT$6))</f>
        <v>0</v>
      </c>
      <c r="AU13" s="84">
        <f>IF(OR($A13="",AU$6="",NOT(ISNUMBER($H$2))),"",SUMIFS(数据录入!$F$5:$F$4999,数据录入!$C$5:$C$4999,$A13,数据录入!$B$5:$B$4999,AU$6))</f>
        <v>0</v>
      </c>
      <c r="AV13" s="84">
        <f>IF(OR($A13="",AV$6="",NOT(ISNUMBER($H$2))),"",SUMIFS(数据录入!$G$5:$G$4999,数据录入!$C$5:$C$4999,$A13,数据录入!$B$5:$B$4999,AV$6))</f>
        <v>0</v>
      </c>
      <c r="AW13" s="84">
        <f>IF(OR($A13="",AW$6="",NOT(ISNUMBER($H$2))),"",SUMIFS(数据录入!$F$5:$F$4999,数据录入!$C$5:$C$4999,$A13,数据录入!$B$5:$B$4999,AW$6))</f>
        <v>0</v>
      </c>
      <c r="AX13" s="84">
        <f>IF(OR($A13="",AX$6="",NOT(ISNUMBER($H$2))),"",SUMIFS(数据录入!$G$5:$G$4999,数据录入!$C$5:$C$4999,$A13,数据录入!$B$5:$B$4999,AX$6))</f>
        <v>0</v>
      </c>
      <c r="AY13" s="84">
        <f>IF(OR($A13="",AY$6="",NOT(ISNUMBER($H$2))),"",SUMIFS(数据录入!$F$5:$F$4999,数据录入!$C$5:$C$4999,$A13,数据录入!$B$5:$B$4999,AY$6))</f>
        <v>0</v>
      </c>
      <c r="AZ13" s="84">
        <f>IF(OR($A13="",AZ$6="",NOT(ISNUMBER($H$2))),"",SUMIFS(数据录入!$G$5:$G$4999,数据录入!$C$5:$C$4999,$A13,数据录入!$B$5:$B$4999,AZ$6))</f>
        <v>0</v>
      </c>
      <c r="BA13" s="84">
        <f>IF(OR($A13="",BA$6="",NOT(ISNUMBER($H$2))),"",SUMIFS(数据录入!$F$5:$F$4999,数据录入!$C$5:$C$4999,$A13,数据录入!$B$5:$B$4999,BA$6))</f>
        <v>0</v>
      </c>
      <c r="BB13" s="84">
        <f>IF(OR($A13="",BB$6="",NOT(ISNUMBER($H$2))),"",SUMIFS(数据录入!$G$5:$G$4999,数据录入!$C$5:$C$4999,$A13,数据录入!$B$5:$B$4999,BB$6))</f>
        <v>0</v>
      </c>
      <c r="BC13" s="84">
        <f>IF(OR($A13="",BC$6="",NOT(ISNUMBER($H$2))),"",SUMIFS(数据录入!$F$5:$F$4999,数据录入!$C$5:$C$4999,$A13,数据录入!$B$5:$B$4999,BC$6))</f>
        <v>0</v>
      </c>
      <c r="BD13" s="84">
        <f>IF(OR($A13="",BD$6="",NOT(ISNUMBER($H$2))),"",SUMIFS(数据录入!$G$5:$G$4999,数据录入!$C$5:$C$4999,$A13,数据录入!$B$5:$B$4999,BD$6))</f>
        <v>0</v>
      </c>
      <c r="BE13" s="84">
        <f>IF(OR($A13="",BE$6="",NOT(ISNUMBER($H$2))),"",SUMIFS(数据录入!$F$5:$F$4999,数据录入!$C$5:$C$4999,$A13,数据录入!$B$5:$B$4999,BE$6))</f>
        <v>0</v>
      </c>
      <c r="BF13" s="84">
        <f>IF(OR($A13="",BF$6="",NOT(ISNUMBER($H$2))),"",SUMIFS(数据录入!$G$5:$G$4999,数据录入!$C$5:$C$4999,$A13,数据录入!$B$5:$B$4999,BF$6))</f>
        <v>0</v>
      </c>
      <c r="BG13" s="84">
        <f>IF(OR($A13="",BG$6="",NOT(ISNUMBER($H$2))),"",SUMIFS(数据录入!$F$5:$F$4999,数据录入!$C$5:$C$4999,$A13,数据录入!$B$5:$B$4999,BG$6))</f>
        <v>0</v>
      </c>
      <c r="BH13" s="84">
        <f>IF(OR($A13="",BH$6="",NOT(ISNUMBER($H$2))),"",SUMIFS(数据录入!$G$5:$G$4999,数据录入!$C$5:$C$4999,$A13,数据录入!$B$5:$B$4999,BH$6))</f>
        <v>0</v>
      </c>
      <c r="BI13" s="84">
        <f>IF(OR($A13="",BI$6="",NOT(ISNUMBER($H$2))),"",SUMIFS(数据录入!$F$5:$F$4999,数据录入!$C$5:$C$4999,$A13,数据录入!$B$5:$B$4999,BI$6))</f>
        <v>0</v>
      </c>
      <c r="BJ13" s="84">
        <f>IF(OR($A13="",BJ$6="",NOT(ISNUMBER($H$2))),"",SUMIFS(数据录入!$G$5:$G$4999,数据录入!$C$5:$C$4999,$A13,数据录入!$B$5:$B$4999,BJ$6))</f>
        <v>0</v>
      </c>
      <c r="BK13" s="84" t="str">
        <f>IF(OR($A13="",BK$6="",NOT(ISNUMBER($H$2))),"",SUMIFS(数据录入!$F$5:$F$4999,数据录入!$C$5:$C$4999,$A13,数据录入!$B$5:$B$4999,BK$6))</f>
        <v/>
      </c>
      <c r="BL13" s="84" t="str">
        <f>IF(OR($A13="",BL$6="",NOT(ISNUMBER($H$2))),"",SUMIFS(数据录入!$G$5:$G$4999,数据录入!$C$5:$C$4999,$A13,数据录入!$B$5:$B$4999,BL$6))</f>
        <v/>
      </c>
      <c r="BM13" s="84">
        <f t="shared" si="0"/>
        <v>0</v>
      </c>
      <c r="BN13" s="84">
        <f t="shared" si="1"/>
        <v>5500</v>
      </c>
      <c r="BO13" s="84">
        <f t="shared" si="2"/>
        <v>-5500</v>
      </c>
      <c r="BP13" s="84"/>
    </row>
    <row r="14" s="64" customFormat="1" ht="20" customHeight="1" spans="1:68">
      <c r="A14" s="73" t="s">
        <v>66</v>
      </c>
      <c r="B14" s="83">
        <f>IF(OR($A14="",NOT(ISNUMBER($H$2))),"",SUMIFS(数据录入!$H$5:$H$4999,数据录入!$C$5:$C$4999,$A14,数据录入!$E$5:$E$4999,"期初余额",数据录入!$B$5:$B$4999,"&lt;="&amp;$B$2)+SUMIFS(数据录入!$F$5:$F$4999,数据录入!$C$5:$C$4999,$A14,数据录入!$B$5:$B$4999,"&lt;"&amp;$B$2)-SUMIFS(数据录入!$G$5:$G$4999,数据录入!$C$5:$C$4999,$A14,数据录入!$B$5:$B$4999,"&lt;"&amp;$B$2))</f>
        <v>0</v>
      </c>
      <c r="C14" s="83">
        <f>IF(OR($A14="",C$6="",NOT(ISNUMBER($H$2))),"",SUMIFS(数据录入!$F$5:$F$4999,数据录入!$C$5:$C$4999,$A14,数据录入!$B$5:$B$4999,C$6))</f>
        <v>10000</v>
      </c>
      <c r="D14" s="83">
        <f>IF(OR($A14="",D$6="",NOT(ISNUMBER($H$2))),"",SUMIFS(数据录入!$G$5:$G$4999,数据录入!$C$5:$C$4999,$A14,数据录入!$B$5:$B$4999,D$6))</f>
        <v>200</v>
      </c>
      <c r="E14" s="83">
        <f>IF(OR($A14="",E$6="",NOT(ISNUMBER($H$2))),"",SUMIFS(数据录入!$F$5:$F$4999,数据录入!$C$5:$C$4999,$A14,数据录入!$B$5:$B$4999,E$6))</f>
        <v>0</v>
      </c>
      <c r="F14" s="83">
        <f>IF(OR($A14="",F$6="",NOT(ISNUMBER($H$2))),"",SUMIFS(数据录入!$G$5:$G$4999,数据录入!$C$5:$C$4999,$A14,数据录入!$B$5:$B$4999,F$6))</f>
        <v>0</v>
      </c>
      <c r="G14" s="83">
        <f>IF(OR($A14="",G$6="",NOT(ISNUMBER($H$2))),"",SUMIFS(数据录入!$F$5:$F$4999,数据录入!$C$5:$C$4999,$A14,数据录入!$B$5:$B$4999,G$6))</f>
        <v>0</v>
      </c>
      <c r="H14" s="83">
        <f>IF(OR($A14="",H$6="",NOT(ISNUMBER($H$2))),"",SUMIFS(数据录入!$G$5:$G$4999,数据录入!$C$5:$C$4999,$A14,数据录入!$B$5:$B$4999,H$6))</f>
        <v>0</v>
      </c>
      <c r="I14" s="83">
        <f>IF(OR($A14="",I$6="",NOT(ISNUMBER($H$2))),"",SUMIFS(数据录入!$F$5:$F$4999,数据录入!$C$5:$C$4999,$A14,数据录入!$B$5:$B$4999,I$6))</f>
        <v>0</v>
      </c>
      <c r="J14" s="83">
        <f>IF(OR($A14="",J$6="",NOT(ISNUMBER($H$2))),"",SUMIFS(数据录入!$G$5:$G$4999,数据录入!$C$5:$C$4999,$A14,数据录入!$B$5:$B$4999,J$6))</f>
        <v>0</v>
      </c>
      <c r="K14" s="83">
        <f>IF(OR($A14="",K$6="",NOT(ISNUMBER($H$2))),"",SUMIFS(数据录入!$F$5:$F$4999,数据录入!$C$5:$C$4999,$A14,数据录入!$B$5:$B$4999,K$6))</f>
        <v>0</v>
      </c>
      <c r="L14" s="83">
        <f>IF(OR($A14="",L$6="",NOT(ISNUMBER($H$2))),"",SUMIFS(数据录入!$G$5:$G$4999,数据录入!$C$5:$C$4999,$A14,数据录入!$B$5:$B$4999,L$6))</f>
        <v>0</v>
      </c>
      <c r="M14" s="83">
        <f>IF(OR($A14="",M$6="",NOT(ISNUMBER($H$2))),"",SUMIFS(数据录入!$F$5:$F$4999,数据录入!$C$5:$C$4999,$A14,数据录入!$B$5:$B$4999,M$6))</f>
        <v>0</v>
      </c>
      <c r="N14" s="83">
        <f>IF(OR($A14="",N$6="",NOT(ISNUMBER($H$2))),"",SUMIFS(数据录入!$G$5:$G$4999,数据录入!$C$5:$C$4999,$A14,数据录入!$B$5:$B$4999,N$6))</f>
        <v>0</v>
      </c>
      <c r="O14" s="83">
        <f>IF(OR($A14="",O$6="",NOT(ISNUMBER($H$2))),"",SUMIFS(数据录入!$F$5:$F$4999,数据录入!$C$5:$C$4999,$A14,数据录入!$B$5:$B$4999,O$6))</f>
        <v>0</v>
      </c>
      <c r="P14" s="83">
        <f>IF(OR($A14="",P$6="",NOT(ISNUMBER($H$2))),"",SUMIFS(数据录入!$G$5:$G$4999,数据录入!$C$5:$C$4999,$A14,数据录入!$B$5:$B$4999,P$6))</f>
        <v>0</v>
      </c>
      <c r="Q14" s="83">
        <f>IF(OR($A14="",Q$6="",NOT(ISNUMBER($H$2))),"",SUMIFS(数据录入!$F$5:$F$4999,数据录入!$C$5:$C$4999,$A14,数据录入!$B$5:$B$4999,Q$6))</f>
        <v>0</v>
      </c>
      <c r="R14" s="83">
        <f>IF(OR($A14="",R$6="",NOT(ISNUMBER($H$2))),"",SUMIFS(数据录入!$G$5:$G$4999,数据录入!$C$5:$C$4999,$A14,数据录入!$B$5:$B$4999,R$6))</f>
        <v>0</v>
      </c>
      <c r="S14" s="83">
        <f>IF(OR($A14="",S$6="",NOT(ISNUMBER($H$2))),"",SUMIFS(数据录入!$F$5:$F$4999,数据录入!$C$5:$C$4999,$A14,数据录入!$B$5:$B$4999,S$6))</f>
        <v>0</v>
      </c>
      <c r="T14" s="83">
        <f>IF(OR($A14="",T$6="",NOT(ISNUMBER($H$2))),"",SUMIFS(数据录入!$G$5:$G$4999,数据录入!$C$5:$C$4999,$A14,数据录入!$B$5:$B$4999,T$6))</f>
        <v>0</v>
      </c>
      <c r="U14" s="84">
        <f>IF(OR($A14="",U$6="",NOT(ISNUMBER($H$2))),"",SUMIFS(数据录入!$F$5:$F$4999,数据录入!$C$5:$C$4999,$A14,数据录入!$B$5:$B$4999,U$6))</f>
        <v>0</v>
      </c>
      <c r="V14" s="84">
        <f>IF(OR($A14="",V$6="",NOT(ISNUMBER($H$2))),"",SUMIFS(数据录入!$G$5:$G$4999,数据录入!$C$5:$C$4999,$A14,数据录入!$B$5:$B$4999,V$6))</f>
        <v>0</v>
      </c>
      <c r="W14" s="84">
        <f>IF(OR($A14="",W$6="",NOT(ISNUMBER($H$2))),"",SUMIFS(数据录入!$F$5:$F$4999,数据录入!$C$5:$C$4999,$A14,数据录入!$B$5:$B$4999,W$6))</f>
        <v>0</v>
      </c>
      <c r="X14" s="84">
        <f>IF(OR($A14="",X$6="",NOT(ISNUMBER($H$2))),"",SUMIFS(数据录入!$G$5:$G$4999,数据录入!$C$5:$C$4999,$A14,数据录入!$B$5:$B$4999,X$6))</f>
        <v>0</v>
      </c>
      <c r="Y14" s="84">
        <f>IF(OR($A14="",Y$6="",NOT(ISNUMBER($H$2))),"",SUMIFS(数据录入!$F$5:$F$4999,数据录入!$C$5:$C$4999,$A14,数据录入!$B$5:$B$4999,Y$6))</f>
        <v>0</v>
      </c>
      <c r="Z14" s="84">
        <f>IF(OR($A14="",Z$6="",NOT(ISNUMBER($H$2))),"",SUMIFS(数据录入!$G$5:$G$4999,数据录入!$C$5:$C$4999,$A14,数据录入!$B$5:$B$4999,Z$6))</f>
        <v>0</v>
      </c>
      <c r="AA14" s="84">
        <f>IF(OR($A14="",AA$6="",NOT(ISNUMBER($H$2))),"",SUMIFS(数据录入!$F$5:$F$4999,数据录入!$C$5:$C$4999,$A14,数据录入!$B$5:$B$4999,AA$6))</f>
        <v>0</v>
      </c>
      <c r="AB14" s="84">
        <f>IF(OR($A14="",AB$6="",NOT(ISNUMBER($H$2))),"",SUMIFS(数据录入!$G$5:$G$4999,数据录入!$C$5:$C$4999,$A14,数据录入!$B$5:$B$4999,AB$6))</f>
        <v>0</v>
      </c>
      <c r="AC14" s="84">
        <f>IF(OR($A14="",AC$6="",NOT(ISNUMBER($H$2))),"",SUMIFS(数据录入!$F$5:$F$4999,数据录入!$C$5:$C$4999,$A14,数据录入!$B$5:$B$4999,AC$6))</f>
        <v>0</v>
      </c>
      <c r="AD14" s="84">
        <f>IF(OR($A14="",AD$6="",NOT(ISNUMBER($H$2))),"",SUMIFS(数据录入!$G$5:$G$4999,数据录入!$C$5:$C$4999,$A14,数据录入!$B$5:$B$4999,AD$6))</f>
        <v>0</v>
      </c>
      <c r="AE14" s="84">
        <f>IF(OR($A14="",AE$6="",NOT(ISNUMBER($H$2))),"",SUMIFS(数据录入!$F$5:$F$4999,数据录入!$C$5:$C$4999,$A14,数据录入!$B$5:$B$4999,AE$6))</f>
        <v>0</v>
      </c>
      <c r="AF14" s="84">
        <f>IF(OR($A14="",AF$6="",NOT(ISNUMBER($H$2))),"",SUMIFS(数据录入!$G$5:$G$4999,数据录入!$C$5:$C$4999,$A14,数据录入!$B$5:$B$4999,AF$6))</f>
        <v>0</v>
      </c>
      <c r="AG14" s="84">
        <f>IF(OR($A14="",AG$6="",NOT(ISNUMBER($H$2))),"",SUMIFS(数据录入!$F$5:$F$4999,数据录入!$C$5:$C$4999,$A14,数据录入!$B$5:$B$4999,AG$6))</f>
        <v>0</v>
      </c>
      <c r="AH14" s="84">
        <f>IF(OR($A14="",AH$6="",NOT(ISNUMBER($H$2))),"",SUMIFS(数据录入!$G$5:$G$4999,数据录入!$C$5:$C$4999,$A14,数据录入!$B$5:$B$4999,AH$6))</f>
        <v>0</v>
      </c>
      <c r="AI14" s="84">
        <f>IF(OR($A14="",AI$6="",NOT(ISNUMBER($H$2))),"",SUMIFS(数据录入!$F$5:$F$4999,数据录入!$C$5:$C$4999,$A14,数据录入!$B$5:$B$4999,AI$6))</f>
        <v>0</v>
      </c>
      <c r="AJ14" s="84">
        <f>IF(OR($A14="",AJ$6="",NOT(ISNUMBER($H$2))),"",SUMIFS(数据录入!$G$5:$G$4999,数据录入!$C$5:$C$4999,$A14,数据录入!$B$5:$B$4999,AJ$6))</f>
        <v>0</v>
      </c>
      <c r="AK14" s="84">
        <f>IF(OR($A14="",AK$6="",NOT(ISNUMBER($H$2))),"",SUMIFS(数据录入!$F$5:$F$4999,数据录入!$C$5:$C$4999,$A14,数据录入!$B$5:$B$4999,AK$6))</f>
        <v>0</v>
      </c>
      <c r="AL14" s="84">
        <f>IF(OR($A14="",AL$6="",NOT(ISNUMBER($H$2))),"",SUMIFS(数据录入!$G$5:$G$4999,数据录入!$C$5:$C$4999,$A14,数据录入!$B$5:$B$4999,AL$6))</f>
        <v>0</v>
      </c>
      <c r="AM14" s="84">
        <f>IF(OR($A14="",AM$6="",NOT(ISNUMBER($H$2))),"",SUMIFS(数据录入!$F$5:$F$4999,数据录入!$C$5:$C$4999,$A14,数据录入!$B$5:$B$4999,AM$6))</f>
        <v>0</v>
      </c>
      <c r="AN14" s="84">
        <f>IF(OR($A14="",AN$6="",NOT(ISNUMBER($H$2))),"",SUMIFS(数据录入!$G$5:$G$4999,数据录入!$C$5:$C$4999,$A14,数据录入!$B$5:$B$4999,AN$6))</f>
        <v>0</v>
      </c>
      <c r="AO14" s="84">
        <f>IF(OR($A14="",AO$6="",NOT(ISNUMBER($H$2))),"",SUMIFS(数据录入!$F$5:$F$4999,数据录入!$C$5:$C$4999,$A14,数据录入!$B$5:$B$4999,AO$6))</f>
        <v>0</v>
      </c>
      <c r="AP14" s="84">
        <f>IF(OR($A14="",AP$6="",NOT(ISNUMBER($H$2))),"",SUMIFS(数据录入!$G$5:$G$4999,数据录入!$C$5:$C$4999,$A14,数据录入!$B$5:$B$4999,AP$6))</f>
        <v>0</v>
      </c>
      <c r="AQ14" s="84">
        <f>IF(OR($A14="",AQ$6="",NOT(ISNUMBER($H$2))),"",SUMIFS(数据录入!$F$5:$F$4999,数据录入!$C$5:$C$4999,$A14,数据录入!$B$5:$B$4999,AQ$6))</f>
        <v>0</v>
      </c>
      <c r="AR14" s="84">
        <f>IF(OR($A14="",AR$6="",NOT(ISNUMBER($H$2))),"",SUMIFS(数据录入!$G$5:$G$4999,数据录入!$C$5:$C$4999,$A14,数据录入!$B$5:$B$4999,AR$6))</f>
        <v>0</v>
      </c>
      <c r="AS14" s="84">
        <f>IF(OR($A14="",AS$6="",NOT(ISNUMBER($H$2))),"",SUMIFS(数据录入!$F$5:$F$4999,数据录入!$C$5:$C$4999,$A14,数据录入!$B$5:$B$4999,AS$6))</f>
        <v>0</v>
      </c>
      <c r="AT14" s="84">
        <f>IF(OR($A14="",AT$6="",NOT(ISNUMBER($H$2))),"",SUMIFS(数据录入!$G$5:$G$4999,数据录入!$C$5:$C$4999,$A14,数据录入!$B$5:$B$4999,AT$6))</f>
        <v>0</v>
      </c>
      <c r="AU14" s="84">
        <f>IF(OR($A14="",AU$6="",NOT(ISNUMBER($H$2))),"",SUMIFS(数据录入!$F$5:$F$4999,数据录入!$C$5:$C$4999,$A14,数据录入!$B$5:$B$4999,AU$6))</f>
        <v>0</v>
      </c>
      <c r="AV14" s="84">
        <f>IF(OR($A14="",AV$6="",NOT(ISNUMBER($H$2))),"",SUMIFS(数据录入!$G$5:$G$4999,数据录入!$C$5:$C$4999,$A14,数据录入!$B$5:$B$4999,AV$6))</f>
        <v>0</v>
      </c>
      <c r="AW14" s="84">
        <f>IF(OR($A14="",AW$6="",NOT(ISNUMBER($H$2))),"",SUMIFS(数据录入!$F$5:$F$4999,数据录入!$C$5:$C$4999,$A14,数据录入!$B$5:$B$4999,AW$6))</f>
        <v>0</v>
      </c>
      <c r="AX14" s="84">
        <f>IF(OR($A14="",AX$6="",NOT(ISNUMBER($H$2))),"",SUMIFS(数据录入!$G$5:$G$4999,数据录入!$C$5:$C$4999,$A14,数据录入!$B$5:$B$4999,AX$6))</f>
        <v>0</v>
      </c>
      <c r="AY14" s="84">
        <f>IF(OR($A14="",AY$6="",NOT(ISNUMBER($H$2))),"",SUMIFS(数据录入!$F$5:$F$4999,数据录入!$C$5:$C$4999,$A14,数据录入!$B$5:$B$4999,AY$6))</f>
        <v>0</v>
      </c>
      <c r="AZ14" s="84">
        <f>IF(OR($A14="",AZ$6="",NOT(ISNUMBER($H$2))),"",SUMIFS(数据录入!$G$5:$G$4999,数据录入!$C$5:$C$4999,$A14,数据录入!$B$5:$B$4999,AZ$6))</f>
        <v>0</v>
      </c>
      <c r="BA14" s="84">
        <f>IF(OR($A14="",BA$6="",NOT(ISNUMBER($H$2))),"",SUMIFS(数据录入!$F$5:$F$4999,数据录入!$C$5:$C$4999,$A14,数据录入!$B$5:$B$4999,BA$6))</f>
        <v>0</v>
      </c>
      <c r="BB14" s="84">
        <f>IF(OR($A14="",BB$6="",NOT(ISNUMBER($H$2))),"",SUMIFS(数据录入!$G$5:$G$4999,数据录入!$C$5:$C$4999,$A14,数据录入!$B$5:$B$4999,BB$6))</f>
        <v>0</v>
      </c>
      <c r="BC14" s="84">
        <f>IF(OR($A14="",BC$6="",NOT(ISNUMBER($H$2))),"",SUMIFS(数据录入!$F$5:$F$4999,数据录入!$C$5:$C$4999,$A14,数据录入!$B$5:$B$4999,BC$6))</f>
        <v>0</v>
      </c>
      <c r="BD14" s="84">
        <f>IF(OR($A14="",BD$6="",NOT(ISNUMBER($H$2))),"",SUMIFS(数据录入!$G$5:$G$4999,数据录入!$C$5:$C$4999,$A14,数据录入!$B$5:$B$4999,BD$6))</f>
        <v>0</v>
      </c>
      <c r="BE14" s="84">
        <f>IF(OR($A14="",BE$6="",NOT(ISNUMBER($H$2))),"",SUMIFS(数据录入!$F$5:$F$4999,数据录入!$C$5:$C$4999,$A14,数据录入!$B$5:$B$4999,BE$6))</f>
        <v>0</v>
      </c>
      <c r="BF14" s="84">
        <f>IF(OR($A14="",BF$6="",NOT(ISNUMBER($H$2))),"",SUMIFS(数据录入!$G$5:$G$4999,数据录入!$C$5:$C$4999,$A14,数据录入!$B$5:$B$4999,BF$6))</f>
        <v>0</v>
      </c>
      <c r="BG14" s="84">
        <f>IF(OR($A14="",BG$6="",NOT(ISNUMBER($H$2))),"",SUMIFS(数据录入!$F$5:$F$4999,数据录入!$C$5:$C$4999,$A14,数据录入!$B$5:$B$4999,BG$6))</f>
        <v>0</v>
      </c>
      <c r="BH14" s="84">
        <f>IF(OR($A14="",BH$6="",NOT(ISNUMBER($H$2))),"",SUMIFS(数据录入!$G$5:$G$4999,数据录入!$C$5:$C$4999,$A14,数据录入!$B$5:$B$4999,BH$6))</f>
        <v>0</v>
      </c>
      <c r="BI14" s="84">
        <f>IF(OR($A14="",BI$6="",NOT(ISNUMBER($H$2))),"",SUMIFS(数据录入!$F$5:$F$4999,数据录入!$C$5:$C$4999,$A14,数据录入!$B$5:$B$4999,BI$6))</f>
        <v>0</v>
      </c>
      <c r="BJ14" s="84">
        <f>IF(OR($A14="",BJ$6="",NOT(ISNUMBER($H$2))),"",SUMIFS(数据录入!$G$5:$G$4999,数据录入!$C$5:$C$4999,$A14,数据录入!$B$5:$B$4999,BJ$6))</f>
        <v>0</v>
      </c>
      <c r="BK14" s="84" t="str">
        <f>IF(OR($A14="",BK$6="",NOT(ISNUMBER($H$2))),"",SUMIFS(数据录入!$F$5:$F$4999,数据录入!$C$5:$C$4999,$A14,数据录入!$B$5:$B$4999,BK$6))</f>
        <v/>
      </c>
      <c r="BL14" s="84" t="str">
        <f>IF(OR($A14="",BL$6="",NOT(ISNUMBER($H$2))),"",SUMIFS(数据录入!$G$5:$G$4999,数据录入!$C$5:$C$4999,$A14,数据录入!$B$5:$B$4999,BL$6))</f>
        <v/>
      </c>
      <c r="BM14" s="84">
        <f t="shared" si="0"/>
        <v>10000</v>
      </c>
      <c r="BN14" s="84">
        <f t="shared" si="1"/>
        <v>200</v>
      </c>
      <c r="BO14" s="84">
        <f t="shared" si="2"/>
        <v>9800</v>
      </c>
      <c r="BP14" s="84"/>
    </row>
    <row r="15" s="64" customFormat="1" ht="20" customHeight="1" spans="1:68">
      <c r="A15" s="73" t="s">
        <v>69</v>
      </c>
      <c r="B15" s="83">
        <f>IF(OR($A15="",NOT(ISNUMBER($H$2))),"",SUMIFS(数据录入!$H$5:$H$4999,数据录入!$C$5:$C$4999,$A15,数据录入!$E$5:$E$4999,"期初余额",数据录入!$B$5:$B$4999,"&lt;="&amp;$B$2)+SUMIFS(数据录入!$F$5:$F$4999,数据录入!$C$5:$C$4999,$A15,数据录入!$B$5:$B$4999,"&lt;"&amp;$B$2)-SUMIFS(数据录入!$G$5:$G$4999,数据录入!$C$5:$C$4999,$A15,数据录入!$B$5:$B$4999,"&lt;"&amp;$B$2))</f>
        <v>0</v>
      </c>
      <c r="C15" s="83">
        <f>IF(OR($A15="",C$6="",NOT(ISNUMBER($H$2))),"",SUMIFS(数据录入!$F$5:$F$4999,数据录入!$C$5:$C$4999,$A15,数据录入!$B$5:$B$4999,C$6))</f>
        <v>1000</v>
      </c>
      <c r="D15" s="83">
        <f>IF(OR($A15="",D$6="",NOT(ISNUMBER($H$2))),"",SUMIFS(数据录入!$G$5:$G$4999,数据录入!$C$5:$C$4999,$A15,数据录入!$B$5:$B$4999,D$6))</f>
        <v>10</v>
      </c>
      <c r="E15" s="83">
        <f>IF(OR($A15="",E$6="",NOT(ISNUMBER($H$2))),"",SUMIFS(数据录入!$F$5:$F$4999,数据录入!$C$5:$C$4999,$A15,数据录入!$B$5:$B$4999,E$6))</f>
        <v>0</v>
      </c>
      <c r="F15" s="83">
        <f>IF(OR($A15="",F$6="",NOT(ISNUMBER($H$2))),"",SUMIFS(数据录入!$G$5:$G$4999,数据录入!$C$5:$C$4999,$A15,数据录入!$B$5:$B$4999,F$6))</f>
        <v>0</v>
      </c>
      <c r="G15" s="83">
        <f>IF(OR($A15="",G$6="",NOT(ISNUMBER($H$2))),"",SUMIFS(数据录入!$F$5:$F$4999,数据录入!$C$5:$C$4999,$A15,数据录入!$B$5:$B$4999,G$6))</f>
        <v>0</v>
      </c>
      <c r="H15" s="83">
        <f>IF(OR($A15="",H$6="",NOT(ISNUMBER($H$2))),"",SUMIFS(数据录入!$G$5:$G$4999,数据录入!$C$5:$C$4999,$A15,数据录入!$B$5:$B$4999,H$6))</f>
        <v>0</v>
      </c>
      <c r="I15" s="83">
        <f>IF(OR($A15="",I$6="",NOT(ISNUMBER($H$2))),"",SUMIFS(数据录入!$F$5:$F$4999,数据录入!$C$5:$C$4999,$A15,数据录入!$B$5:$B$4999,I$6))</f>
        <v>0</v>
      </c>
      <c r="J15" s="83">
        <f>IF(OR($A15="",J$6="",NOT(ISNUMBER($H$2))),"",SUMIFS(数据录入!$G$5:$G$4999,数据录入!$C$5:$C$4999,$A15,数据录入!$B$5:$B$4999,J$6))</f>
        <v>0</v>
      </c>
      <c r="K15" s="83">
        <f>IF(OR($A15="",K$6="",NOT(ISNUMBER($H$2))),"",SUMIFS(数据录入!$F$5:$F$4999,数据录入!$C$5:$C$4999,$A15,数据录入!$B$5:$B$4999,K$6))</f>
        <v>0</v>
      </c>
      <c r="L15" s="83">
        <f>IF(OR($A15="",L$6="",NOT(ISNUMBER($H$2))),"",SUMIFS(数据录入!$G$5:$G$4999,数据录入!$C$5:$C$4999,$A15,数据录入!$B$5:$B$4999,L$6))</f>
        <v>0</v>
      </c>
      <c r="M15" s="83">
        <f>IF(OR($A15="",M$6="",NOT(ISNUMBER($H$2))),"",SUMIFS(数据录入!$F$5:$F$4999,数据录入!$C$5:$C$4999,$A15,数据录入!$B$5:$B$4999,M$6))</f>
        <v>0</v>
      </c>
      <c r="N15" s="83">
        <f>IF(OR($A15="",N$6="",NOT(ISNUMBER($H$2))),"",SUMIFS(数据录入!$G$5:$G$4999,数据录入!$C$5:$C$4999,$A15,数据录入!$B$5:$B$4999,N$6))</f>
        <v>0</v>
      </c>
      <c r="O15" s="83">
        <f>IF(OR($A15="",O$6="",NOT(ISNUMBER($H$2))),"",SUMIFS(数据录入!$F$5:$F$4999,数据录入!$C$5:$C$4999,$A15,数据录入!$B$5:$B$4999,O$6))</f>
        <v>0</v>
      </c>
      <c r="P15" s="83">
        <f>IF(OR($A15="",P$6="",NOT(ISNUMBER($H$2))),"",SUMIFS(数据录入!$G$5:$G$4999,数据录入!$C$5:$C$4999,$A15,数据录入!$B$5:$B$4999,P$6))</f>
        <v>0</v>
      </c>
      <c r="Q15" s="83">
        <f>IF(OR($A15="",Q$6="",NOT(ISNUMBER($H$2))),"",SUMIFS(数据录入!$F$5:$F$4999,数据录入!$C$5:$C$4999,$A15,数据录入!$B$5:$B$4999,Q$6))</f>
        <v>0</v>
      </c>
      <c r="R15" s="83">
        <f>IF(OR($A15="",R$6="",NOT(ISNUMBER($H$2))),"",SUMIFS(数据录入!$G$5:$G$4999,数据录入!$C$5:$C$4999,$A15,数据录入!$B$5:$B$4999,R$6))</f>
        <v>0</v>
      </c>
      <c r="S15" s="83">
        <f>IF(OR($A15="",S$6="",NOT(ISNUMBER($H$2))),"",SUMIFS(数据录入!$F$5:$F$4999,数据录入!$C$5:$C$4999,$A15,数据录入!$B$5:$B$4999,S$6))</f>
        <v>0</v>
      </c>
      <c r="T15" s="83">
        <f>IF(OR($A15="",T$6="",NOT(ISNUMBER($H$2))),"",SUMIFS(数据录入!$G$5:$G$4999,数据录入!$C$5:$C$4999,$A15,数据录入!$B$5:$B$4999,T$6))</f>
        <v>0</v>
      </c>
      <c r="U15" s="84">
        <f>IF(OR($A15="",U$6="",NOT(ISNUMBER($H$2))),"",SUMIFS(数据录入!$F$5:$F$4999,数据录入!$C$5:$C$4999,$A15,数据录入!$B$5:$B$4999,U$6))</f>
        <v>0</v>
      </c>
      <c r="V15" s="84">
        <f>IF(OR($A15="",V$6="",NOT(ISNUMBER($H$2))),"",SUMIFS(数据录入!$G$5:$G$4999,数据录入!$C$5:$C$4999,$A15,数据录入!$B$5:$B$4999,V$6))</f>
        <v>0</v>
      </c>
      <c r="W15" s="84">
        <f>IF(OR($A15="",W$6="",NOT(ISNUMBER($H$2))),"",SUMIFS(数据录入!$F$5:$F$4999,数据录入!$C$5:$C$4999,$A15,数据录入!$B$5:$B$4999,W$6))</f>
        <v>0</v>
      </c>
      <c r="X15" s="84">
        <f>IF(OR($A15="",X$6="",NOT(ISNUMBER($H$2))),"",SUMIFS(数据录入!$G$5:$G$4999,数据录入!$C$5:$C$4999,$A15,数据录入!$B$5:$B$4999,X$6))</f>
        <v>0</v>
      </c>
      <c r="Y15" s="84">
        <f>IF(OR($A15="",Y$6="",NOT(ISNUMBER($H$2))),"",SUMIFS(数据录入!$F$5:$F$4999,数据录入!$C$5:$C$4999,$A15,数据录入!$B$5:$B$4999,Y$6))</f>
        <v>0</v>
      </c>
      <c r="Z15" s="84">
        <f>IF(OR($A15="",Z$6="",NOT(ISNUMBER($H$2))),"",SUMIFS(数据录入!$G$5:$G$4999,数据录入!$C$5:$C$4999,$A15,数据录入!$B$5:$B$4999,Z$6))</f>
        <v>0</v>
      </c>
      <c r="AA15" s="84">
        <f>IF(OR($A15="",AA$6="",NOT(ISNUMBER($H$2))),"",SUMIFS(数据录入!$F$5:$F$4999,数据录入!$C$5:$C$4999,$A15,数据录入!$B$5:$B$4999,AA$6))</f>
        <v>0</v>
      </c>
      <c r="AB15" s="84">
        <f>IF(OR($A15="",AB$6="",NOT(ISNUMBER($H$2))),"",SUMIFS(数据录入!$G$5:$G$4999,数据录入!$C$5:$C$4999,$A15,数据录入!$B$5:$B$4999,AB$6))</f>
        <v>0</v>
      </c>
      <c r="AC15" s="84">
        <f>IF(OR($A15="",AC$6="",NOT(ISNUMBER($H$2))),"",SUMIFS(数据录入!$F$5:$F$4999,数据录入!$C$5:$C$4999,$A15,数据录入!$B$5:$B$4999,AC$6))</f>
        <v>0</v>
      </c>
      <c r="AD15" s="84">
        <f>IF(OR($A15="",AD$6="",NOT(ISNUMBER($H$2))),"",SUMIFS(数据录入!$G$5:$G$4999,数据录入!$C$5:$C$4999,$A15,数据录入!$B$5:$B$4999,AD$6))</f>
        <v>0</v>
      </c>
      <c r="AE15" s="84">
        <f>IF(OR($A15="",AE$6="",NOT(ISNUMBER($H$2))),"",SUMIFS(数据录入!$F$5:$F$4999,数据录入!$C$5:$C$4999,$A15,数据录入!$B$5:$B$4999,AE$6))</f>
        <v>0</v>
      </c>
      <c r="AF15" s="84">
        <f>IF(OR($A15="",AF$6="",NOT(ISNUMBER($H$2))),"",SUMIFS(数据录入!$G$5:$G$4999,数据录入!$C$5:$C$4999,$A15,数据录入!$B$5:$B$4999,AF$6))</f>
        <v>0</v>
      </c>
      <c r="AG15" s="84">
        <f>IF(OR($A15="",AG$6="",NOT(ISNUMBER($H$2))),"",SUMIFS(数据录入!$F$5:$F$4999,数据录入!$C$5:$C$4999,$A15,数据录入!$B$5:$B$4999,AG$6))</f>
        <v>0</v>
      </c>
      <c r="AH15" s="84">
        <f>IF(OR($A15="",AH$6="",NOT(ISNUMBER($H$2))),"",SUMIFS(数据录入!$G$5:$G$4999,数据录入!$C$5:$C$4999,$A15,数据录入!$B$5:$B$4999,AH$6))</f>
        <v>0</v>
      </c>
      <c r="AI15" s="84">
        <f>IF(OR($A15="",AI$6="",NOT(ISNUMBER($H$2))),"",SUMIFS(数据录入!$F$5:$F$4999,数据录入!$C$5:$C$4999,$A15,数据录入!$B$5:$B$4999,AI$6))</f>
        <v>0</v>
      </c>
      <c r="AJ15" s="84">
        <f>IF(OR($A15="",AJ$6="",NOT(ISNUMBER($H$2))),"",SUMIFS(数据录入!$G$5:$G$4999,数据录入!$C$5:$C$4999,$A15,数据录入!$B$5:$B$4999,AJ$6))</f>
        <v>0</v>
      </c>
      <c r="AK15" s="84">
        <f>IF(OR($A15="",AK$6="",NOT(ISNUMBER($H$2))),"",SUMIFS(数据录入!$F$5:$F$4999,数据录入!$C$5:$C$4999,$A15,数据录入!$B$5:$B$4999,AK$6))</f>
        <v>0</v>
      </c>
      <c r="AL15" s="84">
        <f>IF(OR($A15="",AL$6="",NOT(ISNUMBER($H$2))),"",SUMIFS(数据录入!$G$5:$G$4999,数据录入!$C$5:$C$4999,$A15,数据录入!$B$5:$B$4999,AL$6))</f>
        <v>0</v>
      </c>
      <c r="AM15" s="84">
        <f>IF(OR($A15="",AM$6="",NOT(ISNUMBER($H$2))),"",SUMIFS(数据录入!$F$5:$F$4999,数据录入!$C$5:$C$4999,$A15,数据录入!$B$5:$B$4999,AM$6))</f>
        <v>0</v>
      </c>
      <c r="AN15" s="84">
        <f>IF(OR($A15="",AN$6="",NOT(ISNUMBER($H$2))),"",SUMIFS(数据录入!$G$5:$G$4999,数据录入!$C$5:$C$4999,$A15,数据录入!$B$5:$B$4999,AN$6))</f>
        <v>0</v>
      </c>
      <c r="AO15" s="84">
        <f>IF(OR($A15="",AO$6="",NOT(ISNUMBER($H$2))),"",SUMIFS(数据录入!$F$5:$F$4999,数据录入!$C$5:$C$4999,$A15,数据录入!$B$5:$B$4999,AO$6))</f>
        <v>0</v>
      </c>
      <c r="AP15" s="84">
        <f>IF(OR($A15="",AP$6="",NOT(ISNUMBER($H$2))),"",SUMIFS(数据录入!$G$5:$G$4999,数据录入!$C$5:$C$4999,$A15,数据录入!$B$5:$B$4999,AP$6))</f>
        <v>0</v>
      </c>
      <c r="AQ15" s="84">
        <f>IF(OR($A15="",AQ$6="",NOT(ISNUMBER($H$2))),"",SUMIFS(数据录入!$F$5:$F$4999,数据录入!$C$5:$C$4999,$A15,数据录入!$B$5:$B$4999,AQ$6))</f>
        <v>0</v>
      </c>
      <c r="AR15" s="84">
        <f>IF(OR($A15="",AR$6="",NOT(ISNUMBER($H$2))),"",SUMIFS(数据录入!$G$5:$G$4999,数据录入!$C$5:$C$4999,$A15,数据录入!$B$5:$B$4999,AR$6))</f>
        <v>0</v>
      </c>
      <c r="AS15" s="84">
        <f>IF(OR($A15="",AS$6="",NOT(ISNUMBER($H$2))),"",SUMIFS(数据录入!$F$5:$F$4999,数据录入!$C$5:$C$4999,$A15,数据录入!$B$5:$B$4999,AS$6))</f>
        <v>0</v>
      </c>
      <c r="AT15" s="84">
        <f>IF(OR($A15="",AT$6="",NOT(ISNUMBER($H$2))),"",SUMIFS(数据录入!$G$5:$G$4999,数据录入!$C$5:$C$4999,$A15,数据录入!$B$5:$B$4999,AT$6))</f>
        <v>0</v>
      </c>
      <c r="AU15" s="84">
        <f>IF(OR($A15="",AU$6="",NOT(ISNUMBER($H$2))),"",SUMIFS(数据录入!$F$5:$F$4999,数据录入!$C$5:$C$4999,$A15,数据录入!$B$5:$B$4999,AU$6))</f>
        <v>0</v>
      </c>
      <c r="AV15" s="84">
        <f>IF(OR($A15="",AV$6="",NOT(ISNUMBER($H$2))),"",SUMIFS(数据录入!$G$5:$G$4999,数据录入!$C$5:$C$4999,$A15,数据录入!$B$5:$B$4999,AV$6))</f>
        <v>0</v>
      </c>
      <c r="AW15" s="84">
        <f>IF(OR($A15="",AW$6="",NOT(ISNUMBER($H$2))),"",SUMIFS(数据录入!$F$5:$F$4999,数据录入!$C$5:$C$4999,$A15,数据录入!$B$5:$B$4999,AW$6))</f>
        <v>0</v>
      </c>
      <c r="AX15" s="84">
        <f>IF(OR($A15="",AX$6="",NOT(ISNUMBER($H$2))),"",SUMIFS(数据录入!$G$5:$G$4999,数据录入!$C$5:$C$4999,$A15,数据录入!$B$5:$B$4999,AX$6))</f>
        <v>0</v>
      </c>
      <c r="AY15" s="84">
        <f>IF(OR($A15="",AY$6="",NOT(ISNUMBER($H$2))),"",SUMIFS(数据录入!$F$5:$F$4999,数据录入!$C$5:$C$4999,$A15,数据录入!$B$5:$B$4999,AY$6))</f>
        <v>0</v>
      </c>
      <c r="AZ15" s="84">
        <f>IF(OR($A15="",AZ$6="",NOT(ISNUMBER($H$2))),"",SUMIFS(数据录入!$G$5:$G$4999,数据录入!$C$5:$C$4999,$A15,数据录入!$B$5:$B$4999,AZ$6))</f>
        <v>0</v>
      </c>
      <c r="BA15" s="84">
        <f>IF(OR($A15="",BA$6="",NOT(ISNUMBER($H$2))),"",SUMIFS(数据录入!$F$5:$F$4999,数据录入!$C$5:$C$4999,$A15,数据录入!$B$5:$B$4999,BA$6))</f>
        <v>0</v>
      </c>
      <c r="BB15" s="84">
        <f>IF(OR($A15="",BB$6="",NOT(ISNUMBER($H$2))),"",SUMIFS(数据录入!$G$5:$G$4999,数据录入!$C$5:$C$4999,$A15,数据录入!$B$5:$B$4999,BB$6))</f>
        <v>0</v>
      </c>
      <c r="BC15" s="84">
        <f>IF(OR($A15="",BC$6="",NOT(ISNUMBER($H$2))),"",SUMIFS(数据录入!$F$5:$F$4999,数据录入!$C$5:$C$4999,$A15,数据录入!$B$5:$B$4999,BC$6))</f>
        <v>0</v>
      </c>
      <c r="BD15" s="84">
        <f>IF(OR($A15="",BD$6="",NOT(ISNUMBER($H$2))),"",SUMIFS(数据录入!$G$5:$G$4999,数据录入!$C$5:$C$4999,$A15,数据录入!$B$5:$B$4999,BD$6))</f>
        <v>0</v>
      </c>
      <c r="BE15" s="84">
        <f>IF(OR($A15="",BE$6="",NOT(ISNUMBER($H$2))),"",SUMIFS(数据录入!$F$5:$F$4999,数据录入!$C$5:$C$4999,$A15,数据录入!$B$5:$B$4999,BE$6))</f>
        <v>0</v>
      </c>
      <c r="BF15" s="84">
        <f>IF(OR($A15="",BF$6="",NOT(ISNUMBER($H$2))),"",SUMIFS(数据录入!$G$5:$G$4999,数据录入!$C$5:$C$4999,$A15,数据录入!$B$5:$B$4999,BF$6))</f>
        <v>0</v>
      </c>
      <c r="BG15" s="84">
        <f>IF(OR($A15="",BG$6="",NOT(ISNUMBER($H$2))),"",SUMIFS(数据录入!$F$5:$F$4999,数据录入!$C$5:$C$4999,$A15,数据录入!$B$5:$B$4999,BG$6))</f>
        <v>0</v>
      </c>
      <c r="BH15" s="84">
        <f>IF(OR($A15="",BH$6="",NOT(ISNUMBER($H$2))),"",SUMIFS(数据录入!$G$5:$G$4999,数据录入!$C$5:$C$4999,$A15,数据录入!$B$5:$B$4999,BH$6))</f>
        <v>0</v>
      </c>
      <c r="BI15" s="84">
        <f>IF(OR($A15="",BI$6="",NOT(ISNUMBER($H$2))),"",SUMIFS(数据录入!$F$5:$F$4999,数据录入!$C$5:$C$4999,$A15,数据录入!$B$5:$B$4999,BI$6))</f>
        <v>0</v>
      </c>
      <c r="BJ15" s="84">
        <f>IF(OR($A15="",BJ$6="",NOT(ISNUMBER($H$2))),"",SUMIFS(数据录入!$G$5:$G$4999,数据录入!$C$5:$C$4999,$A15,数据录入!$B$5:$B$4999,BJ$6))</f>
        <v>0</v>
      </c>
      <c r="BK15" s="84" t="str">
        <f>IF(OR($A15="",BK$6="",NOT(ISNUMBER($H$2))),"",SUMIFS(数据录入!$F$5:$F$4999,数据录入!$C$5:$C$4999,$A15,数据录入!$B$5:$B$4999,BK$6))</f>
        <v/>
      </c>
      <c r="BL15" s="84" t="str">
        <f>IF(OR($A15="",BL$6="",NOT(ISNUMBER($H$2))),"",SUMIFS(数据录入!$G$5:$G$4999,数据录入!$C$5:$C$4999,$A15,数据录入!$B$5:$B$4999,BL$6))</f>
        <v/>
      </c>
      <c r="BM15" s="84">
        <f t="shared" si="0"/>
        <v>1000</v>
      </c>
      <c r="BN15" s="84">
        <f t="shared" si="1"/>
        <v>10</v>
      </c>
      <c r="BO15" s="84">
        <f t="shared" si="2"/>
        <v>990</v>
      </c>
      <c r="BP15" s="84"/>
    </row>
    <row r="16" s="64" customFormat="1" ht="20" customHeight="1" spans="1:68">
      <c r="A16" s="73" t="s">
        <v>72</v>
      </c>
      <c r="B16" s="83">
        <f>IF(OR($A16="",NOT(ISNUMBER($H$2))),"",SUMIFS(数据录入!$H$5:$H$4999,数据录入!$C$5:$C$4999,$A16,数据录入!$E$5:$E$4999,"期初余额",数据录入!$B$5:$B$4999,"&lt;="&amp;$B$2)+SUMIFS(数据录入!$F$5:$F$4999,数据录入!$C$5:$C$4999,$A16,数据录入!$B$5:$B$4999,"&lt;"&amp;$B$2)-SUMIFS(数据录入!$G$5:$G$4999,数据录入!$C$5:$C$4999,$A16,数据录入!$B$5:$B$4999,"&lt;"&amp;$B$2))</f>
        <v>0</v>
      </c>
      <c r="C16" s="83">
        <f>IF(OR($A16="",C$6="",NOT(ISNUMBER($H$2))),"",SUMIFS(数据录入!$F$5:$F$4999,数据录入!$C$5:$C$4999,$A16,数据录入!$B$5:$B$4999,C$6))</f>
        <v>-1000</v>
      </c>
      <c r="D16" s="83">
        <f>IF(OR($A16="",D$6="",NOT(ISNUMBER($H$2))),"",SUMIFS(数据录入!$G$5:$G$4999,数据录入!$C$5:$C$4999,$A16,数据录入!$B$5:$B$4999,D$6))</f>
        <v>50</v>
      </c>
      <c r="E16" s="83">
        <f>IF(OR($A16="",E$6="",NOT(ISNUMBER($H$2))),"",SUMIFS(数据录入!$F$5:$F$4999,数据录入!$C$5:$C$4999,$A16,数据录入!$B$5:$B$4999,E$6))</f>
        <v>0</v>
      </c>
      <c r="F16" s="83">
        <f>IF(OR($A16="",F$6="",NOT(ISNUMBER($H$2))),"",SUMIFS(数据录入!$G$5:$G$4999,数据录入!$C$5:$C$4999,$A16,数据录入!$B$5:$B$4999,F$6))</f>
        <v>0</v>
      </c>
      <c r="G16" s="83">
        <f>IF(OR($A16="",G$6="",NOT(ISNUMBER($H$2))),"",SUMIFS(数据录入!$F$5:$F$4999,数据录入!$C$5:$C$4999,$A16,数据录入!$B$5:$B$4999,G$6))</f>
        <v>0</v>
      </c>
      <c r="H16" s="83">
        <f>IF(OR($A16="",H$6="",NOT(ISNUMBER($H$2))),"",SUMIFS(数据录入!$G$5:$G$4999,数据录入!$C$5:$C$4999,$A16,数据录入!$B$5:$B$4999,H$6))</f>
        <v>0</v>
      </c>
      <c r="I16" s="83">
        <f>IF(OR($A16="",I$6="",NOT(ISNUMBER($H$2))),"",SUMIFS(数据录入!$F$5:$F$4999,数据录入!$C$5:$C$4999,$A16,数据录入!$B$5:$B$4999,I$6))</f>
        <v>0</v>
      </c>
      <c r="J16" s="83">
        <f>IF(OR($A16="",J$6="",NOT(ISNUMBER($H$2))),"",SUMIFS(数据录入!$G$5:$G$4999,数据录入!$C$5:$C$4999,$A16,数据录入!$B$5:$B$4999,J$6))</f>
        <v>0</v>
      </c>
      <c r="K16" s="83">
        <f>IF(OR($A16="",K$6="",NOT(ISNUMBER($H$2))),"",SUMIFS(数据录入!$F$5:$F$4999,数据录入!$C$5:$C$4999,$A16,数据录入!$B$5:$B$4999,K$6))</f>
        <v>0</v>
      </c>
      <c r="L16" s="83">
        <f>IF(OR($A16="",L$6="",NOT(ISNUMBER($H$2))),"",SUMIFS(数据录入!$G$5:$G$4999,数据录入!$C$5:$C$4999,$A16,数据录入!$B$5:$B$4999,L$6))</f>
        <v>0</v>
      </c>
      <c r="M16" s="83">
        <f>IF(OR($A16="",M$6="",NOT(ISNUMBER($H$2))),"",SUMIFS(数据录入!$F$5:$F$4999,数据录入!$C$5:$C$4999,$A16,数据录入!$B$5:$B$4999,M$6))</f>
        <v>0</v>
      </c>
      <c r="N16" s="83">
        <f>IF(OR($A16="",N$6="",NOT(ISNUMBER($H$2))),"",SUMIFS(数据录入!$G$5:$G$4999,数据录入!$C$5:$C$4999,$A16,数据录入!$B$5:$B$4999,N$6))</f>
        <v>0</v>
      </c>
      <c r="O16" s="83">
        <f>IF(OR($A16="",O$6="",NOT(ISNUMBER($H$2))),"",SUMIFS(数据录入!$F$5:$F$4999,数据录入!$C$5:$C$4999,$A16,数据录入!$B$5:$B$4999,O$6))</f>
        <v>0</v>
      </c>
      <c r="P16" s="83">
        <f>IF(OR($A16="",P$6="",NOT(ISNUMBER($H$2))),"",SUMIFS(数据录入!$G$5:$G$4999,数据录入!$C$5:$C$4999,$A16,数据录入!$B$5:$B$4999,P$6))</f>
        <v>0</v>
      </c>
      <c r="Q16" s="83">
        <f>IF(OR($A16="",Q$6="",NOT(ISNUMBER($H$2))),"",SUMIFS(数据录入!$F$5:$F$4999,数据录入!$C$5:$C$4999,$A16,数据录入!$B$5:$B$4999,Q$6))</f>
        <v>0</v>
      </c>
      <c r="R16" s="83">
        <f>IF(OR($A16="",R$6="",NOT(ISNUMBER($H$2))),"",SUMIFS(数据录入!$G$5:$G$4999,数据录入!$C$5:$C$4999,$A16,数据录入!$B$5:$B$4999,R$6))</f>
        <v>0</v>
      </c>
      <c r="S16" s="83">
        <f>IF(OR($A16="",S$6="",NOT(ISNUMBER($H$2))),"",SUMIFS(数据录入!$F$5:$F$4999,数据录入!$C$5:$C$4999,$A16,数据录入!$B$5:$B$4999,S$6))</f>
        <v>0</v>
      </c>
      <c r="T16" s="83">
        <f>IF(OR($A16="",T$6="",NOT(ISNUMBER($H$2))),"",SUMIFS(数据录入!$G$5:$G$4999,数据录入!$C$5:$C$4999,$A16,数据录入!$B$5:$B$4999,T$6))</f>
        <v>0</v>
      </c>
      <c r="U16" s="84">
        <f>IF(OR($A16="",U$6="",NOT(ISNUMBER($H$2))),"",SUMIFS(数据录入!$F$5:$F$4999,数据录入!$C$5:$C$4999,$A16,数据录入!$B$5:$B$4999,U$6))</f>
        <v>0</v>
      </c>
      <c r="V16" s="84">
        <f>IF(OR($A16="",V$6="",NOT(ISNUMBER($H$2))),"",SUMIFS(数据录入!$G$5:$G$4999,数据录入!$C$5:$C$4999,$A16,数据录入!$B$5:$B$4999,V$6))</f>
        <v>0</v>
      </c>
      <c r="W16" s="84">
        <f>IF(OR($A16="",W$6="",NOT(ISNUMBER($H$2))),"",SUMIFS(数据录入!$F$5:$F$4999,数据录入!$C$5:$C$4999,$A16,数据录入!$B$5:$B$4999,W$6))</f>
        <v>0</v>
      </c>
      <c r="X16" s="84">
        <f>IF(OR($A16="",X$6="",NOT(ISNUMBER($H$2))),"",SUMIFS(数据录入!$G$5:$G$4999,数据录入!$C$5:$C$4999,$A16,数据录入!$B$5:$B$4999,X$6))</f>
        <v>0</v>
      </c>
      <c r="Y16" s="84">
        <f>IF(OR($A16="",Y$6="",NOT(ISNUMBER($H$2))),"",SUMIFS(数据录入!$F$5:$F$4999,数据录入!$C$5:$C$4999,$A16,数据录入!$B$5:$B$4999,Y$6))</f>
        <v>0</v>
      </c>
      <c r="Z16" s="84">
        <f>IF(OR($A16="",Z$6="",NOT(ISNUMBER($H$2))),"",SUMIFS(数据录入!$G$5:$G$4999,数据录入!$C$5:$C$4999,$A16,数据录入!$B$5:$B$4999,Z$6))</f>
        <v>0</v>
      </c>
      <c r="AA16" s="84">
        <f>IF(OR($A16="",AA$6="",NOT(ISNUMBER($H$2))),"",SUMIFS(数据录入!$F$5:$F$4999,数据录入!$C$5:$C$4999,$A16,数据录入!$B$5:$B$4999,AA$6))</f>
        <v>0</v>
      </c>
      <c r="AB16" s="84">
        <f>IF(OR($A16="",AB$6="",NOT(ISNUMBER($H$2))),"",SUMIFS(数据录入!$G$5:$G$4999,数据录入!$C$5:$C$4999,$A16,数据录入!$B$5:$B$4999,AB$6))</f>
        <v>0</v>
      </c>
      <c r="AC16" s="84">
        <f>IF(OR($A16="",AC$6="",NOT(ISNUMBER($H$2))),"",SUMIFS(数据录入!$F$5:$F$4999,数据录入!$C$5:$C$4999,$A16,数据录入!$B$5:$B$4999,AC$6))</f>
        <v>0</v>
      </c>
      <c r="AD16" s="84">
        <f>IF(OR($A16="",AD$6="",NOT(ISNUMBER($H$2))),"",SUMIFS(数据录入!$G$5:$G$4999,数据录入!$C$5:$C$4999,$A16,数据录入!$B$5:$B$4999,AD$6))</f>
        <v>0</v>
      </c>
      <c r="AE16" s="84">
        <f>IF(OR($A16="",AE$6="",NOT(ISNUMBER($H$2))),"",SUMIFS(数据录入!$F$5:$F$4999,数据录入!$C$5:$C$4999,$A16,数据录入!$B$5:$B$4999,AE$6))</f>
        <v>0</v>
      </c>
      <c r="AF16" s="84">
        <f>IF(OR($A16="",AF$6="",NOT(ISNUMBER($H$2))),"",SUMIFS(数据录入!$G$5:$G$4999,数据录入!$C$5:$C$4999,$A16,数据录入!$B$5:$B$4999,AF$6))</f>
        <v>0</v>
      </c>
      <c r="AG16" s="84">
        <f>IF(OR($A16="",AG$6="",NOT(ISNUMBER($H$2))),"",SUMIFS(数据录入!$F$5:$F$4999,数据录入!$C$5:$C$4999,$A16,数据录入!$B$5:$B$4999,AG$6))</f>
        <v>0</v>
      </c>
      <c r="AH16" s="84">
        <f>IF(OR($A16="",AH$6="",NOT(ISNUMBER($H$2))),"",SUMIFS(数据录入!$G$5:$G$4999,数据录入!$C$5:$C$4999,$A16,数据录入!$B$5:$B$4999,AH$6))</f>
        <v>0</v>
      </c>
      <c r="AI16" s="84">
        <f>IF(OR($A16="",AI$6="",NOT(ISNUMBER($H$2))),"",SUMIFS(数据录入!$F$5:$F$4999,数据录入!$C$5:$C$4999,$A16,数据录入!$B$5:$B$4999,AI$6))</f>
        <v>0</v>
      </c>
      <c r="AJ16" s="84">
        <f>IF(OR($A16="",AJ$6="",NOT(ISNUMBER($H$2))),"",SUMIFS(数据录入!$G$5:$G$4999,数据录入!$C$5:$C$4999,$A16,数据录入!$B$5:$B$4999,AJ$6))</f>
        <v>0</v>
      </c>
      <c r="AK16" s="84">
        <f>IF(OR($A16="",AK$6="",NOT(ISNUMBER($H$2))),"",SUMIFS(数据录入!$F$5:$F$4999,数据录入!$C$5:$C$4999,$A16,数据录入!$B$5:$B$4999,AK$6))</f>
        <v>0</v>
      </c>
      <c r="AL16" s="84">
        <f>IF(OR($A16="",AL$6="",NOT(ISNUMBER($H$2))),"",SUMIFS(数据录入!$G$5:$G$4999,数据录入!$C$5:$C$4999,$A16,数据录入!$B$5:$B$4999,AL$6))</f>
        <v>0</v>
      </c>
      <c r="AM16" s="84">
        <f>IF(OR($A16="",AM$6="",NOT(ISNUMBER($H$2))),"",SUMIFS(数据录入!$F$5:$F$4999,数据录入!$C$5:$C$4999,$A16,数据录入!$B$5:$B$4999,AM$6))</f>
        <v>0</v>
      </c>
      <c r="AN16" s="84">
        <f>IF(OR($A16="",AN$6="",NOT(ISNUMBER($H$2))),"",SUMIFS(数据录入!$G$5:$G$4999,数据录入!$C$5:$C$4999,$A16,数据录入!$B$5:$B$4999,AN$6))</f>
        <v>0</v>
      </c>
      <c r="AO16" s="84">
        <f>IF(OR($A16="",AO$6="",NOT(ISNUMBER($H$2))),"",SUMIFS(数据录入!$F$5:$F$4999,数据录入!$C$5:$C$4999,$A16,数据录入!$B$5:$B$4999,AO$6))</f>
        <v>0</v>
      </c>
      <c r="AP16" s="84">
        <f>IF(OR($A16="",AP$6="",NOT(ISNUMBER($H$2))),"",SUMIFS(数据录入!$G$5:$G$4999,数据录入!$C$5:$C$4999,$A16,数据录入!$B$5:$B$4999,AP$6))</f>
        <v>0</v>
      </c>
      <c r="AQ16" s="84">
        <f>IF(OR($A16="",AQ$6="",NOT(ISNUMBER($H$2))),"",SUMIFS(数据录入!$F$5:$F$4999,数据录入!$C$5:$C$4999,$A16,数据录入!$B$5:$B$4999,AQ$6))</f>
        <v>0</v>
      </c>
      <c r="AR16" s="84">
        <f>IF(OR($A16="",AR$6="",NOT(ISNUMBER($H$2))),"",SUMIFS(数据录入!$G$5:$G$4999,数据录入!$C$5:$C$4999,$A16,数据录入!$B$5:$B$4999,AR$6))</f>
        <v>0</v>
      </c>
      <c r="AS16" s="84">
        <f>IF(OR($A16="",AS$6="",NOT(ISNUMBER($H$2))),"",SUMIFS(数据录入!$F$5:$F$4999,数据录入!$C$5:$C$4999,$A16,数据录入!$B$5:$B$4999,AS$6))</f>
        <v>0</v>
      </c>
      <c r="AT16" s="84">
        <f>IF(OR($A16="",AT$6="",NOT(ISNUMBER($H$2))),"",SUMIFS(数据录入!$G$5:$G$4999,数据录入!$C$5:$C$4999,$A16,数据录入!$B$5:$B$4999,AT$6))</f>
        <v>0</v>
      </c>
      <c r="AU16" s="84">
        <f>IF(OR($A16="",AU$6="",NOT(ISNUMBER($H$2))),"",SUMIFS(数据录入!$F$5:$F$4999,数据录入!$C$5:$C$4999,$A16,数据录入!$B$5:$B$4999,AU$6))</f>
        <v>0</v>
      </c>
      <c r="AV16" s="84">
        <f>IF(OR($A16="",AV$6="",NOT(ISNUMBER($H$2))),"",SUMIFS(数据录入!$G$5:$G$4999,数据录入!$C$5:$C$4999,$A16,数据录入!$B$5:$B$4999,AV$6))</f>
        <v>0</v>
      </c>
      <c r="AW16" s="84">
        <f>IF(OR($A16="",AW$6="",NOT(ISNUMBER($H$2))),"",SUMIFS(数据录入!$F$5:$F$4999,数据录入!$C$5:$C$4999,$A16,数据录入!$B$5:$B$4999,AW$6))</f>
        <v>0</v>
      </c>
      <c r="AX16" s="84">
        <f>IF(OR($A16="",AX$6="",NOT(ISNUMBER($H$2))),"",SUMIFS(数据录入!$G$5:$G$4999,数据录入!$C$5:$C$4999,$A16,数据录入!$B$5:$B$4999,AX$6))</f>
        <v>0</v>
      </c>
      <c r="AY16" s="84">
        <f>IF(OR($A16="",AY$6="",NOT(ISNUMBER($H$2))),"",SUMIFS(数据录入!$F$5:$F$4999,数据录入!$C$5:$C$4999,$A16,数据录入!$B$5:$B$4999,AY$6))</f>
        <v>0</v>
      </c>
      <c r="AZ16" s="84">
        <f>IF(OR($A16="",AZ$6="",NOT(ISNUMBER($H$2))),"",SUMIFS(数据录入!$G$5:$G$4999,数据录入!$C$5:$C$4999,$A16,数据录入!$B$5:$B$4999,AZ$6))</f>
        <v>0</v>
      </c>
      <c r="BA16" s="84">
        <f>IF(OR($A16="",BA$6="",NOT(ISNUMBER($H$2))),"",SUMIFS(数据录入!$F$5:$F$4999,数据录入!$C$5:$C$4999,$A16,数据录入!$B$5:$B$4999,BA$6))</f>
        <v>0</v>
      </c>
      <c r="BB16" s="84">
        <f>IF(OR($A16="",BB$6="",NOT(ISNUMBER($H$2))),"",SUMIFS(数据录入!$G$5:$G$4999,数据录入!$C$5:$C$4999,$A16,数据录入!$B$5:$B$4999,BB$6))</f>
        <v>0</v>
      </c>
      <c r="BC16" s="84">
        <f>IF(OR($A16="",BC$6="",NOT(ISNUMBER($H$2))),"",SUMIFS(数据录入!$F$5:$F$4999,数据录入!$C$5:$C$4999,$A16,数据录入!$B$5:$B$4999,BC$6))</f>
        <v>0</v>
      </c>
      <c r="BD16" s="84">
        <f>IF(OR($A16="",BD$6="",NOT(ISNUMBER($H$2))),"",SUMIFS(数据录入!$G$5:$G$4999,数据录入!$C$5:$C$4999,$A16,数据录入!$B$5:$B$4999,BD$6))</f>
        <v>0</v>
      </c>
      <c r="BE16" s="84">
        <f>IF(OR($A16="",BE$6="",NOT(ISNUMBER($H$2))),"",SUMIFS(数据录入!$F$5:$F$4999,数据录入!$C$5:$C$4999,$A16,数据录入!$B$5:$B$4999,BE$6))</f>
        <v>0</v>
      </c>
      <c r="BF16" s="84">
        <f>IF(OR($A16="",BF$6="",NOT(ISNUMBER($H$2))),"",SUMIFS(数据录入!$G$5:$G$4999,数据录入!$C$5:$C$4999,$A16,数据录入!$B$5:$B$4999,BF$6))</f>
        <v>0</v>
      </c>
      <c r="BG16" s="84">
        <f>IF(OR($A16="",BG$6="",NOT(ISNUMBER($H$2))),"",SUMIFS(数据录入!$F$5:$F$4999,数据录入!$C$5:$C$4999,$A16,数据录入!$B$5:$B$4999,BG$6))</f>
        <v>0</v>
      </c>
      <c r="BH16" s="84">
        <f>IF(OR($A16="",BH$6="",NOT(ISNUMBER($H$2))),"",SUMIFS(数据录入!$G$5:$G$4999,数据录入!$C$5:$C$4999,$A16,数据录入!$B$5:$B$4999,BH$6))</f>
        <v>0</v>
      </c>
      <c r="BI16" s="84">
        <f>IF(OR($A16="",BI$6="",NOT(ISNUMBER($H$2))),"",SUMIFS(数据录入!$F$5:$F$4999,数据录入!$C$5:$C$4999,$A16,数据录入!$B$5:$B$4999,BI$6))</f>
        <v>0</v>
      </c>
      <c r="BJ16" s="84">
        <f>IF(OR($A16="",BJ$6="",NOT(ISNUMBER($H$2))),"",SUMIFS(数据录入!$G$5:$G$4999,数据录入!$C$5:$C$4999,$A16,数据录入!$B$5:$B$4999,BJ$6))</f>
        <v>0</v>
      </c>
      <c r="BK16" s="84" t="str">
        <f>IF(OR($A16="",BK$6="",NOT(ISNUMBER($H$2))),"",SUMIFS(数据录入!$F$5:$F$4999,数据录入!$C$5:$C$4999,$A16,数据录入!$B$5:$B$4999,BK$6))</f>
        <v/>
      </c>
      <c r="BL16" s="84" t="str">
        <f>IF(OR($A16="",BL$6="",NOT(ISNUMBER($H$2))),"",SUMIFS(数据录入!$G$5:$G$4999,数据录入!$C$5:$C$4999,$A16,数据录入!$B$5:$B$4999,BL$6))</f>
        <v/>
      </c>
      <c r="BM16" s="84">
        <f t="shared" si="0"/>
        <v>-1000</v>
      </c>
      <c r="BN16" s="84">
        <f t="shared" si="1"/>
        <v>50</v>
      </c>
      <c r="BO16" s="84">
        <f t="shared" si="2"/>
        <v>-1050</v>
      </c>
      <c r="BP16" s="84"/>
    </row>
    <row r="17" s="64" customFormat="1" ht="20" customHeight="1" spans="1:68">
      <c r="A17" s="73" t="s">
        <v>75</v>
      </c>
      <c r="B17" s="83">
        <f>IF(OR($A17="",NOT(ISNUMBER($H$2))),"",SUMIFS(数据录入!$H$5:$H$4999,数据录入!$C$5:$C$4999,$A17,数据录入!$E$5:$E$4999,"期初余额",数据录入!$B$5:$B$4999,"&lt;="&amp;$B$2)+SUMIFS(数据录入!$F$5:$F$4999,数据录入!$C$5:$C$4999,$A17,数据录入!$B$5:$B$4999,"&lt;"&amp;$B$2)-SUMIFS(数据录入!$G$5:$G$4999,数据录入!$C$5:$C$4999,$A17,数据录入!$B$5:$B$4999,"&lt;"&amp;$B$2))</f>
        <v>0</v>
      </c>
      <c r="C17" s="83">
        <f>IF(OR($A17="",C$6="",NOT(ISNUMBER($H$2))),"",SUMIFS(数据录入!$F$5:$F$4999,数据录入!$C$5:$C$4999,$A17,数据录入!$B$5:$B$4999,C$6))</f>
        <v>2100</v>
      </c>
      <c r="D17" s="83">
        <f>IF(OR($A17="",D$6="",NOT(ISNUMBER($H$2))),"",SUMIFS(数据录入!$G$5:$G$4999,数据录入!$C$5:$C$4999,$A17,数据录入!$B$5:$B$4999,D$6))</f>
        <v>0</v>
      </c>
      <c r="E17" s="83">
        <f>IF(OR($A17="",E$6="",NOT(ISNUMBER($H$2))),"",SUMIFS(数据录入!$F$5:$F$4999,数据录入!$C$5:$C$4999,$A17,数据录入!$B$5:$B$4999,E$6))</f>
        <v>0</v>
      </c>
      <c r="F17" s="83">
        <f>IF(OR($A17="",F$6="",NOT(ISNUMBER($H$2))),"",SUMIFS(数据录入!$G$5:$G$4999,数据录入!$C$5:$C$4999,$A17,数据录入!$B$5:$B$4999,F$6))</f>
        <v>0</v>
      </c>
      <c r="G17" s="83">
        <f>IF(OR($A17="",G$6="",NOT(ISNUMBER($H$2))),"",SUMIFS(数据录入!$F$5:$F$4999,数据录入!$C$5:$C$4999,$A17,数据录入!$B$5:$B$4999,G$6))</f>
        <v>0</v>
      </c>
      <c r="H17" s="83">
        <f>IF(OR($A17="",H$6="",NOT(ISNUMBER($H$2))),"",SUMIFS(数据录入!$G$5:$G$4999,数据录入!$C$5:$C$4999,$A17,数据录入!$B$5:$B$4999,H$6))</f>
        <v>0</v>
      </c>
      <c r="I17" s="83">
        <f>IF(OR($A17="",I$6="",NOT(ISNUMBER($H$2))),"",SUMIFS(数据录入!$F$5:$F$4999,数据录入!$C$5:$C$4999,$A17,数据录入!$B$5:$B$4999,I$6))</f>
        <v>0</v>
      </c>
      <c r="J17" s="83">
        <f>IF(OR($A17="",J$6="",NOT(ISNUMBER($H$2))),"",SUMIFS(数据录入!$G$5:$G$4999,数据录入!$C$5:$C$4999,$A17,数据录入!$B$5:$B$4999,J$6))</f>
        <v>0</v>
      </c>
      <c r="K17" s="83">
        <f>IF(OR($A17="",K$6="",NOT(ISNUMBER($H$2))),"",SUMIFS(数据录入!$F$5:$F$4999,数据录入!$C$5:$C$4999,$A17,数据录入!$B$5:$B$4999,K$6))</f>
        <v>0</v>
      </c>
      <c r="L17" s="83">
        <f>IF(OR($A17="",L$6="",NOT(ISNUMBER($H$2))),"",SUMIFS(数据录入!$G$5:$G$4999,数据录入!$C$5:$C$4999,$A17,数据录入!$B$5:$B$4999,L$6))</f>
        <v>0</v>
      </c>
      <c r="M17" s="83">
        <f>IF(OR($A17="",M$6="",NOT(ISNUMBER($H$2))),"",SUMIFS(数据录入!$F$5:$F$4999,数据录入!$C$5:$C$4999,$A17,数据录入!$B$5:$B$4999,M$6))</f>
        <v>0</v>
      </c>
      <c r="N17" s="83">
        <f>IF(OR($A17="",N$6="",NOT(ISNUMBER($H$2))),"",SUMIFS(数据录入!$G$5:$G$4999,数据录入!$C$5:$C$4999,$A17,数据录入!$B$5:$B$4999,N$6))</f>
        <v>0</v>
      </c>
      <c r="O17" s="83">
        <f>IF(OR($A17="",O$6="",NOT(ISNUMBER($H$2))),"",SUMIFS(数据录入!$F$5:$F$4999,数据录入!$C$5:$C$4999,$A17,数据录入!$B$5:$B$4999,O$6))</f>
        <v>0</v>
      </c>
      <c r="P17" s="83">
        <f>IF(OR($A17="",P$6="",NOT(ISNUMBER($H$2))),"",SUMIFS(数据录入!$G$5:$G$4999,数据录入!$C$5:$C$4999,$A17,数据录入!$B$5:$B$4999,P$6))</f>
        <v>0</v>
      </c>
      <c r="Q17" s="83">
        <f>IF(OR($A17="",Q$6="",NOT(ISNUMBER($H$2))),"",SUMIFS(数据录入!$F$5:$F$4999,数据录入!$C$5:$C$4999,$A17,数据录入!$B$5:$B$4999,Q$6))</f>
        <v>0</v>
      </c>
      <c r="R17" s="83">
        <f>IF(OR($A17="",R$6="",NOT(ISNUMBER($H$2))),"",SUMIFS(数据录入!$G$5:$G$4999,数据录入!$C$5:$C$4999,$A17,数据录入!$B$5:$B$4999,R$6))</f>
        <v>0</v>
      </c>
      <c r="S17" s="83">
        <f>IF(OR($A17="",S$6="",NOT(ISNUMBER($H$2))),"",SUMIFS(数据录入!$F$5:$F$4999,数据录入!$C$5:$C$4999,$A17,数据录入!$B$5:$B$4999,S$6))</f>
        <v>0</v>
      </c>
      <c r="T17" s="83">
        <f>IF(OR($A17="",T$6="",NOT(ISNUMBER($H$2))),"",SUMIFS(数据录入!$G$5:$G$4999,数据录入!$C$5:$C$4999,$A17,数据录入!$B$5:$B$4999,T$6))</f>
        <v>0</v>
      </c>
      <c r="U17" s="84">
        <f>IF(OR($A17="",U$6="",NOT(ISNUMBER($H$2))),"",SUMIFS(数据录入!$F$5:$F$4999,数据录入!$C$5:$C$4999,$A17,数据录入!$B$5:$B$4999,U$6))</f>
        <v>0</v>
      </c>
      <c r="V17" s="84">
        <f>IF(OR($A17="",V$6="",NOT(ISNUMBER($H$2))),"",SUMIFS(数据录入!$G$5:$G$4999,数据录入!$C$5:$C$4999,$A17,数据录入!$B$5:$B$4999,V$6))</f>
        <v>0</v>
      </c>
      <c r="W17" s="84">
        <f>IF(OR($A17="",W$6="",NOT(ISNUMBER($H$2))),"",SUMIFS(数据录入!$F$5:$F$4999,数据录入!$C$5:$C$4999,$A17,数据录入!$B$5:$B$4999,W$6))</f>
        <v>0</v>
      </c>
      <c r="X17" s="84">
        <f>IF(OR($A17="",X$6="",NOT(ISNUMBER($H$2))),"",SUMIFS(数据录入!$G$5:$G$4999,数据录入!$C$5:$C$4999,$A17,数据录入!$B$5:$B$4999,X$6))</f>
        <v>0</v>
      </c>
      <c r="Y17" s="84">
        <f>IF(OR($A17="",Y$6="",NOT(ISNUMBER($H$2))),"",SUMIFS(数据录入!$F$5:$F$4999,数据录入!$C$5:$C$4999,$A17,数据录入!$B$5:$B$4999,Y$6))</f>
        <v>0</v>
      </c>
      <c r="Z17" s="84">
        <f>IF(OR($A17="",Z$6="",NOT(ISNUMBER($H$2))),"",SUMIFS(数据录入!$G$5:$G$4999,数据录入!$C$5:$C$4999,$A17,数据录入!$B$5:$B$4999,Z$6))</f>
        <v>0</v>
      </c>
      <c r="AA17" s="84">
        <f>IF(OR($A17="",AA$6="",NOT(ISNUMBER($H$2))),"",SUMIFS(数据录入!$F$5:$F$4999,数据录入!$C$5:$C$4999,$A17,数据录入!$B$5:$B$4999,AA$6))</f>
        <v>0</v>
      </c>
      <c r="AB17" s="84">
        <f>IF(OR($A17="",AB$6="",NOT(ISNUMBER($H$2))),"",SUMIFS(数据录入!$G$5:$G$4999,数据录入!$C$5:$C$4999,$A17,数据录入!$B$5:$B$4999,AB$6))</f>
        <v>0</v>
      </c>
      <c r="AC17" s="84">
        <f>IF(OR($A17="",AC$6="",NOT(ISNUMBER($H$2))),"",SUMIFS(数据录入!$F$5:$F$4999,数据录入!$C$5:$C$4999,$A17,数据录入!$B$5:$B$4999,AC$6))</f>
        <v>0</v>
      </c>
      <c r="AD17" s="84">
        <f>IF(OR($A17="",AD$6="",NOT(ISNUMBER($H$2))),"",SUMIFS(数据录入!$G$5:$G$4999,数据录入!$C$5:$C$4999,$A17,数据录入!$B$5:$B$4999,AD$6))</f>
        <v>0</v>
      </c>
      <c r="AE17" s="84">
        <f>IF(OR($A17="",AE$6="",NOT(ISNUMBER($H$2))),"",SUMIFS(数据录入!$F$5:$F$4999,数据录入!$C$5:$C$4999,$A17,数据录入!$B$5:$B$4999,AE$6))</f>
        <v>0</v>
      </c>
      <c r="AF17" s="84">
        <f>IF(OR($A17="",AF$6="",NOT(ISNUMBER($H$2))),"",SUMIFS(数据录入!$G$5:$G$4999,数据录入!$C$5:$C$4999,$A17,数据录入!$B$5:$B$4999,AF$6))</f>
        <v>0</v>
      </c>
      <c r="AG17" s="84">
        <f>IF(OR($A17="",AG$6="",NOT(ISNUMBER($H$2))),"",SUMIFS(数据录入!$F$5:$F$4999,数据录入!$C$5:$C$4999,$A17,数据录入!$B$5:$B$4999,AG$6))</f>
        <v>0</v>
      </c>
      <c r="AH17" s="84">
        <f>IF(OR($A17="",AH$6="",NOT(ISNUMBER($H$2))),"",SUMIFS(数据录入!$G$5:$G$4999,数据录入!$C$5:$C$4999,$A17,数据录入!$B$5:$B$4999,AH$6))</f>
        <v>0</v>
      </c>
      <c r="AI17" s="84">
        <f>IF(OR($A17="",AI$6="",NOT(ISNUMBER($H$2))),"",SUMIFS(数据录入!$F$5:$F$4999,数据录入!$C$5:$C$4999,$A17,数据录入!$B$5:$B$4999,AI$6))</f>
        <v>0</v>
      </c>
      <c r="AJ17" s="84">
        <f>IF(OR($A17="",AJ$6="",NOT(ISNUMBER($H$2))),"",SUMIFS(数据录入!$G$5:$G$4999,数据录入!$C$5:$C$4999,$A17,数据录入!$B$5:$B$4999,AJ$6))</f>
        <v>0</v>
      </c>
      <c r="AK17" s="84">
        <f>IF(OR($A17="",AK$6="",NOT(ISNUMBER($H$2))),"",SUMIFS(数据录入!$F$5:$F$4999,数据录入!$C$5:$C$4999,$A17,数据录入!$B$5:$B$4999,AK$6))</f>
        <v>0</v>
      </c>
      <c r="AL17" s="84">
        <f>IF(OR($A17="",AL$6="",NOT(ISNUMBER($H$2))),"",SUMIFS(数据录入!$G$5:$G$4999,数据录入!$C$5:$C$4999,$A17,数据录入!$B$5:$B$4999,AL$6))</f>
        <v>0</v>
      </c>
      <c r="AM17" s="84">
        <f>IF(OR($A17="",AM$6="",NOT(ISNUMBER($H$2))),"",SUMIFS(数据录入!$F$5:$F$4999,数据录入!$C$5:$C$4999,$A17,数据录入!$B$5:$B$4999,AM$6))</f>
        <v>0</v>
      </c>
      <c r="AN17" s="84">
        <f>IF(OR($A17="",AN$6="",NOT(ISNUMBER($H$2))),"",SUMIFS(数据录入!$G$5:$G$4999,数据录入!$C$5:$C$4999,$A17,数据录入!$B$5:$B$4999,AN$6))</f>
        <v>0</v>
      </c>
      <c r="AO17" s="84">
        <f>IF(OR($A17="",AO$6="",NOT(ISNUMBER($H$2))),"",SUMIFS(数据录入!$F$5:$F$4999,数据录入!$C$5:$C$4999,$A17,数据录入!$B$5:$B$4999,AO$6))</f>
        <v>0</v>
      </c>
      <c r="AP17" s="84">
        <f>IF(OR($A17="",AP$6="",NOT(ISNUMBER($H$2))),"",SUMIFS(数据录入!$G$5:$G$4999,数据录入!$C$5:$C$4999,$A17,数据录入!$B$5:$B$4999,AP$6))</f>
        <v>0</v>
      </c>
      <c r="AQ17" s="84">
        <f>IF(OR($A17="",AQ$6="",NOT(ISNUMBER($H$2))),"",SUMIFS(数据录入!$F$5:$F$4999,数据录入!$C$5:$C$4999,$A17,数据录入!$B$5:$B$4999,AQ$6))</f>
        <v>0</v>
      </c>
      <c r="AR17" s="84">
        <f>IF(OR($A17="",AR$6="",NOT(ISNUMBER($H$2))),"",SUMIFS(数据录入!$G$5:$G$4999,数据录入!$C$5:$C$4999,$A17,数据录入!$B$5:$B$4999,AR$6))</f>
        <v>0</v>
      </c>
      <c r="AS17" s="84">
        <f>IF(OR($A17="",AS$6="",NOT(ISNUMBER($H$2))),"",SUMIFS(数据录入!$F$5:$F$4999,数据录入!$C$5:$C$4999,$A17,数据录入!$B$5:$B$4999,AS$6))</f>
        <v>0</v>
      </c>
      <c r="AT17" s="84">
        <f>IF(OR($A17="",AT$6="",NOT(ISNUMBER($H$2))),"",SUMIFS(数据录入!$G$5:$G$4999,数据录入!$C$5:$C$4999,$A17,数据录入!$B$5:$B$4999,AT$6))</f>
        <v>0</v>
      </c>
      <c r="AU17" s="84">
        <f>IF(OR($A17="",AU$6="",NOT(ISNUMBER($H$2))),"",SUMIFS(数据录入!$F$5:$F$4999,数据录入!$C$5:$C$4999,$A17,数据录入!$B$5:$B$4999,AU$6))</f>
        <v>0</v>
      </c>
      <c r="AV17" s="84">
        <f>IF(OR($A17="",AV$6="",NOT(ISNUMBER($H$2))),"",SUMIFS(数据录入!$G$5:$G$4999,数据录入!$C$5:$C$4999,$A17,数据录入!$B$5:$B$4999,AV$6))</f>
        <v>0</v>
      </c>
      <c r="AW17" s="84">
        <f>IF(OR($A17="",AW$6="",NOT(ISNUMBER($H$2))),"",SUMIFS(数据录入!$F$5:$F$4999,数据录入!$C$5:$C$4999,$A17,数据录入!$B$5:$B$4999,AW$6))</f>
        <v>0</v>
      </c>
      <c r="AX17" s="84">
        <f>IF(OR($A17="",AX$6="",NOT(ISNUMBER($H$2))),"",SUMIFS(数据录入!$G$5:$G$4999,数据录入!$C$5:$C$4999,$A17,数据录入!$B$5:$B$4999,AX$6))</f>
        <v>0</v>
      </c>
      <c r="AY17" s="84">
        <f>IF(OR($A17="",AY$6="",NOT(ISNUMBER($H$2))),"",SUMIFS(数据录入!$F$5:$F$4999,数据录入!$C$5:$C$4999,$A17,数据录入!$B$5:$B$4999,AY$6))</f>
        <v>0</v>
      </c>
      <c r="AZ17" s="84">
        <f>IF(OR($A17="",AZ$6="",NOT(ISNUMBER($H$2))),"",SUMIFS(数据录入!$G$5:$G$4999,数据录入!$C$5:$C$4999,$A17,数据录入!$B$5:$B$4999,AZ$6))</f>
        <v>0</v>
      </c>
      <c r="BA17" s="84">
        <f>IF(OR($A17="",BA$6="",NOT(ISNUMBER($H$2))),"",SUMIFS(数据录入!$F$5:$F$4999,数据录入!$C$5:$C$4999,$A17,数据录入!$B$5:$B$4999,BA$6))</f>
        <v>0</v>
      </c>
      <c r="BB17" s="84">
        <f>IF(OR($A17="",BB$6="",NOT(ISNUMBER($H$2))),"",SUMIFS(数据录入!$G$5:$G$4999,数据录入!$C$5:$C$4999,$A17,数据录入!$B$5:$B$4999,BB$6))</f>
        <v>0</v>
      </c>
      <c r="BC17" s="84">
        <f>IF(OR($A17="",BC$6="",NOT(ISNUMBER($H$2))),"",SUMIFS(数据录入!$F$5:$F$4999,数据录入!$C$5:$C$4999,$A17,数据录入!$B$5:$B$4999,BC$6))</f>
        <v>0</v>
      </c>
      <c r="BD17" s="84">
        <f>IF(OR($A17="",BD$6="",NOT(ISNUMBER($H$2))),"",SUMIFS(数据录入!$G$5:$G$4999,数据录入!$C$5:$C$4999,$A17,数据录入!$B$5:$B$4999,BD$6))</f>
        <v>0</v>
      </c>
      <c r="BE17" s="84">
        <f>IF(OR($A17="",BE$6="",NOT(ISNUMBER($H$2))),"",SUMIFS(数据录入!$F$5:$F$4999,数据录入!$C$5:$C$4999,$A17,数据录入!$B$5:$B$4999,BE$6))</f>
        <v>0</v>
      </c>
      <c r="BF17" s="84">
        <f>IF(OR($A17="",BF$6="",NOT(ISNUMBER($H$2))),"",SUMIFS(数据录入!$G$5:$G$4999,数据录入!$C$5:$C$4999,$A17,数据录入!$B$5:$B$4999,BF$6))</f>
        <v>0</v>
      </c>
      <c r="BG17" s="84">
        <f>IF(OR($A17="",BG$6="",NOT(ISNUMBER($H$2))),"",SUMIFS(数据录入!$F$5:$F$4999,数据录入!$C$5:$C$4999,$A17,数据录入!$B$5:$B$4999,BG$6))</f>
        <v>0</v>
      </c>
      <c r="BH17" s="84">
        <f>IF(OR($A17="",BH$6="",NOT(ISNUMBER($H$2))),"",SUMIFS(数据录入!$G$5:$G$4999,数据录入!$C$5:$C$4999,$A17,数据录入!$B$5:$B$4999,BH$6))</f>
        <v>0</v>
      </c>
      <c r="BI17" s="84">
        <f>IF(OR($A17="",BI$6="",NOT(ISNUMBER($H$2))),"",SUMIFS(数据录入!$F$5:$F$4999,数据录入!$C$5:$C$4999,$A17,数据录入!$B$5:$B$4999,BI$6))</f>
        <v>0</v>
      </c>
      <c r="BJ17" s="84">
        <f>IF(OR($A17="",BJ$6="",NOT(ISNUMBER($H$2))),"",SUMIFS(数据录入!$G$5:$G$4999,数据录入!$C$5:$C$4999,$A17,数据录入!$B$5:$B$4999,BJ$6))</f>
        <v>0</v>
      </c>
      <c r="BK17" s="84" t="str">
        <f>IF(OR($A17="",BK$6="",NOT(ISNUMBER($H$2))),"",SUMIFS(数据录入!$F$5:$F$4999,数据录入!$C$5:$C$4999,$A17,数据录入!$B$5:$B$4999,BK$6))</f>
        <v/>
      </c>
      <c r="BL17" s="84" t="str">
        <f>IF(OR($A17="",BL$6="",NOT(ISNUMBER($H$2))),"",SUMIFS(数据录入!$G$5:$G$4999,数据录入!$C$5:$C$4999,$A17,数据录入!$B$5:$B$4999,BL$6))</f>
        <v/>
      </c>
      <c r="BM17" s="84">
        <f t="shared" si="0"/>
        <v>2100</v>
      </c>
      <c r="BN17" s="84">
        <f t="shared" si="1"/>
        <v>0</v>
      </c>
      <c r="BO17" s="84">
        <f t="shared" si="2"/>
        <v>2100</v>
      </c>
      <c r="BP17" s="84"/>
    </row>
    <row r="18" s="64" customFormat="1" ht="20" customHeight="1" spans="1:68">
      <c r="A18" s="73" t="s">
        <v>78</v>
      </c>
      <c r="B18" s="83">
        <f>IF(OR($A18="",NOT(ISNUMBER($H$2))),"",SUMIFS(数据录入!$H$5:$H$4999,数据录入!$C$5:$C$4999,$A18,数据录入!$E$5:$E$4999,"期初余额",数据录入!$B$5:$B$4999,"&lt;="&amp;$B$2)+SUMIFS(数据录入!$F$5:$F$4999,数据录入!$C$5:$C$4999,$A18,数据录入!$B$5:$B$4999,"&lt;"&amp;$B$2)-SUMIFS(数据录入!$G$5:$G$4999,数据录入!$C$5:$C$4999,$A18,数据录入!$B$5:$B$4999,"&lt;"&amp;$B$2))</f>
        <v>0</v>
      </c>
      <c r="C18" s="83">
        <f>IF(OR($A18="",C$6="",NOT(ISNUMBER($H$2))),"",SUMIFS(数据录入!$F$5:$F$4999,数据录入!$C$5:$C$4999,$A18,数据录入!$B$5:$B$4999,C$6))</f>
        <v>0</v>
      </c>
      <c r="D18" s="83">
        <f>IF(OR($A18="",D$6="",NOT(ISNUMBER($H$2))),"",SUMIFS(数据录入!$G$5:$G$4999,数据录入!$C$5:$C$4999,$A18,数据录入!$B$5:$B$4999,D$6))</f>
        <v>2000</v>
      </c>
      <c r="E18" s="83">
        <f>IF(OR($A18="",E$6="",NOT(ISNUMBER($H$2))),"",SUMIFS(数据录入!$F$5:$F$4999,数据录入!$C$5:$C$4999,$A18,数据录入!$B$5:$B$4999,E$6))</f>
        <v>0</v>
      </c>
      <c r="F18" s="83">
        <f>IF(OR($A18="",F$6="",NOT(ISNUMBER($H$2))),"",SUMIFS(数据录入!$G$5:$G$4999,数据录入!$C$5:$C$4999,$A18,数据录入!$B$5:$B$4999,F$6))</f>
        <v>0</v>
      </c>
      <c r="G18" s="83">
        <f>IF(OR($A18="",G$6="",NOT(ISNUMBER($H$2))),"",SUMIFS(数据录入!$F$5:$F$4999,数据录入!$C$5:$C$4999,$A18,数据录入!$B$5:$B$4999,G$6))</f>
        <v>0</v>
      </c>
      <c r="H18" s="83">
        <f>IF(OR($A18="",H$6="",NOT(ISNUMBER($H$2))),"",SUMIFS(数据录入!$G$5:$G$4999,数据录入!$C$5:$C$4999,$A18,数据录入!$B$5:$B$4999,H$6))</f>
        <v>0</v>
      </c>
      <c r="I18" s="83">
        <f>IF(OR($A18="",I$6="",NOT(ISNUMBER($H$2))),"",SUMIFS(数据录入!$F$5:$F$4999,数据录入!$C$5:$C$4999,$A18,数据录入!$B$5:$B$4999,I$6))</f>
        <v>0</v>
      </c>
      <c r="J18" s="83">
        <f>IF(OR($A18="",J$6="",NOT(ISNUMBER($H$2))),"",SUMIFS(数据录入!$G$5:$G$4999,数据录入!$C$5:$C$4999,$A18,数据录入!$B$5:$B$4999,J$6))</f>
        <v>0</v>
      </c>
      <c r="K18" s="83">
        <f>IF(OR($A18="",K$6="",NOT(ISNUMBER($H$2))),"",SUMIFS(数据录入!$F$5:$F$4999,数据录入!$C$5:$C$4999,$A18,数据录入!$B$5:$B$4999,K$6))</f>
        <v>0</v>
      </c>
      <c r="L18" s="83">
        <f>IF(OR($A18="",L$6="",NOT(ISNUMBER($H$2))),"",SUMIFS(数据录入!$G$5:$G$4999,数据录入!$C$5:$C$4999,$A18,数据录入!$B$5:$B$4999,L$6))</f>
        <v>0</v>
      </c>
      <c r="M18" s="83">
        <f>IF(OR($A18="",M$6="",NOT(ISNUMBER($H$2))),"",SUMIFS(数据录入!$F$5:$F$4999,数据录入!$C$5:$C$4999,$A18,数据录入!$B$5:$B$4999,M$6))</f>
        <v>0</v>
      </c>
      <c r="N18" s="83">
        <f>IF(OR($A18="",N$6="",NOT(ISNUMBER($H$2))),"",SUMIFS(数据录入!$G$5:$G$4999,数据录入!$C$5:$C$4999,$A18,数据录入!$B$5:$B$4999,N$6))</f>
        <v>0</v>
      </c>
      <c r="O18" s="83">
        <f>IF(OR($A18="",O$6="",NOT(ISNUMBER($H$2))),"",SUMIFS(数据录入!$F$5:$F$4999,数据录入!$C$5:$C$4999,$A18,数据录入!$B$5:$B$4999,O$6))</f>
        <v>0</v>
      </c>
      <c r="P18" s="83">
        <f>IF(OR($A18="",P$6="",NOT(ISNUMBER($H$2))),"",SUMIFS(数据录入!$G$5:$G$4999,数据录入!$C$5:$C$4999,$A18,数据录入!$B$5:$B$4999,P$6))</f>
        <v>0</v>
      </c>
      <c r="Q18" s="83">
        <f>IF(OR($A18="",Q$6="",NOT(ISNUMBER($H$2))),"",SUMIFS(数据录入!$F$5:$F$4999,数据录入!$C$5:$C$4999,$A18,数据录入!$B$5:$B$4999,Q$6))</f>
        <v>0</v>
      </c>
      <c r="R18" s="83">
        <f>IF(OR($A18="",R$6="",NOT(ISNUMBER($H$2))),"",SUMIFS(数据录入!$G$5:$G$4999,数据录入!$C$5:$C$4999,$A18,数据录入!$B$5:$B$4999,R$6))</f>
        <v>0</v>
      </c>
      <c r="S18" s="83">
        <f>IF(OR($A18="",S$6="",NOT(ISNUMBER($H$2))),"",SUMIFS(数据录入!$F$5:$F$4999,数据录入!$C$5:$C$4999,$A18,数据录入!$B$5:$B$4999,S$6))</f>
        <v>0</v>
      </c>
      <c r="T18" s="83">
        <f>IF(OR($A18="",T$6="",NOT(ISNUMBER($H$2))),"",SUMIFS(数据录入!$G$5:$G$4999,数据录入!$C$5:$C$4999,$A18,数据录入!$B$5:$B$4999,T$6))</f>
        <v>0</v>
      </c>
      <c r="U18" s="84">
        <f>IF(OR($A18="",U$6="",NOT(ISNUMBER($H$2))),"",SUMIFS(数据录入!$F$5:$F$4999,数据录入!$C$5:$C$4999,$A18,数据录入!$B$5:$B$4999,U$6))</f>
        <v>0</v>
      </c>
      <c r="V18" s="84">
        <f>IF(OR($A18="",V$6="",NOT(ISNUMBER($H$2))),"",SUMIFS(数据录入!$G$5:$G$4999,数据录入!$C$5:$C$4999,$A18,数据录入!$B$5:$B$4999,V$6))</f>
        <v>0</v>
      </c>
      <c r="W18" s="84">
        <f>IF(OR($A18="",W$6="",NOT(ISNUMBER($H$2))),"",SUMIFS(数据录入!$F$5:$F$4999,数据录入!$C$5:$C$4999,$A18,数据录入!$B$5:$B$4999,W$6))</f>
        <v>0</v>
      </c>
      <c r="X18" s="84">
        <f>IF(OR($A18="",X$6="",NOT(ISNUMBER($H$2))),"",SUMIFS(数据录入!$G$5:$G$4999,数据录入!$C$5:$C$4999,$A18,数据录入!$B$5:$B$4999,X$6))</f>
        <v>0</v>
      </c>
      <c r="Y18" s="84">
        <f>IF(OR($A18="",Y$6="",NOT(ISNUMBER($H$2))),"",SUMIFS(数据录入!$F$5:$F$4999,数据录入!$C$5:$C$4999,$A18,数据录入!$B$5:$B$4999,Y$6))</f>
        <v>0</v>
      </c>
      <c r="Z18" s="84">
        <f>IF(OR($A18="",Z$6="",NOT(ISNUMBER($H$2))),"",SUMIFS(数据录入!$G$5:$G$4999,数据录入!$C$5:$C$4999,$A18,数据录入!$B$5:$B$4999,Z$6))</f>
        <v>0</v>
      </c>
      <c r="AA18" s="84">
        <f>IF(OR($A18="",AA$6="",NOT(ISNUMBER($H$2))),"",SUMIFS(数据录入!$F$5:$F$4999,数据录入!$C$5:$C$4999,$A18,数据录入!$B$5:$B$4999,AA$6))</f>
        <v>0</v>
      </c>
      <c r="AB18" s="84">
        <f>IF(OR($A18="",AB$6="",NOT(ISNUMBER($H$2))),"",SUMIFS(数据录入!$G$5:$G$4999,数据录入!$C$5:$C$4999,$A18,数据录入!$B$5:$B$4999,AB$6))</f>
        <v>0</v>
      </c>
      <c r="AC18" s="84">
        <f>IF(OR($A18="",AC$6="",NOT(ISNUMBER($H$2))),"",SUMIFS(数据录入!$F$5:$F$4999,数据录入!$C$5:$C$4999,$A18,数据录入!$B$5:$B$4999,AC$6))</f>
        <v>0</v>
      </c>
      <c r="AD18" s="84">
        <f>IF(OR($A18="",AD$6="",NOT(ISNUMBER($H$2))),"",SUMIFS(数据录入!$G$5:$G$4999,数据录入!$C$5:$C$4999,$A18,数据录入!$B$5:$B$4999,AD$6))</f>
        <v>0</v>
      </c>
      <c r="AE18" s="84">
        <f>IF(OR($A18="",AE$6="",NOT(ISNUMBER($H$2))),"",SUMIFS(数据录入!$F$5:$F$4999,数据录入!$C$5:$C$4999,$A18,数据录入!$B$5:$B$4999,AE$6))</f>
        <v>0</v>
      </c>
      <c r="AF18" s="84">
        <f>IF(OR($A18="",AF$6="",NOT(ISNUMBER($H$2))),"",SUMIFS(数据录入!$G$5:$G$4999,数据录入!$C$5:$C$4999,$A18,数据录入!$B$5:$B$4999,AF$6))</f>
        <v>0</v>
      </c>
      <c r="AG18" s="84">
        <f>IF(OR($A18="",AG$6="",NOT(ISNUMBER($H$2))),"",SUMIFS(数据录入!$F$5:$F$4999,数据录入!$C$5:$C$4999,$A18,数据录入!$B$5:$B$4999,AG$6))</f>
        <v>0</v>
      </c>
      <c r="AH18" s="84">
        <f>IF(OR($A18="",AH$6="",NOT(ISNUMBER($H$2))),"",SUMIFS(数据录入!$G$5:$G$4999,数据录入!$C$5:$C$4999,$A18,数据录入!$B$5:$B$4999,AH$6))</f>
        <v>0</v>
      </c>
      <c r="AI18" s="84">
        <f>IF(OR($A18="",AI$6="",NOT(ISNUMBER($H$2))),"",SUMIFS(数据录入!$F$5:$F$4999,数据录入!$C$5:$C$4999,$A18,数据录入!$B$5:$B$4999,AI$6))</f>
        <v>0</v>
      </c>
      <c r="AJ18" s="84">
        <f>IF(OR($A18="",AJ$6="",NOT(ISNUMBER($H$2))),"",SUMIFS(数据录入!$G$5:$G$4999,数据录入!$C$5:$C$4999,$A18,数据录入!$B$5:$B$4999,AJ$6))</f>
        <v>0</v>
      </c>
      <c r="AK18" s="84">
        <f>IF(OR($A18="",AK$6="",NOT(ISNUMBER($H$2))),"",SUMIFS(数据录入!$F$5:$F$4999,数据录入!$C$5:$C$4999,$A18,数据录入!$B$5:$B$4999,AK$6))</f>
        <v>0</v>
      </c>
      <c r="AL18" s="84">
        <f>IF(OR($A18="",AL$6="",NOT(ISNUMBER($H$2))),"",SUMIFS(数据录入!$G$5:$G$4999,数据录入!$C$5:$C$4999,$A18,数据录入!$B$5:$B$4999,AL$6))</f>
        <v>0</v>
      </c>
      <c r="AM18" s="84">
        <f>IF(OR($A18="",AM$6="",NOT(ISNUMBER($H$2))),"",SUMIFS(数据录入!$F$5:$F$4999,数据录入!$C$5:$C$4999,$A18,数据录入!$B$5:$B$4999,AM$6))</f>
        <v>0</v>
      </c>
      <c r="AN18" s="84">
        <f>IF(OR($A18="",AN$6="",NOT(ISNUMBER($H$2))),"",SUMIFS(数据录入!$G$5:$G$4999,数据录入!$C$5:$C$4999,$A18,数据录入!$B$5:$B$4999,AN$6))</f>
        <v>0</v>
      </c>
      <c r="AO18" s="84">
        <f>IF(OR($A18="",AO$6="",NOT(ISNUMBER($H$2))),"",SUMIFS(数据录入!$F$5:$F$4999,数据录入!$C$5:$C$4999,$A18,数据录入!$B$5:$B$4999,AO$6))</f>
        <v>0</v>
      </c>
      <c r="AP18" s="84">
        <f>IF(OR($A18="",AP$6="",NOT(ISNUMBER($H$2))),"",SUMIFS(数据录入!$G$5:$G$4999,数据录入!$C$5:$C$4999,$A18,数据录入!$B$5:$B$4999,AP$6))</f>
        <v>0</v>
      </c>
      <c r="AQ18" s="84">
        <f>IF(OR($A18="",AQ$6="",NOT(ISNUMBER($H$2))),"",SUMIFS(数据录入!$F$5:$F$4999,数据录入!$C$5:$C$4999,$A18,数据录入!$B$5:$B$4999,AQ$6))</f>
        <v>0</v>
      </c>
      <c r="AR18" s="84">
        <f>IF(OR($A18="",AR$6="",NOT(ISNUMBER($H$2))),"",SUMIFS(数据录入!$G$5:$G$4999,数据录入!$C$5:$C$4999,$A18,数据录入!$B$5:$B$4999,AR$6))</f>
        <v>0</v>
      </c>
      <c r="AS18" s="84">
        <f>IF(OR($A18="",AS$6="",NOT(ISNUMBER($H$2))),"",SUMIFS(数据录入!$F$5:$F$4999,数据录入!$C$5:$C$4999,$A18,数据录入!$B$5:$B$4999,AS$6))</f>
        <v>0</v>
      </c>
      <c r="AT18" s="84">
        <f>IF(OR($A18="",AT$6="",NOT(ISNUMBER($H$2))),"",SUMIFS(数据录入!$G$5:$G$4999,数据录入!$C$5:$C$4999,$A18,数据录入!$B$5:$B$4999,AT$6))</f>
        <v>0</v>
      </c>
      <c r="AU18" s="84">
        <f>IF(OR($A18="",AU$6="",NOT(ISNUMBER($H$2))),"",SUMIFS(数据录入!$F$5:$F$4999,数据录入!$C$5:$C$4999,$A18,数据录入!$B$5:$B$4999,AU$6))</f>
        <v>0</v>
      </c>
      <c r="AV18" s="84">
        <f>IF(OR($A18="",AV$6="",NOT(ISNUMBER($H$2))),"",SUMIFS(数据录入!$G$5:$G$4999,数据录入!$C$5:$C$4999,$A18,数据录入!$B$5:$B$4999,AV$6))</f>
        <v>0</v>
      </c>
      <c r="AW18" s="84">
        <f>IF(OR($A18="",AW$6="",NOT(ISNUMBER($H$2))),"",SUMIFS(数据录入!$F$5:$F$4999,数据录入!$C$5:$C$4999,$A18,数据录入!$B$5:$B$4999,AW$6))</f>
        <v>0</v>
      </c>
      <c r="AX18" s="84">
        <f>IF(OR($A18="",AX$6="",NOT(ISNUMBER($H$2))),"",SUMIFS(数据录入!$G$5:$G$4999,数据录入!$C$5:$C$4999,$A18,数据录入!$B$5:$B$4999,AX$6))</f>
        <v>0</v>
      </c>
      <c r="AY18" s="84">
        <f>IF(OR($A18="",AY$6="",NOT(ISNUMBER($H$2))),"",SUMIFS(数据录入!$F$5:$F$4999,数据录入!$C$5:$C$4999,$A18,数据录入!$B$5:$B$4999,AY$6))</f>
        <v>0</v>
      </c>
      <c r="AZ18" s="84">
        <f>IF(OR($A18="",AZ$6="",NOT(ISNUMBER($H$2))),"",SUMIFS(数据录入!$G$5:$G$4999,数据录入!$C$5:$C$4999,$A18,数据录入!$B$5:$B$4999,AZ$6))</f>
        <v>0</v>
      </c>
      <c r="BA18" s="84">
        <f>IF(OR($A18="",BA$6="",NOT(ISNUMBER($H$2))),"",SUMIFS(数据录入!$F$5:$F$4999,数据录入!$C$5:$C$4999,$A18,数据录入!$B$5:$B$4999,BA$6))</f>
        <v>0</v>
      </c>
      <c r="BB18" s="84">
        <f>IF(OR($A18="",BB$6="",NOT(ISNUMBER($H$2))),"",SUMIFS(数据录入!$G$5:$G$4999,数据录入!$C$5:$C$4999,$A18,数据录入!$B$5:$B$4999,BB$6))</f>
        <v>0</v>
      </c>
      <c r="BC18" s="84">
        <f>IF(OR($A18="",BC$6="",NOT(ISNUMBER($H$2))),"",SUMIFS(数据录入!$F$5:$F$4999,数据录入!$C$5:$C$4999,$A18,数据录入!$B$5:$B$4999,BC$6))</f>
        <v>0</v>
      </c>
      <c r="BD18" s="84">
        <f>IF(OR($A18="",BD$6="",NOT(ISNUMBER($H$2))),"",SUMIFS(数据录入!$G$5:$G$4999,数据录入!$C$5:$C$4999,$A18,数据录入!$B$5:$B$4999,BD$6))</f>
        <v>0</v>
      </c>
      <c r="BE18" s="84">
        <f>IF(OR($A18="",BE$6="",NOT(ISNUMBER($H$2))),"",SUMIFS(数据录入!$F$5:$F$4999,数据录入!$C$5:$C$4999,$A18,数据录入!$B$5:$B$4999,BE$6))</f>
        <v>0</v>
      </c>
      <c r="BF18" s="84">
        <f>IF(OR($A18="",BF$6="",NOT(ISNUMBER($H$2))),"",SUMIFS(数据录入!$G$5:$G$4999,数据录入!$C$5:$C$4999,$A18,数据录入!$B$5:$B$4999,BF$6))</f>
        <v>0</v>
      </c>
      <c r="BG18" s="84">
        <f>IF(OR($A18="",BG$6="",NOT(ISNUMBER($H$2))),"",SUMIFS(数据录入!$F$5:$F$4999,数据录入!$C$5:$C$4999,$A18,数据录入!$B$5:$B$4999,BG$6))</f>
        <v>0</v>
      </c>
      <c r="BH18" s="84">
        <f>IF(OR($A18="",BH$6="",NOT(ISNUMBER($H$2))),"",SUMIFS(数据录入!$G$5:$G$4999,数据录入!$C$5:$C$4999,$A18,数据录入!$B$5:$B$4999,BH$6))</f>
        <v>0</v>
      </c>
      <c r="BI18" s="84">
        <f>IF(OR($A18="",BI$6="",NOT(ISNUMBER($H$2))),"",SUMIFS(数据录入!$F$5:$F$4999,数据录入!$C$5:$C$4999,$A18,数据录入!$B$5:$B$4999,BI$6))</f>
        <v>0</v>
      </c>
      <c r="BJ18" s="84">
        <f>IF(OR($A18="",BJ$6="",NOT(ISNUMBER($H$2))),"",SUMIFS(数据录入!$G$5:$G$4999,数据录入!$C$5:$C$4999,$A18,数据录入!$B$5:$B$4999,BJ$6))</f>
        <v>0</v>
      </c>
      <c r="BK18" s="84" t="str">
        <f>IF(OR($A18="",BK$6="",NOT(ISNUMBER($H$2))),"",SUMIFS(数据录入!$F$5:$F$4999,数据录入!$C$5:$C$4999,$A18,数据录入!$B$5:$B$4999,BK$6))</f>
        <v/>
      </c>
      <c r="BL18" s="84" t="str">
        <f>IF(OR($A18="",BL$6="",NOT(ISNUMBER($H$2))),"",SUMIFS(数据录入!$G$5:$G$4999,数据录入!$C$5:$C$4999,$A18,数据录入!$B$5:$B$4999,BL$6))</f>
        <v/>
      </c>
      <c r="BM18" s="84">
        <f t="shared" si="0"/>
        <v>0</v>
      </c>
      <c r="BN18" s="84">
        <f t="shared" si="1"/>
        <v>2000</v>
      </c>
      <c r="BO18" s="84">
        <f t="shared" si="2"/>
        <v>-2000</v>
      </c>
      <c r="BP18" s="84"/>
    </row>
    <row r="19" s="64" customFormat="1" ht="20" customHeight="1" spans="1:68">
      <c r="A19" s="73" t="s">
        <v>81</v>
      </c>
      <c r="B19" s="83">
        <f>IF(OR($A19="",NOT(ISNUMBER($H$2))),"",SUMIFS(数据录入!$H$5:$H$4999,数据录入!$C$5:$C$4999,$A19,数据录入!$E$5:$E$4999,"期初余额",数据录入!$B$5:$B$4999,"&lt;="&amp;$B$2)+SUMIFS(数据录入!$F$5:$F$4999,数据录入!$C$5:$C$4999,$A19,数据录入!$B$5:$B$4999,"&lt;"&amp;$B$2)-SUMIFS(数据录入!$G$5:$G$4999,数据录入!$C$5:$C$4999,$A19,数据录入!$B$5:$B$4999,"&lt;"&amp;$B$2))</f>
        <v>0</v>
      </c>
      <c r="C19" s="83">
        <f>IF(OR($A19="",C$6="",NOT(ISNUMBER($H$2))),"",SUMIFS(数据录入!$F$5:$F$4999,数据录入!$C$5:$C$4999,$A19,数据录入!$B$5:$B$4999,C$6))</f>
        <v>0</v>
      </c>
      <c r="D19" s="83">
        <f>IF(OR($A19="",D$6="",NOT(ISNUMBER($H$2))),"",SUMIFS(数据录入!$G$5:$G$4999,数据录入!$C$5:$C$4999,$A19,数据录入!$B$5:$B$4999,D$6))</f>
        <v>200</v>
      </c>
      <c r="E19" s="83">
        <f>IF(OR($A19="",E$6="",NOT(ISNUMBER($H$2))),"",SUMIFS(数据录入!$F$5:$F$4999,数据录入!$C$5:$C$4999,$A19,数据录入!$B$5:$B$4999,E$6))</f>
        <v>0</v>
      </c>
      <c r="F19" s="83">
        <f>IF(OR($A19="",F$6="",NOT(ISNUMBER($H$2))),"",SUMIFS(数据录入!$G$5:$G$4999,数据录入!$C$5:$C$4999,$A19,数据录入!$B$5:$B$4999,F$6))</f>
        <v>0</v>
      </c>
      <c r="G19" s="83">
        <f>IF(OR($A19="",G$6="",NOT(ISNUMBER($H$2))),"",SUMIFS(数据录入!$F$5:$F$4999,数据录入!$C$5:$C$4999,$A19,数据录入!$B$5:$B$4999,G$6))</f>
        <v>0</v>
      </c>
      <c r="H19" s="83">
        <f>IF(OR($A19="",H$6="",NOT(ISNUMBER($H$2))),"",SUMIFS(数据录入!$G$5:$G$4999,数据录入!$C$5:$C$4999,$A19,数据录入!$B$5:$B$4999,H$6))</f>
        <v>0</v>
      </c>
      <c r="I19" s="83">
        <f>IF(OR($A19="",I$6="",NOT(ISNUMBER($H$2))),"",SUMIFS(数据录入!$F$5:$F$4999,数据录入!$C$5:$C$4999,$A19,数据录入!$B$5:$B$4999,I$6))</f>
        <v>0</v>
      </c>
      <c r="J19" s="83">
        <f>IF(OR($A19="",J$6="",NOT(ISNUMBER($H$2))),"",SUMIFS(数据录入!$G$5:$G$4999,数据录入!$C$5:$C$4999,$A19,数据录入!$B$5:$B$4999,J$6))</f>
        <v>0</v>
      </c>
      <c r="K19" s="83">
        <f>IF(OR($A19="",K$6="",NOT(ISNUMBER($H$2))),"",SUMIFS(数据录入!$F$5:$F$4999,数据录入!$C$5:$C$4999,$A19,数据录入!$B$5:$B$4999,K$6))</f>
        <v>0</v>
      </c>
      <c r="L19" s="83">
        <f>IF(OR($A19="",L$6="",NOT(ISNUMBER($H$2))),"",SUMIFS(数据录入!$G$5:$G$4999,数据录入!$C$5:$C$4999,$A19,数据录入!$B$5:$B$4999,L$6))</f>
        <v>0</v>
      </c>
      <c r="M19" s="83">
        <f>IF(OR($A19="",M$6="",NOT(ISNUMBER($H$2))),"",SUMIFS(数据录入!$F$5:$F$4999,数据录入!$C$5:$C$4999,$A19,数据录入!$B$5:$B$4999,M$6))</f>
        <v>0</v>
      </c>
      <c r="N19" s="83">
        <f>IF(OR($A19="",N$6="",NOT(ISNUMBER($H$2))),"",SUMIFS(数据录入!$G$5:$G$4999,数据录入!$C$5:$C$4999,$A19,数据录入!$B$5:$B$4999,N$6))</f>
        <v>0</v>
      </c>
      <c r="O19" s="83">
        <f>IF(OR($A19="",O$6="",NOT(ISNUMBER($H$2))),"",SUMIFS(数据录入!$F$5:$F$4999,数据录入!$C$5:$C$4999,$A19,数据录入!$B$5:$B$4999,O$6))</f>
        <v>0</v>
      </c>
      <c r="P19" s="83">
        <f>IF(OR($A19="",P$6="",NOT(ISNUMBER($H$2))),"",SUMIFS(数据录入!$G$5:$G$4999,数据录入!$C$5:$C$4999,$A19,数据录入!$B$5:$B$4999,P$6))</f>
        <v>0</v>
      </c>
      <c r="Q19" s="83">
        <f>IF(OR($A19="",Q$6="",NOT(ISNUMBER($H$2))),"",SUMIFS(数据录入!$F$5:$F$4999,数据录入!$C$5:$C$4999,$A19,数据录入!$B$5:$B$4999,Q$6))</f>
        <v>0</v>
      </c>
      <c r="R19" s="83">
        <f>IF(OR($A19="",R$6="",NOT(ISNUMBER($H$2))),"",SUMIFS(数据录入!$G$5:$G$4999,数据录入!$C$5:$C$4999,$A19,数据录入!$B$5:$B$4999,R$6))</f>
        <v>0</v>
      </c>
      <c r="S19" s="83">
        <f>IF(OR($A19="",S$6="",NOT(ISNUMBER($H$2))),"",SUMIFS(数据录入!$F$5:$F$4999,数据录入!$C$5:$C$4999,$A19,数据录入!$B$5:$B$4999,S$6))</f>
        <v>0</v>
      </c>
      <c r="T19" s="83">
        <f>IF(OR($A19="",T$6="",NOT(ISNUMBER($H$2))),"",SUMIFS(数据录入!$G$5:$G$4999,数据录入!$C$5:$C$4999,$A19,数据录入!$B$5:$B$4999,T$6))</f>
        <v>0</v>
      </c>
      <c r="U19" s="84">
        <f>IF(OR($A19="",U$6="",NOT(ISNUMBER($H$2))),"",SUMIFS(数据录入!$F$5:$F$4999,数据录入!$C$5:$C$4999,$A19,数据录入!$B$5:$B$4999,U$6))</f>
        <v>0</v>
      </c>
      <c r="V19" s="84">
        <f>IF(OR($A19="",V$6="",NOT(ISNUMBER($H$2))),"",SUMIFS(数据录入!$G$5:$G$4999,数据录入!$C$5:$C$4999,$A19,数据录入!$B$5:$B$4999,V$6))</f>
        <v>0</v>
      </c>
      <c r="W19" s="84">
        <f>IF(OR($A19="",W$6="",NOT(ISNUMBER($H$2))),"",SUMIFS(数据录入!$F$5:$F$4999,数据录入!$C$5:$C$4999,$A19,数据录入!$B$5:$B$4999,W$6))</f>
        <v>0</v>
      </c>
      <c r="X19" s="84">
        <f>IF(OR($A19="",X$6="",NOT(ISNUMBER($H$2))),"",SUMIFS(数据录入!$G$5:$G$4999,数据录入!$C$5:$C$4999,$A19,数据录入!$B$5:$B$4999,X$6))</f>
        <v>0</v>
      </c>
      <c r="Y19" s="84">
        <f>IF(OR($A19="",Y$6="",NOT(ISNUMBER($H$2))),"",SUMIFS(数据录入!$F$5:$F$4999,数据录入!$C$5:$C$4999,$A19,数据录入!$B$5:$B$4999,Y$6))</f>
        <v>0</v>
      </c>
      <c r="Z19" s="84">
        <f>IF(OR($A19="",Z$6="",NOT(ISNUMBER($H$2))),"",SUMIFS(数据录入!$G$5:$G$4999,数据录入!$C$5:$C$4999,$A19,数据录入!$B$5:$B$4999,Z$6))</f>
        <v>0</v>
      </c>
      <c r="AA19" s="84">
        <f>IF(OR($A19="",AA$6="",NOT(ISNUMBER($H$2))),"",SUMIFS(数据录入!$F$5:$F$4999,数据录入!$C$5:$C$4999,$A19,数据录入!$B$5:$B$4999,AA$6))</f>
        <v>0</v>
      </c>
      <c r="AB19" s="84">
        <f>IF(OR($A19="",AB$6="",NOT(ISNUMBER($H$2))),"",SUMIFS(数据录入!$G$5:$G$4999,数据录入!$C$5:$C$4999,$A19,数据录入!$B$5:$B$4999,AB$6))</f>
        <v>0</v>
      </c>
      <c r="AC19" s="84">
        <f>IF(OR($A19="",AC$6="",NOT(ISNUMBER($H$2))),"",SUMIFS(数据录入!$F$5:$F$4999,数据录入!$C$5:$C$4999,$A19,数据录入!$B$5:$B$4999,AC$6))</f>
        <v>0</v>
      </c>
      <c r="AD19" s="84">
        <f>IF(OR($A19="",AD$6="",NOT(ISNUMBER($H$2))),"",SUMIFS(数据录入!$G$5:$G$4999,数据录入!$C$5:$C$4999,$A19,数据录入!$B$5:$B$4999,AD$6))</f>
        <v>0</v>
      </c>
      <c r="AE19" s="84">
        <f>IF(OR($A19="",AE$6="",NOT(ISNUMBER($H$2))),"",SUMIFS(数据录入!$F$5:$F$4999,数据录入!$C$5:$C$4999,$A19,数据录入!$B$5:$B$4999,AE$6))</f>
        <v>0</v>
      </c>
      <c r="AF19" s="84">
        <f>IF(OR($A19="",AF$6="",NOT(ISNUMBER($H$2))),"",SUMIFS(数据录入!$G$5:$G$4999,数据录入!$C$5:$C$4999,$A19,数据录入!$B$5:$B$4999,AF$6))</f>
        <v>0</v>
      </c>
      <c r="AG19" s="84">
        <f>IF(OR($A19="",AG$6="",NOT(ISNUMBER($H$2))),"",SUMIFS(数据录入!$F$5:$F$4999,数据录入!$C$5:$C$4999,$A19,数据录入!$B$5:$B$4999,AG$6))</f>
        <v>0</v>
      </c>
      <c r="AH19" s="84">
        <f>IF(OR($A19="",AH$6="",NOT(ISNUMBER($H$2))),"",SUMIFS(数据录入!$G$5:$G$4999,数据录入!$C$5:$C$4999,$A19,数据录入!$B$5:$B$4999,AH$6))</f>
        <v>0</v>
      </c>
      <c r="AI19" s="84">
        <f>IF(OR($A19="",AI$6="",NOT(ISNUMBER($H$2))),"",SUMIFS(数据录入!$F$5:$F$4999,数据录入!$C$5:$C$4999,$A19,数据录入!$B$5:$B$4999,AI$6))</f>
        <v>0</v>
      </c>
      <c r="AJ19" s="84">
        <f>IF(OR($A19="",AJ$6="",NOT(ISNUMBER($H$2))),"",SUMIFS(数据录入!$G$5:$G$4999,数据录入!$C$5:$C$4999,$A19,数据录入!$B$5:$B$4999,AJ$6))</f>
        <v>0</v>
      </c>
      <c r="AK19" s="84">
        <f>IF(OR($A19="",AK$6="",NOT(ISNUMBER($H$2))),"",SUMIFS(数据录入!$F$5:$F$4999,数据录入!$C$5:$C$4999,$A19,数据录入!$B$5:$B$4999,AK$6))</f>
        <v>0</v>
      </c>
      <c r="AL19" s="84">
        <f>IF(OR($A19="",AL$6="",NOT(ISNUMBER($H$2))),"",SUMIFS(数据录入!$G$5:$G$4999,数据录入!$C$5:$C$4999,$A19,数据录入!$B$5:$B$4999,AL$6))</f>
        <v>0</v>
      </c>
      <c r="AM19" s="84">
        <f>IF(OR($A19="",AM$6="",NOT(ISNUMBER($H$2))),"",SUMIFS(数据录入!$F$5:$F$4999,数据录入!$C$5:$C$4999,$A19,数据录入!$B$5:$B$4999,AM$6))</f>
        <v>0</v>
      </c>
      <c r="AN19" s="84">
        <f>IF(OR($A19="",AN$6="",NOT(ISNUMBER($H$2))),"",SUMIFS(数据录入!$G$5:$G$4999,数据录入!$C$5:$C$4999,$A19,数据录入!$B$5:$B$4999,AN$6))</f>
        <v>0</v>
      </c>
      <c r="AO19" s="84">
        <f>IF(OR($A19="",AO$6="",NOT(ISNUMBER($H$2))),"",SUMIFS(数据录入!$F$5:$F$4999,数据录入!$C$5:$C$4999,$A19,数据录入!$B$5:$B$4999,AO$6))</f>
        <v>0</v>
      </c>
      <c r="AP19" s="84">
        <f>IF(OR($A19="",AP$6="",NOT(ISNUMBER($H$2))),"",SUMIFS(数据录入!$G$5:$G$4999,数据录入!$C$5:$C$4999,$A19,数据录入!$B$5:$B$4999,AP$6))</f>
        <v>0</v>
      </c>
      <c r="AQ19" s="84">
        <f>IF(OR($A19="",AQ$6="",NOT(ISNUMBER($H$2))),"",SUMIFS(数据录入!$F$5:$F$4999,数据录入!$C$5:$C$4999,$A19,数据录入!$B$5:$B$4999,AQ$6))</f>
        <v>0</v>
      </c>
      <c r="AR19" s="84">
        <f>IF(OR($A19="",AR$6="",NOT(ISNUMBER($H$2))),"",SUMIFS(数据录入!$G$5:$G$4999,数据录入!$C$5:$C$4999,$A19,数据录入!$B$5:$B$4999,AR$6))</f>
        <v>0</v>
      </c>
      <c r="AS19" s="84">
        <f>IF(OR($A19="",AS$6="",NOT(ISNUMBER($H$2))),"",SUMIFS(数据录入!$F$5:$F$4999,数据录入!$C$5:$C$4999,$A19,数据录入!$B$5:$B$4999,AS$6))</f>
        <v>0</v>
      </c>
      <c r="AT19" s="84">
        <f>IF(OR($A19="",AT$6="",NOT(ISNUMBER($H$2))),"",SUMIFS(数据录入!$G$5:$G$4999,数据录入!$C$5:$C$4999,$A19,数据录入!$B$5:$B$4999,AT$6))</f>
        <v>0</v>
      </c>
      <c r="AU19" s="84">
        <f>IF(OR($A19="",AU$6="",NOT(ISNUMBER($H$2))),"",SUMIFS(数据录入!$F$5:$F$4999,数据录入!$C$5:$C$4999,$A19,数据录入!$B$5:$B$4999,AU$6))</f>
        <v>0</v>
      </c>
      <c r="AV19" s="84">
        <f>IF(OR($A19="",AV$6="",NOT(ISNUMBER($H$2))),"",SUMIFS(数据录入!$G$5:$G$4999,数据录入!$C$5:$C$4999,$A19,数据录入!$B$5:$B$4999,AV$6))</f>
        <v>0</v>
      </c>
      <c r="AW19" s="84">
        <f>IF(OR($A19="",AW$6="",NOT(ISNUMBER($H$2))),"",SUMIFS(数据录入!$F$5:$F$4999,数据录入!$C$5:$C$4999,$A19,数据录入!$B$5:$B$4999,AW$6))</f>
        <v>0</v>
      </c>
      <c r="AX19" s="84">
        <f>IF(OR($A19="",AX$6="",NOT(ISNUMBER($H$2))),"",SUMIFS(数据录入!$G$5:$G$4999,数据录入!$C$5:$C$4999,$A19,数据录入!$B$5:$B$4999,AX$6))</f>
        <v>0</v>
      </c>
      <c r="AY19" s="84">
        <f>IF(OR($A19="",AY$6="",NOT(ISNUMBER($H$2))),"",SUMIFS(数据录入!$F$5:$F$4999,数据录入!$C$5:$C$4999,$A19,数据录入!$B$5:$B$4999,AY$6))</f>
        <v>0</v>
      </c>
      <c r="AZ19" s="84">
        <f>IF(OR($A19="",AZ$6="",NOT(ISNUMBER($H$2))),"",SUMIFS(数据录入!$G$5:$G$4999,数据录入!$C$5:$C$4999,$A19,数据录入!$B$5:$B$4999,AZ$6))</f>
        <v>0</v>
      </c>
      <c r="BA19" s="84">
        <f>IF(OR($A19="",BA$6="",NOT(ISNUMBER($H$2))),"",SUMIFS(数据录入!$F$5:$F$4999,数据录入!$C$5:$C$4999,$A19,数据录入!$B$5:$B$4999,BA$6))</f>
        <v>0</v>
      </c>
      <c r="BB19" s="84">
        <f>IF(OR($A19="",BB$6="",NOT(ISNUMBER($H$2))),"",SUMIFS(数据录入!$G$5:$G$4999,数据录入!$C$5:$C$4999,$A19,数据录入!$B$5:$B$4999,BB$6))</f>
        <v>0</v>
      </c>
      <c r="BC19" s="84">
        <f>IF(OR($A19="",BC$6="",NOT(ISNUMBER($H$2))),"",SUMIFS(数据录入!$F$5:$F$4999,数据录入!$C$5:$C$4999,$A19,数据录入!$B$5:$B$4999,BC$6))</f>
        <v>0</v>
      </c>
      <c r="BD19" s="84">
        <f>IF(OR($A19="",BD$6="",NOT(ISNUMBER($H$2))),"",SUMIFS(数据录入!$G$5:$G$4999,数据录入!$C$5:$C$4999,$A19,数据录入!$B$5:$B$4999,BD$6))</f>
        <v>0</v>
      </c>
      <c r="BE19" s="84">
        <f>IF(OR($A19="",BE$6="",NOT(ISNUMBER($H$2))),"",SUMIFS(数据录入!$F$5:$F$4999,数据录入!$C$5:$C$4999,$A19,数据录入!$B$5:$B$4999,BE$6))</f>
        <v>0</v>
      </c>
      <c r="BF19" s="84">
        <f>IF(OR($A19="",BF$6="",NOT(ISNUMBER($H$2))),"",SUMIFS(数据录入!$G$5:$G$4999,数据录入!$C$5:$C$4999,$A19,数据录入!$B$5:$B$4999,BF$6))</f>
        <v>0</v>
      </c>
      <c r="BG19" s="84">
        <f>IF(OR($A19="",BG$6="",NOT(ISNUMBER($H$2))),"",SUMIFS(数据录入!$F$5:$F$4999,数据录入!$C$5:$C$4999,$A19,数据录入!$B$5:$B$4999,BG$6))</f>
        <v>0</v>
      </c>
      <c r="BH19" s="84">
        <f>IF(OR($A19="",BH$6="",NOT(ISNUMBER($H$2))),"",SUMIFS(数据录入!$G$5:$G$4999,数据录入!$C$5:$C$4999,$A19,数据录入!$B$5:$B$4999,BH$6))</f>
        <v>0</v>
      </c>
      <c r="BI19" s="84">
        <f>IF(OR($A19="",BI$6="",NOT(ISNUMBER($H$2))),"",SUMIFS(数据录入!$F$5:$F$4999,数据录入!$C$5:$C$4999,$A19,数据录入!$B$5:$B$4999,BI$6))</f>
        <v>0</v>
      </c>
      <c r="BJ19" s="84">
        <f>IF(OR($A19="",BJ$6="",NOT(ISNUMBER($H$2))),"",SUMIFS(数据录入!$G$5:$G$4999,数据录入!$C$5:$C$4999,$A19,数据录入!$B$5:$B$4999,BJ$6))</f>
        <v>0</v>
      </c>
      <c r="BK19" s="84" t="str">
        <f>IF(OR($A19="",BK$6="",NOT(ISNUMBER($H$2))),"",SUMIFS(数据录入!$F$5:$F$4999,数据录入!$C$5:$C$4999,$A19,数据录入!$B$5:$B$4999,BK$6))</f>
        <v/>
      </c>
      <c r="BL19" s="84" t="str">
        <f>IF(OR($A19="",BL$6="",NOT(ISNUMBER($H$2))),"",SUMIFS(数据录入!$G$5:$G$4999,数据录入!$C$5:$C$4999,$A19,数据录入!$B$5:$B$4999,BL$6))</f>
        <v/>
      </c>
      <c r="BM19" s="84">
        <f t="shared" si="0"/>
        <v>0</v>
      </c>
      <c r="BN19" s="84">
        <f t="shared" si="1"/>
        <v>200</v>
      </c>
      <c r="BO19" s="84">
        <f t="shared" si="2"/>
        <v>-200</v>
      </c>
      <c r="BP19" s="84"/>
    </row>
    <row r="20" s="64" customFormat="1" ht="20" customHeight="1" spans="1:68">
      <c r="A20" s="73" t="s">
        <v>84</v>
      </c>
      <c r="B20" s="83">
        <f>IF(OR($A20="",NOT(ISNUMBER($H$2))),"",SUMIFS(数据录入!$H$5:$H$4999,数据录入!$C$5:$C$4999,$A20,数据录入!$E$5:$E$4999,"期初余额",数据录入!$B$5:$B$4999,"&lt;="&amp;$B$2)+SUMIFS(数据录入!$F$5:$F$4999,数据录入!$C$5:$C$4999,$A20,数据录入!$B$5:$B$4999,"&lt;"&amp;$B$2)-SUMIFS(数据录入!$G$5:$G$4999,数据录入!$C$5:$C$4999,$A20,数据录入!$B$5:$B$4999,"&lt;"&amp;$B$2))</f>
        <v>0</v>
      </c>
      <c r="C20" s="83">
        <f>IF(OR($A20="",C$6="",NOT(ISNUMBER($H$2))),"",SUMIFS(数据录入!$F$5:$F$4999,数据录入!$C$5:$C$4999,$A20,数据录入!$B$5:$B$4999,C$6))</f>
        <v>0</v>
      </c>
      <c r="D20" s="83">
        <f>IF(OR($A20="",D$6="",NOT(ISNUMBER($H$2))),"",SUMIFS(数据录入!$G$5:$G$4999,数据录入!$C$5:$C$4999,$A20,数据录入!$B$5:$B$4999,D$6))</f>
        <v>500</v>
      </c>
      <c r="E20" s="83">
        <f>IF(OR($A20="",E$6="",NOT(ISNUMBER($H$2))),"",SUMIFS(数据录入!$F$5:$F$4999,数据录入!$C$5:$C$4999,$A20,数据录入!$B$5:$B$4999,E$6))</f>
        <v>0</v>
      </c>
      <c r="F20" s="83">
        <f>IF(OR($A20="",F$6="",NOT(ISNUMBER($H$2))),"",SUMIFS(数据录入!$G$5:$G$4999,数据录入!$C$5:$C$4999,$A20,数据录入!$B$5:$B$4999,F$6))</f>
        <v>0</v>
      </c>
      <c r="G20" s="83">
        <f>IF(OR($A20="",G$6="",NOT(ISNUMBER($H$2))),"",SUMIFS(数据录入!$F$5:$F$4999,数据录入!$C$5:$C$4999,$A20,数据录入!$B$5:$B$4999,G$6))</f>
        <v>0</v>
      </c>
      <c r="H20" s="83">
        <f>IF(OR($A20="",H$6="",NOT(ISNUMBER($H$2))),"",SUMIFS(数据录入!$G$5:$G$4999,数据录入!$C$5:$C$4999,$A20,数据录入!$B$5:$B$4999,H$6))</f>
        <v>0</v>
      </c>
      <c r="I20" s="83">
        <f>IF(OR($A20="",I$6="",NOT(ISNUMBER($H$2))),"",SUMIFS(数据录入!$F$5:$F$4999,数据录入!$C$5:$C$4999,$A20,数据录入!$B$5:$B$4999,I$6))</f>
        <v>0</v>
      </c>
      <c r="J20" s="83">
        <f>IF(OR($A20="",J$6="",NOT(ISNUMBER($H$2))),"",SUMIFS(数据录入!$G$5:$G$4999,数据录入!$C$5:$C$4999,$A20,数据录入!$B$5:$B$4999,J$6))</f>
        <v>0</v>
      </c>
      <c r="K20" s="83">
        <f>IF(OR($A20="",K$6="",NOT(ISNUMBER($H$2))),"",SUMIFS(数据录入!$F$5:$F$4999,数据录入!$C$5:$C$4999,$A20,数据录入!$B$5:$B$4999,K$6))</f>
        <v>0</v>
      </c>
      <c r="L20" s="83">
        <f>IF(OR($A20="",L$6="",NOT(ISNUMBER($H$2))),"",SUMIFS(数据录入!$G$5:$G$4999,数据录入!$C$5:$C$4999,$A20,数据录入!$B$5:$B$4999,L$6))</f>
        <v>0</v>
      </c>
      <c r="M20" s="83">
        <f>IF(OR($A20="",M$6="",NOT(ISNUMBER($H$2))),"",SUMIFS(数据录入!$F$5:$F$4999,数据录入!$C$5:$C$4999,$A20,数据录入!$B$5:$B$4999,M$6))</f>
        <v>0</v>
      </c>
      <c r="N20" s="83">
        <f>IF(OR($A20="",N$6="",NOT(ISNUMBER($H$2))),"",SUMIFS(数据录入!$G$5:$G$4999,数据录入!$C$5:$C$4999,$A20,数据录入!$B$5:$B$4999,N$6))</f>
        <v>0</v>
      </c>
      <c r="O20" s="83">
        <f>IF(OR($A20="",O$6="",NOT(ISNUMBER($H$2))),"",SUMIFS(数据录入!$F$5:$F$4999,数据录入!$C$5:$C$4999,$A20,数据录入!$B$5:$B$4999,O$6))</f>
        <v>0</v>
      </c>
      <c r="P20" s="83">
        <f>IF(OR($A20="",P$6="",NOT(ISNUMBER($H$2))),"",SUMIFS(数据录入!$G$5:$G$4999,数据录入!$C$5:$C$4999,$A20,数据录入!$B$5:$B$4999,P$6))</f>
        <v>0</v>
      </c>
      <c r="Q20" s="83">
        <f>IF(OR($A20="",Q$6="",NOT(ISNUMBER($H$2))),"",SUMIFS(数据录入!$F$5:$F$4999,数据录入!$C$5:$C$4999,$A20,数据录入!$B$5:$B$4999,Q$6))</f>
        <v>0</v>
      </c>
      <c r="R20" s="83">
        <f>IF(OR($A20="",R$6="",NOT(ISNUMBER($H$2))),"",SUMIFS(数据录入!$G$5:$G$4999,数据录入!$C$5:$C$4999,$A20,数据录入!$B$5:$B$4999,R$6))</f>
        <v>0</v>
      </c>
      <c r="S20" s="83">
        <f>IF(OR($A20="",S$6="",NOT(ISNUMBER($H$2))),"",SUMIFS(数据录入!$F$5:$F$4999,数据录入!$C$5:$C$4999,$A20,数据录入!$B$5:$B$4999,S$6))</f>
        <v>0</v>
      </c>
      <c r="T20" s="83">
        <f>IF(OR($A20="",T$6="",NOT(ISNUMBER($H$2))),"",SUMIFS(数据录入!$G$5:$G$4999,数据录入!$C$5:$C$4999,$A20,数据录入!$B$5:$B$4999,T$6))</f>
        <v>0</v>
      </c>
      <c r="U20" s="84">
        <f>IF(OR($A20="",U$6="",NOT(ISNUMBER($H$2))),"",SUMIFS(数据录入!$F$5:$F$4999,数据录入!$C$5:$C$4999,$A20,数据录入!$B$5:$B$4999,U$6))</f>
        <v>0</v>
      </c>
      <c r="V20" s="84">
        <f>IF(OR($A20="",V$6="",NOT(ISNUMBER($H$2))),"",SUMIFS(数据录入!$G$5:$G$4999,数据录入!$C$5:$C$4999,$A20,数据录入!$B$5:$B$4999,V$6))</f>
        <v>0</v>
      </c>
      <c r="W20" s="84">
        <f>IF(OR($A20="",W$6="",NOT(ISNUMBER($H$2))),"",SUMIFS(数据录入!$F$5:$F$4999,数据录入!$C$5:$C$4999,$A20,数据录入!$B$5:$B$4999,W$6))</f>
        <v>0</v>
      </c>
      <c r="X20" s="84">
        <f>IF(OR($A20="",X$6="",NOT(ISNUMBER($H$2))),"",SUMIFS(数据录入!$G$5:$G$4999,数据录入!$C$5:$C$4999,$A20,数据录入!$B$5:$B$4999,X$6))</f>
        <v>0</v>
      </c>
      <c r="Y20" s="84">
        <f>IF(OR($A20="",Y$6="",NOT(ISNUMBER($H$2))),"",SUMIFS(数据录入!$F$5:$F$4999,数据录入!$C$5:$C$4999,$A20,数据录入!$B$5:$B$4999,Y$6))</f>
        <v>0</v>
      </c>
      <c r="Z20" s="84">
        <f>IF(OR($A20="",Z$6="",NOT(ISNUMBER($H$2))),"",SUMIFS(数据录入!$G$5:$G$4999,数据录入!$C$5:$C$4999,$A20,数据录入!$B$5:$B$4999,Z$6))</f>
        <v>0</v>
      </c>
      <c r="AA20" s="84">
        <f>IF(OR($A20="",AA$6="",NOT(ISNUMBER($H$2))),"",SUMIFS(数据录入!$F$5:$F$4999,数据录入!$C$5:$C$4999,$A20,数据录入!$B$5:$B$4999,AA$6))</f>
        <v>0</v>
      </c>
      <c r="AB20" s="84">
        <f>IF(OR($A20="",AB$6="",NOT(ISNUMBER($H$2))),"",SUMIFS(数据录入!$G$5:$G$4999,数据录入!$C$5:$C$4999,$A20,数据录入!$B$5:$B$4999,AB$6))</f>
        <v>0</v>
      </c>
      <c r="AC20" s="84">
        <f>IF(OR($A20="",AC$6="",NOT(ISNUMBER($H$2))),"",SUMIFS(数据录入!$F$5:$F$4999,数据录入!$C$5:$C$4999,$A20,数据录入!$B$5:$B$4999,AC$6))</f>
        <v>0</v>
      </c>
      <c r="AD20" s="84">
        <f>IF(OR($A20="",AD$6="",NOT(ISNUMBER($H$2))),"",SUMIFS(数据录入!$G$5:$G$4999,数据录入!$C$5:$C$4999,$A20,数据录入!$B$5:$B$4999,AD$6))</f>
        <v>0</v>
      </c>
      <c r="AE20" s="84">
        <f>IF(OR($A20="",AE$6="",NOT(ISNUMBER($H$2))),"",SUMIFS(数据录入!$F$5:$F$4999,数据录入!$C$5:$C$4999,$A20,数据录入!$B$5:$B$4999,AE$6))</f>
        <v>0</v>
      </c>
      <c r="AF20" s="84">
        <f>IF(OR($A20="",AF$6="",NOT(ISNUMBER($H$2))),"",SUMIFS(数据录入!$G$5:$G$4999,数据录入!$C$5:$C$4999,$A20,数据录入!$B$5:$B$4999,AF$6))</f>
        <v>0</v>
      </c>
      <c r="AG20" s="84">
        <f>IF(OR($A20="",AG$6="",NOT(ISNUMBER($H$2))),"",SUMIFS(数据录入!$F$5:$F$4999,数据录入!$C$5:$C$4999,$A20,数据录入!$B$5:$B$4999,AG$6))</f>
        <v>0</v>
      </c>
      <c r="AH20" s="84">
        <f>IF(OR($A20="",AH$6="",NOT(ISNUMBER($H$2))),"",SUMIFS(数据录入!$G$5:$G$4999,数据录入!$C$5:$C$4999,$A20,数据录入!$B$5:$B$4999,AH$6))</f>
        <v>0</v>
      </c>
      <c r="AI20" s="84">
        <f>IF(OR($A20="",AI$6="",NOT(ISNUMBER($H$2))),"",SUMIFS(数据录入!$F$5:$F$4999,数据录入!$C$5:$C$4999,$A20,数据录入!$B$5:$B$4999,AI$6))</f>
        <v>0</v>
      </c>
      <c r="AJ20" s="84">
        <f>IF(OR($A20="",AJ$6="",NOT(ISNUMBER($H$2))),"",SUMIFS(数据录入!$G$5:$G$4999,数据录入!$C$5:$C$4999,$A20,数据录入!$B$5:$B$4999,AJ$6))</f>
        <v>0</v>
      </c>
      <c r="AK20" s="84">
        <f>IF(OR($A20="",AK$6="",NOT(ISNUMBER($H$2))),"",SUMIFS(数据录入!$F$5:$F$4999,数据录入!$C$5:$C$4999,$A20,数据录入!$B$5:$B$4999,AK$6))</f>
        <v>0</v>
      </c>
      <c r="AL20" s="84">
        <f>IF(OR($A20="",AL$6="",NOT(ISNUMBER($H$2))),"",SUMIFS(数据录入!$G$5:$G$4999,数据录入!$C$5:$C$4999,$A20,数据录入!$B$5:$B$4999,AL$6))</f>
        <v>0</v>
      </c>
      <c r="AM20" s="84">
        <f>IF(OR($A20="",AM$6="",NOT(ISNUMBER($H$2))),"",SUMIFS(数据录入!$F$5:$F$4999,数据录入!$C$5:$C$4999,$A20,数据录入!$B$5:$B$4999,AM$6))</f>
        <v>0</v>
      </c>
      <c r="AN20" s="84">
        <f>IF(OR($A20="",AN$6="",NOT(ISNUMBER($H$2))),"",SUMIFS(数据录入!$G$5:$G$4999,数据录入!$C$5:$C$4999,$A20,数据录入!$B$5:$B$4999,AN$6))</f>
        <v>0</v>
      </c>
      <c r="AO20" s="84">
        <f>IF(OR($A20="",AO$6="",NOT(ISNUMBER($H$2))),"",SUMIFS(数据录入!$F$5:$F$4999,数据录入!$C$5:$C$4999,$A20,数据录入!$B$5:$B$4999,AO$6))</f>
        <v>0</v>
      </c>
      <c r="AP20" s="84">
        <f>IF(OR($A20="",AP$6="",NOT(ISNUMBER($H$2))),"",SUMIFS(数据录入!$G$5:$G$4999,数据录入!$C$5:$C$4999,$A20,数据录入!$B$5:$B$4999,AP$6))</f>
        <v>0</v>
      </c>
      <c r="AQ20" s="84">
        <f>IF(OR($A20="",AQ$6="",NOT(ISNUMBER($H$2))),"",SUMIFS(数据录入!$F$5:$F$4999,数据录入!$C$5:$C$4999,$A20,数据录入!$B$5:$B$4999,AQ$6))</f>
        <v>0</v>
      </c>
      <c r="AR20" s="84">
        <f>IF(OR($A20="",AR$6="",NOT(ISNUMBER($H$2))),"",SUMIFS(数据录入!$G$5:$G$4999,数据录入!$C$5:$C$4999,$A20,数据录入!$B$5:$B$4999,AR$6))</f>
        <v>0</v>
      </c>
      <c r="AS20" s="84">
        <f>IF(OR($A20="",AS$6="",NOT(ISNUMBER($H$2))),"",SUMIFS(数据录入!$F$5:$F$4999,数据录入!$C$5:$C$4999,$A20,数据录入!$B$5:$B$4999,AS$6))</f>
        <v>0</v>
      </c>
      <c r="AT20" s="84">
        <f>IF(OR($A20="",AT$6="",NOT(ISNUMBER($H$2))),"",SUMIFS(数据录入!$G$5:$G$4999,数据录入!$C$5:$C$4999,$A20,数据录入!$B$5:$B$4999,AT$6))</f>
        <v>0</v>
      </c>
      <c r="AU20" s="84">
        <f>IF(OR($A20="",AU$6="",NOT(ISNUMBER($H$2))),"",SUMIFS(数据录入!$F$5:$F$4999,数据录入!$C$5:$C$4999,$A20,数据录入!$B$5:$B$4999,AU$6))</f>
        <v>0</v>
      </c>
      <c r="AV20" s="84">
        <f>IF(OR($A20="",AV$6="",NOT(ISNUMBER($H$2))),"",SUMIFS(数据录入!$G$5:$G$4999,数据录入!$C$5:$C$4999,$A20,数据录入!$B$5:$B$4999,AV$6))</f>
        <v>0</v>
      </c>
      <c r="AW20" s="84">
        <f>IF(OR($A20="",AW$6="",NOT(ISNUMBER($H$2))),"",SUMIFS(数据录入!$F$5:$F$4999,数据录入!$C$5:$C$4999,$A20,数据录入!$B$5:$B$4999,AW$6))</f>
        <v>0</v>
      </c>
      <c r="AX20" s="84">
        <f>IF(OR($A20="",AX$6="",NOT(ISNUMBER($H$2))),"",SUMIFS(数据录入!$G$5:$G$4999,数据录入!$C$5:$C$4999,$A20,数据录入!$B$5:$B$4999,AX$6))</f>
        <v>0</v>
      </c>
      <c r="AY20" s="84">
        <f>IF(OR($A20="",AY$6="",NOT(ISNUMBER($H$2))),"",SUMIFS(数据录入!$F$5:$F$4999,数据录入!$C$5:$C$4999,$A20,数据录入!$B$5:$B$4999,AY$6))</f>
        <v>0</v>
      </c>
      <c r="AZ20" s="84">
        <f>IF(OR($A20="",AZ$6="",NOT(ISNUMBER($H$2))),"",SUMIFS(数据录入!$G$5:$G$4999,数据录入!$C$5:$C$4999,$A20,数据录入!$B$5:$B$4999,AZ$6))</f>
        <v>0</v>
      </c>
      <c r="BA20" s="84">
        <f>IF(OR($A20="",BA$6="",NOT(ISNUMBER($H$2))),"",SUMIFS(数据录入!$F$5:$F$4999,数据录入!$C$5:$C$4999,$A20,数据录入!$B$5:$B$4999,BA$6))</f>
        <v>0</v>
      </c>
      <c r="BB20" s="84">
        <f>IF(OR($A20="",BB$6="",NOT(ISNUMBER($H$2))),"",SUMIFS(数据录入!$G$5:$G$4999,数据录入!$C$5:$C$4999,$A20,数据录入!$B$5:$B$4999,BB$6))</f>
        <v>0</v>
      </c>
      <c r="BC20" s="84">
        <f>IF(OR($A20="",BC$6="",NOT(ISNUMBER($H$2))),"",SUMIFS(数据录入!$F$5:$F$4999,数据录入!$C$5:$C$4999,$A20,数据录入!$B$5:$B$4999,BC$6))</f>
        <v>0</v>
      </c>
      <c r="BD20" s="84">
        <f>IF(OR($A20="",BD$6="",NOT(ISNUMBER($H$2))),"",SUMIFS(数据录入!$G$5:$G$4999,数据录入!$C$5:$C$4999,$A20,数据录入!$B$5:$B$4999,BD$6))</f>
        <v>0</v>
      </c>
      <c r="BE20" s="84">
        <f>IF(OR($A20="",BE$6="",NOT(ISNUMBER($H$2))),"",SUMIFS(数据录入!$F$5:$F$4999,数据录入!$C$5:$C$4999,$A20,数据录入!$B$5:$B$4999,BE$6))</f>
        <v>0</v>
      </c>
      <c r="BF20" s="84">
        <f>IF(OR($A20="",BF$6="",NOT(ISNUMBER($H$2))),"",SUMIFS(数据录入!$G$5:$G$4999,数据录入!$C$5:$C$4999,$A20,数据录入!$B$5:$B$4999,BF$6))</f>
        <v>0</v>
      </c>
      <c r="BG20" s="84">
        <f>IF(OR($A20="",BG$6="",NOT(ISNUMBER($H$2))),"",SUMIFS(数据录入!$F$5:$F$4999,数据录入!$C$5:$C$4999,$A20,数据录入!$B$5:$B$4999,BG$6))</f>
        <v>0</v>
      </c>
      <c r="BH20" s="84">
        <f>IF(OR($A20="",BH$6="",NOT(ISNUMBER($H$2))),"",SUMIFS(数据录入!$G$5:$G$4999,数据录入!$C$5:$C$4999,$A20,数据录入!$B$5:$B$4999,BH$6))</f>
        <v>0</v>
      </c>
      <c r="BI20" s="84">
        <f>IF(OR($A20="",BI$6="",NOT(ISNUMBER($H$2))),"",SUMIFS(数据录入!$F$5:$F$4999,数据录入!$C$5:$C$4999,$A20,数据录入!$B$5:$B$4999,BI$6))</f>
        <v>0</v>
      </c>
      <c r="BJ20" s="84">
        <f>IF(OR($A20="",BJ$6="",NOT(ISNUMBER($H$2))),"",SUMIFS(数据录入!$G$5:$G$4999,数据录入!$C$5:$C$4999,$A20,数据录入!$B$5:$B$4999,BJ$6))</f>
        <v>0</v>
      </c>
      <c r="BK20" s="84" t="str">
        <f>IF(OR($A20="",BK$6="",NOT(ISNUMBER($H$2))),"",SUMIFS(数据录入!$F$5:$F$4999,数据录入!$C$5:$C$4999,$A20,数据录入!$B$5:$B$4999,BK$6))</f>
        <v/>
      </c>
      <c r="BL20" s="84" t="str">
        <f>IF(OR($A20="",BL$6="",NOT(ISNUMBER($H$2))),"",SUMIFS(数据录入!$G$5:$G$4999,数据录入!$C$5:$C$4999,$A20,数据录入!$B$5:$B$4999,BL$6))</f>
        <v/>
      </c>
      <c r="BM20" s="84">
        <f t="shared" si="0"/>
        <v>0</v>
      </c>
      <c r="BN20" s="84">
        <f t="shared" si="1"/>
        <v>500</v>
      </c>
      <c r="BO20" s="84">
        <f t="shared" si="2"/>
        <v>-500</v>
      </c>
      <c r="BP20" s="84"/>
    </row>
    <row r="21" s="64" customFormat="1" ht="20" customHeight="1" spans="1:68">
      <c r="A21" s="73" t="s">
        <v>86</v>
      </c>
      <c r="B21" s="83">
        <f>IF(OR($A21="",NOT(ISNUMBER($H$2))),"",SUMIFS(数据录入!$H$5:$H$4999,数据录入!$C$5:$C$4999,$A21,数据录入!$E$5:$E$4999,"期初余额",数据录入!$B$5:$B$4999,"&lt;="&amp;$B$2)+SUMIFS(数据录入!$F$5:$F$4999,数据录入!$C$5:$C$4999,$A21,数据录入!$B$5:$B$4999,"&lt;"&amp;$B$2)-SUMIFS(数据录入!$G$5:$G$4999,数据录入!$C$5:$C$4999,$A21,数据录入!$B$5:$B$4999,"&lt;"&amp;$B$2))</f>
        <v>0</v>
      </c>
      <c r="C21" s="83">
        <f>IF(OR($A21="",C$6="",NOT(ISNUMBER($H$2))),"",SUMIFS(数据录入!$F$5:$F$4999,数据录入!$C$5:$C$4999,$A21,数据录入!$B$5:$B$4999,C$6))</f>
        <v>0</v>
      </c>
      <c r="D21" s="83">
        <f>IF(OR($A21="",D$6="",NOT(ISNUMBER($H$2))),"",SUMIFS(数据录入!$G$5:$G$4999,数据录入!$C$5:$C$4999,$A21,数据录入!$B$5:$B$4999,D$6))</f>
        <v>1000</v>
      </c>
      <c r="E21" s="83">
        <f>IF(OR($A21="",E$6="",NOT(ISNUMBER($H$2))),"",SUMIFS(数据录入!$F$5:$F$4999,数据录入!$C$5:$C$4999,$A21,数据录入!$B$5:$B$4999,E$6))</f>
        <v>0</v>
      </c>
      <c r="F21" s="83">
        <f>IF(OR($A21="",F$6="",NOT(ISNUMBER($H$2))),"",SUMIFS(数据录入!$G$5:$G$4999,数据录入!$C$5:$C$4999,$A21,数据录入!$B$5:$B$4999,F$6))</f>
        <v>0</v>
      </c>
      <c r="G21" s="83">
        <f>IF(OR($A21="",G$6="",NOT(ISNUMBER($H$2))),"",SUMIFS(数据录入!$F$5:$F$4999,数据录入!$C$5:$C$4999,$A21,数据录入!$B$5:$B$4999,G$6))</f>
        <v>0</v>
      </c>
      <c r="H21" s="83">
        <f>IF(OR($A21="",H$6="",NOT(ISNUMBER($H$2))),"",SUMIFS(数据录入!$G$5:$G$4999,数据录入!$C$5:$C$4999,$A21,数据录入!$B$5:$B$4999,H$6))</f>
        <v>0</v>
      </c>
      <c r="I21" s="83">
        <f>IF(OR($A21="",I$6="",NOT(ISNUMBER($H$2))),"",SUMIFS(数据录入!$F$5:$F$4999,数据录入!$C$5:$C$4999,$A21,数据录入!$B$5:$B$4999,I$6))</f>
        <v>0</v>
      </c>
      <c r="J21" s="83">
        <f>IF(OR($A21="",J$6="",NOT(ISNUMBER($H$2))),"",SUMIFS(数据录入!$G$5:$G$4999,数据录入!$C$5:$C$4999,$A21,数据录入!$B$5:$B$4999,J$6))</f>
        <v>0</v>
      </c>
      <c r="K21" s="83">
        <f>IF(OR($A21="",K$6="",NOT(ISNUMBER($H$2))),"",SUMIFS(数据录入!$F$5:$F$4999,数据录入!$C$5:$C$4999,$A21,数据录入!$B$5:$B$4999,K$6))</f>
        <v>0</v>
      </c>
      <c r="L21" s="83">
        <f>IF(OR($A21="",L$6="",NOT(ISNUMBER($H$2))),"",SUMIFS(数据录入!$G$5:$G$4999,数据录入!$C$5:$C$4999,$A21,数据录入!$B$5:$B$4999,L$6))</f>
        <v>0</v>
      </c>
      <c r="M21" s="83">
        <f>IF(OR($A21="",M$6="",NOT(ISNUMBER($H$2))),"",SUMIFS(数据录入!$F$5:$F$4999,数据录入!$C$5:$C$4999,$A21,数据录入!$B$5:$B$4999,M$6))</f>
        <v>0</v>
      </c>
      <c r="N21" s="83">
        <f>IF(OR($A21="",N$6="",NOT(ISNUMBER($H$2))),"",SUMIFS(数据录入!$G$5:$G$4999,数据录入!$C$5:$C$4999,$A21,数据录入!$B$5:$B$4999,N$6))</f>
        <v>0</v>
      </c>
      <c r="O21" s="83">
        <f>IF(OR($A21="",O$6="",NOT(ISNUMBER($H$2))),"",SUMIFS(数据录入!$F$5:$F$4999,数据录入!$C$5:$C$4999,$A21,数据录入!$B$5:$B$4999,O$6))</f>
        <v>0</v>
      </c>
      <c r="P21" s="83">
        <f>IF(OR($A21="",P$6="",NOT(ISNUMBER($H$2))),"",SUMIFS(数据录入!$G$5:$G$4999,数据录入!$C$5:$C$4999,$A21,数据录入!$B$5:$B$4999,P$6))</f>
        <v>0</v>
      </c>
      <c r="Q21" s="83">
        <f>IF(OR($A21="",Q$6="",NOT(ISNUMBER($H$2))),"",SUMIFS(数据录入!$F$5:$F$4999,数据录入!$C$5:$C$4999,$A21,数据录入!$B$5:$B$4999,Q$6))</f>
        <v>0</v>
      </c>
      <c r="R21" s="83">
        <f>IF(OR($A21="",R$6="",NOT(ISNUMBER($H$2))),"",SUMIFS(数据录入!$G$5:$G$4999,数据录入!$C$5:$C$4999,$A21,数据录入!$B$5:$B$4999,R$6))</f>
        <v>0</v>
      </c>
      <c r="S21" s="83">
        <f>IF(OR($A21="",S$6="",NOT(ISNUMBER($H$2))),"",SUMIFS(数据录入!$F$5:$F$4999,数据录入!$C$5:$C$4999,$A21,数据录入!$B$5:$B$4999,S$6))</f>
        <v>0</v>
      </c>
      <c r="T21" s="83">
        <f>IF(OR($A21="",T$6="",NOT(ISNUMBER($H$2))),"",SUMIFS(数据录入!$G$5:$G$4999,数据录入!$C$5:$C$4999,$A21,数据录入!$B$5:$B$4999,T$6))</f>
        <v>0</v>
      </c>
      <c r="U21" s="84">
        <f>IF(OR($A21="",U$6="",NOT(ISNUMBER($H$2))),"",SUMIFS(数据录入!$F$5:$F$4999,数据录入!$C$5:$C$4999,$A21,数据录入!$B$5:$B$4999,U$6))</f>
        <v>0</v>
      </c>
      <c r="V21" s="84">
        <f>IF(OR($A21="",V$6="",NOT(ISNUMBER($H$2))),"",SUMIFS(数据录入!$G$5:$G$4999,数据录入!$C$5:$C$4999,$A21,数据录入!$B$5:$B$4999,V$6))</f>
        <v>0</v>
      </c>
      <c r="W21" s="84">
        <f>IF(OR($A21="",W$6="",NOT(ISNUMBER($H$2))),"",SUMIFS(数据录入!$F$5:$F$4999,数据录入!$C$5:$C$4999,$A21,数据录入!$B$5:$B$4999,W$6))</f>
        <v>0</v>
      </c>
      <c r="X21" s="84">
        <f>IF(OR($A21="",X$6="",NOT(ISNUMBER($H$2))),"",SUMIFS(数据录入!$G$5:$G$4999,数据录入!$C$5:$C$4999,$A21,数据录入!$B$5:$B$4999,X$6))</f>
        <v>0</v>
      </c>
      <c r="Y21" s="84">
        <f>IF(OR($A21="",Y$6="",NOT(ISNUMBER($H$2))),"",SUMIFS(数据录入!$F$5:$F$4999,数据录入!$C$5:$C$4999,$A21,数据录入!$B$5:$B$4999,Y$6))</f>
        <v>0</v>
      </c>
      <c r="Z21" s="84">
        <f>IF(OR($A21="",Z$6="",NOT(ISNUMBER($H$2))),"",SUMIFS(数据录入!$G$5:$G$4999,数据录入!$C$5:$C$4999,$A21,数据录入!$B$5:$B$4999,Z$6))</f>
        <v>0</v>
      </c>
      <c r="AA21" s="84">
        <f>IF(OR($A21="",AA$6="",NOT(ISNUMBER($H$2))),"",SUMIFS(数据录入!$F$5:$F$4999,数据录入!$C$5:$C$4999,$A21,数据录入!$B$5:$B$4999,AA$6))</f>
        <v>0</v>
      </c>
      <c r="AB21" s="84">
        <f>IF(OR($A21="",AB$6="",NOT(ISNUMBER($H$2))),"",SUMIFS(数据录入!$G$5:$G$4999,数据录入!$C$5:$C$4999,$A21,数据录入!$B$5:$B$4999,AB$6))</f>
        <v>0</v>
      </c>
      <c r="AC21" s="84">
        <f>IF(OR($A21="",AC$6="",NOT(ISNUMBER($H$2))),"",SUMIFS(数据录入!$F$5:$F$4999,数据录入!$C$5:$C$4999,$A21,数据录入!$B$5:$B$4999,AC$6))</f>
        <v>0</v>
      </c>
      <c r="AD21" s="84">
        <f>IF(OR($A21="",AD$6="",NOT(ISNUMBER($H$2))),"",SUMIFS(数据录入!$G$5:$G$4999,数据录入!$C$5:$C$4999,$A21,数据录入!$B$5:$B$4999,AD$6))</f>
        <v>0</v>
      </c>
      <c r="AE21" s="84">
        <f>IF(OR($A21="",AE$6="",NOT(ISNUMBER($H$2))),"",SUMIFS(数据录入!$F$5:$F$4999,数据录入!$C$5:$C$4999,$A21,数据录入!$B$5:$B$4999,AE$6))</f>
        <v>0</v>
      </c>
      <c r="AF21" s="84">
        <f>IF(OR($A21="",AF$6="",NOT(ISNUMBER($H$2))),"",SUMIFS(数据录入!$G$5:$G$4999,数据录入!$C$5:$C$4999,$A21,数据录入!$B$5:$B$4999,AF$6))</f>
        <v>0</v>
      </c>
      <c r="AG21" s="84">
        <f>IF(OR($A21="",AG$6="",NOT(ISNUMBER($H$2))),"",SUMIFS(数据录入!$F$5:$F$4999,数据录入!$C$5:$C$4999,$A21,数据录入!$B$5:$B$4999,AG$6))</f>
        <v>0</v>
      </c>
      <c r="AH21" s="84">
        <f>IF(OR($A21="",AH$6="",NOT(ISNUMBER($H$2))),"",SUMIFS(数据录入!$G$5:$G$4999,数据录入!$C$5:$C$4999,$A21,数据录入!$B$5:$B$4999,AH$6))</f>
        <v>0</v>
      </c>
      <c r="AI21" s="84">
        <f>IF(OR($A21="",AI$6="",NOT(ISNUMBER($H$2))),"",SUMIFS(数据录入!$F$5:$F$4999,数据录入!$C$5:$C$4999,$A21,数据录入!$B$5:$B$4999,AI$6))</f>
        <v>0</v>
      </c>
      <c r="AJ21" s="84">
        <f>IF(OR($A21="",AJ$6="",NOT(ISNUMBER($H$2))),"",SUMIFS(数据录入!$G$5:$G$4999,数据录入!$C$5:$C$4999,$A21,数据录入!$B$5:$B$4999,AJ$6))</f>
        <v>0</v>
      </c>
      <c r="AK21" s="84">
        <f>IF(OR($A21="",AK$6="",NOT(ISNUMBER($H$2))),"",SUMIFS(数据录入!$F$5:$F$4999,数据录入!$C$5:$C$4999,$A21,数据录入!$B$5:$B$4999,AK$6))</f>
        <v>0</v>
      </c>
      <c r="AL21" s="84">
        <f>IF(OR($A21="",AL$6="",NOT(ISNUMBER($H$2))),"",SUMIFS(数据录入!$G$5:$G$4999,数据录入!$C$5:$C$4999,$A21,数据录入!$B$5:$B$4999,AL$6))</f>
        <v>0</v>
      </c>
      <c r="AM21" s="84">
        <f>IF(OR($A21="",AM$6="",NOT(ISNUMBER($H$2))),"",SUMIFS(数据录入!$F$5:$F$4999,数据录入!$C$5:$C$4999,$A21,数据录入!$B$5:$B$4999,AM$6))</f>
        <v>0</v>
      </c>
      <c r="AN21" s="84">
        <f>IF(OR($A21="",AN$6="",NOT(ISNUMBER($H$2))),"",SUMIFS(数据录入!$G$5:$G$4999,数据录入!$C$5:$C$4999,$A21,数据录入!$B$5:$B$4999,AN$6))</f>
        <v>0</v>
      </c>
      <c r="AO21" s="84">
        <f>IF(OR($A21="",AO$6="",NOT(ISNUMBER($H$2))),"",SUMIFS(数据录入!$F$5:$F$4999,数据录入!$C$5:$C$4999,$A21,数据录入!$B$5:$B$4999,AO$6))</f>
        <v>0</v>
      </c>
      <c r="AP21" s="84">
        <f>IF(OR($A21="",AP$6="",NOT(ISNUMBER($H$2))),"",SUMIFS(数据录入!$G$5:$G$4999,数据录入!$C$5:$C$4999,$A21,数据录入!$B$5:$B$4999,AP$6))</f>
        <v>0</v>
      </c>
      <c r="AQ21" s="84">
        <f>IF(OR($A21="",AQ$6="",NOT(ISNUMBER($H$2))),"",SUMIFS(数据录入!$F$5:$F$4999,数据录入!$C$5:$C$4999,$A21,数据录入!$B$5:$B$4999,AQ$6))</f>
        <v>0</v>
      </c>
      <c r="AR21" s="84">
        <f>IF(OR($A21="",AR$6="",NOT(ISNUMBER($H$2))),"",SUMIFS(数据录入!$G$5:$G$4999,数据录入!$C$5:$C$4999,$A21,数据录入!$B$5:$B$4999,AR$6))</f>
        <v>0</v>
      </c>
      <c r="AS21" s="84">
        <f>IF(OR($A21="",AS$6="",NOT(ISNUMBER($H$2))),"",SUMIFS(数据录入!$F$5:$F$4999,数据录入!$C$5:$C$4999,$A21,数据录入!$B$5:$B$4999,AS$6))</f>
        <v>0</v>
      </c>
      <c r="AT21" s="84">
        <f>IF(OR($A21="",AT$6="",NOT(ISNUMBER($H$2))),"",SUMIFS(数据录入!$G$5:$G$4999,数据录入!$C$5:$C$4999,$A21,数据录入!$B$5:$B$4999,AT$6))</f>
        <v>0</v>
      </c>
      <c r="AU21" s="84">
        <f>IF(OR($A21="",AU$6="",NOT(ISNUMBER($H$2))),"",SUMIFS(数据录入!$F$5:$F$4999,数据录入!$C$5:$C$4999,$A21,数据录入!$B$5:$B$4999,AU$6))</f>
        <v>0</v>
      </c>
      <c r="AV21" s="84">
        <f>IF(OR($A21="",AV$6="",NOT(ISNUMBER($H$2))),"",SUMIFS(数据录入!$G$5:$G$4999,数据录入!$C$5:$C$4999,$A21,数据录入!$B$5:$B$4999,AV$6))</f>
        <v>0</v>
      </c>
      <c r="AW21" s="84">
        <f>IF(OR($A21="",AW$6="",NOT(ISNUMBER($H$2))),"",SUMIFS(数据录入!$F$5:$F$4999,数据录入!$C$5:$C$4999,$A21,数据录入!$B$5:$B$4999,AW$6))</f>
        <v>0</v>
      </c>
      <c r="AX21" s="84">
        <f>IF(OR($A21="",AX$6="",NOT(ISNUMBER($H$2))),"",SUMIFS(数据录入!$G$5:$G$4999,数据录入!$C$5:$C$4999,$A21,数据录入!$B$5:$B$4999,AX$6))</f>
        <v>0</v>
      </c>
      <c r="AY21" s="84">
        <f>IF(OR($A21="",AY$6="",NOT(ISNUMBER($H$2))),"",SUMIFS(数据录入!$F$5:$F$4999,数据录入!$C$5:$C$4999,$A21,数据录入!$B$5:$B$4999,AY$6))</f>
        <v>0</v>
      </c>
      <c r="AZ21" s="84">
        <f>IF(OR($A21="",AZ$6="",NOT(ISNUMBER($H$2))),"",SUMIFS(数据录入!$G$5:$G$4999,数据录入!$C$5:$C$4999,$A21,数据录入!$B$5:$B$4999,AZ$6))</f>
        <v>0</v>
      </c>
      <c r="BA21" s="84">
        <f>IF(OR($A21="",BA$6="",NOT(ISNUMBER($H$2))),"",SUMIFS(数据录入!$F$5:$F$4999,数据录入!$C$5:$C$4999,$A21,数据录入!$B$5:$B$4999,BA$6))</f>
        <v>0</v>
      </c>
      <c r="BB21" s="84">
        <f>IF(OR($A21="",BB$6="",NOT(ISNUMBER($H$2))),"",SUMIFS(数据录入!$G$5:$G$4999,数据录入!$C$5:$C$4999,$A21,数据录入!$B$5:$B$4999,BB$6))</f>
        <v>0</v>
      </c>
      <c r="BC21" s="84">
        <f>IF(OR($A21="",BC$6="",NOT(ISNUMBER($H$2))),"",SUMIFS(数据录入!$F$5:$F$4999,数据录入!$C$5:$C$4999,$A21,数据录入!$B$5:$B$4999,BC$6))</f>
        <v>0</v>
      </c>
      <c r="BD21" s="84">
        <f>IF(OR($A21="",BD$6="",NOT(ISNUMBER($H$2))),"",SUMIFS(数据录入!$G$5:$G$4999,数据录入!$C$5:$C$4999,$A21,数据录入!$B$5:$B$4999,BD$6))</f>
        <v>0</v>
      </c>
      <c r="BE21" s="84">
        <f>IF(OR($A21="",BE$6="",NOT(ISNUMBER($H$2))),"",SUMIFS(数据录入!$F$5:$F$4999,数据录入!$C$5:$C$4999,$A21,数据录入!$B$5:$B$4999,BE$6))</f>
        <v>0</v>
      </c>
      <c r="BF21" s="84">
        <f>IF(OR($A21="",BF$6="",NOT(ISNUMBER($H$2))),"",SUMIFS(数据录入!$G$5:$G$4999,数据录入!$C$5:$C$4999,$A21,数据录入!$B$5:$B$4999,BF$6))</f>
        <v>0</v>
      </c>
      <c r="BG21" s="84">
        <f>IF(OR($A21="",BG$6="",NOT(ISNUMBER($H$2))),"",SUMIFS(数据录入!$F$5:$F$4999,数据录入!$C$5:$C$4999,$A21,数据录入!$B$5:$B$4999,BG$6))</f>
        <v>0</v>
      </c>
      <c r="BH21" s="84">
        <f>IF(OR($A21="",BH$6="",NOT(ISNUMBER($H$2))),"",SUMIFS(数据录入!$G$5:$G$4999,数据录入!$C$5:$C$4999,$A21,数据录入!$B$5:$B$4999,BH$6))</f>
        <v>0</v>
      </c>
      <c r="BI21" s="84">
        <f>IF(OR($A21="",BI$6="",NOT(ISNUMBER($H$2))),"",SUMIFS(数据录入!$F$5:$F$4999,数据录入!$C$5:$C$4999,$A21,数据录入!$B$5:$B$4999,BI$6))</f>
        <v>0</v>
      </c>
      <c r="BJ21" s="84">
        <f>IF(OR($A21="",BJ$6="",NOT(ISNUMBER($H$2))),"",SUMIFS(数据录入!$G$5:$G$4999,数据录入!$C$5:$C$4999,$A21,数据录入!$B$5:$B$4999,BJ$6))</f>
        <v>0</v>
      </c>
      <c r="BK21" s="84" t="str">
        <f>IF(OR($A21="",BK$6="",NOT(ISNUMBER($H$2))),"",SUMIFS(数据录入!$F$5:$F$4999,数据录入!$C$5:$C$4999,$A21,数据录入!$B$5:$B$4999,BK$6))</f>
        <v/>
      </c>
      <c r="BL21" s="84" t="str">
        <f>IF(OR($A21="",BL$6="",NOT(ISNUMBER($H$2))),"",SUMIFS(数据录入!$G$5:$G$4999,数据录入!$C$5:$C$4999,$A21,数据录入!$B$5:$B$4999,BL$6))</f>
        <v/>
      </c>
      <c r="BM21" s="84">
        <f t="shared" si="0"/>
        <v>0</v>
      </c>
      <c r="BN21" s="84">
        <f t="shared" si="1"/>
        <v>1000</v>
      </c>
      <c r="BO21" s="84">
        <f t="shared" si="2"/>
        <v>-1000</v>
      </c>
      <c r="BP21" s="84"/>
    </row>
    <row r="22" s="64" customFormat="1" ht="20" customHeight="1" spans="1:68">
      <c r="A22" s="76" t="s">
        <v>168</v>
      </c>
      <c r="B22" s="85">
        <f t="shared" ref="B22:BM22" si="3">SUM(B8:B21)</f>
        <v>0</v>
      </c>
      <c r="C22" s="85">
        <f t="shared" si="3"/>
        <v>22200</v>
      </c>
      <c r="D22" s="85">
        <f t="shared" si="3"/>
        <v>11660</v>
      </c>
      <c r="E22" s="85">
        <f t="shared" si="3"/>
        <v>0</v>
      </c>
      <c r="F22" s="85">
        <f t="shared" si="3"/>
        <v>0</v>
      </c>
      <c r="G22" s="85">
        <f t="shared" si="3"/>
        <v>0</v>
      </c>
      <c r="H22" s="85">
        <f t="shared" si="3"/>
        <v>0</v>
      </c>
      <c r="I22" s="85">
        <f t="shared" si="3"/>
        <v>0</v>
      </c>
      <c r="J22" s="85">
        <f t="shared" si="3"/>
        <v>0</v>
      </c>
      <c r="K22" s="85">
        <f t="shared" si="3"/>
        <v>0</v>
      </c>
      <c r="L22" s="85">
        <f t="shared" si="3"/>
        <v>0</v>
      </c>
      <c r="M22" s="85">
        <f t="shared" si="3"/>
        <v>0</v>
      </c>
      <c r="N22" s="85">
        <f t="shared" si="3"/>
        <v>0</v>
      </c>
      <c r="O22" s="85">
        <f t="shared" si="3"/>
        <v>0</v>
      </c>
      <c r="P22" s="85">
        <f t="shared" si="3"/>
        <v>0</v>
      </c>
      <c r="Q22" s="85">
        <f t="shared" si="3"/>
        <v>0</v>
      </c>
      <c r="R22" s="85">
        <f t="shared" si="3"/>
        <v>0</v>
      </c>
      <c r="S22" s="85">
        <f t="shared" si="3"/>
        <v>0</v>
      </c>
      <c r="T22" s="85">
        <f t="shared" si="3"/>
        <v>0</v>
      </c>
      <c r="U22" s="86">
        <f t="shared" si="3"/>
        <v>0</v>
      </c>
      <c r="V22" s="86">
        <f t="shared" si="3"/>
        <v>0</v>
      </c>
      <c r="W22" s="86">
        <f t="shared" si="3"/>
        <v>0</v>
      </c>
      <c r="X22" s="86">
        <f t="shared" si="3"/>
        <v>0</v>
      </c>
      <c r="Y22" s="86">
        <f t="shared" si="3"/>
        <v>0</v>
      </c>
      <c r="Z22" s="86">
        <f t="shared" si="3"/>
        <v>0</v>
      </c>
      <c r="AA22" s="86">
        <f t="shared" si="3"/>
        <v>0</v>
      </c>
      <c r="AB22" s="86">
        <f t="shared" si="3"/>
        <v>0</v>
      </c>
      <c r="AC22" s="86">
        <f t="shared" si="3"/>
        <v>0</v>
      </c>
      <c r="AD22" s="86">
        <f t="shared" si="3"/>
        <v>0</v>
      </c>
      <c r="AE22" s="86">
        <f t="shared" si="3"/>
        <v>0</v>
      </c>
      <c r="AF22" s="86">
        <f t="shared" si="3"/>
        <v>0</v>
      </c>
      <c r="AG22" s="86">
        <f t="shared" si="3"/>
        <v>0</v>
      </c>
      <c r="AH22" s="86">
        <f t="shared" si="3"/>
        <v>0</v>
      </c>
      <c r="AI22" s="86">
        <f t="shared" si="3"/>
        <v>0</v>
      </c>
      <c r="AJ22" s="86">
        <f t="shared" si="3"/>
        <v>0</v>
      </c>
      <c r="AK22" s="86">
        <f t="shared" si="3"/>
        <v>0</v>
      </c>
      <c r="AL22" s="86">
        <f t="shared" si="3"/>
        <v>0</v>
      </c>
      <c r="AM22" s="86">
        <f t="shared" si="3"/>
        <v>0</v>
      </c>
      <c r="AN22" s="86">
        <f t="shared" si="3"/>
        <v>0</v>
      </c>
      <c r="AO22" s="86">
        <f t="shared" si="3"/>
        <v>0</v>
      </c>
      <c r="AP22" s="86">
        <f t="shared" si="3"/>
        <v>0</v>
      </c>
      <c r="AQ22" s="86">
        <f t="shared" si="3"/>
        <v>0</v>
      </c>
      <c r="AR22" s="86">
        <f t="shared" si="3"/>
        <v>0</v>
      </c>
      <c r="AS22" s="86">
        <f t="shared" si="3"/>
        <v>0</v>
      </c>
      <c r="AT22" s="86">
        <f t="shared" si="3"/>
        <v>0</v>
      </c>
      <c r="AU22" s="86">
        <f t="shared" si="3"/>
        <v>0</v>
      </c>
      <c r="AV22" s="86">
        <f t="shared" si="3"/>
        <v>0</v>
      </c>
      <c r="AW22" s="86">
        <f t="shared" si="3"/>
        <v>0</v>
      </c>
      <c r="AX22" s="86">
        <f t="shared" si="3"/>
        <v>0</v>
      </c>
      <c r="AY22" s="86">
        <f t="shared" si="3"/>
        <v>0</v>
      </c>
      <c r="AZ22" s="86">
        <f t="shared" si="3"/>
        <v>0</v>
      </c>
      <c r="BA22" s="86">
        <f t="shared" si="3"/>
        <v>0</v>
      </c>
      <c r="BB22" s="86">
        <f t="shared" si="3"/>
        <v>0</v>
      </c>
      <c r="BC22" s="86">
        <f t="shared" si="3"/>
        <v>0</v>
      </c>
      <c r="BD22" s="86">
        <f t="shared" si="3"/>
        <v>0</v>
      </c>
      <c r="BE22" s="86">
        <f t="shared" si="3"/>
        <v>0</v>
      </c>
      <c r="BF22" s="86">
        <f t="shared" si="3"/>
        <v>0</v>
      </c>
      <c r="BG22" s="86">
        <f t="shared" si="3"/>
        <v>0</v>
      </c>
      <c r="BH22" s="86">
        <f t="shared" si="3"/>
        <v>0</v>
      </c>
      <c r="BI22" s="86">
        <f t="shared" si="3"/>
        <v>0</v>
      </c>
      <c r="BJ22" s="86">
        <f t="shared" si="3"/>
        <v>0</v>
      </c>
      <c r="BK22" s="86">
        <f t="shared" si="3"/>
        <v>0</v>
      </c>
      <c r="BL22" s="86">
        <f t="shared" si="3"/>
        <v>0</v>
      </c>
      <c r="BM22" s="86">
        <f t="shared" si="3"/>
        <v>22200</v>
      </c>
      <c r="BN22" s="86">
        <f>SUM(BN8:BN21)</f>
        <v>11660</v>
      </c>
      <c r="BO22" s="86">
        <f>SUM(BO8:BO21)</f>
        <v>10540</v>
      </c>
      <c r="BP22" s="87"/>
    </row>
    <row r="23" ht="16.5" spans="1:68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ht="21.75" customHeight="1" spans="1:68">
      <c r="A24" s="88" t="s">
        <v>169</v>
      </c>
      <c r="B24" s="88"/>
      <c r="C24" s="88"/>
      <c r="D24" s="88"/>
      <c r="E24" s="88"/>
      <c r="F24" s="88"/>
      <c r="G24" s="30"/>
      <c r="H24" s="88" t="s">
        <v>170</v>
      </c>
      <c r="I24" s="89"/>
      <c r="J24" s="89"/>
      <c r="K24" s="89"/>
      <c r="L24" s="89"/>
      <c r="M24" s="89"/>
      <c r="N24" s="30"/>
      <c r="O24" s="30"/>
      <c r="P24" s="30"/>
      <c r="Q24" s="30"/>
      <c r="R24" s="30"/>
      <c r="U24"/>
      <c r="V24"/>
      <c r="BK24" s="65"/>
      <c r="BL24" s="65"/>
      <c r="BN24"/>
      <c r="BO24"/>
    </row>
    <row r="25" customFormat="1" ht="24" customHeight="1" spans="1:68">
      <c r="A25" s="30"/>
      <c r="B25" s="30" t="s">
        <v>171</v>
      </c>
      <c r="C25" s="70">
        <v>46279</v>
      </c>
      <c r="D25" s="90"/>
      <c r="E25" s="30"/>
      <c r="F25" s="30" t="s">
        <v>139</v>
      </c>
      <c r="G25" s="30"/>
      <c r="H25" s="30"/>
      <c r="I25" s="30" t="s">
        <v>172</v>
      </c>
      <c r="J25" s="30"/>
      <c r="K25" s="91">
        <v>46266</v>
      </c>
      <c r="L25" s="30"/>
      <c r="M25" s="30"/>
      <c r="N25" s="30"/>
      <c r="Q25" s="30"/>
      <c r="R25" s="30"/>
    </row>
    <row r="26" ht="24" customHeight="1" spans="1:68">
      <c r="A26" s="34" t="s">
        <v>115</v>
      </c>
      <c r="B26" s="34" t="s">
        <v>37</v>
      </c>
      <c r="C26" s="34" t="s">
        <v>173</v>
      </c>
      <c r="D26" s="34" t="s">
        <v>174</v>
      </c>
      <c r="E26" s="34" t="s">
        <v>175</v>
      </c>
      <c r="F26" s="34" t="s">
        <v>176</v>
      </c>
      <c r="G26" s="34"/>
      <c r="H26" s="34" t="s">
        <v>115</v>
      </c>
      <c r="I26" s="34" t="s">
        <v>177</v>
      </c>
      <c r="J26" s="34" t="s">
        <v>123</v>
      </c>
      <c r="K26" s="34" t="s">
        <v>178</v>
      </c>
      <c r="L26" s="34" t="s">
        <v>179</v>
      </c>
      <c r="M26" s="34" t="s">
        <v>180</v>
      </c>
      <c r="P26" s="92" t="s">
        <v>181</v>
      </c>
      <c r="U26"/>
      <c r="V26"/>
      <c r="BK26" s="65"/>
      <c r="BL26" s="65"/>
      <c r="BN26"/>
      <c r="BO26"/>
    </row>
    <row r="27" ht="20" customHeight="1" spans="1:68">
      <c r="A27" s="93">
        <v>1</v>
      </c>
      <c r="B27" s="94" t="s">
        <v>42</v>
      </c>
      <c r="C27" s="95">
        <f>IF($B27="","",SUMIFS(数据录入!$H$5:$H$4999,数据录入!$C$5:$C$4999,$B27,数据录入!$E$5:$E$4999,"期初余额",数据录入!$B$5:$B$4999,"&lt;="&amp;$C$25)+SUMIFS(数据录入!$F$5:$F$4999,数据录入!$C$5:$C$4999,$B27,数据录入!$B$5:$B$4999,"&lt;"&amp;$C$25)-SUMIFS(数据录入!$G$5:$G$4999,数据录入!$C$5:$C$4999,$B27,数据录入!$B$5:$B$4999,"&lt;"&amp;$C$25))</f>
        <v>1800</v>
      </c>
      <c r="D27" s="36">
        <f>IF($B27="","",SUMIFS(数据录入!$F$5:$F$4999,数据录入!$C$5:$C$4999,$B27,数据录入!$B$5:$B$4999,$C$25))</f>
        <v>0</v>
      </c>
      <c r="E27" s="36">
        <f>IF($B27="","",SUMIFS(数据录入!$G$5:$G$4999,数据录入!$C$5:$C$4999,$B27,数据录入!$B$5:$B$4999,$C$25))</f>
        <v>0</v>
      </c>
      <c r="F27" s="95">
        <f>IF($B27="","",C27+D27-E27)</f>
        <v>1800</v>
      </c>
      <c r="G27" s="30"/>
      <c r="H27" s="93">
        <v>1</v>
      </c>
      <c r="I27" s="96" t="s">
        <v>42</v>
      </c>
      <c r="J27" s="97">
        <f>IF($I27="","",SUMIFS(数据录入!$H$5:$H$4999,数据录入!$C$5:$C$4999,$I27,数据录入!$E$5:$E$4999,"期初余额",数据录入!$B$5:$B$4999,"&lt;="&amp;DATE(YEAR($K$25),MONTH($K$25),1))+SUMIFS(数据录入!$F$5:$F$4999,数据录入!$C$5:$C$4999,$I27,数据录入!$B$5:$B$4999,"&lt;"&amp;DATE(YEAR($K$25),MONTH($K$25),1))-SUMIFS(数据录入!$G$5:$G$4999,数据录入!$C$5:$C$4999,$I27,数据录入!$B$5:$B$4999,"&lt;"&amp;DATE(YEAR($K$25),MONTH($K$25),1)))</f>
        <v>0</v>
      </c>
      <c r="K27" s="98">
        <f>IF($I27="","",SUMIFS(数据录入!$F$5:$F$4999,数据录入!$C$5:$C$4999,$I27,数据录入!$B$5:$B$4999,"&gt;="&amp;DATE(YEAR($K$25),MONTH($K$25),1),数据录入!$B$5:$B$4999,"&lt;="&amp;DATE(YEAR($K$25),MONTH($K$25)+1,0)))</f>
        <v>2000</v>
      </c>
      <c r="L27" s="98">
        <f>IF($I27="","",SUMIFS(数据录入!$G$5:$G$4999,数据录入!$C$5:$C$4999,$I27,数据录入!$B$5:$B$4999,"&gt;="&amp;DATE(YEAR($K$25),MONTH($K$25),1),数据录入!$B$5:$B$4999,"&lt;="&amp;DATE(YEAR($K$25),MONTH($K$25)+1,0)))</f>
        <v>200</v>
      </c>
      <c r="M27" s="97">
        <f t="shared" ref="M27:M40" si="4">IF($I27="","",J27+K27-L27)</f>
        <v>1800</v>
      </c>
      <c r="N27" s="30"/>
      <c r="P27" s="99" t="s">
        <v>182</v>
      </c>
      <c r="Q27" s="30"/>
      <c r="R27" s="30"/>
      <c r="U27"/>
      <c r="V27"/>
      <c r="BK27" s="65"/>
      <c r="BL27" s="65"/>
      <c r="BN27"/>
      <c r="BO27"/>
    </row>
    <row r="28" ht="20" customHeight="1" spans="1:68">
      <c r="A28" s="93">
        <v>2</v>
      </c>
      <c r="B28" s="94" t="s">
        <v>46</v>
      </c>
      <c r="C28" s="95">
        <f>IF($B28="","",SUMIFS(数据录入!$H$5:$H$4999,数据录入!$C$5:$C$4999,$B28,数据录入!$E$5:$E$4999,"期初余额",数据录入!$B$5:$B$4999,"&lt;="&amp;$C$25)+SUMIFS(数据录入!$F$5:$F$4999,数据录入!$C$5:$C$4999,$B28,数据录入!$B$5:$B$4999,"&lt;"&amp;$C$25)-SUMIFS(数据录入!$G$5:$G$4999,数据录入!$C$5:$C$4999,$B28,数据录入!$B$5:$B$4999,"&lt;"&amp;$C$25))</f>
        <v>-700</v>
      </c>
      <c r="D28" s="36">
        <f>IF($B28="","",SUMIFS(数据录入!$F$5:$F$4999,数据录入!$C$5:$C$4999,$B28,数据录入!$B$5:$B$4999,$C$25))</f>
        <v>0</v>
      </c>
      <c r="E28" s="36">
        <f>IF($B28="","",SUMIFS(数据录入!$G$5:$G$4999,数据录入!$C$5:$C$4999,$B28,数据录入!$B$5:$B$4999,$C$25))</f>
        <v>0</v>
      </c>
      <c r="F28" s="95">
        <f t="shared" ref="F28:F40" si="5">IF($B28="","",C28+D28-E28)</f>
        <v>-700</v>
      </c>
      <c r="G28" s="30"/>
      <c r="H28" s="93">
        <v>2</v>
      </c>
      <c r="I28" s="96" t="s">
        <v>46</v>
      </c>
      <c r="J28" s="97">
        <f>IF($I28="","",SUMIFS(数据录入!$H$5:$H$4999,数据录入!$C$5:$C$4999,$I28,数据录入!$E$5:$E$4999,"期初余额",数据录入!$B$5:$B$4999,"&lt;="&amp;DATE(YEAR($K$25),MONTH($K$25),1))+SUMIFS(数据录入!$F$5:$F$4999,数据录入!$C$5:$C$4999,$I28,数据录入!$B$5:$B$4999,"&lt;"&amp;DATE(YEAR($K$25),MONTH($K$25),1))-SUMIFS(数据录入!$G$5:$G$4999,数据录入!$C$5:$C$4999,$I28,数据录入!$B$5:$B$4999,"&lt;"&amp;DATE(YEAR($K$25),MONTH($K$25),1)))</f>
        <v>0</v>
      </c>
      <c r="K28" s="98">
        <f>IF($I28="","",SUMIFS(数据录入!$F$5:$F$4999,数据录入!$C$5:$C$4999,$I28,数据录入!$B$5:$B$4999,"&gt;="&amp;DATE(YEAR($K$25),MONTH($K$25),1),数据录入!$B$5:$B$4999,"&lt;="&amp;DATE(YEAR($K$25),MONTH($K$25)+1,0)))</f>
        <v>0</v>
      </c>
      <c r="L28" s="98">
        <f>IF($I28="","",SUMIFS(数据录入!$G$5:$G$4999,数据录入!$C$5:$C$4999,$I28,数据录入!$B$5:$B$4999,"&gt;="&amp;DATE(YEAR($K$25),MONTH($K$25),1),数据录入!$B$5:$B$4999,"&lt;="&amp;DATE(YEAR($K$25),MONTH($K$25)+1,0)))</f>
        <v>700</v>
      </c>
      <c r="M28" s="97">
        <f t="shared" si="4"/>
        <v>-700</v>
      </c>
      <c r="N28" s="30"/>
      <c r="P28" s="100">
        <v>46023</v>
      </c>
      <c r="Q28" s="30"/>
      <c r="R28" s="30"/>
      <c r="U28"/>
      <c r="V28"/>
      <c r="BK28" s="65"/>
      <c r="BL28" s="65"/>
      <c r="BN28"/>
      <c r="BO28"/>
    </row>
    <row r="29" ht="20" customHeight="1" spans="1:68">
      <c r="A29" s="93">
        <v>3</v>
      </c>
      <c r="B29" s="94" t="s">
        <v>50</v>
      </c>
      <c r="C29" s="95">
        <f>IF($B29="","",SUMIFS(数据录入!$H$5:$H$4999,数据录入!$C$5:$C$4999,$B29,数据录入!$E$5:$E$4999,"期初余额",数据录入!$B$5:$B$4999,"&lt;="&amp;$C$25)+SUMIFS(数据录入!$F$5:$F$4999,数据录入!$C$5:$C$4999,$B29,数据录入!$B$5:$B$4999,"&lt;"&amp;$C$25)-SUMIFS(数据录入!$G$5:$G$4999,数据录入!$C$5:$C$4999,$B29,数据录入!$B$5:$B$4999,"&lt;"&amp;$C$25))</f>
        <v>-800</v>
      </c>
      <c r="D29" s="36">
        <f>IF($B29="","",SUMIFS(数据录入!$F$5:$F$4999,数据录入!$C$5:$C$4999,$B29,数据录入!$B$5:$B$4999,$C$25))</f>
        <v>0</v>
      </c>
      <c r="E29" s="36">
        <f>IF($B29="","",SUMIFS(数据录入!$G$5:$G$4999,数据录入!$C$5:$C$4999,$B29,数据录入!$B$5:$B$4999,$C$25))</f>
        <v>0</v>
      </c>
      <c r="F29" s="95">
        <f t="shared" si="5"/>
        <v>-800</v>
      </c>
      <c r="G29" s="30"/>
      <c r="H29" s="93">
        <v>3</v>
      </c>
      <c r="I29" s="96" t="s">
        <v>50</v>
      </c>
      <c r="J29" s="97">
        <f>IF($I29="","",SUMIFS(数据录入!$H$5:$H$4999,数据录入!$C$5:$C$4999,$I29,数据录入!$E$5:$E$4999,"期初余额",数据录入!$B$5:$B$4999,"&lt;="&amp;DATE(YEAR($K$25),MONTH($K$25),1))+SUMIFS(数据录入!$F$5:$F$4999,数据录入!$C$5:$C$4999,$I29,数据录入!$B$5:$B$4999,"&lt;"&amp;DATE(YEAR($K$25),MONTH($K$25),1))-SUMIFS(数据录入!$G$5:$G$4999,数据录入!$C$5:$C$4999,$I29,数据录入!$B$5:$B$4999,"&lt;"&amp;DATE(YEAR($K$25),MONTH($K$25),1)))</f>
        <v>0</v>
      </c>
      <c r="K29" s="98">
        <f>IF($I29="","",SUMIFS(数据录入!$F$5:$F$4999,数据录入!$C$5:$C$4999,$I29,数据录入!$B$5:$B$4999,"&gt;="&amp;DATE(YEAR($K$25),MONTH($K$25),1),数据录入!$B$5:$B$4999,"&lt;="&amp;DATE(YEAR($K$25),MONTH($K$25)+1,0)))</f>
        <v>0</v>
      </c>
      <c r="L29" s="98">
        <f>IF($I29="","",SUMIFS(数据录入!$G$5:$G$4999,数据录入!$C$5:$C$4999,$I29,数据录入!$B$5:$B$4999,"&gt;="&amp;DATE(YEAR($K$25),MONTH($K$25),1),数据录入!$B$5:$B$4999,"&lt;="&amp;DATE(YEAR($K$25),MONTH($K$25)+1,0)))</f>
        <v>800</v>
      </c>
      <c r="M29" s="97">
        <f t="shared" si="4"/>
        <v>-800</v>
      </c>
      <c r="N29" s="30"/>
      <c r="P29" s="100">
        <v>46054</v>
      </c>
      <c r="Q29" s="30"/>
      <c r="R29" s="30"/>
      <c r="U29"/>
      <c r="V29"/>
      <c r="BK29" s="65"/>
      <c r="BL29" s="65"/>
      <c r="BN29"/>
      <c r="BO29"/>
    </row>
    <row r="30" ht="20" customHeight="1" spans="1:68">
      <c r="A30" s="93">
        <v>4</v>
      </c>
      <c r="B30" s="94" t="s">
        <v>54</v>
      </c>
      <c r="C30" s="95">
        <f>IF($B30="","",SUMIFS(数据录入!$H$5:$H$4999,数据录入!$C$5:$C$4999,$B30,数据录入!$E$5:$E$4999,"期初余额",数据录入!$B$5:$B$4999,"&lt;="&amp;$C$25)+SUMIFS(数据录入!$F$5:$F$4999,数据录入!$C$5:$C$4999,$B30,数据录入!$B$5:$B$4999,"&lt;"&amp;$C$25)-SUMIFS(数据录入!$G$5:$G$4999,数据录入!$C$5:$C$4999,$B30,数据录入!$B$5:$B$4999,"&lt;"&amp;$C$25))</f>
        <v>4500</v>
      </c>
      <c r="D30" s="36">
        <f>IF($B30="","",SUMIFS(数据录入!$F$5:$F$4999,数据录入!$C$5:$C$4999,$B30,数据录入!$B$5:$B$4999,$C$25))</f>
        <v>0</v>
      </c>
      <c r="E30" s="36">
        <f>IF($B30="","",SUMIFS(数据录入!$G$5:$G$4999,数据录入!$C$5:$C$4999,$B30,数据录入!$B$5:$B$4999,$C$25))</f>
        <v>0</v>
      </c>
      <c r="F30" s="95">
        <f t="shared" si="5"/>
        <v>4500</v>
      </c>
      <c r="G30" s="30"/>
      <c r="H30" s="93">
        <v>4</v>
      </c>
      <c r="I30" s="96" t="s">
        <v>54</v>
      </c>
      <c r="J30" s="97">
        <f>IF($I30="","",SUMIFS(数据录入!$H$5:$H$4999,数据录入!$C$5:$C$4999,$I30,数据录入!$E$5:$E$4999,"期初余额",数据录入!$B$5:$B$4999,"&lt;="&amp;DATE(YEAR($K$25),MONTH($K$25),1))+SUMIFS(数据录入!$F$5:$F$4999,数据录入!$C$5:$C$4999,$I30,数据录入!$B$5:$B$4999,"&lt;"&amp;DATE(YEAR($K$25),MONTH($K$25),1))-SUMIFS(数据录入!$G$5:$G$4999,数据录入!$C$5:$C$4999,$I30,数据录入!$B$5:$B$4999,"&lt;"&amp;DATE(YEAR($K$25),MONTH($K$25),1)))</f>
        <v>0</v>
      </c>
      <c r="K30" s="98">
        <f>IF($I30="","",SUMIFS(数据录入!$F$5:$F$4999,数据录入!$C$5:$C$4999,$I30,数据录入!$B$5:$B$4999,"&gt;="&amp;DATE(YEAR($K$25),MONTH($K$25),1),数据录入!$B$5:$B$4999,"&lt;="&amp;DATE(YEAR($K$25),MONTH($K$25)+1,0)))</f>
        <v>5000</v>
      </c>
      <c r="L30" s="98">
        <f>IF($I30="","",SUMIFS(数据录入!$G$5:$G$4999,数据录入!$C$5:$C$4999,$I30,数据录入!$B$5:$B$4999,"&gt;="&amp;DATE(YEAR($K$25),MONTH($K$25),1),数据录入!$B$5:$B$4999,"&lt;="&amp;DATE(YEAR($K$25),MONTH($K$25)+1,0)))</f>
        <v>500</v>
      </c>
      <c r="M30" s="97">
        <f t="shared" si="4"/>
        <v>4500</v>
      </c>
      <c r="N30" s="30"/>
      <c r="P30" s="100">
        <v>46082</v>
      </c>
      <c r="Q30" s="30"/>
      <c r="R30" s="30"/>
      <c r="U30"/>
      <c r="V30"/>
      <c r="BK30" s="65"/>
      <c r="BL30" s="65"/>
      <c r="BN30"/>
      <c r="BO30"/>
    </row>
    <row r="31" ht="20" customHeight="1" spans="1:68">
      <c r="A31" s="93">
        <v>5</v>
      </c>
      <c r="B31" s="94" t="s">
        <v>58</v>
      </c>
      <c r="C31" s="95">
        <f>IF($B31="","",SUMIFS(数据录入!$H$5:$H$4999,数据录入!$C$5:$C$4999,$B31,数据录入!$E$5:$E$4999,"期初余额",数据录入!$B$5:$B$4999,"&lt;="&amp;$C$25)+SUMIFS(数据录入!$F$5:$F$4999,数据录入!$C$5:$C$4999,$B31,数据录入!$B$5:$B$4999,"&lt;"&amp;$C$25)-SUMIFS(数据录入!$G$5:$G$4999,数据录入!$C$5:$C$4999,$B31,数据录入!$B$5:$B$4999,"&lt;"&amp;$C$25))</f>
        <v>3100</v>
      </c>
      <c r="D31" s="36">
        <f>IF($B31="","",SUMIFS(数据录入!$F$5:$F$4999,数据录入!$C$5:$C$4999,$B31,数据录入!$B$5:$B$4999,$C$25))</f>
        <v>0</v>
      </c>
      <c r="E31" s="36">
        <f>IF($B31="","",SUMIFS(数据录入!$G$5:$G$4999,数据录入!$C$5:$C$4999,$B31,数据录入!$B$5:$B$4999,$C$25))</f>
        <v>0</v>
      </c>
      <c r="F31" s="95">
        <f t="shared" si="5"/>
        <v>3100</v>
      </c>
      <c r="G31" s="30"/>
      <c r="H31" s="93">
        <v>5</v>
      </c>
      <c r="I31" s="96" t="s">
        <v>58</v>
      </c>
      <c r="J31" s="97">
        <f>IF($I31="","",SUMIFS(数据录入!$H$5:$H$4999,数据录入!$C$5:$C$4999,$I31,数据录入!$E$5:$E$4999,"期初余额",数据录入!$B$5:$B$4999,"&lt;="&amp;DATE(YEAR($K$25),MONTH($K$25),1))+SUMIFS(数据录入!$F$5:$F$4999,数据录入!$C$5:$C$4999,$I31,数据录入!$B$5:$B$4999,"&lt;"&amp;DATE(YEAR($K$25),MONTH($K$25),1))-SUMIFS(数据录入!$G$5:$G$4999,数据录入!$C$5:$C$4999,$I31,数据录入!$B$5:$B$4999,"&lt;"&amp;DATE(YEAR($K$25),MONTH($K$25),1)))</f>
        <v>0</v>
      </c>
      <c r="K31" s="98">
        <f>IF($I31="","",SUMIFS(数据录入!$F$5:$F$4999,数据录入!$C$5:$C$4999,$I31,数据录入!$B$5:$B$4999,"&gt;="&amp;DATE(YEAR($K$25),MONTH($K$25),1),数据录入!$B$5:$B$4999,"&lt;="&amp;DATE(YEAR($K$25),MONTH($K$25)+1,0)))</f>
        <v>3100</v>
      </c>
      <c r="L31" s="98">
        <f>IF($I31="","",SUMIFS(数据录入!$G$5:$G$4999,数据录入!$C$5:$C$4999,$I31,数据录入!$B$5:$B$4999,"&gt;="&amp;DATE(YEAR($K$25),MONTH($K$25),1),数据录入!$B$5:$B$4999,"&lt;="&amp;DATE(YEAR($K$25),MONTH($K$25)+1,0)))</f>
        <v>0</v>
      </c>
      <c r="M31" s="97">
        <f t="shared" si="4"/>
        <v>3100</v>
      </c>
      <c r="N31" s="30"/>
      <c r="P31" s="100">
        <v>46113</v>
      </c>
      <c r="Q31" s="30"/>
      <c r="R31" s="30"/>
      <c r="U31"/>
      <c r="V31"/>
      <c r="BK31" s="65"/>
      <c r="BL31" s="65"/>
      <c r="BN31"/>
      <c r="BO31"/>
    </row>
    <row r="32" ht="20" customHeight="1" spans="1:68">
      <c r="A32" s="93">
        <v>6</v>
      </c>
      <c r="B32" s="94" t="s">
        <v>62</v>
      </c>
      <c r="C32" s="95">
        <f>IF($B32="","",SUMIFS(数据录入!$H$5:$H$4999,数据录入!$C$5:$C$4999,$B32,数据录入!$E$5:$E$4999,"期初余额",数据录入!$B$5:$B$4999,"&lt;="&amp;$C$25)+SUMIFS(数据录入!$F$5:$F$4999,数据录入!$C$5:$C$4999,$B32,数据录入!$B$5:$B$4999,"&lt;"&amp;$C$25)-SUMIFS(数据录入!$G$5:$G$4999,数据录入!$C$5:$C$4999,$B32,数据录入!$B$5:$B$4999,"&lt;"&amp;$C$25))</f>
        <v>-5500</v>
      </c>
      <c r="D32" s="36">
        <f>IF($B32="","",SUMIFS(数据录入!$F$5:$F$4999,数据录入!$C$5:$C$4999,$B32,数据录入!$B$5:$B$4999,$C$25))</f>
        <v>0</v>
      </c>
      <c r="E32" s="36">
        <f>IF($B32="","",SUMIFS(数据录入!$G$5:$G$4999,数据录入!$C$5:$C$4999,$B32,数据录入!$B$5:$B$4999,$C$25))</f>
        <v>0</v>
      </c>
      <c r="F32" s="95">
        <f t="shared" si="5"/>
        <v>-5500</v>
      </c>
      <c r="G32" s="30"/>
      <c r="H32" s="93">
        <v>6</v>
      </c>
      <c r="I32" s="96" t="s">
        <v>62</v>
      </c>
      <c r="J32" s="97">
        <f>IF($I32="","",SUMIFS(数据录入!$H$5:$H$4999,数据录入!$C$5:$C$4999,$I32,数据录入!$E$5:$E$4999,"期初余额",数据录入!$B$5:$B$4999,"&lt;="&amp;DATE(YEAR($K$25),MONTH($K$25),1))+SUMIFS(数据录入!$F$5:$F$4999,数据录入!$C$5:$C$4999,$I32,数据录入!$B$5:$B$4999,"&lt;"&amp;DATE(YEAR($K$25),MONTH($K$25),1))-SUMIFS(数据录入!$G$5:$G$4999,数据录入!$C$5:$C$4999,$I32,数据录入!$B$5:$B$4999,"&lt;"&amp;DATE(YEAR($K$25),MONTH($K$25),1)))</f>
        <v>0</v>
      </c>
      <c r="K32" s="98">
        <f>IF($I32="","",SUMIFS(数据录入!$F$5:$F$4999,数据录入!$C$5:$C$4999,$I32,数据录入!$B$5:$B$4999,"&gt;="&amp;DATE(YEAR($K$25),MONTH($K$25),1),数据录入!$B$5:$B$4999,"&lt;="&amp;DATE(YEAR($K$25),MONTH($K$25)+1,0)))</f>
        <v>0</v>
      </c>
      <c r="L32" s="98">
        <f>IF($I32="","",SUMIFS(数据录入!$G$5:$G$4999,数据录入!$C$5:$C$4999,$I32,数据录入!$B$5:$B$4999,"&gt;="&amp;DATE(YEAR($K$25),MONTH($K$25),1),数据录入!$B$5:$B$4999,"&lt;="&amp;DATE(YEAR($K$25),MONTH($K$25)+1,0)))</f>
        <v>5500</v>
      </c>
      <c r="M32" s="97">
        <f t="shared" si="4"/>
        <v>-5500</v>
      </c>
      <c r="N32" s="30"/>
      <c r="P32" s="100">
        <v>46143</v>
      </c>
      <c r="Q32" s="30"/>
      <c r="R32" s="30"/>
      <c r="U32"/>
      <c r="V32"/>
      <c r="BK32" s="65"/>
      <c r="BL32" s="65"/>
      <c r="BN32"/>
      <c r="BO32"/>
    </row>
    <row r="33" ht="20" customHeight="1" spans="1:67">
      <c r="A33" s="93">
        <v>7</v>
      </c>
      <c r="B33" s="94" t="s">
        <v>66</v>
      </c>
      <c r="C33" s="95">
        <f>IF($B33="","",SUMIFS(数据录入!$H$5:$H$4999,数据录入!$C$5:$C$4999,$B33,数据录入!$E$5:$E$4999,"期初余额",数据录入!$B$5:$B$4999,"&lt;="&amp;$C$25)+SUMIFS(数据录入!$F$5:$F$4999,数据录入!$C$5:$C$4999,$B33,数据录入!$B$5:$B$4999,"&lt;"&amp;$C$25)-SUMIFS(数据录入!$G$5:$G$4999,数据录入!$C$5:$C$4999,$B33,数据录入!$B$5:$B$4999,"&lt;"&amp;$C$25))</f>
        <v>9800</v>
      </c>
      <c r="D33" s="36">
        <f>IF($B33="","",SUMIFS(数据录入!$F$5:$F$4999,数据录入!$C$5:$C$4999,$B33,数据录入!$B$5:$B$4999,$C$25))</f>
        <v>0</v>
      </c>
      <c r="E33" s="36">
        <f>IF($B33="","",SUMIFS(数据录入!$G$5:$G$4999,数据录入!$C$5:$C$4999,$B33,数据录入!$B$5:$B$4999,$C$25))</f>
        <v>0</v>
      </c>
      <c r="F33" s="95">
        <f t="shared" si="5"/>
        <v>9800</v>
      </c>
      <c r="G33" s="30"/>
      <c r="H33" s="93">
        <v>7</v>
      </c>
      <c r="I33" s="96" t="s">
        <v>66</v>
      </c>
      <c r="J33" s="97">
        <f>IF($I33="","",SUMIFS(数据录入!$H$5:$H$4999,数据录入!$C$5:$C$4999,$I33,数据录入!$E$5:$E$4999,"期初余额",数据录入!$B$5:$B$4999,"&lt;="&amp;DATE(YEAR($K$25),MONTH($K$25),1))+SUMIFS(数据录入!$F$5:$F$4999,数据录入!$C$5:$C$4999,$I33,数据录入!$B$5:$B$4999,"&lt;"&amp;DATE(YEAR($K$25),MONTH($K$25),1))-SUMIFS(数据录入!$G$5:$G$4999,数据录入!$C$5:$C$4999,$I33,数据录入!$B$5:$B$4999,"&lt;"&amp;DATE(YEAR($K$25),MONTH($K$25),1)))</f>
        <v>0</v>
      </c>
      <c r="K33" s="98">
        <f>IF($I33="","",SUMIFS(数据录入!$F$5:$F$4999,数据录入!$C$5:$C$4999,$I33,数据录入!$B$5:$B$4999,"&gt;="&amp;DATE(YEAR($K$25),MONTH($K$25),1),数据录入!$B$5:$B$4999,"&lt;="&amp;DATE(YEAR($K$25),MONTH($K$25)+1,0)))</f>
        <v>10000</v>
      </c>
      <c r="L33" s="98">
        <f>IF($I33="","",SUMIFS(数据录入!$G$5:$G$4999,数据录入!$C$5:$C$4999,$I33,数据录入!$B$5:$B$4999,"&gt;="&amp;DATE(YEAR($K$25),MONTH($K$25),1),数据录入!$B$5:$B$4999,"&lt;="&amp;DATE(YEAR($K$25),MONTH($K$25)+1,0)))</f>
        <v>200</v>
      </c>
      <c r="M33" s="97">
        <f t="shared" si="4"/>
        <v>9800</v>
      </c>
      <c r="N33" s="30"/>
      <c r="P33" s="100">
        <v>46174</v>
      </c>
      <c r="Q33" s="30"/>
      <c r="R33" s="30"/>
      <c r="U33"/>
      <c r="V33"/>
      <c r="BK33" s="65"/>
      <c r="BL33" s="65"/>
      <c r="BN33"/>
      <c r="BO33"/>
    </row>
    <row r="34" ht="20" customHeight="1" spans="1:67">
      <c r="A34" s="93">
        <v>8</v>
      </c>
      <c r="B34" s="94" t="s">
        <v>69</v>
      </c>
      <c r="C34" s="95">
        <f>IF($B34="","",SUMIFS(数据录入!$H$5:$H$4999,数据录入!$C$5:$C$4999,$B34,数据录入!$E$5:$E$4999,"期初余额",数据录入!$B$5:$B$4999,"&lt;="&amp;$C$25)+SUMIFS(数据录入!$F$5:$F$4999,数据录入!$C$5:$C$4999,$B34,数据录入!$B$5:$B$4999,"&lt;"&amp;$C$25)-SUMIFS(数据录入!$G$5:$G$4999,数据录入!$C$5:$C$4999,$B34,数据录入!$B$5:$B$4999,"&lt;"&amp;$C$25))</f>
        <v>990</v>
      </c>
      <c r="D34" s="36">
        <f>IF($B34="","",SUMIFS(数据录入!$F$5:$F$4999,数据录入!$C$5:$C$4999,$B34,数据录入!$B$5:$B$4999,$C$25))</f>
        <v>0</v>
      </c>
      <c r="E34" s="36">
        <f>IF($B34="","",SUMIFS(数据录入!$G$5:$G$4999,数据录入!$C$5:$C$4999,$B34,数据录入!$B$5:$B$4999,$C$25))</f>
        <v>0</v>
      </c>
      <c r="F34" s="95">
        <f t="shared" si="5"/>
        <v>990</v>
      </c>
      <c r="G34" s="30"/>
      <c r="H34" s="93">
        <v>8</v>
      </c>
      <c r="I34" s="96" t="s">
        <v>69</v>
      </c>
      <c r="J34" s="97">
        <f>IF($I34="","",SUMIFS(数据录入!$H$5:$H$4999,数据录入!$C$5:$C$4999,$I34,数据录入!$E$5:$E$4999,"期初余额",数据录入!$B$5:$B$4999,"&lt;="&amp;DATE(YEAR($K$25),MONTH($K$25),1))+SUMIFS(数据录入!$F$5:$F$4999,数据录入!$C$5:$C$4999,$I34,数据录入!$B$5:$B$4999,"&lt;"&amp;DATE(YEAR($K$25),MONTH($K$25),1))-SUMIFS(数据录入!$G$5:$G$4999,数据录入!$C$5:$C$4999,$I34,数据录入!$B$5:$B$4999,"&lt;"&amp;DATE(YEAR($K$25),MONTH($K$25),1)))</f>
        <v>0</v>
      </c>
      <c r="K34" s="98">
        <f>IF($I34="","",SUMIFS(数据录入!$F$5:$F$4999,数据录入!$C$5:$C$4999,$I34,数据录入!$B$5:$B$4999,"&gt;="&amp;DATE(YEAR($K$25),MONTH($K$25),1),数据录入!$B$5:$B$4999,"&lt;="&amp;DATE(YEAR($K$25),MONTH($K$25)+1,0)))</f>
        <v>1000</v>
      </c>
      <c r="L34" s="98">
        <f>IF($I34="","",SUMIFS(数据录入!$G$5:$G$4999,数据录入!$C$5:$C$4999,$I34,数据录入!$B$5:$B$4999,"&gt;="&amp;DATE(YEAR($K$25),MONTH($K$25),1),数据录入!$B$5:$B$4999,"&lt;="&amp;DATE(YEAR($K$25),MONTH($K$25)+1,0)))</f>
        <v>10</v>
      </c>
      <c r="M34" s="97">
        <f t="shared" si="4"/>
        <v>990</v>
      </c>
      <c r="N34" s="30"/>
      <c r="P34" s="100">
        <v>46204</v>
      </c>
      <c r="Q34" s="30"/>
      <c r="R34" s="30"/>
      <c r="U34"/>
      <c r="V34"/>
      <c r="BK34" s="65"/>
      <c r="BL34" s="65"/>
      <c r="BN34"/>
      <c r="BO34"/>
    </row>
    <row r="35" ht="20" customHeight="1" spans="1:67">
      <c r="A35" s="93">
        <v>9</v>
      </c>
      <c r="B35" s="94" t="s">
        <v>72</v>
      </c>
      <c r="C35" s="95">
        <f>IF($B35="","",SUMIFS(数据录入!$H$5:$H$4999,数据录入!$C$5:$C$4999,$B35,数据录入!$E$5:$E$4999,"期初余额",数据录入!$B$5:$B$4999,"&lt;="&amp;$C$25)+SUMIFS(数据录入!$F$5:$F$4999,数据录入!$C$5:$C$4999,$B35,数据录入!$B$5:$B$4999,"&lt;"&amp;$C$25)-SUMIFS(数据录入!$G$5:$G$4999,数据录入!$C$5:$C$4999,$B35,数据录入!$B$5:$B$4999,"&lt;"&amp;$C$25))</f>
        <v>-1050</v>
      </c>
      <c r="D35" s="36">
        <f>IF($B35="","",SUMIFS(数据录入!$F$5:$F$4999,数据录入!$C$5:$C$4999,$B35,数据录入!$B$5:$B$4999,$C$25))</f>
        <v>0</v>
      </c>
      <c r="E35" s="36">
        <f>IF($B35="","",SUMIFS(数据录入!$G$5:$G$4999,数据录入!$C$5:$C$4999,$B35,数据录入!$B$5:$B$4999,$C$25))</f>
        <v>0</v>
      </c>
      <c r="F35" s="95">
        <f t="shared" si="5"/>
        <v>-1050</v>
      </c>
      <c r="G35" s="30"/>
      <c r="H35" s="93">
        <v>9</v>
      </c>
      <c r="I35" s="96" t="s">
        <v>72</v>
      </c>
      <c r="J35" s="97">
        <f>IF($I35="","",SUMIFS(数据录入!$H$5:$H$4999,数据录入!$C$5:$C$4999,$I35,数据录入!$E$5:$E$4999,"期初余额",数据录入!$B$5:$B$4999,"&lt;="&amp;DATE(YEAR($K$25),MONTH($K$25),1))+SUMIFS(数据录入!$F$5:$F$4999,数据录入!$C$5:$C$4999,$I35,数据录入!$B$5:$B$4999,"&lt;"&amp;DATE(YEAR($K$25),MONTH($K$25),1))-SUMIFS(数据录入!$G$5:$G$4999,数据录入!$C$5:$C$4999,$I35,数据录入!$B$5:$B$4999,"&lt;"&amp;DATE(YEAR($K$25),MONTH($K$25),1)))</f>
        <v>0</v>
      </c>
      <c r="K35" s="98">
        <f>IF($I35="","",SUMIFS(数据录入!$F$5:$F$4999,数据录入!$C$5:$C$4999,$I35,数据录入!$B$5:$B$4999,"&gt;="&amp;DATE(YEAR($K$25),MONTH($K$25),1),数据录入!$B$5:$B$4999,"&lt;="&amp;DATE(YEAR($K$25),MONTH($K$25)+1,0)))</f>
        <v>-1000</v>
      </c>
      <c r="L35" s="98">
        <f>IF($I35="","",SUMIFS(数据录入!$G$5:$G$4999,数据录入!$C$5:$C$4999,$I35,数据录入!$B$5:$B$4999,"&gt;="&amp;DATE(YEAR($K$25),MONTH($K$25),1),数据录入!$B$5:$B$4999,"&lt;="&amp;DATE(YEAR($K$25),MONTH($K$25)+1,0)))</f>
        <v>50</v>
      </c>
      <c r="M35" s="97">
        <f t="shared" si="4"/>
        <v>-1050</v>
      </c>
      <c r="N35" s="30"/>
      <c r="P35" s="100">
        <v>46235</v>
      </c>
      <c r="Q35" s="30"/>
      <c r="R35" s="30"/>
      <c r="U35"/>
      <c r="V35"/>
      <c r="BK35" s="65"/>
      <c r="BL35" s="65"/>
      <c r="BN35"/>
      <c r="BO35"/>
    </row>
    <row r="36" ht="20" customHeight="1" spans="1:67">
      <c r="A36" s="93">
        <v>10</v>
      </c>
      <c r="B36" s="94" t="s">
        <v>75</v>
      </c>
      <c r="C36" s="95">
        <f>IF($B36="","",SUMIFS(数据录入!$H$5:$H$4999,数据录入!$C$5:$C$4999,$B36,数据录入!$E$5:$E$4999,"期初余额",数据录入!$B$5:$B$4999,"&lt;="&amp;$C$25)+SUMIFS(数据录入!$F$5:$F$4999,数据录入!$C$5:$C$4999,$B36,数据录入!$B$5:$B$4999,"&lt;"&amp;$C$25)-SUMIFS(数据录入!$G$5:$G$4999,数据录入!$C$5:$C$4999,$B36,数据录入!$B$5:$B$4999,"&lt;"&amp;$C$25))</f>
        <v>2100</v>
      </c>
      <c r="D36" s="36">
        <f>IF($B36="","",SUMIFS(数据录入!$F$5:$F$4999,数据录入!$C$5:$C$4999,$B36,数据录入!$B$5:$B$4999,$C$25))</f>
        <v>0</v>
      </c>
      <c r="E36" s="36">
        <f>IF($B36="","",SUMIFS(数据录入!$G$5:$G$4999,数据录入!$C$5:$C$4999,$B36,数据录入!$B$5:$B$4999,$C$25))</f>
        <v>0</v>
      </c>
      <c r="F36" s="95">
        <f t="shared" si="5"/>
        <v>2100</v>
      </c>
      <c r="G36" s="30"/>
      <c r="H36" s="93">
        <v>10</v>
      </c>
      <c r="I36" s="96" t="s">
        <v>75</v>
      </c>
      <c r="J36" s="97">
        <f>IF($I36="","",SUMIFS(数据录入!$H$5:$H$4999,数据录入!$C$5:$C$4999,$I36,数据录入!$E$5:$E$4999,"期初余额",数据录入!$B$5:$B$4999,"&lt;="&amp;DATE(YEAR($K$25),MONTH($K$25),1))+SUMIFS(数据录入!$F$5:$F$4999,数据录入!$C$5:$C$4999,$I36,数据录入!$B$5:$B$4999,"&lt;"&amp;DATE(YEAR($K$25),MONTH($K$25),1))-SUMIFS(数据录入!$G$5:$G$4999,数据录入!$C$5:$C$4999,$I36,数据录入!$B$5:$B$4999,"&lt;"&amp;DATE(YEAR($K$25),MONTH($K$25),1)))</f>
        <v>0</v>
      </c>
      <c r="K36" s="98">
        <f>IF($I36="","",SUMIFS(数据录入!$F$5:$F$4999,数据录入!$C$5:$C$4999,$I36,数据录入!$B$5:$B$4999,"&gt;="&amp;DATE(YEAR($K$25),MONTH($K$25),1),数据录入!$B$5:$B$4999,"&lt;="&amp;DATE(YEAR($K$25),MONTH($K$25)+1,0)))</f>
        <v>2100</v>
      </c>
      <c r="L36" s="98">
        <f>IF($I36="","",SUMIFS(数据录入!$G$5:$G$4999,数据录入!$C$5:$C$4999,$I36,数据录入!$B$5:$B$4999,"&gt;="&amp;DATE(YEAR($K$25),MONTH($K$25),1),数据录入!$B$5:$B$4999,"&lt;="&amp;DATE(YEAR($K$25),MONTH($K$25)+1,0)))</f>
        <v>0</v>
      </c>
      <c r="M36" s="97">
        <f t="shared" si="4"/>
        <v>2100</v>
      </c>
      <c r="N36" s="30"/>
      <c r="P36" s="100">
        <v>46266</v>
      </c>
      <c r="Q36" s="30"/>
      <c r="R36" s="30"/>
      <c r="U36"/>
      <c r="V36"/>
      <c r="BK36" s="65"/>
      <c r="BL36" s="65"/>
      <c r="BN36"/>
      <c r="BO36"/>
    </row>
    <row r="37" ht="20" customHeight="1" spans="1:67">
      <c r="A37" s="93">
        <v>11</v>
      </c>
      <c r="B37" s="94" t="s">
        <v>78</v>
      </c>
      <c r="C37" s="95">
        <f>IF($B37="","",SUMIFS(数据录入!$H$5:$H$4999,数据录入!$C$5:$C$4999,$B37,数据录入!$E$5:$E$4999,"期初余额",数据录入!$B$5:$B$4999,"&lt;="&amp;$C$25)+SUMIFS(数据录入!$F$5:$F$4999,数据录入!$C$5:$C$4999,$B37,数据录入!$B$5:$B$4999,"&lt;"&amp;$C$25)-SUMIFS(数据录入!$G$5:$G$4999,数据录入!$C$5:$C$4999,$B37,数据录入!$B$5:$B$4999,"&lt;"&amp;$C$25))</f>
        <v>-2000</v>
      </c>
      <c r="D37" s="36">
        <f>IF($B37="","",SUMIFS(数据录入!$F$5:$F$4999,数据录入!$C$5:$C$4999,$B37,数据录入!$B$5:$B$4999,$C$25))</f>
        <v>0</v>
      </c>
      <c r="E37" s="36">
        <f>IF($B37="","",SUMIFS(数据录入!$G$5:$G$4999,数据录入!$C$5:$C$4999,$B37,数据录入!$B$5:$B$4999,$C$25))</f>
        <v>0</v>
      </c>
      <c r="F37" s="95">
        <f t="shared" si="5"/>
        <v>-2000</v>
      </c>
      <c r="G37" s="30"/>
      <c r="H37" s="93">
        <v>11</v>
      </c>
      <c r="I37" s="96" t="s">
        <v>78</v>
      </c>
      <c r="J37" s="97">
        <f>IF($I37="","",SUMIFS(数据录入!$H$5:$H$4999,数据录入!$C$5:$C$4999,$I37,数据录入!$E$5:$E$4999,"期初余额",数据录入!$B$5:$B$4999,"&lt;="&amp;DATE(YEAR($K$25),MONTH($K$25),1))+SUMIFS(数据录入!$F$5:$F$4999,数据录入!$C$5:$C$4999,$I37,数据录入!$B$5:$B$4999,"&lt;"&amp;DATE(YEAR($K$25),MONTH($K$25),1))-SUMIFS(数据录入!$G$5:$G$4999,数据录入!$C$5:$C$4999,$I37,数据录入!$B$5:$B$4999,"&lt;"&amp;DATE(YEAR($K$25),MONTH($K$25),1)))</f>
        <v>0</v>
      </c>
      <c r="K37" s="98">
        <f>IF($I37="","",SUMIFS(数据录入!$F$5:$F$4999,数据录入!$C$5:$C$4999,$I37,数据录入!$B$5:$B$4999,"&gt;="&amp;DATE(YEAR($K$25),MONTH($K$25),1),数据录入!$B$5:$B$4999,"&lt;="&amp;DATE(YEAR($K$25),MONTH($K$25)+1,0)))</f>
        <v>0</v>
      </c>
      <c r="L37" s="98">
        <f>IF($I37="","",SUMIFS(数据录入!$G$5:$G$4999,数据录入!$C$5:$C$4999,$I37,数据录入!$B$5:$B$4999,"&gt;="&amp;DATE(YEAR($K$25),MONTH($K$25),1),数据录入!$B$5:$B$4999,"&lt;="&amp;DATE(YEAR($K$25),MONTH($K$25)+1,0)))</f>
        <v>2000</v>
      </c>
      <c r="M37" s="97">
        <f t="shared" si="4"/>
        <v>-2000</v>
      </c>
      <c r="N37" s="30"/>
      <c r="P37" s="100">
        <v>46296</v>
      </c>
      <c r="Q37" s="30"/>
      <c r="R37" s="30"/>
      <c r="U37"/>
      <c r="V37"/>
      <c r="BK37" s="65"/>
      <c r="BL37" s="65"/>
      <c r="BN37"/>
      <c r="BO37"/>
    </row>
    <row r="38" ht="20" customHeight="1" spans="1:67">
      <c r="A38" s="93">
        <v>12</v>
      </c>
      <c r="B38" s="101" t="s">
        <v>81</v>
      </c>
      <c r="C38" s="102">
        <f>IF($B38="","",SUMIFS(数据录入!$H$5:$H$4999,数据录入!$C$5:$C$4999,$B38,数据录入!$E$5:$E$4999,"期初余额",数据录入!$B$5:$B$4999,"&lt;="&amp;$C$25)+SUMIFS(数据录入!$F$5:$F$4999,数据录入!$C$5:$C$4999,$B38,数据录入!$B$5:$B$4999,"&lt;"&amp;$C$25)-SUMIFS(数据录入!$G$5:$G$4999,数据录入!$C$5:$C$4999,$B38,数据录入!$B$5:$B$4999,"&lt;"&amp;$C$25))</f>
        <v>-200</v>
      </c>
      <c r="D38" s="36">
        <f>IF($B38="","",SUMIFS(数据录入!$F$5:$F$4999,数据录入!$C$5:$C$4999,$B38,数据录入!$B$5:$B$4999,$C$25))</f>
        <v>0</v>
      </c>
      <c r="E38" s="36">
        <f>IF($B38="","",SUMIFS(数据录入!$G$5:$G$4999,数据录入!$C$5:$C$4999,$B38,数据录入!$B$5:$B$4999,$C$25))</f>
        <v>0</v>
      </c>
      <c r="F38" s="95">
        <f t="shared" si="5"/>
        <v>-200</v>
      </c>
      <c r="G38" s="30"/>
      <c r="H38" s="93">
        <v>12</v>
      </c>
      <c r="I38" s="96" t="s">
        <v>81</v>
      </c>
      <c r="J38" s="97">
        <f>IF($I38="","",SUMIFS(数据录入!$H$5:$H$4999,数据录入!$C$5:$C$4999,$I38,数据录入!$E$5:$E$4999,"期初余额",数据录入!$B$5:$B$4999,"&lt;="&amp;DATE(YEAR($K$25),MONTH($K$25),1))+SUMIFS(数据录入!$F$5:$F$4999,数据录入!$C$5:$C$4999,$I38,数据录入!$B$5:$B$4999,"&lt;"&amp;DATE(YEAR($K$25),MONTH($K$25),1))-SUMIFS(数据录入!$G$5:$G$4999,数据录入!$C$5:$C$4999,$I38,数据录入!$B$5:$B$4999,"&lt;"&amp;DATE(YEAR($K$25),MONTH($K$25),1)))</f>
        <v>0</v>
      </c>
      <c r="K38" s="98">
        <f>IF($I38="","",SUMIFS(数据录入!$F$5:$F$4999,数据录入!$C$5:$C$4999,$I38,数据录入!$B$5:$B$4999,"&gt;="&amp;DATE(YEAR($K$25),MONTH($K$25),1),数据录入!$B$5:$B$4999,"&lt;="&amp;DATE(YEAR($K$25),MONTH($K$25)+1,0)))</f>
        <v>0</v>
      </c>
      <c r="L38" s="98">
        <f>IF($I38="","",SUMIFS(数据录入!$G$5:$G$4999,数据录入!$C$5:$C$4999,$I38,数据录入!$B$5:$B$4999,"&gt;="&amp;DATE(YEAR($K$25),MONTH($K$25),1),数据录入!$B$5:$B$4999,"&lt;="&amp;DATE(YEAR($K$25),MONTH($K$25)+1,0)))</f>
        <v>200</v>
      </c>
      <c r="M38" s="97">
        <f t="shared" si="4"/>
        <v>-200</v>
      </c>
      <c r="N38" s="30"/>
      <c r="P38" s="100">
        <v>46327</v>
      </c>
      <c r="Q38" s="30"/>
      <c r="R38" s="30"/>
      <c r="U38"/>
      <c r="V38"/>
      <c r="BK38" s="65"/>
      <c r="BL38" s="65"/>
      <c r="BN38"/>
      <c r="BO38"/>
    </row>
    <row r="39" ht="20" customHeight="1" spans="1:67">
      <c r="A39" s="93">
        <v>13</v>
      </c>
      <c r="B39" s="94" t="s">
        <v>84</v>
      </c>
      <c r="C39" s="95">
        <f>IF($B39="","",SUMIFS(数据录入!$H$5:$H$4999,数据录入!$C$5:$C$4999,$B39,数据录入!$E$5:$E$4999,"期初余额",数据录入!$B$5:$B$4999,"&lt;="&amp;$C$25)+SUMIFS(数据录入!$F$5:$F$4999,数据录入!$C$5:$C$4999,$B39,数据录入!$B$5:$B$4999,"&lt;"&amp;$C$25)-SUMIFS(数据录入!$G$5:$G$4999,数据录入!$C$5:$C$4999,$B39,数据录入!$B$5:$B$4999,"&lt;"&amp;$C$25))</f>
        <v>-500</v>
      </c>
      <c r="D39" s="36">
        <f>IF($B39="","",SUMIFS(数据录入!$F$5:$F$4999,数据录入!$C$5:$C$4999,$B39,数据录入!$B$5:$B$4999,$C$25))</f>
        <v>0</v>
      </c>
      <c r="E39" s="36">
        <f>IF($B39="","",SUMIFS(数据录入!$G$5:$G$4999,数据录入!$C$5:$C$4999,$B39,数据录入!$B$5:$B$4999,$C$25))</f>
        <v>0</v>
      </c>
      <c r="F39" s="95">
        <f t="shared" si="5"/>
        <v>-500</v>
      </c>
      <c r="G39" s="30"/>
      <c r="H39" s="93">
        <v>13</v>
      </c>
      <c r="I39" s="96" t="s">
        <v>84</v>
      </c>
      <c r="J39" s="97">
        <f>IF($I39="","",SUMIFS(数据录入!$H$5:$H$4999,数据录入!$C$5:$C$4999,$I39,数据录入!$E$5:$E$4999,"期初余额",数据录入!$B$5:$B$4999,"&lt;="&amp;DATE(YEAR($K$25),MONTH($K$25),1))+SUMIFS(数据录入!$F$5:$F$4999,数据录入!$C$5:$C$4999,$I39,数据录入!$B$5:$B$4999,"&lt;"&amp;DATE(YEAR($K$25),MONTH($K$25),1))-SUMIFS(数据录入!$G$5:$G$4999,数据录入!$C$5:$C$4999,$I39,数据录入!$B$5:$B$4999,"&lt;"&amp;DATE(YEAR($K$25),MONTH($K$25),1)))</f>
        <v>0</v>
      </c>
      <c r="K39" s="98">
        <f>IF($I39="","",SUMIFS(数据录入!$F$5:$F$4999,数据录入!$C$5:$C$4999,$I39,数据录入!$B$5:$B$4999,"&gt;="&amp;DATE(YEAR($K$25),MONTH($K$25),1),数据录入!$B$5:$B$4999,"&lt;="&amp;DATE(YEAR($K$25),MONTH($K$25)+1,0)))</f>
        <v>0</v>
      </c>
      <c r="L39" s="98">
        <f>IF($I39="","",SUMIFS(数据录入!$G$5:$G$4999,数据录入!$C$5:$C$4999,$I39,数据录入!$B$5:$B$4999,"&gt;="&amp;DATE(YEAR($K$25),MONTH($K$25),1),数据录入!$B$5:$B$4999,"&lt;="&amp;DATE(YEAR($K$25),MONTH($K$25)+1,0)))</f>
        <v>500</v>
      </c>
      <c r="M39" s="97">
        <f t="shared" si="4"/>
        <v>-500</v>
      </c>
      <c r="N39" s="30"/>
      <c r="O39" s="103"/>
      <c r="P39" s="100">
        <v>46357</v>
      </c>
      <c r="Q39" s="30"/>
      <c r="R39" s="30"/>
      <c r="U39"/>
      <c r="V39"/>
      <c r="BK39" s="65"/>
      <c r="BL39" s="65"/>
      <c r="BN39"/>
      <c r="BO39"/>
    </row>
    <row r="40" ht="20" customHeight="1" spans="1:67">
      <c r="A40" s="93">
        <v>14</v>
      </c>
      <c r="B40" s="101" t="s">
        <v>86</v>
      </c>
      <c r="C40" s="102">
        <f>IF($B40="","",SUMIFS(数据录入!$H$5:$H$4999,数据录入!$C$5:$C$4999,$B40,数据录入!$E$5:$E$4999,"期初余额",数据录入!$B$5:$B$4999,"&lt;="&amp;$C$25)+SUMIFS(数据录入!$F$5:$F$4999,数据录入!$C$5:$C$4999,$B40,数据录入!$B$5:$B$4999,"&lt;"&amp;$C$25)-SUMIFS(数据录入!$G$5:$G$4999,数据录入!$C$5:$C$4999,$B40,数据录入!$B$5:$B$4999,"&lt;"&amp;$C$25))</f>
        <v>-1000</v>
      </c>
      <c r="D40" s="36">
        <f>IF($B40="","",SUMIFS(数据录入!$F$5:$F$4999,数据录入!$C$5:$C$4999,$B40,数据录入!$B$5:$B$4999,$C$25))</f>
        <v>0</v>
      </c>
      <c r="E40" s="36">
        <f>IF($B40="","",SUMIFS(数据录入!$G$5:$G$4999,数据录入!$C$5:$C$4999,$B40,数据录入!$B$5:$B$4999,$C$25))</f>
        <v>0</v>
      </c>
      <c r="F40" s="95">
        <f t="shared" si="5"/>
        <v>-1000</v>
      </c>
      <c r="G40" s="30"/>
      <c r="H40" s="93">
        <v>14</v>
      </c>
      <c r="I40" s="96" t="s">
        <v>86</v>
      </c>
      <c r="J40" s="97">
        <f>IF($I40="","",SUMIFS(数据录入!$H$5:$H$4999,数据录入!$C$5:$C$4999,$I40,数据录入!$E$5:$E$4999,"期初余额",数据录入!$B$5:$B$4999,"&lt;="&amp;DATE(YEAR($K$25),MONTH($K$25),1))+SUMIFS(数据录入!$F$5:$F$4999,数据录入!$C$5:$C$4999,$I40,数据录入!$B$5:$B$4999,"&lt;"&amp;DATE(YEAR($K$25),MONTH($K$25),1))-SUMIFS(数据录入!$G$5:$G$4999,数据录入!$C$5:$C$4999,$I40,数据录入!$B$5:$B$4999,"&lt;"&amp;DATE(YEAR($K$25),MONTH($K$25),1)))</f>
        <v>0</v>
      </c>
      <c r="K40" s="98">
        <f>IF($I40="","",SUMIFS(数据录入!$F$5:$F$4999,数据录入!$C$5:$C$4999,$I40,数据录入!$B$5:$B$4999,"&gt;="&amp;DATE(YEAR($K$25),MONTH($K$25),1),数据录入!$B$5:$B$4999,"&lt;="&amp;DATE(YEAR($K$25),MONTH($K$25)+1,0)))</f>
        <v>0</v>
      </c>
      <c r="L40" s="98">
        <f>IF($I40="","",SUMIFS(数据录入!$G$5:$G$4999,数据录入!$C$5:$C$4999,$I40,数据录入!$B$5:$B$4999,"&gt;="&amp;DATE(YEAR($K$25),MONTH($K$25),1),数据录入!$B$5:$B$4999,"&lt;="&amp;DATE(YEAR($K$25),MONTH($K$25)+1,0)))</f>
        <v>1000</v>
      </c>
      <c r="M40" s="97">
        <f t="shared" si="4"/>
        <v>-1000</v>
      </c>
      <c r="N40" s="30"/>
      <c r="O40" s="103"/>
      <c r="P40" s="30"/>
      <c r="Q40" s="30"/>
      <c r="R40" s="30"/>
      <c r="U40"/>
      <c r="V40"/>
      <c r="BK40" s="65"/>
      <c r="BL40" s="65"/>
      <c r="BN40"/>
      <c r="BO40"/>
    </row>
    <row r="41" ht="20" customHeight="1" spans="1:67">
      <c r="A41" s="104" t="s">
        <v>168</v>
      </c>
      <c r="B41" s="104"/>
      <c r="C41" s="105">
        <f>SUM(C27:C40)</f>
        <v>10540</v>
      </c>
      <c r="D41" s="105">
        <f>SUM(D27:D40)</f>
        <v>0</v>
      </c>
      <c r="E41" s="105">
        <f>SUM(E27:E40)</f>
        <v>0</v>
      </c>
      <c r="F41" s="105">
        <f>SUM(F27:F40)</f>
        <v>10540</v>
      </c>
      <c r="G41" s="30"/>
      <c r="H41" s="104"/>
      <c r="I41" s="104" t="s">
        <v>168</v>
      </c>
      <c r="J41" s="105">
        <f>SUM(J27:J40)</f>
        <v>0</v>
      </c>
      <c r="K41" s="105">
        <f>SUM(K27:K40)</f>
        <v>22200</v>
      </c>
      <c r="L41" s="105">
        <f>SUM(L27:L40)</f>
        <v>11660</v>
      </c>
      <c r="M41" s="105">
        <f>SUM(M27:M40)</f>
        <v>10540</v>
      </c>
      <c r="N41" s="30"/>
      <c r="O41" s="30"/>
      <c r="P41" s="30"/>
      <c r="Q41" s="30"/>
      <c r="R41" s="30"/>
      <c r="U41"/>
      <c r="V41"/>
      <c r="BK41" s="65"/>
      <c r="BL41" s="65"/>
      <c r="BN41"/>
      <c r="BO41"/>
    </row>
  </sheetData>
  <mergeCells count="4">
    <mergeCell ref="A1:T1"/>
    <mergeCell ref="A3:BO3"/>
    <mergeCell ref="A24:F24"/>
    <mergeCell ref="H24:M24"/>
  </mergeCells>
  <conditionalFormatting sqref="B8:BO17 B20:BO21">
    <cfRule type="cellIs" dxfId="7" priority="2" operator="lessThan">
      <formula>0</formula>
    </cfRule>
  </conditionalFormatting>
  <conditionalFormatting sqref="B18:BO19">
    <cfRule type="cellIs" dxfId="7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5" right="0.75" top="1" bottom="1" header="0.5" footer="0.5"/>
  <headerFooter/>
  <ignoredErrors>
    <ignoredError sqref="D8:BP22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workbookViewId="0">
      <pane ySplit="5" topLeftCell="A16" activePane="bottomLeft" state="frozen"/>
      <selection/>
      <selection pane="bottomLeft" activeCell="F24" sqref="F24"/>
    </sheetView>
  </sheetViews>
  <sheetFormatPr defaultColWidth="9" defaultRowHeight="13.5"/>
  <cols>
    <col min="1" max="1" width="2.25" style="47" customWidth="1"/>
    <col min="2" max="2" width="12.5" style="46" customWidth="1"/>
    <col min="3" max="3" width="14" style="46" customWidth="1"/>
    <col min="4" max="4" width="7.875" style="46" customWidth="1"/>
    <col min="5" max="5" width="7.125" style="46" customWidth="1"/>
    <col min="6" max="6" width="13.875" style="46" customWidth="1"/>
    <col min="7" max="7" width="12" style="46" customWidth="1"/>
    <col min="8" max="8" width="12.5" style="46" customWidth="1"/>
    <col min="9" max="16371" width="9" style="46" customWidth="1"/>
    <col min="16372" max="16381" width="9" style="46"/>
  </cols>
  <sheetData>
    <row r="1" s="46" customFormat="1" ht="28" customHeight="1" spans="1:13">
      <c r="A1" s="47"/>
      <c r="B1" s="48" t="s">
        <v>183</v>
      </c>
      <c r="C1" s="49"/>
      <c r="D1" s="49"/>
      <c r="E1" s="49"/>
      <c r="F1" s="49"/>
      <c r="G1" s="49"/>
      <c r="H1" s="49"/>
      <c r="J1" s="50" t="s">
        <v>184</v>
      </c>
      <c r="K1" s="51"/>
      <c r="L1" s="51"/>
      <c r="M1" s="51"/>
    </row>
    <row r="2" s="46" customFormat="1" ht="24" customHeight="1" spans="1:13">
      <c r="A2" s="47"/>
      <c r="B2" s="52" t="s">
        <v>185</v>
      </c>
      <c r="C2" s="53">
        <v>46174</v>
      </c>
      <c r="D2" s="52" t="s">
        <v>112</v>
      </c>
      <c r="E2" s="52" t="e">
        <f>IF(OR($C$2="",$C$3=""),"",SUMIFS([1]数据录入!$J$4:$J$9999,[1]数据录入!$B$4:$B$9999,"&gt;="&amp;$C$2,[1]数据录入!$B$4:$B$9999,"&lt;="&amp;$C$3))</f>
        <v>#VALUE!</v>
      </c>
      <c r="F2" s="54">
        <f>SUM(C5:C39)</f>
        <v>0</v>
      </c>
      <c r="G2" s="55" t="s">
        <v>186</v>
      </c>
      <c r="H2" s="54">
        <f>IF(OR(F2="",F3=""),"",F2-F3)</f>
        <v>0</v>
      </c>
    </row>
    <row r="3" s="46" customFormat="1" ht="24" customHeight="1" spans="1:13">
      <c r="A3" s="47"/>
      <c r="B3" s="52" t="s">
        <v>187</v>
      </c>
      <c r="C3" s="53">
        <v>46203</v>
      </c>
      <c r="D3" s="52" t="s">
        <v>113</v>
      </c>
      <c r="E3" s="52" t="e">
        <f>IF(OR($C$2="",$C$3=""),"",SUMIFS([1]数据录入!$K$4:$K$9999,[1]数据录入!$B$4:$B$9999,"&gt;="&amp;$C$2,[1]数据录入!$B$4:$B$9999,"&lt;="&amp;$C$3))</f>
        <v>#VALUE!</v>
      </c>
      <c r="F3" s="54">
        <f>SUM(G5:G39)</f>
        <v>0</v>
      </c>
      <c r="G3" s="56"/>
      <c r="H3" s="54"/>
      <c r="I3" s="57"/>
      <c r="J3" s="57"/>
      <c r="K3" s="57"/>
      <c r="L3" s="57"/>
      <c r="M3" s="57"/>
    </row>
    <row r="4" s="46" customFormat="1" ht="24" customHeight="1" spans="1:13">
      <c r="A4" s="47"/>
      <c r="B4" s="58" t="s">
        <v>188</v>
      </c>
      <c r="C4" s="58" t="s">
        <v>189</v>
      </c>
      <c r="D4" s="58" t="s">
        <v>190</v>
      </c>
      <c r="E4" s="58" t="s">
        <v>115</v>
      </c>
      <c r="F4" s="58" t="s">
        <v>191</v>
      </c>
      <c r="G4" s="58" t="s">
        <v>189</v>
      </c>
      <c r="H4" s="58" t="s">
        <v>192</v>
      </c>
    </row>
    <row r="5" s="46" customFormat="1" ht="20" customHeight="1" spans="1:13">
      <c r="A5" s="47"/>
      <c r="B5" s="59" t="s">
        <v>44</v>
      </c>
      <c r="C5" s="60">
        <f>IF($B5="","",SUMIFS(数据录入!$F$4:$F$9999,数据录入!$J$4:$J$9999,$B5,数据录入!$B$4:$B$9999,"&gt;="&amp;$C$2,数据录入!$B$4:$B$9999,"&lt;="&amp;$C$3))</f>
        <v>0</v>
      </c>
      <c r="D5" s="61" t="str">
        <f>IF(OR($B5="",$F$2=0),"",C5/$F$2)</f>
        <v/>
      </c>
      <c r="E5" s="62">
        <v>1</v>
      </c>
      <c r="F5" s="39" t="s">
        <v>41</v>
      </c>
      <c r="G5" s="60">
        <f>IF($F5="","",SUMIFS(数据录入!$G$4:$G$9999,数据录入!$D$4:$D$9999,$F5,数据录入!$B$4:$B$9999,"&gt;="&amp;$C$2,数据录入!$B$4:$B$9999,"&lt;="&amp;$C$3))</f>
        <v>0</v>
      </c>
      <c r="H5" s="61" t="str">
        <f>IF(OR($F5="",$F$3=0),"",G5/$F$3)</f>
        <v/>
      </c>
    </row>
    <row r="6" s="46" customFormat="1" ht="20" customHeight="1" spans="1:13">
      <c r="A6" s="47"/>
      <c r="B6" s="59" t="s">
        <v>48</v>
      </c>
      <c r="C6" s="60">
        <f>IF($B6="","",SUMIFS(数据录入!$F$4:$F$9999,数据录入!$J$4:$J$9999,$B6,数据录入!$B$4:$B$9999,"&gt;="&amp;$C$2,数据录入!$B$4:$B$9999,"&lt;="&amp;$C$3))</f>
        <v>0</v>
      </c>
      <c r="D6" s="61" t="str">
        <f t="shared" ref="D6:D39" si="0">IF(OR($B6="",$F$2=0),"",C6/$F$2)</f>
        <v/>
      </c>
      <c r="E6" s="62">
        <v>2</v>
      </c>
      <c r="F6" s="59"/>
      <c r="G6" s="60" t="str">
        <f>IF($F6="","",SUMIFS(数据录入!$G$4:$G$9999,数据录入!$D$4:$D$9999,$F6,数据录入!$B$4:$B$9999,"&gt;="&amp;$C$2,数据录入!$B$4:$B$9999,"&lt;="&amp;$C$3))</f>
        <v/>
      </c>
      <c r="H6" s="61" t="str">
        <f>IF(OR($F6="",$F$3=0),"",G6/$F$3)</f>
        <v/>
      </c>
    </row>
    <row r="7" s="46" customFormat="1" ht="20" customHeight="1" spans="1:13">
      <c r="A7" s="47"/>
      <c r="B7" s="59" t="s">
        <v>53</v>
      </c>
      <c r="C7" s="60">
        <f>IF($B7="","",SUMIFS(数据录入!$F$4:$F$9999,数据录入!$J$4:$J$9999,$B7,数据录入!$B$4:$B$9999,"&gt;="&amp;$C$2,数据录入!$B$4:$B$9999,"&lt;="&amp;$C$3))</f>
        <v>0</v>
      </c>
      <c r="D7" s="61" t="str">
        <f t="shared" si="0"/>
        <v/>
      </c>
      <c r="E7" s="62">
        <v>3</v>
      </c>
      <c r="F7" s="59" t="s">
        <v>52</v>
      </c>
      <c r="G7" s="60">
        <f>IF($F7="","",SUMIFS(数据录入!$G$4:$G$9999,数据录入!$D$4:$D$9999,$F7,数据录入!$B$4:$B$9999,"&gt;="&amp;$C$2,数据录入!$B$4:$B$9999,"&lt;="&amp;$C$3))</f>
        <v>0</v>
      </c>
      <c r="H7" s="61" t="str">
        <f>IF(OR($F7="",$F$3=0),"",G7/$F$3)</f>
        <v/>
      </c>
    </row>
    <row r="8" s="46" customFormat="1" ht="20" customHeight="1" spans="1:13">
      <c r="A8" s="47"/>
      <c r="B8" s="59" t="s">
        <v>57</v>
      </c>
      <c r="C8" s="60">
        <f>IF($B8="","",SUMIFS(数据录入!$F$4:$F$9999,数据录入!$J$4:$J$9999,$B8,数据录入!$B$4:$B$9999,"&gt;="&amp;$C$2,数据录入!$B$4:$B$9999,"&lt;="&amp;$C$3))</f>
        <v>0</v>
      </c>
      <c r="D8" s="61" t="str">
        <f t="shared" si="0"/>
        <v/>
      </c>
      <c r="E8" s="62">
        <v>4</v>
      </c>
      <c r="F8" s="59" t="s">
        <v>56</v>
      </c>
      <c r="G8" s="60">
        <f>IF($F8="","",SUMIFS(数据录入!$G$4:$G$9999,数据录入!$D$4:$D$9999,$F8,数据录入!$B$4:$B$9999,"&gt;="&amp;$C$2,数据录入!$B$4:$B$9999,"&lt;="&amp;$C$3))</f>
        <v>0</v>
      </c>
      <c r="H8" s="61" t="str">
        <f t="shared" ref="H8:H39" si="1">IF(OR($F8="",$F$3=0),"",G8/$F$3)</f>
        <v/>
      </c>
    </row>
    <row r="9" s="46" customFormat="1" ht="20" customHeight="1" spans="1:13">
      <c r="A9" s="47"/>
      <c r="B9" s="59" t="s">
        <v>61</v>
      </c>
      <c r="C9" s="60">
        <f>IF($B9="","",SUMIFS(数据录入!$F$4:$F$9999,数据录入!$J$4:$J$9999,$B9,数据录入!$B$4:$B$9999,"&gt;="&amp;$C$2,数据录入!$B$4:$B$9999,"&lt;="&amp;$C$3))</f>
        <v>0</v>
      </c>
      <c r="D9" s="61" t="str">
        <f t="shared" si="0"/>
        <v/>
      </c>
      <c r="E9" s="62">
        <v>5</v>
      </c>
      <c r="F9" s="59" t="s">
        <v>60</v>
      </c>
      <c r="G9" s="60">
        <f>IF($F9="","",SUMIFS(数据录入!$G$4:$G$9999,数据录入!$D$4:$D$9999,$F9,数据录入!$B$4:$B$9999,"&gt;="&amp;$C$2,数据录入!$B$4:$B$9999,"&lt;="&amp;$C$3))</f>
        <v>0</v>
      </c>
      <c r="H9" s="61" t="str">
        <f t="shared" si="1"/>
        <v/>
      </c>
    </row>
    <row r="10" s="46" customFormat="1" ht="20" customHeight="1" spans="1:13">
      <c r="A10" s="47"/>
      <c r="B10" s="59" t="s">
        <v>65</v>
      </c>
      <c r="C10" s="60">
        <f>IF($B10="","",SUMIFS(数据录入!$F$4:$F$9999,数据录入!$J$4:$J$9999,$B10,数据录入!$B$4:$B$9999,"&gt;="&amp;$C$2,数据录入!$B$4:$B$9999,"&lt;="&amp;$C$3))</f>
        <v>0</v>
      </c>
      <c r="D10" s="61" t="str">
        <f t="shared" si="0"/>
        <v/>
      </c>
      <c r="E10" s="62">
        <v>6</v>
      </c>
      <c r="F10" s="59" t="s">
        <v>64</v>
      </c>
      <c r="G10" s="60">
        <f>IF($F10="","",SUMIFS(数据录入!$G$4:$G$9999,数据录入!$D$4:$D$9999,$F10,数据录入!$B$4:$B$9999,"&gt;="&amp;$C$2,数据录入!$B$4:$B$9999,"&lt;="&amp;$C$3))</f>
        <v>0</v>
      </c>
      <c r="H10" s="61" t="str">
        <f t="shared" si="1"/>
        <v/>
      </c>
    </row>
    <row r="11" s="46" customFormat="1" ht="20" customHeight="1" spans="1:13">
      <c r="A11" s="47"/>
      <c r="B11" s="59" t="s">
        <v>68</v>
      </c>
      <c r="C11" s="60">
        <f>IF($B11="","",SUMIFS(数据录入!$F$4:$F$9999,数据录入!$J$4:$J$9999,$B11,数据录入!$B$4:$B$9999,"&gt;="&amp;$C$2,数据录入!$B$4:$B$9999,"&lt;="&amp;$C$3))</f>
        <v>0</v>
      </c>
      <c r="D11" s="61" t="str">
        <f t="shared" si="0"/>
        <v/>
      </c>
      <c r="E11" s="62">
        <v>7</v>
      </c>
      <c r="F11" s="59" t="s">
        <v>67</v>
      </c>
      <c r="G11" s="60">
        <f>IF($F11="","",SUMIFS(数据录入!$G$4:$G$9999,数据录入!$D$4:$D$9999,$F11,数据录入!$B$4:$B$9999,"&gt;="&amp;$C$2,数据录入!$B$4:$B$9999,"&lt;="&amp;$C$3))</f>
        <v>0</v>
      </c>
      <c r="H11" s="61" t="str">
        <f t="shared" si="1"/>
        <v/>
      </c>
    </row>
    <row r="12" s="46" customFormat="1" ht="20" customHeight="1" spans="1:13">
      <c r="A12" s="47"/>
      <c r="B12" s="59" t="s">
        <v>71</v>
      </c>
      <c r="C12" s="60">
        <f>IF($B12="","",SUMIFS(数据录入!$F$4:$F$9999,数据录入!$J$4:$J$9999,$B12,数据录入!$B$4:$B$9999,"&gt;="&amp;$C$2,数据录入!$B$4:$B$9999,"&lt;="&amp;$C$3))</f>
        <v>0</v>
      </c>
      <c r="D12" s="61" t="str">
        <f t="shared" si="0"/>
        <v/>
      </c>
      <c r="E12" s="62">
        <v>8</v>
      </c>
      <c r="F12" s="59" t="s">
        <v>70</v>
      </c>
      <c r="G12" s="60">
        <f>IF($F12="","",SUMIFS(数据录入!$G$4:$G$9999,数据录入!$D$4:$D$9999,$F12,数据录入!$B$4:$B$9999,"&gt;="&amp;$C$2,数据录入!$B$4:$B$9999,"&lt;="&amp;$C$3))</f>
        <v>0</v>
      </c>
      <c r="H12" s="61" t="str">
        <f t="shared" si="1"/>
        <v/>
      </c>
    </row>
    <row r="13" s="46" customFormat="1" ht="20" customHeight="1" spans="1:13">
      <c r="A13" s="47"/>
      <c r="B13" s="59" t="s">
        <v>74</v>
      </c>
      <c r="C13" s="60">
        <f>IF($B13="","",SUMIFS(数据录入!$F$4:$F$9999,数据录入!$J$4:$J$9999,$B13,数据录入!$B$4:$B$9999,"&gt;="&amp;$C$2,数据录入!$B$4:$B$9999,"&lt;="&amp;$C$3))</f>
        <v>0</v>
      </c>
      <c r="D13" s="61" t="str">
        <f t="shared" si="0"/>
        <v/>
      </c>
      <c r="E13" s="62">
        <v>9</v>
      </c>
      <c r="F13" s="59" t="s">
        <v>73</v>
      </c>
      <c r="G13" s="60">
        <f>IF($F13="","",SUMIFS(数据录入!$G$4:$G$9999,数据录入!$D$4:$D$9999,$F13,数据录入!$B$4:$B$9999,"&gt;="&amp;$C$2,数据录入!$B$4:$B$9999,"&lt;="&amp;$C$3))</f>
        <v>0</v>
      </c>
      <c r="H13" s="61" t="str">
        <f t="shared" si="1"/>
        <v/>
      </c>
    </row>
    <row r="14" s="46" customFormat="1" ht="20" customHeight="1" spans="1:13">
      <c r="A14" s="47"/>
      <c r="B14" s="59" t="s">
        <v>77</v>
      </c>
      <c r="C14" s="60">
        <f>IF($B14="","",SUMIFS(数据录入!$F$4:$F$9999,数据录入!$J$4:$J$9999,$B14,数据录入!$B$4:$B$9999,"&gt;="&amp;$C$2,数据录入!$B$4:$B$9999,"&lt;="&amp;$C$3))</f>
        <v>0</v>
      </c>
      <c r="D14" s="61" t="str">
        <f t="shared" si="0"/>
        <v/>
      </c>
      <c r="E14" s="62">
        <v>10</v>
      </c>
      <c r="F14" s="59" t="s">
        <v>76</v>
      </c>
      <c r="G14" s="60">
        <f>IF($F14="","",SUMIFS(数据录入!$G$4:$G$9999,数据录入!$D$4:$D$9999,$F14,数据录入!$B$4:$B$9999,"&gt;="&amp;$C$2,数据录入!$B$4:$B$9999,"&lt;="&amp;$C$3))</f>
        <v>0</v>
      </c>
      <c r="H14" s="61" t="str">
        <f t="shared" si="1"/>
        <v/>
      </c>
    </row>
    <row r="15" s="46" customFormat="1" ht="20" customHeight="1" spans="1:13">
      <c r="A15" s="47"/>
      <c r="B15" s="59" t="s">
        <v>80</v>
      </c>
      <c r="C15" s="60">
        <f>IF($B15="","",SUMIFS(数据录入!$F$4:$F$9999,数据录入!$J$4:$J$9999,$B15,数据录入!$B$4:$B$9999,"&gt;="&amp;$C$2,数据录入!$B$4:$B$9999,"&lt;="&amp;$C$3))</f>
        <v>0</v>
      </c>
      <c r="D15" s="61" t="str">
        <f t="shared" si="0"/>
        <v/>
      </c>
      <c r="E15" s="62">
        <v>11</v>
      </c>
      <c r="F15" s="59" t="s">
        <v>79</v>
      </c>
      <c r="G15" s="60">
        <f>IF($F15="","",SUMIFS(数据录入!$G$4:$G$9999,数据录入!$D$4:$D$9999,$F15,数据录入!$B$4:$B$9999,"&gt;="&amp;$C$2,数据录入!$B$4:$B$9999,"&lt;="&amp;$C$3))</f>
        <v>0</v>
      </c>
      <c r="H15" s="61" t="str">
        <f t="shared" si="1"/>
        <v/>
      </c>
    </row>
    <row r="16" s="46" customFormat="1" ht="20" customHeight="1" spans="1:13">
      <c r="A16" s="47"/>
      <c r="B16" s="59" t="s">
        <v>83</v>
      </c>
      <c r="C16" s="60">
        <f>IF($B16="","",SUMIFS(数据录入!$F$4:$F$9999,数据录入!$J$4:$J$9999,$B16,数据录入!$B$4:$B$9999,"&gt;="&amp;$C$2,数据录入!$B$4:$B$9999,"&lt;="&amp;$C$3))</f>
        <v>0</v>
      </c>
      <c r="D16" s="61" t="str">
        <f t="shared" si="0"/>
        <v/>
      </c>
      <c r="E16" s="62">
        <v>12</v>
      </c>
      <c r="F16" s="59" t="s">
        <v>82</v>
      </c>
      <c r="G16" s="60">
        <f>IF($F16="","",SUMIFS(数据录入!$G$4:$G$9999,数据录入!$D$4:$D$9999,$F16,数据录入!$B$4:$B$9999,"&gt;="&amp;$C$2,数据录入!$B$4:$B$9999,"&lt;="&amp;$C$3))</f>
        <v>0</v>
      </c>
      <c r="H16" s="61" t="str">
        <f t="shared" si="1"/>
        <v/>
      </c>
    </row>
    <row r="17" s="46" customFormat="1" ht="20" customHeight="1" spans="1:8">
      <c r="A17" s="47"/>
      <c r="B17" s="59" t="s">
        <v>85</v>
      </c>
      <c r="C17" s="60">
        <f>IF($B17="","",SUMIFS(数据录入!$F$4:$F$9999,数据录入!$J$4:$J$9999,$B17,数据录入!$B$4:$B$9999,"&gt;="&amp;$C$2,数据录入!$B$4:$B$9999,"&lt;="&amp;$C$3))</f>
        <v>0</v>
      </c>
      <c r="D17" s="61" t="str">
        <f t="shared" si="0"/>
        <v/>
      </c>
      <c r="E17" s="62">
        <v>13</v>
      </c>
      <c r="F17" s="59"/>
      <c r="G17" s="60" t="str">
        <f>IF($F17="","",SUMIFS(数据录入!$G$4:$G$9999,数据录入!$D$4:$D$9999,$F17,数据录入!$B$4:$B$9999,"&gt;="&amp;$C$2,数据录入!$B$4:$B$9999,"&lt;="&amp;$C$3))</f>
        <v/>
      </c>
      <c r="H17" s="61" t="str">
        <f t="shared" si="1"/>
        <v/>
      </c>
    </row>
    <row r="18" s="46" customFormat="1" ht="20" customHeight="1" spans="1:8">
      <c r="A18" s="47"/>
      <c r="B18" s="59" t="s">
        <v>87</v>
      </c>
      <c r="C18" s="60">
        <f>IF($B18="","",SUMIFS(数据录入!$F$4:$F$9999,数据录入!$J$4:$J$9999,$B18,数据录入!$B$4:$B$9999,"&gt;="&amp;$C$2,数据录入!$B$4:$B$9999,"&lt;="&amp;$C$3))</f>
        <v>0</v>
      </c>
      <c r="D18" s="61" t="str">
        <f t="shared" si="0"/>
        <v/>
      </c>
      <c r="E18" s="62"/>
      <c r="F18" s="59"/>
      <c r="G18" s="60" t="str">
        <f>IF($F18="","",SUMIFS(数据录入!$G$4:$G$9999,数据录入!$D$4:$D$9999,$F18,数据录入!$B$4:$B$9999,"&gt;="&amp;$C$2,数据录入!$B$4:$B$9999,"&lt;="&amp;$C$3))</f>
        <v/>
      </c>
      <c r="H18" s="61" t="str">
        <f t="shared" si="1"/>
        <v/>
      </c>
    </row>
    <row r="19" s="46" customFormat="1" ht="20" customHeight="1" spans="1:8">
      <c r="A19" s="47"/>
      <c r="B19" s="59" t="s">
        <v>88</v>
      </c>
      <c r="C19" s="60">
        <f>IF($B19="","",SUMIFS(数据录入!$F$4:$F$9999,数据录入!$J$4:$J$9999,$B19,数据录入!$B$4:$B$9999,"&gt;="&amp;$C$2,数据录入!$B$4:$B$9999,"&lt;="&amp;$C$3))</f>
        <v>0</v>
      </c>
      <c r="D19" s="61" t="str">
        <f t="shared" si="0"/>
        <v/>
      </c>
      <c r="E19" s="62"/>
      <c r="F19" s="59"/>
      <c r="G19" s="60" t="str">
        <f>IF($F19="","",SUMIFS(数据录入!$G$4:$G$9999,数据录入!$D$4:$D$9999,$F19,数据录入!$B$4:$B$9999,"&gt;="&amp;$C$2,数据录入!$B$4:$B$9999,"&lt;="&amp;$C$3))</f>
        <v/>
      </c>
      <c r="H19" s="61" t="str">
        <f t="shared" si="1"/>
        <v/>
      </c>
    </row>
    <row r="20" s="46" customFormat="1" ht="20" customHeight="1" spans="1:8">
      <c r="A20" s="47"/>
      <c r="B20" s="59" t="s">
        <v>89</v>
      </c>
      <c r="C20" s="60">
        <f>IF($B20="","",SUMIFS(数据录入!$F$4:$F$9999,数据录入!$J$4:$J$9999,$B20,数据录入!$B$4:$B$9999,"&gt;="&amp;$C$2,数据录入!$B$4:$B$9999,"&lt;="&amp;$C$3))</f>
        <v>0</v>
      </c>
      <c r="D20" s="61" t="str">
        <f t="shared" si="0"/>
        <v/>
      </c>
      <c r="E20" s="62"/>
      <c r="F20" s="59"/>
      <c r="G20" s="60" t="str">
        <f>IF($F20="","",SUMIFS(数据录入!$G$4:$G$9999,数据录入!$D$4:$D$9999,$F20,数据录入!$B$4:$B$9999,"&gt;="&amp;$C$2,数据录入!$B$4:$B$9999,"&lt;="&amp;$C$3))</f>
        <v/>
      </c>
      <c r="H20" s="61" t="str">
        <f t="shared" si="1"/>
        <v/>
      </c>
    </row>
    <row r="21" s="46" customFormat="1" ht="20" customHeight="1" spans="1:8">
      <c r="A21" s="47"/>
      <c r="B21" s="59" t="s">
        <v>90</v>
      </c>
      <c r="C21" s="60">
        <f>IF($B21="","",SUMIFS(数据录入!$F$4:$F$9999,数据录入!$J$4:$J$9999,$B21,数据录入!$B$4:$B$9999,"&gt;="&amp;$C$2,数据录入!$B$4:$B$9999,"&lt;="&amp;$C$3))</f>
        <v>0</v>
      </c>
      <c r="D21" s="61" t="str">
        <f t="shared" si="0"/>
        <v/>
      </c>
      <c r="E21" s="62"/>
      <c r="F21" s="59"/>
      <c r="G21" s="60" t="str">
        <f>IF($F21="","",SUMIFS(数据录入!$G$4:$G$9999,数据录入!$D$4:$D$9999,$F21,数据录入!$B$4:$B$9999,"&gt;="&amp;$C$2,数据录入!$B$4:$B$9999,"&lt;="&amp;$C$3))</f>
        <v/>
      </c>
      <c r="H21" s="61" t="str">
        <f t="shared" si="1"/>
        <v/>
      </c>
    </row>
    <row r="22" s="46" customFormat="1" ht="20" customHeight="1" spans="1:8">
      <c r="A22" s="47"/>
      <c r="B22" s="59" t="s">
        <v>91</v>
      </c>
      <c r="C22" s="60">
        <f>IF($B22="","",SUMIFS(数据录入!$F$4:$F$9999,数据录入!$J$4:$J$9999,$B22,数据录入!$B$4:$B$9999,"&gt;="&amp;$C$2,数据录入!$B$4:$B$9999,"&lt;="&amp;$C$3))</f>
        <v>0</v>
      </c>
      <c r="D22" s="61" t="str">
        <f t="shared" si="0"/>
        <v/>
      </c>
      <c r="E22" s="62"/>
      <c r="F22" s="59"/>
      <c r="G22" s="60" t="str">
        <f>IF($F22="","",SUMIFS(数据录入!$G$4:$G$9999,数据录入!$D$4:$D$9999,$F22,数据录入!$B$4:$B$9999,"&gt;="&amp;$C$2,数据录入!$B$4:$B$9999,"&lt;="&amp;$C$3))</f>
        <v/>
      </c>
      <c r="H22" s="61" t="str">
        <f t="shared" si="1"/>
        <v/>
      </c>
    </row>
    <row r="23" s="46" customFormat="1" ht="20" customHeight="1" spans="1:8">
      <c r="A23" s="47"/>
      <c r="B23" s="59" t="s">
        <v>92</v>
      </c>
      <c r="C23" s="60">
        <f>IF($B23="","",SUMIFS(数据录入!$F$4:$F$9999,数据录入!$J$4:$J$9999,$B23,数据录入!$B$4:$B$9999,"&gt;="&amp;$C$2,数据录入!$B$4:$B$9999,"&lt;="&amp;$C$3))</f>
        <v>0</v>
      </c>
      <c r="D23" s="61" t="str">
        <f t="shared" si="0"/>
        <v/>
      </c>
      <c r="E23" s="62"/>
      <c r="F23" s="59"/>
      <c r="G23" s="60" t="str">
        <f>IF($F23="","",SUMIFS(数据录入!$G$4:$G$9999,数据录入!$D$4:$D$9999,$F23,数据录入!$B$4:$B$9999,"&gt;="&amp;$C$2,数据录入!$B$4:$B$9999,"&lt;="&amp;$C$3))</f>
        <v/>
      </c>
      <c r="H23" s="61" t="str">
        <f t="shared" si="1"/>
        <v/>
      </c>
    </row>
    <row r="24" s="46" customFormat="1" ht="20" customHeight="1" spans="1:8">
      <c r="A24" s="47"/>
      <c r="B24" s="59" t="s">
        <v>93</v>
      </c>
      <c r="C24" s="60">
        <f>IF($B24="","",SUMIFS(数据录入!$F$4:$F$9999,数据录入!$J$4:$J$9999,$B24,数据录入!$B$4:$B$9999,"&gt;="&amp;$C$2,数据录入!$B$4:$B$9999,"&lt;="&amp;$C$3))</f>
        <v>0</v>
      </c>
      <c r="D24" s="61" t="str">
        <f t="shared" si="0"/>
        <v/>
      </c>
      <c r="E24" s="62"/>
      <c r="F24" s="59"/>
      <c r="G24" s="60" t="str">
        <f>IF($F24="","",SUMIFS(数据录入!$G$4:$G$9999,数据录入!$D$4:$D$9999,$F24,数据录入!$B$4:$B$9999,"&gt;="&amp;$C$2,数据录入!$B$4:$B$9999,"&lt;="&amp;$C$3))</f>
        <v/>
      </c>
      <c r="H24" s="61" t="str">
        <f t="shared" si="1"/>
        <v/>
      </c>
    </row>
    <row r="25" s="46" customFormat="1" ht="20" customHeight="1" spans="1:8">
      <c r="A25" s="47"/>
      <c r="B25" s="59" t="s">
        <v>94</v>
      </c>
      <c r="C25" s="60">
        <f>IF($B25="","",SUMIFS(数据录入!$F$4:$F$9999,数据录入!$J$4:$J$9999,$B25,数据录入!$B$4:$B$9999,"&gt;="&amp;$C$2,数据录入!$B$4:$B$9999,"&lt;="&amp;$C$3))</f>
        <v>0</v>
      </c>
      <c r="D25" s="61" t="str">
        <f t="shared" si="0"/>
        <v/>
      </c>
      <c r="E25" s="62"/>
      <c r="F25" s="59"/>
      <c r="G25" s="60" t="str">
        <f>IF($F25="","",SUMIFS(数据录入!$G$4:$G$9999,数据录入!$D$4:$D$9999,$F25,数据录入!$B$4:$B$9999,"&gt;="&amp;$C$2,数据录入!$B$4:$B$9999,"&lt;="&amp;$C$3))</f>
        <v/>
      </c>
      <c r="H25" s="61" t="str">
        <f t="shared" si="1"/>
        <v/>
      </c>
    </row>
    <row r="26" s="46" customFormat="1" ht="20" customHeight="1" spans="1:8">
      <c r="A26" s="47"/>
      <c r="B26" s="59" t="s">
        <v>95</v>
      </c>
      <c r="C26" s="60">
        <f>IF($B26="","",SUMIFS(数据录入!$F$4:$F$9999,数据录入!$J$4:$J$9999,$B26,数据录入!$B$4:$B$9999,"&gt;="&amp;$C$2,数据录入!$B$4:$B$9999,"&lt;="&amp;$C$3))</f>
        <v>0</v>
      </c>
      <c r="D26" s="61" t="str">
        <f t="shared" si="0"/>
        <v/>
      </c>
      <c r="E26" s="62"/>
      <c r="F26" s="59"/>
      <c r="G26" s="60" t="str">
        <f>IF($F26="","",SUMIFS(数据录入!$G$4:$G$9999,数据录入!$D$4:$D$9999,$F26,数据录入!$B$4:$B$9999,"&gt;="&amp;$C$2,数据录入!$B$4:$B$9999,"&lt;="&amp;$C$3))</f>
        <v/>
      </c>
      <c r="H26" s="61" t="str">
        <f t="shared" si="1"/>
        <v/>
      </c>
    </row>
    <row r="27" s="46" customFormat="1" ht="20" customHeight="1" spans="1:8">
      <c r="A27" s="47"/>
      <c r="B27" s="59" t="s">
        <v>96</v>
      </c>
      <c r="C27" s="60">
        <f>IF($B27="","",SUMIFS(数据录入!$F$4:$F$9999,数据录入!$J$4:$J$9999,$B27,数据录入!$B$4:$B$9999,"&gt;="&amp;$C$2,数据录入!$B$4:$B$9999,"&lt;="&amp;$C$3))</f>
        <v>0</v>
      </c>
      <c r="D27" s="61" t="str">
        <f t="shared" si="0"/>
        <v/>
      </c>
      <c r="E27" s="62"/>
      <c r="F27" s="59"/>
      <c r="G27" s="60" t="str">
        <f>IF($F27="","",SUMIFS(数据录入!$G$4:$G$9999,数据录入!$D$4:$D$9999,$F27,数据录入!$B$4:$B$9999,"&gt;="&amp;$C$2,数据录入!$B$4:$B$9999,"&lt;="&amp;$C$3))</f>
        <v/>
      </c>
      <c r="H27" s="61" t="str">
        <f t="shared" si="1"/>
        <v/>
      </c>
    </row>
    <row r="28" s="46" customFormat="1" ht="20" customHeight="1" spans="1:8">
      <c r="A28" s="47"/>
      <c r="B28" s="59" t="s">
        <v>97</v>
      </c>
      <c r="C28" s="60">
        <f>IF($B28="","",SUMIFS(数据录入!$F$4:$F$9999,数据录入!$J$4:$J$9999,$B28,数据录入!$B$4:$B$9999,"&gt;="&amp;$C$2,数据录入!$B$4:$B$9999,"&lt;="&amp;$C$3))</f>
        <v>0</v>
      </c>
      <c r="D28" s="61" t="str">
        <f t="shared" si="0"/>
        <v/>
      </c>
      <c r="E28" s="62"/>
      <c r="F28" s="59"/>
      <c r="G28" s="60" t="str">
        <f>IF($F28="","",SUMIFS(数据录入!$G$4:$G$9999,数据录入!$D$4:$D$9999,$F28,数据录入!$B$4:$B$9999,"&gt;="&amp;$C$2,数据录入!$B$4:$B$9999,"&lt;="&amp;$C$3))</f>
        <v/>
      </c>
      <c r="H28" s="61" t="str">
        <f t="shared" si="1"/>
        <v/>
      </c>
    </row>
    <row r="29" s="46" customFormat="1" ht="20" customHeight="1" spans="1:8">
      <c r="A29" s="47"/>
      <c r="B29" s="59" t="s">
        <v>98</v>
      </c>
      <c r="C29" s="60">
        <f>IF($B29="","",SUMIFS(数据录入!$F$4:$F$9999,数据录入!$J$4:$J$9999,$B29,数据录入!$B$4:$B$9999,"&gt;="&amp;$C$2,数据录入!$B$4:$B$9999,"&lt;="&amp;$C$3))</f>
        <v>0</v>
      </c>
      <c r="D29" s="61" t="str">
        <f t="shared" si="0"/>
        <v/>
      </c>
      <c r="E29" s="62"/>
      <c r="F29" s="59"/>
      <c r="G29" s="60" t="str">
        <f>IF($F29="","",SUMIFS(数据录入!$G$4:$G$9999,数据录入!$D$4:$D$9999,$F29,数据录入!$B$4:$B$9999,"&gt;="&amp;$C$2,数据录入!$B$4:$B$9999,"&lt;="&amp;$C$3))</f>
        <v/>
      </c>
      <c r="H29" s="61" t="str">
        <f t="shared" si="1"/>
        <v/>
      </c>
    </row>
    <row r="30" s="46" customFormat="1" ht="20" customHeight="1" spans="1:8">
      <c r="A30" s="47"/>
      <c r="B30" s="59" t="s">
        <v>99</v>
      </c>
      <c r="C30" s="60">
        <f>IF($B30="","",SUMIFS(数据录入!$F$4:$F$9999,数据录入!$J$4:$J$9999,$B30,数据录入!$B$4:$B$9999,"&gt;="&amp;$C$2,数据录入!$B$4:$B$9999,"&lt;="&amp;$C$3))</f>
        <v>0</v>
      </c>
      <c r="D30" s="61" t="str">
        <f t="shared" si="0"/>
        <v/>
      </c>
      <c r="E30" s="62"/>
      <c r="F30" s="59"/>
      <c r="G30" s="60" t="str">
        <f>IF($F30="","",SUMIFS(数据录入!$G$4:$G$9999,数据录入!$D$4:$D$9999,$F30,数据录入!$B$4:$B$9999,"&gt;="&amp;$C$2,数据录入!$B$4:$B$9999,"&lt;="&amp;$C$3))</f>
        <v/>
      </c>
      <c r="H30" s="61" t="str">
        <f t="shared" si="1"/>
        <v/>
      </c>
    </row>
    <row r="31" s="46" customFormat="1" ht="20" customHeight="1" spans="1:8">
      <c r="A31" s="47"/>
      <c r="B31" s="59" t="s">
        <v>100</v>
      </c>
      <c r="C31" s="60">
        <f>IF($B31="","",SUMIFS(数据录入!$F$4:$F$9999,数据录入!$J$4:$J$9999,$B31,数据录入!$B$4:$B$9999,"&gt;="&amp;$C$2,数据录入!$B$4:$B$9999,"&lt;="&amp;$C$3))</f>
        <v>0</v>
      </c>
      <c r="D31" s="61" t="str">
        <f t="shared" si="0"/>
        <v/>
      </c>
      <c r="E31" s="62"/>
      <c r="F31" s="59"/>
      <c r="G31" s="60" t="str">
        <f>IF($F31="","",SUMIFS(数据录入!$G$4:$G$9999,数据录入!$D$4:$D$9999,$F31,数据录入!$B$4:$B$9999,"&gt;="&amp;$C$2,数据录入!$B$4:$B$9999,"&lt;="&amp;$C$3))</f>
        <v/>
      </c>
      <c r="H31" s="61" t="str">
        <f t="shared" si="1"/>
        <v/>
      </c>
    </row>
    <row r="32" s="46" customFormat="1" ht="20" customHeight="1" spans="1:8">
      <c r="A32" s="47"/>
      <c r="B32" s="59" t="s">
        <v>101</v>
      </c>
      <c r="C32" s="60">
        <f>IF($B32="","",SUMIFS(数据录入!$F$4:$F$9999,数据录入!$J$4:$J$9999,$B32,数据录入!$B$4:$B$9999,"&gt;="&amp;$C$2,数据录入!$B$4:$B$9999,"&lt;="&amp;$C$3))</f>
        <v>0</v>
      </c>
      <c r="D32" s="61" t="str">
        <f t="shared" si="0"/>
        <v/>
      </c>
      <c r="E32" s="62"/>
      <c r="F32" s="59"/>
      <c r="G32" s="60" t="str">
        <f>IF($F32="","",SUMIFS(数据录入!$G$4:$G$9999,数据录入!$D$4:$D$9999,$F32,数据录入!$B$4:$B$9999,"&gt;="&amp;$C$2,数据录入!$B$4:$B$9999,"&lt;="&amp;$C$3))</f>
        <v/>
      </c>
      <c r="H32" s="61" t="str">
        <f t="shared" si="1"/>
        <v/>
      </c>
    </row>
    <row r="33" s="46" customFormat="1" ht="20" customHeight="1" spans="1:8">
      <c r="A33" s="47"/>
      <c r="B33" s="59" t="s">
        <v>102</v>
      </c>
      <c r="C33" s="60">
        <f>IF($B33="","",SUMIFS(数据录入!$F$4:$F$9999,数据录入!$J$4:$J$9999,$B33,数据录入!$B$4:$B$9999,"&gt;="&amp;$C$2,数据录入!$B$4:$B$9999,"&lt;="&amp;$C$3))</f>
        <v>0</v>
      </c>
      <c r="D33" s="61" t="str">
        <f t="shared" si="0"/>
        <v/>
      </c>
      <c r="E33" s="62"/>
      <c r="F33" s="59"/>
      <c r="G33" s="60" t="str">
        <f>IF($F33="","",SUMIFS(数据录入!$G$4:$G$9999,数据录入!$D$4:$D$9999,$F33,数据录入!$B$4:$B$9999,"&gt;="&amp;$C$2,数据录入!$B$4:$B$9999,"&lt;="&amp;$C$3))</f>
        <v/>
      </c>
      <c r="H33" s="61" t="str">
        <f t="shared" si="1"/>
        <v/>
      </c>
    </row>
    <row r="34" s="46" customFormat="1" ht="20" customHeight="1" spans="1:8">
      <c r="A34" s="47"/>
      <c r="B34" s="59" t="s">
        <v>103</v>
      </c>
      <c r="C34" s="60">
        <f>IF($B34="","",SUMIFS(数据录入!$F$4:$F$9999,数据录入!$J$4:$J$9999,$B34,数据录入!$B$4:$B$9999,"&gt;="&amp;$C$2,数据录入!$B$4:$B$9999,"&lt;="&amp;$C$3))</f>
        <v>0</v>
      </c>
      <c r="D34" s="61" t="str">
        <f t="shared" si="0"/>
        <v/>
      </c>
      <c r="E34" s="62"/>
      <c r="F34" s="59"/>
      <c r="G34" s="60" t="str">
        <f>IF($F34="","",SUMIFS(数据录入!$G$4:$G$9999,数据录入!$D$4:$D$9999,$F34,数据录入!$B$4:$B$9999,"&gt;="&amp;$C$2,数据录入!$B$4:$B$9999,"&lt;="&amp;$C$3))</f>
        <v/>
      </c>
      <c r="H34" s="61" t="str">
        <f t="shared" si="1"/>
        <v/>
      </c>
    </row>
    <row r="35" s="46" customFormat="1" ht="20" customHeight="1" spans="1:8">
      <c r="A35" s="47"/>
      <c r="B35" s="59" t="s">
        <v>104</v>
      </c>
      <c r="C35" s="60">
        <f>IF($B35="","",SUMIFS(数据录入!$F$4:$F$9999,数据录入!$J$4:$J$9999,$B35,数据录入!$B$4:$B$9999,"&gt;="&amp;$C$2,数据录入!$B$4:$B$9999,"&lt;="&amp;$C$3))</f>
        <v>0</v>
      </c>
      <c r="D35" s="61" t="str">
        <f t="shared" si="0"/>
        <v/>
      </c>
      <c r="E35" s="62"/>
      <c r="F35" s="59"/>
      <c r="G35" s="60" t="str">
        <f>IF($F35="","",SUMIFS(数据录入!$G$4:$G$9999,数据录入!$D$4:$D$9999,$F35,数据录入!$B$4:$B$9999,"&gt;="&amp;$C$2,数据录入!$B$4:$B$9999,"&lt;="&amp;$C$3))</f>
        <v/>
      </c>
      <c r="H35" s="61" t="str">
        <f t="shared" si="1"/>
        <v/>
      </c>
    </row>
    <row r="36" s="46" customFormat="1" ht="20" customHeight="1" spans="1:8">
      <c r="A36" s="47"/>
      <c r="B36" s="59" t="s">
        <v>105</v>
      </c>
      <c r="C36" s="60">
        <f>IF($B36="","",SUMIFS(数据录入!$F$4:$F$9999,数据录入!$J$4:$J$9999,$B36,数据录入!$B$4:$B$9999,"&gt;="&amp;$C$2,数据录入!$B$4:$B$9999,"&lt;="&amp;$C$3))</f>
        <v>0</v>
      </c>
      <c r="D36" s="61" t="str">
        <f t="shared" si="0"/>
        <v/>
      </c>
      <c r="E36" s="62"/>
      <c r="F36" s="59"/>
      <c r="G36" s="60" t="str">
        <f>IF($F36="","",SUMIFS(数据录入!$G$4:$G$9999,数据录入!$D$4:$D$9999,$F36,数据录入!$B$4:$B$9999,"&gt;="&amp;$C$2,数据录入!$B$4:$B$9999,"&lt;="&amp;$C$3))</f>
        <v/>
      </c>
      <c r="H36" s="61" t="str">
        <f t="shared" si="1"/>
        <v/>
      </c>
    </row>
    <row r="37" s="46" customFormat="1" ht="20" customHeight="1" spans="1:8">
      <c r="A37" s="47"/>
      <c r="B37" s="59" t="s">
        <v>106</v>
      </c>
      <c r="C37" s="60">
        <f>IF($B37="","",SUMIFS(数据录入!$F$4:$F$9999,数据录入!$J$4:$J$9999,$B37,数据录入!$B$4:$B$9999,"&gt;="&amp;$C$2,数据录入!$B$4:$B$9999,"&lt;="&amp;$C$3))</f>
        <v>0</v>
      </c>
      <c r="D37" s="61" t="str">
        <f t="shared" si="0"/>
        <v/>
      </c>
      <c r="E37" s="62"/>
      <c r="F37" s="59"/>
      <c r="G37" s="60" t="str">
        <f>IF($F37="","",SUMIFS(数据录入!$G$4:$G$9999,数据录入!$D$4:$D$9999,$F37,数据录入!$B$4:$B$9999,"&gt;="&amp;$C$2,数据录入!$B$4:$B$9999,"&lt;="&amp;$C$3))</f>
        <v/>
      </c>
      <c r="H37" s="61" t="str">
        <f t="shared" si="1"/>
        <v/>
      </c>
    </row>
    <row r="38" s="46" customFormat="1" ht="20" customHeight="1" spans="1:8">
      <c r="A38" s="47"/>
      <c r="B38" s="59" t="s">
        <v>107</v>
      </c>
      <c r="C38" s="60">
        <f>IF($B38="","",SUMIFS(数据录入!$F$4:$F$9999,数据录入!$J$4:$J$9999,$B38,数据录入!$B$4:$B$9999,"&gt;="&amp;$C$2,数据录入!$B$4:$B$9999,"&lt;="&amp;$C$3))</f>
        <v>0</v>
      </c>
      <c r="D38" s="61" t="str">
        <f t="shared" si="0"/>
        <v/>
      </c>
      <c r="E38" s="62"/>
      <c r="F38" s="59"/>
      <c r="G38" s="60" t="str">
        <f>IF($F38="","",SUMIFS(数据录入!$G$4:$G$9999,数据录入!$D$4:$D$9999,$F38,数据录入!$B$4:$B$9999,"&gt;="&amp;$C$2,数据录入!$B$4:$B$9999,"&lt;="&amp;$C$3))</f>
        <v/>
      </c>
      <c r="H38" s="61" t="str">
        <f t="shared" si="1"/>
        <v/>
      </c>
    </row>
    <row r="39" s="46" customFormat="1" ht="20" customHeight="1" spans="1:8">
      <c r="A39" s="47"/>
      <c r="B39" s="59" t="s">
        <v>108</v>
      </c>
      <c r="C39" s="60">
        <f>IF($B39="","",SUMIFS(数据录入!$F$4:$F$9999,数据录入!$J$4:$J$9999,$B39,数据录入!$B$4:$B$9999,"&gt;="&amp;$C$2,数据录入!$B$4:$B$9999,"&lt;="&amp;$C$3))</f>
        <v>0</v>
      </c>
      <c r="D39" s="61" t="str">
        <f t="shared" si="0"/>
        <v/>
      </c>
      <c r="E39" s="62"/>
      <c r="F39" s="59"/>
      <c r="G39" s="60" t="str">
        <f>IF($F39="","",SUMIFS(数据录入!$G$4:$G$9999,数据录入!$D$4:$D$9999,$F39,数据录入!$B$4:$B$9999,"&gt;="&amp;$C$2,数据录入!$B$4:$B$9999,"&lt;="&amp;$C$3))</f>
        <v/>
      </c>
      <c r="H39" s="61" t="str">
        <f t="shared" si="1"/>
        <v/>
      </c>
    </row>
    <row r="40" s="46" customFormat="1" ht="20" customHeight="1" spans="1:8">
      <c r="A40" s="47"/>
      <c r="B40" s="59" t="s">
        <v>109</v>
      </c>
      <c r="C40" s="60"/>
      <c r="D40" s="61"/>
      <c r="E40" s="62"/>
      <c r="F40" s="59"/>
      <c r="G40" s="60"/>
      <c r="H40" s="61"/>
    </row>
    <row r="41" s="46" customFormat="1" ht="20" customHeight="1" spans="1:8">
      <c r="A41" s="47"/>
      <c r="B41" s="59" t="s">
        <v>110</v>
      </c>
      <c r="C41" s="60"/>
      <c r="D41" s="61"/>
      <c r="E41" s="62"/>
      <c r="F41" s="59"/>
      <c r="G41" s="60"/>
      <c r="H41" s="61"/>
    </row>
    <row r="42" s="46" customFormat="1" ht="20" customHeight="1" spans="1:8">
      <c r="A42" s="47"/>
      <c r="B42" s="59"/>
      <c r="C42" s="60"/>
      <c r="D42" s="61"/>
      <c r="E42" s="62"/>
      <c r="F42" s="59"/>
      <c r="G42" s="60"/>
      <c r="H42" s="61"/>
    </row>
    <row r="43" s="46" customFormat="1" ht="20" customHeight="1" spans="1:8">
      <c r="A43" s="47"/>
      <c r="B43" s="59"/>
      <c r="C43" s="60"/>
      <c r="D43" s="61"/>
      <c r="E43" s="62"/>
      <c r="F43" s="59"/>
      <c r="G43" s="60"/>
      <c r="H43" s="61"/>
    </row>
    <row r="44" s="46" customFormat="1" ht="20" customHeight="1" spans="1:8">
      <c r="A44" s="47"/>
      <c r="B44" s="59"/>
      <c r="C44" s="60"/>
      <c r="D44" s="61"/>
      <c r="E44" s="62"/>
      <c r="F44" s="59"/>
      <c r="G44" s="60"/>
      <c r="H44" s="61"/>
    </row>
    <row r="45" s="46" customFormat="1" ht="20" customHeight="1" spans="1:8">
      <c r="A45" s="47"/>
      <c r="B45" s="59"/>
      <c r="C45" s="60"/>
      <c r="D45" s="61"/>
      <c r="E45" s="62"/>
      <c r="F45" s="59"/>
      <c r="G45" s="60"/>
      <c r="H45" s="61"/>
    </row>
    <row r="46" s="46" customFormat="1" ht="20" customHeight="1" spans="1:8">
      <c r="A46" s="47"/>
      <c r="B46" s="46"/>
      <c r="C46" s="46"/>
      <c r="D46" s="46"/>
      <c r="E46" s="63"/>
    </row>
    <row r="47" s="46" customFormat="1" ht="20" customHeight="1" spans="1:8">
      <c r="A47" s="47"/>
      <c r="B47" s="46"/>
      <c r="C47" s="46"/>
      <c r="D47" s="46"/>
      <c r="E47" s="63"/>
    </row>
    <row r="48" s="46" customFormat="1" ht="20" customHeight="1" spans="1:8">
      <c r="A48" s="47"/>
      <c r="B48" s="46"/>
      <c r="C48" s="46"/>
      <c r="D48" s="46"/>
      <c r="E48" s="63"/>
    </row>
    <row r="49" s="46" customFormat="1" ht="20" customHeight="1" spans="1:5">
      <c r="A49" s="47"/>
      <c r="B49" s="46"/>
      <c r="C49" s="46"/>
      <c r="D49" s="46"/>
      <c r="E49" s="63"/>
    </row>
    <row r="50" s="46" customFormat="1" ht="20" customHeight="1" spans="1:5">
      <c r="A50" s="47"/>
      <c r="B50" s="46"/>
      <c r="C50" s="46"/>
      <c r="D50" s="46"/>
      <c r="E50" s="63"/>
    </row>
    <row r="51" s="46" customFormat="1" ht="20" customHeight="1" spans="1:5">
      <c r="A51" s="47"/>
      <c r="B51" s="46"/>
      <c r="C51" s="46"/>
      <c r="D51" s="46"/>
      <c r="E51" s="63"/>
    </row>
    <row r="52" s="46" customFormat="1" ht="20" customHeight="1" spans="1:5">
      <c r="A52" s="47"/>
      <c r="B52" s="46"/>
      <c r="C52" s="46"/>
      <c r="D52" s="46"/>
      <c r="E52" s="63"/>
    </row>
    <row r="53" s="46" customFormat="1" ht="20" customHeight="1" spans="1:5">
      <c r="A53" s="47"/>
      <c r="B53" s="46"/>
      <c r="C53" s="46"/>
      <c r="D53" s="46"/>
      <c r="E53" s="63"/>
    </row>
    <row r="54" s="46" customFormat="1" ht="20" customHeight="1" spans="1:5">
      <c r="A54" s="47"/>
      <c r="B54" s="46"/>
      <c r="C54" s="46"/>
      <c r="D54" s="46"/>
      <c r="E54" s="63"/>
    </row>
    <row r="55" s="46" customFormat="1" ht="20" customHeight="1" spans="1:5">
      <c r="A55" s="47"/>
      <c r="B55" s="46"/>
      <c r="C55" s="46"/>
      <c r="D55" s="46"/>
      <c r="E55" s="63"/>
    </row>
    <row r="56" s="46" customFormat="1" ht="20" customHeight="1" spans="1:5">
      <c r="A56" s="47"/>
      <c r="B56" s="46"/>
      <c r="C56" s="46"/>
      <c r="D56" s="46"/>
      <c r="E56" s="63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8"/>
  <sheetViews>
    <sheetView showGridLines="0" workbookViewId="0">
      <pane ySplit="5" topLeftCell="A48" activePane="bottomLeft" state="frozen"/>
      <selection/>
      <selection pane="bottomLeft" activeCell="B51" sqref="B51"/>
    </sheetView>
  </sheetViews>
  <sheetFormatPr defaultColWidth="9" defaultRowHeight="13.5"/>
  <cols>
    <col min="1" max="1" width="3.375" style="25" customWidth="1"/>
    <col min="2" max="2" width="12.5" style="26" customWidth="1"/>
    <col min="3" max="15" width="12.3666666666667" style="26" customWidth="1"/>
    <col min="16" max="16" width="9.5" style="27" customWidth="1"/>
  </cols>
  <sheetData>
    <row r="1" ht="28" customHeight="1" spans="1:16">
      <c r="A1" s="28" t="s">
        <v>193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16.5" spans="1:1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ht="20" customHeight="1" spans="1:16">
      <c r="A3" s="31"/>
      <c r="B3" s="31" t="s">
        <v>194</v>
      </c>
      <c r="C3" s="32">
        <f t="shared" ref="C3:H3" si="0">C4-C55</f>
        <v>0</v>
      </c>
      <c r="D3" s="32">
        <f t="shared" si="0"/>
        <v>0</v>
      </c>
      <c r="E3" s="32">
        <f t="shared" si="0"/>
        <v>0</v>
      </c>
      <c r="F3" s="32">
        <f t="shared" si="0"/>
        <v>0</v>
      </c>
      <c r="G3" s="32">
        <f t="shared" si="0"/>
        <v>0</v>
      </c>
      <c r="H3" s="32">
        <f t="shared" si="0"/>
        <v>0</v>
      </c>
      <c r="I3" s="32">
        <f t="shared" ref="I3:O3" si="1">I4-I55</f>
        <v>0</v>
      </c>
      <c r="J3" s="32">
        <f t="shared" si="1"/>
        <v>0</v>
      </c>
      <c r="K3" s="32">
        <f t="shared" si="1"/>
        <v>-3000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-3000</v>
      </c>
      <c r="P3" s="30"/>
    </row>
    <row r="4" ht="20" customHeight="1" spans="1:16">
      <c r="A4" s="30"/>
      <c r="B4" s="30" t="s">
        <v>112</v>
      </c>
      <c r="C4" s="33">
        <f t="shared" ref="C4:H4" si="2">SUM(C6:C52)</f>
        <v>0</v>
      </c>
      <c r="D4" s="33">
        <f t="shared" si="2"/>
        <v>0</v>
      </c>
      <c r="E4" s="33">
        <f t="shared" si="2"/>
        <v>0</v>
      </c>
      <c r="F4" s="33">
        <f t="shared" si="2"/>
        <v>0</v>
      </c>
      <c r="G4" s="33">
        <f t="shared" si="2"/>
        <v>0</v>
      </c>
      <c r="H4" s="33">
        <f t="shared" si="2"/>
        <v>0</v>
      </c>
      <c r="I4" s="33">
        <f t="shared" ref="I4:N4" si="3">SUM(I6:I52)</f>
        <v>0</v>
      </c>
      <c r="J4" s="33">
        <f t="shared" si="3"/>
        <v>0</v>
      </c>
      <c r="K4" s="33">
        <f t="shared" si="3"/>
        <v>2000</v>
      </c>
      <c r="L4" s="33">
        <f t="shared" si="3"/>
        <v>0</v>
      </c>
      <c r="M4" s="33">
        <f t="shared" si="3"/>
        <v>0</v>
      </c>
      <c r="N4" s="33">
        <f t="shared" si="3"/>
        <v>0</v>
      </c>
      <c r="O4" s="33">
        <f>SUM(C4:N4)</f>
        <v>2000</v>
      </c>
      <c r="P4" s="30"/>
    </row>
    <row r="5" ht="24" customHeight="1" spans="1:16">
      <c r="A5" s="34" t="s">
        <v>195</v>
      </c>
      <c r="B5" s="34" t="s">
        <v>40</v>
      </c>
      <c r="C5" s="34">
        <v>202601</v>
      </c>
      <c r="D5" s="34">
        <v>202602</v>
      </c>
      <c r="E5" s="34">
        <v>202603</v>
      </c>
      <c r="F5" s="34">
        <v>202604</v>
      </c>
      <c r="G5" s="34">
        <v>202605</v>
      </c>
      <c r="H5" s="34">
        <v>202606</v>
      </c>
      <c r="I5" s="34">
        <v>202607</v>
      </c>
      <c r="J5" s="34">
        <v>202608</v>
      </c>
      <c r="K5" s="34">
        <v>202609</v>
      </c>
      <c r="L5" s="34">
        <v>202610</v>
      </c>
      <c r="M5" s="34">
        <v>202611</v>
      </c>
      <c r="N5" s="34">
        <v>202612</v>
      </c>
      <c r="O5" s="34" t="s">
        <v>168</v>
      </c>
      <c r="P5" s="34" t="s">
        <v>196</v>
      </c>
    </row>
    <row r="6" ht="20" customHeight="1" spans="1:16">
      <c r="A6" s="35">
        <v>1</v>
      </c>
      <c r="B6" s="35" t="s">
        <v>44</v>
      </c>
      <c r="C6" s="36">
        <f>IF($B6="","",SUMIFS(数据录入!$F$5:$F$4999,数据录入!$J$5:$J$4999,$B6,数据录入!$M$5:$M$4999,C$5))</f>
        <v>0</v>
      </c>
      <c r="D6" s="36">
        <f>IF($B6="","",SUMIFS(数据录入!$F$5:$F$4999,数据录入!$J$5:$J$4999,$B6,数据录入!$M$5:$M$4999,D$5))</f>
        <v>0</v>
      </c>
      <c r="E6" s="36">
        <f>IF($B6="","",SUMIFS(数据录入!$F$5:$F$4999,数据录入!$J$5:$J$4999,$B6,数据录入!$M$5:$M$4999,E$5))</f>
        <v>0</v>
      </c>
      <c r="F6" s="36">
        <f>IF($B6="","",SUMIFS(数据录入!$F$5:$F$4999,数据录入!$J$5:$J$4999,$B6,数据录入!$M$5:$M$4999,F$5))</f>
        <v>0</v>
      </c>
      <c r="G6" s="36">
        <f>IF($B6="","",SUMIFS(数据录入!$F$5:$F$4999,数据录入!$J$5:$J$4999,$B6,数据录入!$M$5:$M$4999,G$5))</f>
        <v>0</v>
      </c>
      <c r="H6" s="36">
        <f>IF($B6="","",SUMIFS(数据录入!$F$5:$F$4999,数据录入!$J$5:$J$4999,$B6,数据录入!$M$5:$M$4999,H$5))</f>
        <v>0</v>
      </c>
      <c r="I6" s="36">
        <f>IF($B6="","",SUMIFS(数据录入!$F$5:$F$4999,数据录入!$J$5:$J$4999,$B6,数据录入!$M$5:$M$4999,I$5))</f>
        <v>0</v>
      </c>
      <c r="J6" s="36">
        <f>IF($B6="","",SUMIFS(数据录入!$F$5:$F$4999,数据录入!$J$5:$J$4999,$B6,数据录入!$M$5:$M$4999,J$5))</f>
        <v>0</v>
      </c>
      <c r="K6" s="36">
        <f>IF($B6="","",SUMIFS(数据录入!$F$5:$F$4999,数据录入!$J$5:$J$4999,$B6,数据录入!$M$5:$M$4999,K$5))</f>
        <v>2000</v>
      </c>
      <c r="L6" s="36">
        <f>IF($B6="","",SUMIFS(数据录入!$F$5:$F$4999,数据录入!$J$5:$J$4999,$B6,数据录入!$M$5:$M$4999,L$5))</f>
        <v>0</v>
      </c>
      <c r="M6" s="36">
        <f>IF($B6="","",SUMIFS(数据录入!$F$5:$F$4999,数据录入!$J$5:$J$4999,$B6,数据录入!$M$5:$M$4999,M$5))</f>
        <v>0</v>
      </c>
      <c r="N6" s="36">
        <f>IF($B6="","",SUMIFS(数据录入!$F$5:$F$4999,数据录入!$J$5:$J$4999,$B6,数据录入!$M$5:$M$4999,N$5))</f>
        <v>0</v>
      </c>
      <c r="O6" s="36">
        <f t="shared" ref="O6:O51" si="4">SUM(C6:N6)</f>
        <v>2000</v>
      </c>
      <c r="P6" s="37">
        <f>IF($O$55=0,"",O6/$O$4)</f>
        <v>1</v>
      </c>
    </row>
    <row r="7" ht="20" customHeight="1" spans="1:16">
      <c r="A7" s="35">
        <v>2</v>
      </c>
      <c r="B7" s="35" t="s">
        <v>48</v>
      </c>
      <c r="C7" s="36">
        <f>IF($B7="","",SUMIFS(数据录入!$F$5:$F$4999,数据录入!$J$5:$J$4999,$B7,数据录入!$M$5:$M$4999,C$5))</f>
        <v>0</v>
      </c>
      <c r="D7" s="36">
        <f>IF($B7="","",SUMIFS(数据录入!$F$5:$F$4999,数据录入!$J$5:$J$4999,$B7,数据录入!$M$5:$M$4999,D$5))</f>
        <v>0</v>
      </c>
      <c r="E7" s="36">
        <f>IF($B7="","",SUMIFS(数据录入!$F$5:$F$4999,数据录入!$J$5:$J$4999,$B7,数据录入!$M$5:$M$4999,E$5))</f>
        <v>0</v>
      </c>
      <c r="F7" s="36">
        <f>IF($B7="","",SUMIFS(数据录入!$F$5:$F$4999,数据录入!$J$5:$J$4999,$B7,数据录入!$M$5:$M$4999,F$5))</f>
        <v>0</v>
      </c>
      <c r="G7" s="36">
        <f>IF($B7="","",SUMIFS(数据录入!$F$5:$F$4999,数据录入!$J$5:$J$4999,$B7,数据录入!$M$5:$M$4999,G$5))</f>
        <v>0</v>
      </c>
      <c r="H7" s="36">
        <f>IF($B7="","",SUMIFS(数据录入!$F$5:$F$4999,数据录入!$J$5:$J$4999,$B7,数据录入!$M$5:$M$4999,H$5))</f>
        <v>0</v>
      </c>
      <c r="I7" s="36">
        <f>IF($B7="","",SUMIFS(数据录入!$F$5:$F$4999,数据录入!$J$5:$J$4999,$B7,数据录入!$M$5:$M$4999,I$5))</f>
        <v>0</v>
      </c>
      <c r="J7" s="36">
        <f>IF($B7="","",SUMIFS(数据录入!$F$5:$F$4999,数据录入!$J$5:$J$4999,$B7,数据录入!$M$5:$M$4999,J$5))</f>
        <v>0</v>
      </c>
      <c r="K7" s="36">
        <f>IF($B7="","",SUMIFS(数据录入!$F$5:$F$4999,数据录入!$J$5:$J$4999,$B7,数据录入!$M$5:$M$4999,K$5))</f>
        <v>0</v>
      </c>
      <c r="L7" s="36">
        <f>IF($B7="","",SUMIFS(数据录入!$F$5:$F$4999,数据录入!$J$5:$J$4999,$B7,数据录入!$M$5:$M$4999,L$5))</f>
        <v>0</v>
      </c>
      <c r="M7" s="36">
        <f>IF($B7="","",SUMIFS(数据录入!$F$5:$F$4999,数据录入!$J$5:$J$4999,$B7,数据录入!$M$5:$M$4999,M$5))</f>
        <v>0</v>
      </c>
      <c r="N7" s="36">
        <f>IF($B7="","",SUMIFS(数据录入!$F$5:$F$4999,数据录入!$J$5:$J$4999,$B7,数据录入!$M$5:$M$4999,N$5))</f>
        <v>0</v>
      </c>
      <c r="O7" s="36">
        <f t="shared" si="4"/>
        <v>0</v>
      </c>
      <c r="P7" s="37">
        <f t="shared" ref="P7:P51" si="5">IF($O$55=0,"",O7/$O$4)</f>
        <v>0</v>
      </c>
    </row>
    <row r="8" ht="20" customHeight="1" spans="1:16">
      <c r="A8" s="35">
        <v>3</v>
      </c>
      <c r="B8" s="35" t="s">
        <v>53</v>
      </c>
      <c r="C8" s="36">
        <f>IF($B8="","",SUMIFS(数据录入!$F$5:$F$4999,数据录入!$J$5:$J$4999,$B8,数据录入!$M$5:$M$4999,C$5))</f>
        <v>0</v>
      </c>
      <c r="D8" s="36">
        <f>IF($B8="","",SUMIFS(数据录入!$F$5:$F$4999,数据录入!$J$5:$J$4999,$B8,数据录入!$M$5:$M$4999,D$5))</f>
        <v>0</v>
      </c>
      <c r="E8" s="36">
        <f>IF($B8="","",SUMIFS(数据录入!$F$5:$F$4999,数据录入!$J$5:$J$4999,$B8,数据录入!$M$5:$M$4999,E$5))</f>
        <v>0</v>
      </c>
      <c r="F8" s="36">
        <f>IF($B8="","",SUMIFS(数据录入!$F$5:$F$4999,数据录入!$J$5:$J$4999,$B8,数据录入!$M$5:$M$4999,F$5))</f>
        <v>0</v>
      </c>
      <c r="G8" s="36">
        <f>IF($B8="","",SUMIFS(数据录入!$F$5:$F$4999,数据录入!$J$5:$J$4999,$B8,数据录入!$M$5:$M$4999,G$5))</f>
        <v>0</v>
      </c>
      <c r="H8" s="36">
        <f>IF($B8="","",SUMIFS(数据录入!$F$5:$F$4999,数据录入!$J$5:$J$4999,$B8,数据录入!$M$5:$M$4999,H$5))</f>
        <v>0</v>
      </c>
      <c r="I8" s="36">
        <f>IF($B8="","",SUMIFS(数据录入!$F$5:$F$4999,数据录入!$J$5:$J$4999,$B8,数据录入!$M$5:$M$4999,I$5))</f>
        <v>0</v>
      </c>
      <c r="J8" s="36">
        <f>IF($B8="","",SUMIFS(数据录入!$F$5:$F$4999,数据录入!$J$5:$J$4999,$B8,数据录入!$M$5:$M$4999,J$5))</f>
        <v>0</v>
      </c>
      <c r="K8" s="36">
        <f>IF($B8="","",SUMIFS(数据录入!$F$5:$F$4999,数据录入!$J$5:$J$4999,$B8,数据录入!$M$5:$M$4999,K$5))</f>
        <v>0</v>
      </c>
      <c r="L8" s="36">
        <f>IF($B8="","",SUMIFS(数据录入!$F$5:$F$4999,数据录入!$J$5:$J$4999,$B8,数据录入!$M$5:$M$4999,L$5))</f>
        <v>0</v>
      </c>
      <c r="M8" s="36">
        <f>IF($B8="","",SUMIFS(数据录入!$F$5:$F$4999,数据录入!$J$5:$J$4999,$B8,数据录入!$M$5:$M$4999,M$5))</f>
        <v>0</v>
      </c>
      <c r="N8" s="36">
        <f>IF($B8="","",SUMIFS(数据录入!$F$5:$F$4999,数据录入!$J$5:$J$4999,$B8,数据录入!$M$5:$M$4999,N$5))</f>
        <v>0</v>
      </c>
      <c r="O8" s="36">
        <f t="shared" si="4"/>
        <v>0</v>
      </c>
      <c r="P8" s="37">
        <f t="shared" si="5"/>
        <v>0</v>
      </c>
    </row>
    <row r="9" ht="20" customHeight="1" spans="1:16">
      <c r="A9" s="35">
        <v>4</v>
      </c>
      <c r="B9" s="35" t="s">
        <v>57</v>
      </c>
      <c r="C9" s="36">
        <f>IF($B9="","",SUMIFS(数据录入!$F$5:$F$4999,数据录入!$J$5:$J$4999,$B9,数据录入!$M$5:$M$4999,C$5))</f>
        <v>0</v>
      </c>
      <c r="D9" s="36">
        <f>IF($B9="","",SUMIFS(数据录入!$F$5:$F$4999,数据录入!$J$5:$J$4999,$B9,数据录入!$M$5:$M$4999,D$5))</f>
        <v>0</v>
      </c>
      <c r="E9" s="36">
        <f>IF($B9="","",SUMIFS(数据录入!$F$5:$F$4999,数据录入!$J$5:$J$4999,$B9,数据录入!$M$5:$M$4999,E$5))</f>
        <v>0</v>
      </c>
      <c r="F9" s="36">
        <f>IF($B9="","",SUMIFS(数据录入!$F$5:$F$4999,数据录入!$J$5:$J$4999,$B9,数据录入!$M$5:$M$4999,F$5))</f>
        <v>0</v>
      </c>
      <c r="G9" s="36">
        <f>IF($B9="","",SUMIFS(数据录入!$F$5:$F$4999,数据录入!$J$5:$J$4999,$B9,数据录入!$M$5:$M$4999,G$5))</f>
        <v>0</v>
      </c>
      <c r="H9" s="36">
        <f>IF($B9="","",SUMIFS(数据录入!$F$5:$F$4999,数据录入!$J$5:$J$4999,$B9,数据录入!$M$5:$M$4999,H$5))</f>
        <v>0</v>
      </c>
      <c r="I9" s="36">
        <f>IF($B9="","",SUMIFS(数据录入!$F$5:$F$4999,数据录入!$J$5:$J$4999,$B9,数据录入!$M$5:$M$4999,I$5))</f>
        <v>0</v>
      </c>
      <c r="J9" s="36">
        <f>IF($B9="","",SUMIFS(数据录入!$F$5:$F$4999,数据录入!$J$5:$J$4999,$B9,数据录入!$M$5:$M$4999,J$5))</f>
        <v>0</v>
      </c>
      <c r="K9" s="36">
        <f>IF($B9="","",SUMIFS(数据录入!$F$5:$F$4999,数据录入!$J$5:$J$4999,$B9,数据录入!$M$5:$M$4999,K$5))</f>
        <v>0</v>
      </c>
      <c r="L9" s="36">
        <f>IF($B9="","",SUMIFS(数据录入!$F$5:$F$4999,数据录入!$J$5:$J$4999,$B9,数据录入!$M$5:$M$4999,L$5))</f>
        <v>0</v>
      </c>
      <c r="M9" s="36">
        <f>IF($B9="","",SUMIFS(数据录入!$F$5:$F$4999,数据录入!$J$5:$J$4999,$B9,数据录入!$M$5:$M$4999,M$5))</f>
        <v>0</v>
      </c>
      <c r="N9" s="36">
        <f>IF($B9="","",SUMIFS(数据录入!$F$5:$F$4999,数据录入!$J$5:$J$4999,$B9,数据录入!$M$5:$M$4999,N$5))</f>
        <v>0</v>
      </c>
      <c r="O9" s="36">
        <f t="shared" si="4"/>
        <v>0</v>
      </c>
      <c r="P9" s="37">
        <f t="shared" si="5"/>
        <v>0</v>
      </c>
    </row>
    <row r="10" ht="20" customHeight="1" spans="1:16">
      <c r="A10" s="35">
        <v>5</v>
      </c>
      <c r="B10" s="38" t="s">
        <v>61</v>
      </c>
      <c r="C10" s="36">
        <f>IF($B10="","",SUMIFS(数据录入!$F$5:$F$4999,数据录入!$J$5:$J$4999,$B10,数据录入!$M$5:$M$4999,C$5))</f>
        <v>0</v>
      </c>
      <c r="D10" s="36">
        <f>IF($B10="","",SUMIFS(数据录入!$F$5:$F$4999,数据录入!$J$5:$J$4999,$B10,数据录入!$M$5:$M$4999,D$5))</f>
        <v>0</v>
      </c>
      <c r="E10" s="36">
        <f>IF($B10="","",SUMIFS(数据录入!$F$5:$F$4999,数据录入!$J$5:$J$4999,$B10,数据录入!$M$5:$M$4999,E$5))</f>
        <v>0</v>
      </c>
      <c r="F10" s="36">
        <f>IF($B10="","",SUMIFS(数据录入!$F$5:$F$4999,数据录入!$J$5:$J$4999,$B10,数据录入!$M$5:$M$4999,F$5))</f>
        <v>0</v>
      </c>
      <c r="G10" s="36">
        <f>IF($B10="","",SUMIFS(数据录入!$F$5:$F$4999,数据录入!$J$5:$J$4999,$B10,数据录入!$M$5:$M$4999,G$5))</f>
        <v>0</v>
      </c>
      <c r="H10" s="36">
        <f>IF($B10="","",SUMIFS(数据录入!$F$5:$F$4999,数据录入!$J$5:$J$4999,$B10,数据录入!$M$5:$M$4999,H$5))</f>
        <v>0</v>
      </c>
      <c r="I10" s="36">
        <f>IF($B10="","",SUMIFS(数据录入!$F$5:$F$4999,数据录入!$J$5:$J$4999,$B10,数据录入!$M$5:$M$4999,I$5))</f>
        <v>0</v>
      </c>
      <c r="J10" s="36">
        <f>IF($B10="","",SUMIFS(数据录入!$F$5:$F$4999,数据录入!$J$5:$J$4999,$B10,数据录入!$M$5:$M$4999,J$5))</f>
        <v>0</v>
      </c>
      <c r="K10" s="36">
        <f>IF($B10="","",SUMIFS(数据录入!$F$5:$F$4999,数据录入!$J$5:$J$4999,$B10,数据录入!$M$5:$M$4999,K$5))</f>
        <v>0</v>
      </c>
      <c r="L10" s="36">
        <f>IF($B10="","",SUMIFS(数据录入!$F$5:$F$4999,数据录入!$J$5:$J$4999,$B10,数据录入!$M$5:$M$4999,L$5))</f>
        <v>0</v>
      </c>
      <c r="M10" s="36">
        <f>IF($B10="","",SUMIFS(数据录入!$F$5:$F$4999,数据录入!$J$5:$J$4999,$B10,数据录入!$M$5:$M$4999,M$5))</f>
        <v>0</v>
      </c>
      <c r="N10" s="36">
        <f>IF($B10="","",SUMIFS(数据录入!$F$5:$F$4999,数据录入!$J$5:$J$4999,$B10,数据录入!$M$5:$M$4999,N$5))</f>
        <v>0</v>
      </c>
      <c r="O10" s="36">
        <f t="shared" si="4"/>
        <v>0</v>
      </c>
      <c r="P10" s="37">
        <f t="shared" si="5"/>
        <v>0</v>
      </c>
    </row>
    <row r="11" ht="20" customHeight="1" spans="1:16">
      <c r="A11" s="35">
        <v>6</v>
      </c>
      <c r="B11" s="35" t="s">
        <v>65</v>
      </c>
      <c r="C11" s="36">
        <f>IF($B11="","",SUMIFS(数据录入!$F$5:$F$4999,数据录入!$J$5:$J$4999,$B11,数据录入!$M$5:$M$4999,C$5))</f>
        <v>0</v>
      </c>
      <c r="D11" s="36">
        <f>IF($B11="","",SUMIFS(数据录入!$F$5:$F$4999,数据录入!$J$5:$J$4999,$B11,数据录入!$M$5:$M$4999,D$5))</f>
        <v>0</v>
      </c>
      <c r="E11" s="36">
        <f>IF($B11="","",SUMIFS(数据录入!$F$5:$F$4999,数据录入!$J$5:$J$4999,$B11,数据录入!$M$5:$M$4999,E$5))</f>
        <v>0</v>
      </c>
      <c r="F11" s="36">
        <f>IF($B11="","",SUMIFS(数据录入!$F$5:$F$4999,数据录入!$J$5:$J$4999,$B11,数据录入!$M$5:$M$4999,F$5))</f>
        <v>0</v>
      </c>
      <c r="G11" s="36">
        <f>IF($B11="","",SUMIFS(数据录入!$F$5:$F$4999,数据录入!$J$5:$J$4999,$B11,数据录入!$M$5:$M$4999,G$5))</f>
        <v>0</v>
      </c>
      <c r="H11" s="36">
        <f>IF($B11="","",SUMIFS(数据录入!$F$5:$F$4999,数据录入!$J$5:$J$4999,$B11,数据录入!$M$5:$M$4999,H$5))</f>
        <v>0</v>
      </c>
      <c r="I11" s="36">
        <f>IF($B11="","",SUMIFS(数据录入!$F$5:$F$4999,数据录入!$J$5:$J$4999,$B11,数据录入!$M$5:$M$4999,I$5))</f>
        <v>0</v>
      </c>
      <c r="J11" s="36">
        <f>IF($B11="","",SUMIFS(数据录入!$F$5:$F$4999,数据录入!$J$5:$J$4999,$B11,数据录入!$M$5:$M$4999,J$5))</f>
        <v>0</v>
      </c>
      <c r="K11" s="36">
        <f>IF($B11="","",SUMIFS(数据录入!$F$5:$F$4999,数据录入!$J$5:$J$4999,$B11,数据录入!$M$5:$M$4999,K$5))</f>
        <v>0</v>
      </c>
      <c r="L11" s="36">
        <f>IF($B11="","",SUMIFS(数据录入!$F$5:$F$4999,数据录入!$J$5:$J$4999,$B11,数据录入!$M$5:$M$4999,L$5))</f>
        <v>0</v>
      </c>
      <c r="M11" s="36">
        <f>IF($B11="","",SUMIFS(数据录入!$F$5:$F$4999,数据录入!$J$5:$J$4999,$B11,数据录入!$M$5:$M$4999,M$5))</f>
        <v>0</v>
      </c>
      <c r="N11" s="36">
        <f>IF($B11="","",SUMIFS(数据录入!$F$5:$F$4999,数据录入!$J$5:$J$4999,$B11,数据录入!$M$5:$M$4999,N$5))</f>
        <v>0</v>
      </c>
      <c r="O11" s="36">
        <f t="shared" si="4"/>
        <v>0</v>
      </c>
      <c r="P11" s="37">
        <f t="shared" si="5"/>
        <v>0</v>
      </c>
    </row>
    <row r="12" ht="20" customHeight="1" spans="1:16">
      <c r="A12" s="35">
        <v>7</v>
      </c>
      <c r="B12" s="35" t="s">
        <v>68</v>
      </c>
      <c r="C12" s="36">
        <f>IF($B12="","",SUMIFS(数据录入!$F$5:$F$4999,数据录入!$J$5:$J$4999,$B12,数据录入!$M$5:$M$4999,C$5))</f>
        <v>0</v>
      </c>
      <c r="D12" s="36">
        <f>IF($B12="","",SUMIFS(数据录入!$F$5:$F$4999,数据录入!$J$5:$J$4999,$B12,数据录入!$M$5:$M$4999,D$5))</f>
        <v>0</v>
      </c>
      <c r="E12" s="36">
        <f>IF($B12="","",SUMIFS(数据录入!$F$5:$F$4999,数据录入!$J$5:$J$4999,$B12,数据录入!$M$5:$M$4999,E$5))</f>
        <v>0</v>
      </c>
      <c r="F12" s="36">
        <f>IF($B12="","",SUMIFS(数据录入!$F$5:$F$4999,数据录入!$J$5:$J$4999,$B12,数据录入!$M$5:$M$4999,F$5))</f>
        <v>0</v>
      </c>
      <c r="G12" s="36">
        <f>IF($B12="","",SUMIFS(数据录入!$F$5:$F$4999,数据录入!$J$5:$J$4999,$B12,数据录入!$M$5:$M$4999,G$5))</f>
        <v>0</v>
      </c>
      <c r="H12" s="36">
        <f>IF($B12="","",SUMIFS(数据录入!$F$5:$F$4999,数据录入!$J$5:$J$4999,$B12,数据录入!$M$5:$M$4999,H$5))</f>
        <v>0</v>
      </c>
      <c r="I12" s="36">
        <f>IF($B12="","",SUMIFS(数据录入!$F$5:$F$4999,数据录入!$J$5:$J$4999,$B12,数据录入!$M$5:$M$4999,I$5))</f>
        <v>0</v>
      </c>
      <c r="J12" s="36">
        <f>IF($B12="","",SUMIFS(数据录入!$F$5:$F$4999,数据录入!$J$5:$J$4999,$B12,数据录入!$M$5:$M$4999,J$5))</f>
        <v>0</v>
      </c>
      <c r="K12" s="36">
        <f>IF($B12="","",SUMIFS(数据录入!$F$5:$F$4999,数据录入!$J$5:$J$4999,$B12,数据录入!$M$5:$M$4999,K$5))</f>
        <v>0</v>
      </c>
      <c r="L12" s="36">
        <f>IF($B12="","",SUMIFS(数据录入!$F$5:$F$4999,数据录入!$J$5:$J$4999,$B12,数据录入!$M$5:$M$4999,L$5))</f>
        <v>0</v>
      </c>
      <c r="M12" s="36">
        <f>IF($B12="","",SUMIFS(数据录入!$F$5:$F$4999,数据录入!$J$5:$J$4999,$B12,数据录入!$M$5:$M$4999,M$5))</f>
        <v>0</v>
      </c>
      <c r="N12" s="36">
        <f>IF($B12="","",SUMIFS(数据录入!$F$5:$F$4999,数据录入!$J$5:$J$4999,$B12,数据录入!$M$5:$M$4999,N$5))</f>
        <v>0</v>
      </c>
      <c r="O12" s="36">
        <f t="shared" si="4"/>
        <v>0</v>
      </c>
      <c r="P12" s="37">
        <f t="shared" si="5"/>
        <v>0</v>
      </c>
    </row>
    <row r="13" ht="20" customHeight="1" spans="1:16">
      <c r="A13" s="35">
        <v>8</v>
      </c>
      <c r="B13" s="35" t="s">
        <v>71</v>
      </c>
      <c r="C13" s="36">
        <f>IF($B13="","",SUMIFS(数据录入!$F$5:$F$4999,数据录入!$J$5:$J$4999,$B13,数据录入!$M$5:$M$4999,C$5))</f>
        <v>0</v>
      </c>
      <c r="D13" s="36">
        <f>IF($B13="","",SUMIFS(数据录入!$F$5:$F$4999,数据录入!$J$5:$J$4999,$B13,数据录入!$M$5:$M$4999,D$5))</f>
        <v>0</v>
      </c>
      <c r="E13" s="36">
        <f>IF($B13="","",SUMIFS(数据录入!$F$5:$F$4999,数据录入!$J$5:$J$4999,$B13,数据录入!$M$5:$M$4999,E$5))</f>
        <v>0</v>
      </c>
      <c r="F13" s="36">
        <f>IF($B13="","",SUMIFS(数据录入!$F$5:$F$4999,数据录入!$J$5:$J$4999,$B13,数据录入!$M$5:$M$4999,F$5))</f>
        <v>0</v>
      </c>
      <c r="G13" s="36">
        <f>IF($B13="","",SUMIFS(数据录入!$F$5:$F$4999,数据录入!$J$5:$J$4999,$B13,数据录入!$M$5:$M$4999,G$5))</f>
        <v>0</v>
      </c>
      <c r="H13" s="36">
        <f>IF($B13="","",SUMIFS(数据录入!$F$5:$F$4999,数据录入!$J$5:$J$4999,$B13,数据录入!$M$5:$M$4999,H$5))</f>
        <v>0</v>
      </c>
      <c r="I13" s="36">
        <f>IF($B13="","",SUMIFS(数据录入!$F$5:$F$4999,数据录入!$J$5:$J$4999,$B13,数据录入!$M$5:$M$4999,I$5))</f>
        <v>0</v>
      </c>
      <c r="J13" s="36">
        <f>IF($B13="","",SUMIFS(数据录入!$F$5:$F$4999,数据录入!$J$5:$J$4999,$B13,数据录入!$M$5:$M$4999,J$5))</f>
        <v>0</v>
      </c>
      <c r="K13" s="36">
        <f>IF($B13="","",SUMIFS(数据录入!$F$5:$F$4999,数据录入!$J$5:$J$4999,$B13,数据录入!$M$5:$M$4999,K$5))</f>
        <v>0</v>
      </c>
      <c r="L13" s="36">
        <f>IF($B13="","",SUMIFS(数据录入!$F$5:$F$4999,数据录入!$J$5:$J$4999,$B13,数据录入!$M$5:$M$4999,L$5))</f>
        <v>0</v>
      </c>
      <c r="M13" s="36">
        <f>IF($B13="","",SUMIFS(数据录入!$F$5:$F$4999,数据录入!$J$5:$J$4999,$B13,数据录入!$M$5:$M$4999,M$5))</f>
        <v>0</v>
      </c>
      <c r="N13" s="36">
        <f>IF($B13="","",SUMIFS(数据录入!$F$5:$F$4999,数据录入!$J$5:$J$4999,$B13,数据录入!$M$5:$M$4999,N$5))</f>
        <v>0</v>
      </c>
      <c r="O13" s="36">
        <f t="shared" si="4"/>
        <v>0</v>
      </c>
      <c r="P13" s="37">
        <f t="shared" si="5"/>
        <v>0</v>
      </c>
    </row>
    <row r="14" ht="20" customHeight="1" spans="1:16">
      <c r="A14" s="35">
        <v>9</v>
      </c>
      <c r="B14" s="35" t="s">
        <v>74</v>
      </c>
      <c r="C14" s="36">
        <f>IF($B14="","",SUMIFS(数据录入!$F$5:$F$4999,数据录入!$J$5:$J$4999,$B14,数据录入!$M$5:$M$4999,C$5))</f>
        <v>0</v>
      </c>
      <c r="D14" s="36">
        <f>IF($B14="","",SUMIFS(数据录入!$F$5:$F$4999,数据录入!$J$5:$J$4999,$B14,数据录入!$M$5:$M$4999,D$5))</f>
        <v>0</v>
      </c>
      <c r="E14" s="36">
        <f>IF($B14="","",SUMIFS(数据录入!$F$5:$F$4999,数据录入!$J$5:$J$4999,$B14,数据录入!$M$5:$M$4999,E$5))</f>
        <v>0</v>
      </c>
      <c r="F14" s="36">
        <f>IF($B14="","",SUMIFS(数据录入!$F$5:$F$4999,数据录入!$J$5:$J$4999,$B14,数据录入!$M$5:$M$4999,F$5))</f>
        <v>0</v>
      </c>
      <c r="G14" s="36">
        <f>IF($B14="","",SUMIFS(数据录入!$F$5:$F$4999,数据录入!$J$5:$J$4999,$B14,数据录入!$M$5:$M$4999,G$5))</f>
        <v>0</v>
      </c>
      <c r="H14" s="36">
        <f>IF($B14="","",SUMIFS(数据录入!$F$5:$F$4999,数据录入!$J$5:$J$4999,$B14,数据录入!$M$5:$M$4999,H$5))</f>
        <v>0</v>
      </c>
      <c r="I14" s="36">
        <f>IF($B14="","",SUMIFS(数据录入!$F$5:$F$4999,数据录入!$J$5:$J$4999,$B14,数据录入!$M$5:$M$4999,I$5))</f>
        <v>0</v>
      </c>
      <c r="J14" s="36">
        <f>IF($B14="","",SUMIFS(数据录入!$F$5:$F$4999,数据录入!$J$5:$J$4999,$B14,数据录入!$M$5:$M$4999,J$5))</f>
        <v>0</v>
      </c>
      <c r="K14" s="36">
        <f>IF($B14="","",SUMIFS(数据录入!$F$5:$F$4999,数据录入!$J$5:$J$4999,$B14,数据录入!$M$5:$M$4999,K$5))</f>
        <v>0</v>
      </c>
      <c r="L14" s="36">
        <f>IF($B14="","",SUMIFS(数据录入!$F$5:$F$4999,数据录入!$J$5:$J$4999,$B14,数据录入!$M$5:$M$4999,L$5))</f>
        <v>0</v>
      </c>
      <c r="M14" s="36">
        <f>IF($B14="","",SUMIFS(数据录入!$F$5:$F$4999,数据录入!$J$5:$J$4999,$B14,数据录入!$M$5:$M$4999,M$5))</f>
        <v>0</v>
      </c>
      <c r="N14" s="36">
        <f>IF($B14="","",SUMIFS(数据录入!$F$5:$F$4999,数据录入!$J$5:$J$4999,$B14,数据录入!$M$5:$M$4999,N$5))</f>
        <v>0</v>
      </c>
      <c r="O14" s="36">
        <f t="shared" si="4"/>
        <v>0</v>
      </c>
      <c r="P14" s="37">
        <f t="shared" si="5"/>
        <v>0</v>
      </c>
    </row>
    <row r="15" ht="20" customHeight="1" spans="1:16">
      <c r="A15" s="35">
        <v>10</v>
      </c>
      <c r="B15" s="35" t="s">
        <v>77</v>
      </c>
      <c r="C15" s="36">
        <f>IF($B15="","",SUMIFS(数据录入!$F$5:$F$4999,数据录入!$J$5:$J$4999,$B15,数据录入!$M$5:$M$4999,C$5))</f>
        <v>0</v>
      </c>
      <c r="D15" s="36">
        <f>IF($B15="","",SUMIFS(数据录入!$F$5:$F$4999,数据录入!$J$5:$J$4999,$B15,数据录入!$M$5:$M$4999,D$5))</f>
        <v>0</v>
      </c>
      <c r="E15" s="36">
        <f>IF($B15="","",SUMIFS(数据录入!$F$5:$F$4999,数据录入!$J$5:$J$4999,$B15,数据录入!$M$5:$M$4999,E$5))</f>
        <v>0</v>
      </c>
      <c r="F15" s="36">
        <f>IF($B15="","",SUMIFS(数据录入!$F$5:$F$4999,数据录入!$J$5:$J$4999,$B15,数据录入!$M$5:$M$4999,F$5))</f>
        <v>0</v>
      </c>
      <c r="G15" s="36">
        <f>IF($B15="","",SUMIFS(数据录入!$F$5:$F$4999,数据录入!$J$5:$J$4999,$B15,数据录入!$M$5:$M$4999,G$5))</f>
        <v>0</v>
      </c>
      <c r="H15" s="36">
        <f>IF($B15="","",SUMIFS(数据录入!$F$5:$F$4999,数据录入!$J$5:$J$4999,$B15,数据录入!$M$5:$M$4999,H$5))</f>
        <v>0</v>
      </c>
      <c r="I15" s="36">
        <f>IF($B15="","",SUMIFS(数据录入!$F$5:$F$4999,数据录入!$J$5:$J$4999,$B15,数据录入!$M$5:$M$4999,I$5))</f>
        <v>0</v>
      </c>
      <c r="J15" s="36">
        <f>IF($B15="","",SUMIFS(数据录入!$F$5:$F$4999,数据录入!$J$5:$J$4999,$B15,数据录入!$M$5:$M$4999,J$5))</f>
        <v>0</v>
      </c>
      <c r="K15" s="36">
        <f>IF($B15="","",SUMIFS(数据录入!$F$5:$F$4999,数据录入!$J$5:$J$4999,$B15,数据录入!$M$5:$M$4999,K$5))</f>
        <v>0</v>
      </c>
      <c r="L15" s="36">
        <f>IF($B15="","",SUMIFS(数据录入!$F$5:$F$4999,数据录入!$J$5:$J$4999,$B15,数据录入!$M$5:$M$4999,L$5))</f>
        <v>0</v>
      </c>
      <c r="M15" s="36">
        <f>IF($B15="","",SUMIFS(数据录入!$F$5:$F$4999,数据录入!$J$5:$J$4999,$B15,数据录入!$M$5:$M$4999,M$5))</f>
        <v>0</v>
      </c>
      <c r="N15" s="36">
        <f>IF($B15="","",SUMIFS(数据录入!$F$5:$F$4999,数据录入!$J$5:$J$4999,$B15,数据录入!$M$5:$M$4999,N$5))</f>
        <v>0</v>
      </c>
      <c r="O15" s="36">
        <f t="shared" si="4"/>
        <v>0</v>
      </c>
      <c r="P15" s="37">
        <f t="shared" si="5"/>
        <v>0</v>
      </c>
    </row>
    <row r="16" ht="20" customHeight="1" spans="1:16">
      <c r="A16" s="35">
        <v>11</v>
      </c>
      <c r="B16" s="35" t="s">
        <v>80</v>
      </c>
      <c r="C16" s="36">
        <f>IF($B16="","",SUMIFS(数据录入!$F$5:$F$4999,数据录入!$J$5:$J$4999,$B16,数据录入!$M$5:$M$4999,C$5))</f>
        <v>0</v>
      </c>
      <c r="D16" s="36">
        <f>IF($B16="","",SUMIFS(数据录入!$F$5:$F$4999,数据录入!$J$5:$J$4999,$B16,数据录入!$M$5:$M$4999,D$5))</f>
        <v>0</v>
      </c>
      <c r="E16" s="36">
        <f>IF($B16="","",SUMIFS(数据录入!$F$5:$F$4999,数据录入!$J$5:$J$4999,$B16,数据录入!$M$5:$M$4999,E$5))</f>
        <v>0</v>
      </c>
      <c r="F16" s="36">
        <f>IF($B16="","",SUMIFS(数据录入!$F$5:$F$4999,数据录入!$J$5:$J$4999,$B16,数据录入!$M$5:$M$4999,F$5))</f>
        <v>0</v>
      </c>
      <c r="G16" s="36">
        <f>IF($B16="","",SUMIFS(数据录入!$F$5:$F$4999,数据录入!$J$5:$J$4999,$B16,数据录入!$M$5:$M$4999,G$5))</f>
        <v>0</v>
      </c>
      <c r="H16" s="36">
        <f>IF($B16="","",SUMIFS(数据录入!$F$5:$F$4999,数据录入!$J$5:$J$4999,$B16,数据录入!$M$5:$M$4999,H$5))</f>
        <v>0</v>
      </c>
      <c r="I16" s="36">
        <f>IF($B16="","",SUMIFS(数据录入!$F$5:$F$4999,数据录入!$J$5:$J$4999,$B16,数据录入!$M$5:$M$4999,I$5))</f>
        <v>0</v>
      </c>
      <c r="J16" s="36">
        <f>IF($B16="","",SUMIFS(数据录入!$F$5:$F$4999,数据录入!$J$5:$J$4999,$B16,数据录入!$M$5:$M$4999,J$5))</f>
        <v>0</v>
      </c>
      <c r="K16" s="36">
        <f>IF($B16="","",SUMIFS(数据录入!$F$5:$F$4999,数据录入!$J$5:$J$4999,$B16,数据录入!$M$5:$M$4999,K$5))</f>
        <v>0</v>
      </c>
      <c r="L16" s="36">
        <f>IF($B16="","",SUMIFS(数据录入!$F$5:$F$4999,数据录入!$J$5:$J$4999,$B16,数据录入!$M$5:$M$4999,L$5))</f>
        <v>0</v>
      </c>
      <c r="M16" s="36">
        <f>IF($B16="","",SUMIFS(数据录入!$F$5:$F$4999,数据录入!$J$5:$J$4999,$B16,数据录入!$M$5:$M$4999,M$5))</f>
        <v>0</v>
      </c>
      <c r="N16" s="36">
        <f>IF($B16="","",SUMIFS(数据录入!$F$5:$F$4999,数据录入!$J$5:$J$4999,$B16,数据录入!$M$5:$M$4999,N$5))</f>
        <v>0</v>
      </c>
      <c r="O16" s="36">
        <f t="shared" si="4"/>
        <v>0</v>
      </c>
      <c r="P16" s="37">
        <f t="shared" si="5"/>
        <v>0</v>
      </c>
    </row>
    <row r="17" ht="20" customHeight="1" spans="1:16">
      <c r="A17" s="35">
        <v>12</v>
      </c>
      <c r="B17" s="35" t="s">
        <v>83</v>
      </c>
      <c r="C17" s="36">
        <f>IF($B17="","",SUMIFS(数据录入!$F$5:$F$4999,数据录入!$J$5:$J$4999,$B17,数据录入!$M$5:$M$4999,C$5))</f>
        <v>0</v>
      </c>
      <c r="D17" s="36">
        <f>IF($B17="","",SUMIFS(数据录入!$F$5:$F$4999,数据录入!$J$5:$J$4999,$B17,数据录入!$M$5:$M$4999,D$5))</f>
        <v>0</v>
      </c>
      <c r="E17" s="36">
        <f>IF($B17="","",SUMIFS(数据录入!$F$5:$F$4999,数据录入!$J$5:$J$4999,$B17,数据录入!$M$5:$M$4999,E$5))</f>
        <v>0</v>
      </c>
      <c r="F17" s="36">
        <f>IF($B17="","",SUMIFS(数据录入!$F$5:$F$4999,数据录入!$J$5:$J$4999,$B17,数据录入!$M$5:$M$4999,F$5))</f>
        <v>0</v>
      </c>
      <c r="G17" s="36">
        <f>IF($B17="","",SUMIFS(数据录入!$F$5:$F$4999,数据录入!$J$5:$J$4999,$B17,数据录入!$M$5:$M$4999,G$5))</f>
        <v>0</v>
      </c>
      <c r="H17" s="36">
        <f>IF($B17="","",SUMIFS(数据录入!$F$5:$F$4999,数据录入!$J$5:$J$4999,$B17,数据录入!$M$5:$M$4999,H$5))</f>
        <v>0</v>
      </c>
      <c r="I17" s="36">
        <f>IF($B17="","",SUMIFS(数据录入!$F$5:$F$4999,数据录入!$J$5:$J$4999,$B17,数据录入!$M$5:$M$4999,I$5))</f>
        <v>0</v>
      </c>
      <c r="J17" s="36">
        <f>IF($B17="","",SUMIFS(数据录入!$F$5:$F$4999,数据录入!$J$5:$J$4999,$B17,数据录入!$M$5:$M$4999,J$5))</f>
        <v>0</v>
      </c>
      <c r="K17" s="36">
        <f>IF($B17="","",SUMIFS(数据录入!$F$5:$F$4999,数据录入!$J$5:$J$4999,$B17,数据录入!$M$5:$M$4999,K$5))</f>
        <v>0</v>
      </c>
      <c r="L17" s="36">
        <f>IF($B17="","",SUMIFS(数据录入!$F$5:$F$4999,数据录入!$J$5:$J$4999,$B17,数据录入!$M$5:$M$4999,L$5))</f>
        <v>0</v>
      </c>
      <c r="M17" s="36">
        <f>IF($B17="","",SUMIFS(数据录入!$F$5:$F$4999,数据录入!$J$5:$J$4999,$B17,数据录入!$M$5:$M$4999,M$5))</f>
        <v>0</v>
      </c>
      <c r="N17" s="36">
        <f>IF($B17="","",SUMIFS(数据录入!$F$5:$F$4999,数据录入!$J$5:$J$4999,$B17,数据录入!$M$5:$M$4999,N$5))</f>
        <v>0</v>
      </c>
      <c r="O17" s="36">
        <f t="shared" si="4"/>
        <v>0</v>
      </c>
      <c r="P17" s="37">
        <f t="shared" si="5"/>
        <v>0</v>
      </c>
    </row>
    <row r="18" ht="20" customHeight="1" spans="1:16">
      <c r="A18" s="35">
        <v>13</v>
      </c>
      <c r="B18" s="35" t="s">
        <v>85</v>
      </c>
      <c r="C18" s="36">
        <f>IF($B18="","",SUMIFS(数据录入!$F$5:$F$4999,数据录入!$J$5:$J$4999,$B18,数据录入!$M$5:$M$4999,C$5))</f>
        <v>0</v>
      </c>
      <c r="D18" s="36">
        <f>IF($B18="","",SUMIFS(数据录入!$F$5:$F$4999,数据录入!$J$5:$J$4999,$B18,数据录入!$M$5:$M$4999,D$5))</f>
        <v>0</v>
      </c>
      <c r="E18" s="36">
        <f>IF($B18="","",SUMIFS(数据录入!$F$5:$F$4999,数据录入!$J$5:$J$4999,$B18,数据录入!$M$5:$M$4999,E$5))</f>
        <v>0</v>
      </c>
      <c r="F18" s="36">
        <f>IF($B18="","",SUMIFS(数据录入!$F$5:$F$4999,数据录入!$J$5:$J$4999,$B18,数据录入!$M$5:$M$4999,F$5))</f>
        <v>0</v>
      </c>
      <c r="G18" s="36">
        <f>IF($B18="","",SUMIFS(数据录入!$F$5:$F$4999,数据录入!$J$5:$J$4999,$B18,数据录入!$M$5:$M$4999,G$5))</f>
        <v>0</v>
      </c>
      <c r="H18" s="36">
        <f>IF($B18="","",SUMIFS(数据录入!$F$5:$F$4999,数据录入!$J$5:$J$4999,$B18,数据录入!$M$5:$M$4999,H$5))</f>
        <v>0</v>
      </c>
      <c r="I18" s="36">
        <f>IF($B18="","",SUMIFS(数据录入!$F$5:$F$4999,数据录入!$J$5:$J$4999,$B18,数据录入!$M$5:$M$4999,I$5))</f>
        <v>0</v>
      </c>
      <c r="J18" s="36">
        <f>IF($B18="","",SUMIFS(数据录入!$F$5:$F$4999,数据录入!$J$5:$J$4999,$B18,数据录入!$M$5:$M$4999,J$5))</f>
        <v>0</v>
      </c>
      <c r="K18" s="36">
        <f>IF($B18="","",SUMIFS(数据录入!$F$5:$F$4999,数据录入!$J$5:$J$4999,$B18,数据录入!$M$5:$M$4999,K$5))</f>
        <v>0</v>
      </c>
      <c r="L18" s="36">
        <f>IF($B18="","",SUMIFS(数据录入!$F$5:$F$4999,数据录入!$J$5:$J$4999,$B18,数据录入!$M$5:$M$4999,L$5))</f>
        <v>0</v>
      </c>
      <c r="M18" s="36">
        <f>IF($B18="","",SUMIFS(数据录入!$F$5:$F$4999,数据录入!$J$5:$J$4999,$B18,数据录入!$M$5:$M$4999,M$5))</f>
        <v>0</v>
      </c>
      <c r="N18" s="36">
        <f>IF($B18="","",SUMIFS(数据录入!$F$5:$F$4999,数据录入!$J$5:$J$4999,$B18,数据录入!$M$5:$M$4999,N$5))</f>
        <v>0</v>
      </c>
      <c r="O18" s="36">
        <f t="shared" si="4"/>
        <v>0</v>
      </c>
      <c r="P18" s="37">
        <f t="shared" si="5"/>
        <v>0</v>
      </c>
    </row>
    <row r="19" ht="20" customHeight="1" spans="1:16">
      <c r="A19" s="35">
        <v>14</v>
      </c>
      <c r="B19" s="35" t="s">
        <v>87</v>
      </c>
      <c r="C19" s="36">
        <f>IF($B19="","",SUMIFS(数据录入!$F$5:$F$4999,数据录入!$J$5:$J$4999,$B19,数据录入!$M$5:$M$4999,C$5))</f>
        <v>0</v>
      </c>
      <c r="D19" s="36">
        <f>IF($B19="","",SUMIFS(数据录入!$F$5:$F$4999,数据录入!$J$5:$J$4999,$B19,数据录入!$M$5:$M$4999,D$5))</f>
        <v>0</v>
      </c>
      <c r="E19" s="36">
        <f>IF($B19="","",SUMIFS(数据录入!$F$5:$F$4999,数据录入!$J$5:$J$4999,$B19,数据录入!$M$5:$M$4999,E$5))</f>
        <v>0</v>
      </c>
      <c r="F19" s="36">
        <f>IF($B19="","",SUMIFS(数据录入!$F$5:$F$4999,数据录入!$J$5:$J$4999,$B19,数据录入!$M$5:$M$4999,F$5))</f>
        <v>0</v>
      </c>
      <c r="G19" s="36">
        <f>IF($B19="","",SUMIFS(数据录入!$F$5:$F$4999,数据录入!$J$5:$J$4999,$B19,数据录入!$M$5:$M$4999,G$5))</f>
        <v>0</v>
      </c>
      <c r="H19" s="36">
        <f>IF($B19="","",SUMIFS(数据录入!$F$5:$F$4999,数据录入!$J$5:$J$4999,$B19,数据录入!$M$5:$M$4999,H$5))</f>
        <v>0</v>
      </c>
      <c r="I19" s="36">
        <f>IF($B19="","",SUMIFS(数据录入!$F$5:$F$4999,数据录入!$J$5:$J$4999,$B19,数据录入!$M$5:$M$4999,I$5))</f>
        <v>0</v>
      </c>
      <c r="J19" s="36">
        <f>IF($B19="","",SUMIFS(数据录入!$F$5:$F$4999,数据录入!$J$5:$J$4999,$B19,数据录入!$M$5:$M$4999,J$5))</f>
        <v>0</v>
      </c>
      <c r="K19" s="36">
        <f>IF($B19="","",SUMIFS(数据录入!$F$5:$F$4999,数据录入!$J$5:$J$4999,$B19,数据录入!$M$5:$M$4999,K$5))</f>
        <v>0</v>
      </c>
      <c r="L19" s="36">
        <f>IF($B19="","",SUMIFS(数据录入!$F$5:$F$4999,数据录入!$J$5:$J$4999,$B19,数据录入!$M$5:$M$4999,L$5))</f>
        <v>0</v>
      </c>
      <c r="M19" s="36">
        <f>IF($B19="","",SUMIFS(数据录入!$F$5:$F$4999,数据录入!$J$5:$J$4999,$B19,数据录入!$M$5:$M$4999,M$5))</f>
        <v>0</v>
      </c>
      <c r="N19" s="36">
        <f>IF($B19="","",SUMIFS(数据录入!$F$5:$F$4999,数据录入!$J$5:$J$4999,$B19,数据录入!$M$5:$M$4999,N$5))</f>
        <v>0</v>
      </c>
      <c r="O19" s="36">
        <f t="shared" si="4"/>
        <v>0</v>
      </c>
      <c r="P19" s="37">
        <f t="shared" si="5"/>
        <v>0</v>
      </c>
    </row>
    <row r="20" ht="20" customHeight="1" spans="1:16">
      <c r="A20" s="35">
        <v>15</v>
      </c>
      <c r="B20" s="35" t="s">
        <v>88</v>
      </c>
      <c r="C20" s="36">
        <f>IF($B20="","",SUMIFS(数据录入!$F$5:$F$4999,数据录入!$J$5:$J$4999,$B20,数据录入!$M$5:$M$4999,C$5))</f>
        <v>0</v>
      </c>
      <c r="D20" s="36">
        <f>IF($B20="","",SUMIFS(数据录入!$F$5:$F$4999,数据录入!$J$5:$J$4999,$B20,数据录入!$M$5:$M$4999,D$5))</f>
        <v>0</v>
      </c>
      <c r="E20" s="36">
        <f>IF($B20="","",SUMIFS(数据录入!$F$5:$F$4999,数据录入!$J$5:$J$4999,$B20,数据录入!$M$5:$M$4999,E$5))</f>
        <v>0</v>
      </c>
      <c r="F20" s="36">
        <f>IF($B20="","",SUMIFS(数据录入!$F$5:$F$4999,数据录入!$J$5:$J$4999,$B20,数据录入!$M$5:$M$4999,F$5))</f>
        <v>0</v>
      </c>
      <c r="G20" s="36">
        <f>IF($B20="","",SUMIFS(数据录入!$F$5:$F$4999,数据录入!$J$5:$J$4999,$B20,数据录入!$M$5:$M$4999,G$5))</f>
        <v>0</v>
      </c>
      <c r="H20" s="36">
        <f>IF($B20="","",SUMIFS(数据录入!$F$5:$F$4999,数据录入!$J$5:$J$4999,$B20,数据录入!$M$5:$M$4999,H$5))</f>
        <v>0</v>
      </c>
      <c r="I20" s="36">
        <f>IF($B20="","",SUMIFS(数据录入!$F$5:$F$4999,数据录入!$J$5:$J$4999,$B20,数据录入!$M$5:$M$4999,I$5))</f>
        <v>0</v>
      </c>
      <c r="J20" s="36">
        <f>IF($B20="","",SUMIFS(数据录入!$F$5:$F$4999,数据录入!$J$5:$J$4999,$B20,数据录入!$M$5:$M$4999,J$5))</f>
        <v>0</v>
      </c>
      <c r="K20" s="36">
        <f>IF($B20="","",SUMIFS(数据录入!$F$5:$F$4999,数据录入!$J$5:$J$4999,$B20,数据录入!$M$5:$M$4999,K$5))</f>
        <v>0</v>
      </c>
      <c r="L20" s="36">
        <f>IF($B20="","",SUMIFS(数据录入!$F$5:$F$4999,数据录入!$J$5:$J$4999,$B20,数据录入!$M$5:$M$4999,L$5))</f>
        <v>0</v>
      </c>
      <c r="M20" s="36">
        <f>IF($B20="","",SUMIFS(数据录入!$F$5:$F$4999,数据录入!$J$5:$J$4999,$B20,数据录入!$M$5:$M$4999,M$5))</f>
        <v>0</v>
      </c>
      <c r="N20" s="36">
        <f>IF($B20="","",SUMIFS(数据录入!$F$5:$F$4999,数据录入!$J$5:$J$4999,$B20,数据录入!$M$5:$M$4999,N$5))</f>
        <v>0</v>
      </c>
      <c r="O20" s="36">
        <f t="shared" si="4"/>
        <v>0</v>
      </c>
      <c r="P20" s="37">
        <f t="shared" si="5"/>
        <v>0</v>
      </c>
    </row>
    <row r="21" ht="20" customHeight="1" spans="1:16">
      <c r="A21" s="35">
        <v>16</v>
      </c>
      <c r="B21" s="35" t="s">
        <v>89</v>
      </c>
      <c r="C21" s="36">
        <f>IF($B21="","",SUMIFS(数据录入!$F$5:$F$4999,数据录入!$J$5:$J$4999,$B21,数据录入!$M$5:$M$4999,C$5))</f>
        <v>0</v>
      </c>
      <c r="D21" s="36">
        <f>IF($B21="","",SUMIFS(数据录入!$F$5:$F$4999,数据录入!$J$5:$J$4999,$B21,数据录入!$M$5:$M$4999,D$5))</f>
        <v>0</v>
      </c>
      <c r="E21" s="36">
        <f>IF($B21="","",SUMIFS(数据录入!$F$5:$F$4999,数据录入!$J$5:$J$4999,$B21,数据录入!$M$5:$M$4999,E$5))</f>
        <v>0</v>
      </c>
      <c r="F21" s="36">
        <f>IF($B21="","",SUMIFS(数据录入!$F$5:$F$4999,数据录入!$J$5:$J$4999,$B21,数据录入!$M$5:$M$4999,F$5))</f>
        <v>0</v>
      </c>
      <c r="G21" s="36">
        <f>IF($B21="","",SUMIFS(数据录入!$F$5:$F$4999,数据录入!$J$5:$J$4999,$B21,数据录入!$M$5:$M$4999,G$5))</f>
        <v>0</v>
      </c>
      <c r="H21" s="36">
        <f>IF($B21="","",SUMIFS(数据录入!$F$5:$F$4999,数据录入!$J$5:$J$4999,$B21,数据录入!$M$5:$M$4999,H$5))</f>
        <v>0</v>
      </c>
      <c r="I21" s="36">
        <f>IF($B21="","",SUMIFS(数据录入!$F$5:$F$4999,数据录入!$J$5:$J$4999,$B21,数据录入!$M$5:$M$4999,I$5))</f>
        <v>0</v>
      </c>
      <c r="J21" s="36">
        <f>IF($B21="","",SUMIFS(数据录入!$F$5:$F$4999,数据录入!$J$5:$J$4999,$B21,数据录入!$M$5:$M$4999,J$5))</f>
        <v>0</v>
      </c>
      <c r="K21" s="36">
        <f>IF($B21="","",SUMIFS(数据录入!$F$5:$F$4999,数据录入!$J$5:$J$4999,$B21,数据录入!$M$5:$M$4999,K$5))</f>
        <v>0</v>
      </c>
      <c r="L21" s="36">
        <f>IF($B21="","",SUMIFS(数据录入!$F$5:$F$4999,数据录入!$J$5:$J$4999,$B21,数据录入!$M$5:$M$4999,L$5))</f>
        <v>0</v>
      </c>
      <c r="M21" s="36">
        <f>IF($B21="","",SUMIFS(数据录入!$F$5:$F$4999,数据录入!$J$5:$J$4999,$B21,数据录入!$M$5:$M$4999,M$5))</f>
        <v>0</v>
      </c>
      <c r="N21" s="36">
        <f>IF($B21="","",SUMIFS(数据录入!$F$5:$F$4999,数据录入!$J$5:$J$4999,$B21,数据录入!$M$5:$M$4999,N$5))</f>
        <v>0</v>
      </c>
      <c r="O21" s="36">
        <f t="shared" si="4"/>
        <v>0</v>
      </c>
      <c r="P21" s="37">
        <f t="shared" si="5"/>
        <v>0</v>
      </c>
    </row>
    <row r="22" ht="20" customHeight="1" spans="1:16">
      <c r="A22" s="35">
        <v>17</v>
      </c>
      <c r="B22" s="35" t="s">
        <v>90</v>
      </c>
      <c r="C22" s="36">
        <f>IF($B22="","",SUMIFS(数据录入!$F$5:$F$4999,数据录入!$J$5:$J$4999,$B22,数据录入!$M$5:$M$4999,C$5))</f>
        <v>0</v>
      </c>
      <c r="D22" s="36">
        <f>IF($B22="","",SUMIFS(数据录入!$F$5:$F$4999,数据录入!$J$5:$J$4999,$B22,数据录入!$M$5:$M$4999,D$5))</f>
        <v>0</v>
      </c>
      <c r="E22" s="36">
        <f>IF($B22="","",SUMIFS(数据录入!$F$5:$F$4999,数据录入!$J$5:$J$4999,$B22,数据录入!$M$5:$M$4999,E$5))</f>
        <v>0</v>
      </c>
      <c r="F22" s="36">
        <f>IF($B22="","",SUMIFS(数据录入!$F$5:$F$4999,数据录入!$J$5:$J$4999,$B22,数据录入!$M$5:$M$4999,F$5))</f>
        <v>0</v>
      </c>
      <c r="G22" s="36">
        <f>IF($B22="","",SUMIFS(数据录入!$F$5:$F$4999,数据录入!$J$5:$J$4999,$B22,数据录入!$M$5:$M$4999,G$5))</f>
        <v>0</v>
      </c>
      <c r="H22" s="36">
        <f>IF($B22="","",SUMIFS(数据录入!$F$5:$F$4999,数据录入!$J$5:$J$4999,$B22,数据录入!$M$5:$M$4999,H$5))</f>
        <v>0</v>
      </c>
      <c r="I22" s="36">
        <f>IF($B22="","",SUMIFS(数据录入!$F$5:$F$4999,数据录入!$J$5:$J$4999,$B22,数据录入!$M$5:$M$4999,I$5))</f>
        <v>0</v>
      </c>
      <c r="J22" s="36">
        <f>IF($B22="","",SUMIFS(数据录入!$F$5:$F$4999,数据录入!$J$5:$J$4999,$B22,数据录入!$M$5:$M$4999,J$5))</f>
        <v>0</v>
      </c>
      <c r="K22" s="36">
        <f>IF($B22="","",SUMIFS(数据录入!$F$5:$F$4999,数据录入!$J$5:$J$4999,$B22,数据录入!$M$5:$M$4999,K$5))</f>
        <v>0</v>
      </c>
      <c r="L22" s="36">
        <f>IF($B22="","",SUMIFS(数据录入!$F$5:$F$4999,数据录入!$J$5:$J$4999,$B22,数据录入!$M$5:$M$4999,L$5))</f>
        <v>0</v>
      </c>
      <c r="M22" s="36">
        <f>IF($B22="","",SUMIFS(数据录入!$F$5:$F$4999,数据录入!$J$5:$J$4999,$B22,数据录入!$M$5:$M$4999,M$5))</f>
        <v>0</v>
      </c>
      <c r="N22" s="36">
        <f>IF($B22="","",SUMIFS(数据录入!$F$5:$F$4999,数据录入!$J$5:$J$4999,$B22,数据录入!$M$5:$M$4999,N$5))</f>
        <v>0</v>
      </c>
      <c r="O22" s="36">
        <f t="shared" si="4"/>
        <v>0</v>
      </c>
      <c r="P22" s="37">
        <f t="shared" si="5"/>
        <v>0</v>
      </c>
    </row>
    <row r="23" ht="20" customHeight="1" spans="1:16">
      <c r="A23" s="35">
        <v>18</v>
      </c>
      <c r="B23" s="35" t="s">
        <v>91</v>
      </c>
      <c r="C23" s="36">
        <f>IF($B23="","",SUMIFS(数据录入!$F$5:$F$4999,数据录入!$J$5:$J$4999,$B23,数据录入!$M$5:$M$4999,C$5))</f>
        <v>0</v>
      </c>
      <c r="D23" s="36">
        <f>IF($B23="","",SUMIFS(数据录入!$F$5:$F$4999,数据录入!$J$5:$J$4999,$B23,数据录入!$M$5:$M$4999,D$5))</f>
        <v>0</v>
      </c>
      <c r="E23" s="36">
        <f>IF($B23="","",SUMIFS(数据录入!$F$5:$F$4999,数据录入!$J$5:$J$4999,$B23,数据录入!$M$5:$M$4999,E$5))</f>
        <v>0</v>
      </c>
      <c r="F23" s="36">
        <f>IF($B23="","",SUMIFS(数据录入!$F$5:$F$4999,数据录入!$J$5:$J$4999,$B23,数据录入!$M$5:$M$4999,F$5))</f>
        <v>0</v>
      </c>
      <c r="G23" s="36">
        <f>IF($B23="","",SUMIFS(数据录入!$F$5:$F$4999,数据录入!$J$5:$J$4999,$B23,数据录入!$M$5:$M$4999,G$5))</f>
        <v>0</v>
      </c>
      <c r="H23" s="36">
        <f>IF($B23="","",SUMIFS(数据录入!$F$5:$F$4999,数据录入!$J$5:$J$4999,$B23,数据录入!$M$5:$M$4999,H$5))</f>
        <v>0</v>
      </c>
      <c r="I23" s="36">
        <f>IF($B23="","",SUMIFS(数据录入!$F$5:$F$4999,数据录入!$J$5:$J$4999,$B23,数据录入!$M$5:$M$4999,I$5))</f>
        <v>0</v>
      </c>
      <c r="J23" s="36">
        <f>IF($B23="","",SUMIFS(数据录入!$F$5:$F$4999,数据录入!$J$5:$J$4999,$B23,数据录入!$M$5:$M$4999,J$5))</f>
        <v>0</v>
      </c>
      <c r="K23" s="36">
        <f>IF($B23="","",SUMIFS(数据录入!$F$5:$F$4999,数据录入!$J$5:$J$4999,$B23,数据录入!$M$5:$M$4999,K$5))</f>
        <v>0</v>
      </c>
      <c r="L23" s="36">
        <f>IF($B23="","",SUMIFS(数据录入!$F$5:$F$4999,数据录入!$J$5:$J$4999,$B23,数据录入!$M$5:$M$4999,L$5))</f>
        <v>0</v>
      </c>
      <c r="M23" s="36">
        <f>IF($B23="","",SUMIFS(数据录入!$F$5:$F$4999,数据录入!$J$5:$J$4999,$B23,数据录入!$M$5:$M$4999,M$5))</f>
        <v>0</v>
      </c>
      <c r="N23" s="36">
        <f>IF($B23="","",SUMIFS(数据录入!$F$5:$F$4999,数据录入!$J$5:$J$4999,$B23,数据录入!$M$5:$M$4999,N$5))</f>
        <v>0</v>
      </c>
      <c r="O23" s="36">
        <f t="shared" si="4"/>
        <v>0</v>
      </c>
      <c r="P23" s="37">
        <f t="shared" si="5"/>
        <v>0</v>
      </c>
    </row>
    <row r="24" ht="20" customHeight="1" spans="1:16">
      <c r="A24" s="35">
        <v>19</v>
      </c>
      <c r="B24" s="35" t="s">
        <v>92</v>
      </c>
      <c r="C24" s="36">
        <f>IF($B24="","",SUMIFS(数据录入!$F$5:$F$4999,数据录入!$J$5:$J$4999,$B24,数据录入!$M$5:$M$4999,C$5))</f>
        <v>0</v>
      </c>
      <c r="D24" s="36">
        <f>IF($B24="","",SUMIFS(数据录入!$F$5:$F$4999,数据录入!$J$5:$J$4999,$B24,数据录入!$M$5:$M$4999,D$5))</f>
        <v>0</v>
      </c>
      <c r="E24" s="36">
        <f>IF($B24="","",SUMIFS(数据录入!$F$5:$F$4999,数据录入!$J$5:$J$4999,$B24,数据录入!$M$5:$M$4999,E$5))</f>
        <v>0</v>
      </c>
      <c r="F24" s="36">
        <f>IF($B24="","",SUMIFS(数据录入!$F$5:$F$4999,数据录入!$J$5:$J$4999,$B24,数据录入!$M$5:$M$4999,F$5))</f>
        <v>0</v>
      </c>
      <c r="G24" s="36">
        <f>IF($B24="","",SUMIFS(数据录入!$F$5:$F$4999,数据录入!$J$5:$J$4999,$B24,数据录入!$M$5:$M$4999,G$5))</f>
        <v>0</v>
      </c>
      <c r="H24" s="36">
        <f>IF($B24="","",SUMIFS(数据录入!$F$5:$F$4999,数据录入!$J$5:$J$4999,$B24,数据录入!$M$5:$M$4999,H$5))</f>
        <v>0</v>
      </c>
      <c r="I24" s="36">
        <f>IF($B24="","",SUMIFS(数据录入!$F$5:$F$4999,数据录入!$J$5:$J$4999,$B24,数据录入!$M$5:$M$4999,I$5))</f>
        <v>0</v>
      </c>
      <c r="J24" s="36">
        <f>IF($B24="","",SUMIFS(数据录入!$F$5:$F$4999,数据录入!$J$5:$J$4999,$B24,数据录入!$M$5:$M$4999,J$5))</f>
        <v>0</v>
      </c>
      <c r="K24" s="36">
        <f>IF($B24="","",SUMIFS(数据录入!$F$5:$F$4999,数据录入!$J$5:$J$4999,$B24,数据录入!$M$5:$M$4999,K$5))</f>
        <v>0</v>
      </c>
      <c r="L24" s="36">
        <f>IF($B24="","",SUMIFS(数据录入!$F$5:$F$4999,数据录入!$J$5:$J$4999,$B24,数据录入!$M$5:$M$4999,L$5))</f>
        <v>0</v>
      </c>
      <c r="M24" s="36">
        <f>IF($B24="","",SUMIFS(数据录入!$F$5:$F$4999,数据录入!$J$5:$J$4999,$B24,数据录入!$M$5:$M$4999,M$5))</f>
        <v>0</v>
      </c>
      <c r="N24" s="36">
        <f>IF($B24="","",SUMIFS(数据录入!$F$5:$F$4999,数据录入!$J$5:$J$4999,$B24,数据录入!$M$5:$M$4999,N$5))</f>
        <v>0</v>
      </c>
      <c r="O24" s="36">
        <f t="shared" si="4"/>
        <v>0</v>
      </c>
      <c r="P24" s="37">
        <f t="shared" si="5"/>
        <v>0</v>
      </c>
    </row>
    <row r="25" ht="20" customHeight="1" spans="1:16">
      <c r="A25" s="35">
        <v>20</v>
      </c>
      <c r="B25" s="35" t="s">
        <v>93</v>
      </c>
      <c r="C25" s="36">
        <f>IF($B25="","",SUMIFS(数据录入!$F$5:$F$4999,数据录入!$J$5:$J$4999,$B25,数据录入!$M$5:$M$4999,C$5))</f>
        <v>0</v>
      </c>
      <c r="D25" s="36">
        <f>IF($B25="","",SUMIFS(数据录入!$F$5:$F$4999,数据录入!$J$5:$J$4999,$B25,数据录入!$M$5:$M$4999,D$5))</f>
        <v>0</v>
      </c>
      <c r="E25" s="36">
        <f>IF($B25="","",SUMIFS(数据录入!$F$5:$F$4999,数据录入!$J$5:$J$4999,$B25,数据录入!$M$5:$M$4999,E$5))</f>
        <v>0</v>
      </c>
      <c r="F25" s="36">
        <f>IF($B25="","",SUMIFS(数据录入!$F$5:$F$4999,数据录入!$J$5:$J$4999,$B25,数据录入!$M$5:$M$4999,F$5))</f>
        <v>0</v>
      </c>
      <c r="G25" s="36">
        <f>IF($B25="","",SUMIFS(数据录入!$F$5:$F$4999,数据录入!$J$5:$J$4999,$B25,数据录入!$M$5:$M$4999,G$5))</f>
        <v>0</v>
      </c>
      <c r="H25" s="36">
        <f>IF($B25="","",SUMIFS(数据录入!$F$5:$F$4999,数据录入!$J$5:$J$4999,$B25,数据录入!$M$5:$M$4999,H$5))</f>
        <v>0</v>
      </c>
      <c r="I25" s="36">
        <f>IF($B25="","",SUMIFS(数据录入!$F$5:$F$4999,数据录入!$J$5:$J$4999,$B25,数据录入!$M$5:$M$4999,I$5))</f>
        <v>0</v>
      </c>
      <c r="J25" s="36">
        <f>IF($B25="","",SUMIFS(数据录入!$F$5:$F$4999,数据录入!$J$5:$J$4999,$B25,数据录入!$M$5:$M$4999,J$5))</f>
        <v>0</v>
      </c>
      <c r="K25" s="36">
        <f>IF($B25="","",SUMIFS(数据录入!$F$5:$F$4999,数据录入!$J$5:$J$4999,$B25,数据录入!$M$5:$M$4999,K$5))</f>
        <v>0</v>
      </c>
      <c r="L25" s="36">
        <f>IF($B25="","",SUMIFS(数据录入!$F$5:$F$4999,数据录入!$J$5:$J$4999,$B25,数据录入!$M$5:$M$4999,L$5))</f>
        <v>0</v>
      </c>
      <c r="M25" s="36">
        <f>IF($B25="","",SUMIFS(数据录入!$F$5:$F$4999,数据录入!$J$5:$J$4999,$B25,数据录入!$M$5:$M$4999,M$5))</f>
        <v>0</v>
      </c>
      <c r="N25" s="36">
        <f>IF($B25="","",SUMIFS(数据录入!$F$5:$F$4999,数据录入!$J$5:$J$4999,$B25,数据录入!$M$5:$M$4999,N$5))</f>
        <v>0</v>
      </c>
      <c r="O25" s="36">
        <f t="shared" si="4"/>
        <v>0</v>
      </c>
      <c r="P25" s="37">
        <f t="shared" si="5"/>
        <v>0</v>
      </c>
    </row>
    <row r="26" ht="20" customHeight="1" spans="1:16">
      <c r="A26" s="35">
        <v>21</v>
      </c>
      <c r="B26" s="35" t="s">
        <v>94</v>
      </c>
      <c r="C26" s="36">
        <f>IF($B26="","",SUMIFS(数据录入!$F$5:$F$4999,数据录入!$J$5:$J$4999,$B26,数据录入!$M$5:$M$4999,C$5))</f>
        <v>0</v>
      </c>
      <c r="D26" s="36">
        <f>IF($B26="","",SUMIFS(数据录入!$F$5:$F$4999,数据录入!$J$5:$J$4999,$B26,数据录入!$M$5:$M$4999,D$5))</f>
        <v>0</v>
      </c>
      <c r="E26" s="36">
        <f>IF($B26="","",SUMIFS(数据录入!$F$5:$F$4999,数据录入!$J$5:$J$4999,$B26,数据录入!$M$5:$M$4999,E$5))</f>
        <v>0</v>
      </c>
      <c r="F26" s="36">
        <f>IF($B26="","",SUMIFS(数据录入!$F$5:$F$4999,数据录入!$J$5:$J$4999,$B26,数据录入!$M$5:$M$4999,F$5))</f>
        <v>0</v>
      </c>
      <c r="G26" s="36">
        <f>IF($B26="","",SUMIFS(数据录入!$F$5:$F$4999,数据录入!$J$5:$J$4999,$B26,数据录入!$M$5:$M$4999,G$5))</f>
        <v>0</v>
      </c>
      <c r="H26" s="36">
        <f>IF($B26="","",SUMIFS(数据录入!$F$5:$F$4999,数据录入!$J$5:$J$4999,$B26,数据录入!$M$5:$M$4999,H$5))</f>
        <v>0</v>
      </c>
      <c r="I26" s="36">
        <f>IF($B26="","",SUMIFS(数据录入!$F$5:$F$4999,数据录入!$J$5:$J$4999,$B26,数据录入!$M$5:$M$4999,I$5))</f>
        <v>0</v>
      </c>
      <c r="J26" s="36">
        <f>IF($B26="","",SUMIFS(数据录入!$F$5:$F$4999,数据录入!$J$5:$J$4999,$B26,数据录入!$M$5:$M$4999,J$5))</f>
        <v>0</v>
      </c>
      <c r="K26" s="36">
        <f>IF($B26="","",SUMIFS(数据录入!$F$5:$F$4999,数据录入!$J$5:$J$4999,$B26,数据录入!$M$5:$M$4999,K$5))</f>
        <v>0</v>
      </c>
      <c r="L26" s="36">
        <f>IF($B26="","",SUMIFS(数据录入!$F$5:$F$4999,数据录入!$J$5:$J$4999,$B26,数据录入!$M$5:$M$4999,L$5))</f>
        <v>0</v>
      </c>
      <c r="M26" s="36">
        <f>IF($B26="","",SUMIFS(数据录入!$F$5:$F$4999,数据录入!$J$5:$J$4999,$B26,数据录入!$M$5:$M$4999,M$5))</f>
        <v>0</v>
      </c>
      <c r="N26" s="36">
        <f>IF($B26="","",SUMIFS(数据录入!$F$5:$F$4999,数据录入!$J$5:$J$4999,$B26,数据录入!$M$5:$M$4999,N$5))</f>
        <v>0</v>
      </c>
      <c r="O26" s="36">
        <f t="shared" si="4"/>
        <v>0</v>
      </c>
      <c r="P26" s="37">
        <f t="shared" si="5"/>
        <v>0</v>
      </c>
    </row>
    <row r="27" ht="20" customHeight="1" spans="1:16">
      <c r="A27" s="35">
        <v>22</v>
      </c>
      <c r="B27" s="35" t="s">
        <v>95</v>
      </c>
      <c r="C27" s="36">
        <f>IF($B27="","",SUMIFS(数据录入!$F$5:$F$4999,数据录入!$J$5:$J$4999,$B27,数据录入!$M$5:$M$4999,C$5))</f>
        <v>0</v>
      </c>
      <c r="D27" s="36">
        <f>IF($B27="","",SUMIFS(数据录入!$F$5:$F$4999,数据录入!$J$5:$J$4999,$B27,数据录入!$M$5:$M$4999,D$5))</f>
        <v>0</v>
      </c>
      <c r="E27" s="36">
        <f>IF($B27="","",SUMIFS(数据录入!$F$5:$F$4999,数据录入!$J$5:$J$4999,$B27,数据录入!$M$5:$M$4999,E$5))</f>
        <v>0</v>
      </c>
      <c r="F27" s="36">
        <f>IF($B27="","",SUMIFS(数据录入!$F$5:$F$4999,数据录入!$J$5:$J$4999,$B27,数据录入!$M$5:$M$4999,F$5))</f>
        <v>0</v>
      </c>
      <c r="G27" s="36">
        <f>IF($B27="","",SUMIFS(数据录入!$F$5:$F$4999,数据录入!$J$5:$J$4999,$B27,数据录入!$M$5:$M$4999,G$5))</f>
        <v>0</v>
      </c>
      <c r="H27" s="36">
        <f>IF($B27="","",SUMIFS(数据录入!$F$5:$F$4999,数据录入!$J$5:$J$4999,$B27,数据录入!$M$5:$M$4999,H$5))</f>
        <v>0</v>
      </c>
      <c r="I27" s="36">
        <f>IF($B27="","",SUMIFS(数据录入!$F$5:$F$4999,数据录入!$J$5:$J$4999,$B27,数据录入!$M$5:$M$4999,I$5))</f>
        <v>0</v>
      </c>
      <c r="J27" s="36">
        <f>IF($B27="","",SUMIFS(数据录入!$F$5:$F$4999,数据录入!$J$5:$J$4999,$B27,数据录入!$M$5:$M$4999,J$5))</f>
        <v>0</v>
      </c>
      <c r="K27" s="36">
        <f>IF($B27="","",SUMIFS(数据录入!$F$5:$F$4999,数据录入!$J$5:$J$4999,$B27,数据录入!$M$5:$M$4999,K$5))</f>
        <v>0</v>
      </c>
      <c r="L27" s="36">
        <f>IF($B27="","",SUMIFS(数据录入!$F$5:$F$4999,数据录入!$J$5:$J$4999,$B27,数据录入!$M$5:$M$4999,L$5))</f>
        <v>0</v>
      </c>
      <c r="M27" s="36">
        <f>IF($B27="","",SUMIFS(数据录入!$F$5:$F$4999,数据录入!$J$5:$J$4999,$B27,数据录入!$M$5:$M$4999,M$5))</f>
        <v>0</v>
      </c>
      <c r="N27" s="36">
        <f>IF($B27="","",SUMIFS(数据录入!$F$5:$F$4999,数据录入!$J$5:$J$4999,$B27,数据录入!$M$5:$M$4999,N$5))</f>
        <v>0</v>
      </c>
      <c r="O27" s="36">
        <f t="shared" si="4"/>
        <v>0</v>
      </c>
      <c r="P27" s="37">
        <f t="shared" si="5"/>
        <v>0</v>
      </c>
    </row>
    <row r="28" ht="20" customHeight="1" spans="1:16">
      <c r="A28" s="35">
        <v>23</v>
      </c>
      <c r="B28" s="35" t="s">
        <v>96</v>
      </c>
      <c r="C28" s="36">
        <f>IF($B28="","",SUMIFS(数据录入!$F$5:$F$4999,数据录入!$J$5:$J$4999,$B28,数据录入!$M$5:$M$4999,C$5))</f>
        <v>0</v>
      </c>
      <c r="D28" s="36">
        <f>IF($B28="","",SUMIFS(数据录入!$F$5:$F$4999,数据录入!$J$5:$J$4999,$B28,数据录入!$M$5:$M$4999,D$5))</f>
        <v>0</v>
      </c>
      <c r="E28" s="36">
        <f>IF($B28="","",SUMIFS(数据录入!$F$5:$F$4999,数据录入!$J$5:$J$4999,$B28,数据录入!$M$5:$M$4999,E$5))</f>
        <v>0</v>
      </c>
      <c r="F28" s="36">
        <f>IF($B28="","",SUMIFS(数据录入!$F$5:$F$4999,数据录入!$J$5:$J$4999,$B28,数据录入!$M$5:$M$4999,F$5))</f>
        <v>0</v>
      </c>
      <c r="G28" s="36">
        <f>IF($B28="","",SUMIFS(数据录入!$F$5:$F$4999,数据录入!$J$5:$J$4999,$B28,数据录入!$M$5:$M$4999,G$5))</f>
        <v>0</v>
      </c>
      <c r="H28" s="36">
        <f>IF($B28="","",SUMIFS(数据录入!$F$5:$F$4999,数据录入!$J$5:$J$4999,$B28,数据录入!$M$5:$M$4999,H$5))</f>
        <v>0</v>
      </c>
      <c r="I28" s="36">
        <f>IF($B28="","",SUMIFS(数据录入!$F$5:$F$4999,数据录入!$J$5:$J$4999,$B28,数据录入!$M$5:$M$4999,I$5))</f>
        <v>0</v>
      </c>
      <c r="J28" s="36">
        <f>IF($B28="","",SUMIFS(数据录入!$F$5:$F$4999,数据录入!$J$5:$J$4999,$B28,数据录入!$M$5:$M$4999,J$5))</f>
        <v>0</v>
      </c>
      <c r="K28" s="36">
        <f>IF($B28="","",SUMIFS(数据录入!$F$5:$F$4999,数据录入!$J$5:$J$4999,$B28,数据录入!$M$5:$M$4999,K$5))</f>
        <v>0</v>
      </c>
      <c r="L28" s="36">
        <f>IF($B28="","",SUMIFS(数据录入!$F$5:$F$4999,数据录入!$J$5:$J$4999,$B28,数据录入!$M$5:$M$4999,L$5))</f>
        <v>0</v>
      </c>
      <c r="M28" s="36">
        <f>IF($B28="","",SUMIFS(数据录入!$F$5:$F$4999,数据录入!$J$5:$J$4999,$B28,数据录入!$M$5:$M$4999,M$5))</f>
        <v>0</v>
      </c>
      <c r="N28" s="36">
        <f>IF($B28="","",SUMIFS(数据录入!$F$5:$F$4999,数据录入!$J$5:$J$4999,$B28,数据录入!$M$5:$M$4999,N$5))</f>
        <v>0</v>
      </c>
      <c r="O28" s="36">
        <f t="shared" si="4"/>
        <v>0</v>
      </c>
      <c r="P28" s="37">
        <f t="shared" si="5"/>
        <v>0</v>
      </c>
    </row>
    <row r="29" ht="20" customHeight="1" spans="1:16">
      <c r="A29" s="35">
        <v>24</v>
      </c>
      <c r="B29" s="35" t="s">
        <v>97</v>
      </c>
      <c r="C29" s="36">
        <f>IF($B29="","",SUMIFS(数据录入!$F$5:$F$4999,数据录入!$J$5:$J$4999,$B29,数据录入!$M$5:$M$4999,C$5))</f>
        <v>0</v>
      </c>
      <c r="D29" s="36">
        <f>IF($B29="","",SUMIFS(数据录入!$F$5:$F$4999,数据录入!$J$5:$J$4999,$B29,数据录入!$M$5:$M$4999,D$5))</f>
        <v>0</v>
      </c>
      <c r="E29" s="36">
        <f>IF($B29="","",SUMIFS(数据录入!$F$5:$F$4999,数据录入!$J$5:$J$4999,$B29,数据录入!$M$5:$M$4999,E$5))</f>
        <v>0</v>
      </c>
      <c r="F29" s="36">
        <f>IF($B29="","",SUMIFS(数据录入!$F$5:$F$4999,数据录入!$J$5:$J$4999,$B29,数据录入!$M$5:$M$4999,F$5))</f>
        <v>0</v>
      </c>
      <c r="G29" s="36">
        <f>IF($B29="","",SUMIFS(数据录入!$F$5:$F$4999,数据录入!$J$5:$J$4999,$B29,数据录入!$M$5:$M$4999,G$5))</f>
        <v>0</v>
      </c>
      <c r="H29" s="36">
        <f>IF($B29="","",SUMIFS(数据录入!$F$5:$F$4999,数据录入!$J$5:$J$4999,$B29,数据录入!$M$5:$M$4999,H$5))</f>
        <v>0</v>
      </c>
      <c r="I29" s="36">
        <f>IF($B29="","",SUMIFS(数据录入!$F$5:$F$4999,数据录入!$J$5:$J$4999,$B29,数据录入!$M$5:$M$4999,I$5))</f>
        <v>0</v>
      </c>
      <c r="J29" s="36">
        <f>IF($B29="","",SUMIFS(数据录入!$F$5:$F$4999,数据录入!$J$5:$J$4999,$B29,数据录入!$M$5:$M$4999,J$5))</f>
        <v>0</v>
      </c>
      <c r="K29" s="36">
        <f>IF($B29="","",SUMIFS(数据录入!$F$5:$F$4999,数据录入!$J$5:$J$4999,$B29,数据录入!$M$5:$M$4999,K$5))</f>
        <v>0</v>
      </c>
      <c r="L29" s="36">
        <f>IF($B29="","",SUMIFS(数据录入!$F$5:$F$4999,数据录入!$J$5:$J$4999,$B29,数据录入!$M$5:$M$4999,L$5))</f>
        <v>0</v>
      </c>
      <c r="M29" s="36">
        <f>IF($B29="","",SUMIFS(数据录入!$F$5:$F$4999,数据录入!$J$5:$J$4999,$B29,数据录入!$M$5:$M$4999,M$5))</f>
        <v>0</v>
      </c>
      <c r="N29" s="36">
        <f>IF($B29="","",SUMIFS(数据录入!$F$5:$F$4999,数据录入!$J$5:$J$4999,$B29,数据录入!$M$5:$M$4999,N$5))</f>
        <v>0</v>
      </c>
      <c r="O29" s="36">
        <f t="shared" si="4"/>
        <v>0</v>
      </c>
      <c r="P29" s="37">
        <f t="shared" si="5"/>
        <v>0</v>
      </c>
    </row>
    <row r="30" ht="20" customHeight="1" spans="1:16">
      <c r="A30" s="35">
        <v>25</v>
      </c>
      <c r="B30" s="35" t="s">
        <v>98</v>
      </c>
      <c r="C30" s="36">
        <f>IF($B30="","",SUMIFS(数据录入!$F$5:$F$4999,数据录入!$J$5:$J$4999,$B30,数据录入!$M$5:$M$4999,C$5))</f>
        <v>0</v>
      </c>
      <c r="D30" s="36">
        <f>IF($B30="","",SUMIFS(数据录入!$F$5:$F$4999,数据录入!$J$5:$J$4999,$B30,数据录入!$M$5:$M$4999,D$5))</f>
        <v>0</v>
      </c>
      <c r="E30" s="36">
        <f>IF($B30="","",SUMIFS(数据录入!$F$5:$F$4999,数据录入!$J$5:$J$4999,$B30,数据录入!$M$5:$M$4999,E$5))</f>
        <v>0</v>
      </c>
      <c r="F30" s="36">
        <f>IF($B30="","",SUMIFS(数据录入!$F$5:$F$4999,数据录入!$J$5:$J$4999,$B30,数据录入!$M$5:$M$4999,F$5))</f>
        <v>0</v>
      </c>
      <c r="G30" s="36">
        <f>IF($B30="","",SUMIFS(数据录入!$F$5:$F$4999,数据录入!$J$5:$J$4999,$B30,数据录入!$M$5:$M$4999,G$5))</f>
        <v>0</v>
      </c>
      <c r="H30" s="36">
        <f>IF($B30="","",SUMIFS(数据录入!$F$5:$F$4999,数据录入!$J$5:$J$4999,$B30,数据录入!$M$5:$M$4999,H$5))</f>
        <v>0</v>
      </c>
      <c r="I30" s="36">
        <f>IF($B30="","",SUMIFS(数据录入!$F$5:$F$4999,数据录入!$J$5:$J$4999,$B30,数据录入!$M$5:$M$4999,I$5))</f>
        <v>0</v>
      </c>
      <c r="J30" s="36">
        <f>IF($B30="","",SUMIFS(数据录入!$F$5:$F$4999,数据录入!$J$5:$J$4999,$B30,数据录入!$M$5:$M$4999,J$5))</f>
        <v>0</v>
      </c>
      <c r="K30" s="36">
        <f>IF($B30="","",SUMIFS(数据录入!$F$5:$F$4999,数据录入!$J$5:$J$4999,$B30,数据录入!$M$5:$M$4999,K$5))</f>
        <v>0</v>
      </c>
      <c r="L30" s="36">
        <f>IF($B30="","",SUMIFS(数据录入!$F$5:$F$4999,数据录入!$J$5:$J$4999,$B30,数据录入!$M$5:$M$4999,L$5))</f>
        <v>0</v>
      </c>
      <c r="M30" s="36">
        <f>IF($B30="","",SUMIFS(数据录入!$F$5:$F$4999,数据录入!$J$5:$J$4999,$B30,数据录入!$M$5:$M$4999,M$5))</f>
        <v>0</v>
      </c>
      <c r="N30" s="36">
        <f>IF($B30="","",SUMIFS(数据录入!$F$5:$F$4999,数据录入!$J$5:$J$4999,$B30,数据录入!$M$5:$M$4999,N$5))</f>
        <v>0</v>
      </c>
      <c r="O30" s="36">
        <f t="shared" si="4"/>
        <v>0</v>
      </c>
      <c r="P30" s="37">
        <f t="shared" si="5"/>
        <v>0</v>
      </c>
    </row>
    <row r="31" ht="20" customHeight="1" spans="1:16">
      <c r="A31" s="35">
        <v>26</v>
      </c>
      <c r="B31" s="35" t="s">
        <v>99</v>
      </c>
      <c r="C31" s="36">
        <f>IF($B31="","",SUMIFS(数据录入!$F$5:$F$4999,数据录入!$J$5:$J$4999,$B31,数据录入!$M$5:$M$4999,C$5))</f>
        <v>0</v>
      </c>
      <c r="D31" s="36">
        <f>IF($B31="","",SUMIFS(数据录入!$F$5:$F$4999,数据录入!$J$5:$J$4999,$B31,数据录入!$M$5:$M$4999,D$5))</f>
        <v>0</v>
      </c>
      <c r="E31" s="36">
        <f>IF($B31="","",SUMIFS(数据录入!$F$5:$F$4999,数据录入!$J$5:$J$4999,$B31,数据录入!$M$5:$M$4999,E$5))</f>
        <v>0</v>
      </c>
      <c r="F31" s="36">
        <f>IF($B31="","",SUMIFS(数据录入!$F$5:$F$4999,数据录入!$J$5:$J$4999,$B31,数据录入!$M$5:$M$4999,F$5))</f>
        <v>0</v>
      </c>
      <c r="G31" s="36">
        <f>IF($B31="","",SUMIFS(数据录入!$F$5:$F$4999,数据录入!$J$5:$J$4999,$B31,数据录入!$M$5:$M$4999,G$5))</f>
        <v>0</v>
      </c>
      <c r="H31" s="36">
        <f>IF($B31="","",SUMIFS(数据录入!$F$5:$F$4999,数据录入!$J$5:$J$4999,$B31,数据录入!$M$5:$M$4999,H$5))</f>
        <v>0</v>
      </c>
      <c r="I31" s="36">
        <f>IF($B31="","",SUMIFS(数据录入!$F$5:$F$4999,数据录入!$J$5:$J$4999,$B31,数据录入!$M$5:$M$4999,I$5))</f>
        <v>0</v>
      </c>
      <c r="J31" s="36">
        <f>IF($B31="","",SUMIFS(数据录入!$F$5:$F$4999,数据录入!$J$5:$J$4999,$B31,数据录入!$M$5:$M$4999,J$5))</f>
        <v>0</v>
      </c>
      <c r="K31" s="36">
        <f>IF($B31="","",SUMIFS(数据录入!$F$5:$F$4999,数据录入!$J$5:$J$4999,$B31,数据录入!$M$5:$M$4999,K$5))</f>
        <v>0</v>
      </c>
      <c r="L31" s="36">
        <f>IF($B31="","",SUMIFS(数据录入!$F$5:$F$4999,数据录入!$J$5:$J$4999,$B31,数据录入!$M$5:$M$4999,L$5))</f>
        <v>0</v>
      </c>
      <c r="M31" s="36">
        <f>IF($B31="","",SUMIFS(数据录入!$F$5:$F$4999,数据录入!$J$5:$J$4999,$B31,数据录入!$M$5:$M$4999,M$5))</f>
        <v>0</v>
      </c>
      <c r="N31" s="36">
        <f>IF($B31="","",SUMIFS(数据录入!$F$5:$F$4999,数据录入!$J$5:$J$4999,$B31,数据录入!$M$5:$M$4999,N$5))</f>
        <v>0</v>
      </c>
      <c r="O31" s="36">
        <f t="shared" si="4"/>
        <v>0</v>
      </c>
      <c r="P31" s="37">
        <f t="shared" si="5"/>
        <v>0</v>
      </c>
    </row>
    <row r="32" ht="20" customHeight="1" spans="1:16">
      <c r="A32" s="35">
        <v>27</v>
      </c>
      <c r="B32" s="35" t="s">
        <v>100</v>
      </c>
      <c r="C32" s="36">
        <f>IF($B32="","",SUMIFS(数据录入!$F$5:$F$4999,数据录入!$J$5:$J$4999,$B32,数据录入!$M$5:$M$4999,C$5))</f>
        <v>0</v>
      </c>
      <c r="D32" s="36">
        <f>IF($B32="","",SUMIFS(数据录入!$F$5:$F$4999,数据录入!$J$5:$J$4999,$B32,数据录入!$M$5:$M$4999,D$5))</f>
        <v>0</v>
      </c>
      <c r="E32" s="36">
        <f>IF($B32="","",SUMIFS(数据录入!$F$5:$F$4999,数据录入!$J$5:$J$4999,$B32,数据录入!$M$5:$M$4999,E$5))</f>
        <v>0</v>
      </c>
      <c r="F32" s="36">
        <f>IF($B32="","",SUMIFS(数据录入!$F$5:$F$4999,数据录入!$J$5:$J$4999,$B32,数据录入!$M$5:$M$4999,F$5))</f>
        <v>0</v>
      </c>
      <c r="G32" s="36">
        <f>IF($B32="","",SUMIFS(数据录入!$F$5:$F$4999,数据录入!$J$5:$J$4999,$B32,数据录入!$M$5:$M$4999,G$5))</f>
        <v>0</v>
      </c>
      <c r="H32" s="36">
        <f>IF($B32="","",SUMIFS(数据录入!$F$5:$F$4999,数据录入!$J$5:$J$4999,$B32,数据录入!$M$5:$M$4999,H$5))</f>
        <v>0</v>
      </c>
      <c r="I32" s="36">
        <f>IF($B32="","",SUMIFS(数据录入!$F$5:$F$4999,数据录入!$J$5:$J$4999,$B32,数据录入!$M$5:$M$4999,I$5))</f>
        <v>0</v>
      </c>
      <c r="J32" s="36">
        <f>IF($B32="","",SUMIFS(数据录入!$F$5:$F$4999,数据录入!$J$5:$J$4999,$B32,数据录入!$M$5:$M$4999,J$5))</f>
        <v>0</v>
      </c>
      <c r="K32" s="36">
        <f>IF($B32="","",SUMIFS(数据录入!$F$5:$F$4999,数据录入!$J$5:$J$4999,$B32,数据录入!$M$5:$M$4999,K$5))</f>
        <v>0</v>
      </c>
      <c r="L32" s="36">
        <f>IF($B32="","",SUMIFS(数据录入!$F$5:$F$4999,数据录入!$J$5:$J$4999,$B32,数据录入!$M$5:$M$4999,L$5))</f>
        <v>0</v>
      </c>
      <c r="M32" s="36">
        <f>IF($B32="","",SUMIFS(数据录入!$F$5:$F$4999,数据录入!$J$5:$J$4999,$B32,数据录入!$M$5:$M$4999,M$5))</f>
        <v>0</v>
      </c>
      <c r="N32" s="36">
        <f>IF($B32="","",SUMIFS(数据录入!$F$5:$F$4999,数据录入!$J$5:$J$4999,$B32,数据录入!$M$5:$M$4999,N$5))</f>
        <v>0</v>
      </c>
      <c r="O32" s="36">
        <f t="shared" si="4"/>
        <v>0</v>
      </c>
      <c r="P32" s="37">
        <f t="shared" si="5"/>
        <v>0</v>
      </c>
    </row>
    <row r="33" ht="20" customHeight="1" spans="1:16">
      <c r="A33" s="35">
        <v>28</v>
      </c>
      <c r="B33" s="35" t="s">
        <v>101</v>
      </c>
      <c r="C33" s="36">
        <f>IF($B33="","",SUMIFS(数据录入!$F$5:$F$4999,数据录入!$J$5:$J$4999,$B33,数据录入!$M$5:$M$4999,C$5))</f>
        <v>0</v>
      </c>
      <c r="D33" s="36">
        <f>IF($B33="","",SUMIFS(数据录入!$F$5:$F$4999,数据录入!$J$5:$J$4999,$B33,数据录入!$M$5:$M$4999,D$5))</f>
        <v>0</v>
      </c>
      <c r="E33" s="36">
        <f>IF($B33="","",SUMIFS(数据录入!$F$5:$F$4999,数据录入!$J$5:$J$4999,$B33,数据录入!$M$5:$M$4999,E$5))</f>
        <v>0</v>
      </c>
      <c r="F33" s="36">
        <f>IF($B33="","",SUMIFS(数据录入!$F$5:$F$4999,数据录入!$J$5:$J$4999,$B33,数据录入!$M$5:$M$4999,F$5))</f>
        <v>0</v>
      </c>
      <c r="G33" s="36">
        <f>IF($B33="","",SUMIFS(数据录入!$F$5:$F$4999,数据录入!$J$5:$J$4999,$B33,数据录入!$M$5:$M$4999,G$5))</f>
        <v>0</v>
      </c>
      <c r="H33" s="36">
        <f>IF($B33="","",SUMIFS(数据录入!$F$5:$F$4999,数据录入!$J$5:$J$4999,$B33,数据录入!$M$5:$M$4999,H$5))</f>
        <v>0</v>
      </c>
      <c r="I33" s="36">
        <f>IF($B33="","",SUMIFS(数据录入!$F$5:$F$4999,数据录入!$J$5:$J$4999,$B33,数据录入!$M$5:$M$4999,I$5))</f>
        <v>0</v>
      </c>
      <c r="J33" s="36">
        <f>IF($B33="","",SUMIFS(数据录入!$F$5:$F$4999,数据录入!$J$5:$J$4999,$B33,数据录入!$M$5:$M$4999,J$5))</f>
        <v>0</v>
      </c>
      <c r="K33" s="36">
        <f>IF($B33="","",SUMIFS(数据录入!$F$5:$F$4999,数据录入!$J$5:$J$4999,$B33,数据录入!$M$5:$M$4999,K$5))</f>
        <v>0</v>
      </c>
      <c r="L33" s="36">
        <f>IF($B33="","",SUMIFS(数据录入!$F$5:$F$4999,数据录入!$J$5:$J$4999,$B33,数据录入!$M$5:$M$4999,L$5))</f>
        <v>0</v>
      </c>
      <c r="M33" s="36">
        <f>IF($B33="","",SUMIFS(数据录入!$F$5:$F$4999,数据录入!$J$5:$J$4999,$B33,数据录入!$M$5:$M$4999,M$5))</f>
        <v>0</v>
      </c>
      <c r="N33" s="36">
        <f>IF($B33="","",SUMIFS(数据录入!$F$5:$F$4999,数据录入!$J$5:$J$4999,$B33,数据录入!$M$5:$M$4999,N$5))</f>
        <v>0</v>
      </c>
      <c r="O33" s="36">
        <f t="shared" si="4"/>
        <v>0</v>
      </c>
      <c r="P33" s="37">
        <f t="shared" si="5"/>
        <v>0</v>
      </c>
    </row>
    <row r="34" ht="20" customHeight="1" spans="1:16">
      <c r="A34" s="35">
        <v>29</v>
      </c>
      <c r="B34" s="35" t="s">
        <v>102</v>
      </c>
      <c r="C34" s="36">
        <f>IF($B34="","",SUMIFS(数据录入!$F$5:$F$4999,数据录入!$J$5:$J$4999,$B34,数据录入!$M$5:$M$4999,C$5))</f>
        <v>0</v>
      </c>
      <c r="D34" s="36">
        <f>IF($B34="","",SUMIFS(数据录入!$F$5:$F$4999,数据录入!$J$5:$J$4999,$B34,数据录入!$M$5:$M$4999,D$5))</f>
        <v>0</v>
      </c>
      <c r="E34" s="36">
        <f>IF($B34="","",SUMIFS(数据录入!$F$5:$F$4999,数据录入!$J$5:$J$4999,$B34,数据录入!$M$5:$M$4999,E$5))</f>
        <v>0</v>
      </c>
      <c r="F34" s="36">
        <f>IF($B34="","",SUMIFS(数据录入!$F$5:$F$4999,数据录入!$J$5:$J$4999,$B34,数据录入!$M$5:$M$4999,F$5))</f>
        <v>0</v>
      </c>
      <c r="G34" s="36">
        <f>IF($B34="","",SUMIFS(数据录入!$F$5:$F$4999,数据录入!$J$5:$J$4999,$B34,数据录入!$M$5:$M$4999,G$5))</f>
        <v>0</v>
      </c>
      <c r="H34" s="36">
        <f>IF($B34="","",SUMIFS(数据录入!$F$5:$F$4999,数据录入!$J$5:$J$4999,$B34,数据录入!$M$5:$M$4999,H$5))</f>
        <v>0</v>
      </c>
      <c r="I34" s="36">
        <f>IF($B34="","",SUMIFS(数据录入!$F$5:$F$4999,数据录入!$J$5:$J$4999,$B34,数据录入!$M$5:$M$4999,I$5))</f>
        <v>0</v>
      </c>
      <c r="J34" s="36">
        <f>IF($B34="","",SUMIFS(数据录入!$F$5:$F$4999,数据录入!$J$5:$J$4999,$B34,数据录入!$M$5:$M$4999,J$5))</f>
        <v>0</v>
      </c>
      <c r="K34" s="36">
        <f>IF($B34="","",SUMIFS(数据录入!$F$5:$F$4999,数据录入!$J$5:$J$4999,$B34,数据录入!$M$5:$M$4999,K$5))</f>
        <v>0</v>
      </c>
      <c r="L34" s="36">
        <f>IF($B34="","",SUMIFS(数据录入!$F$5:$F$4999,数据录入!$J$5:$J$4999,$B34,数据录入!$M$5:$M$4999,L$5))</f>
        <v>0</v>
      </c>
      <c r="M34" s="36">
        <f>IF($B34="","",SUMIFS(数据录入!$F$5:$F$4999,数据录入!$J$5:$J$4999,$B34,数据录入!$M$5:$M$4999,M$5))</f>
        <v>0</v>
      </c>
      <c r="N34" s="36">
        <f>IF($B34="","",SUMIFS(数据录入!$F$5:$F$4999,数据录入!$J$5:$J$4999,$B34,数据录入!$M$5:$M$4999,N$5))</f>
        <v>0</v>
      </c>
      <c r="O34" s="36">
        <f t="shared" si="4"/>
        <v>0</v>
      </c>
      <c r="P34" s="37">
        <f t="shared" si="5"/>
        <v>0</v>
      </c>
    </row>
    <row r="35" ht="20" customHeight="1" spans="1:16">
      <c r="A35" s="35">
        <v>30</v>
      </c>
      <c r="B35" s="35" t="s">
        <v>103</v>
      </c>
      <c r="C35" s="36">
        <f>IF($B35="","",SUMIFS(数据录入!$F$5:$F$4999,数据录入!$J$5:$J$4999,$B35,数据录入!$M$5:$M$4999,C$5))</f>
        <v>0</v>
      </c>
      <c r="D35" s="36">
        <f>IF($B35="","",SUMIFS(数据录入!$F$5:$F$4999,数据录入!$J$5:$J$4999,$B35,数据录入!$M$5:$M$4999,D$5))</f>
        <v>0</v>
      </c>
      <c r="E35" s="36">
        <f>IF($B35="","",SUMIFS(数据录入!$F$5:$F$4999,数据录入!$J$5:$J$4999,$B35,数据录入!$M$5:$M$4999,E$5))</f>
        <v>0</v>
      </c>
      <c r="F35" s="36">
        <f>IF($B35="","",SUMIFS(数据录入!$F$5:$F$4999,数据录入!$J$5:$J$4999,$B35,数据录入!$M$5:$M$4999,F$5))</f>
        <v>0</v>
      </c>
      <c r="G35" s="36">
        <f>IF($B35="","",SUMIFS(数据录入!$F$5:$F$4999,数据录入!$J$5:$J$4999,$B35,数据录入!$M$5:$M$4999,G$5))</f>
        <v>0</v>
      </c>
      <c r="H35" s="36">
        <f>IF($B35="","",SUMIFS(数据录入!$F$5:$F$4999,数据录入!$J$5:$J$4999,$B35,数据录入!$M$5:$M$4999,H$5))</f>
        <v>0</v>
      </c>
      <c r="I35" s="36">
        <f>IF($B35="","",SUMIFS(数据录入!$F$5:$F$4999,数据录入!$J$5:$J$4999,$B35,数据录入!$M$5:$M$4999,I$5))</f>
        <v>0</v>
      </c>
      <c r="J35" s="36">
        <f>IF($B35="","",SUMIFS(数据录入!$F$5:$F$4999,数据录入!$J$5:$J$4999,$B35,数据录入!$M$5:$M$4999,J$5))</f>
        <v>0</v>
      </c>
      <c r="K35" s="36">
        <f>IF($B35="","",SUMIFS(数据录入!$F$5:$F$4999,数据录入!$J$5:$J$4999,$B35,数据录入!$M$5:$M$4999,K$5))</f>
        <v>0</v>
      </c>
      <c r="L35" s="36">
        <f>IF($B35="","",SUMIFS(数据录入!$F$5:$F$4999,数据录入!$J$5:$J$4999,$B35,数据录入!$M$5:$M$4999,L$5))</f>
        <v>0</v>
      </c>
      <c r="M35" s="36">
        <f>IF($B35="","",SUMIFS(数据录入!$F$5:$F$4999,数据录入!$J$5:$J$4999,$B35,数据录入!$M$5:$M$4999,M$5))</f>
        <v>0</v>
      </c>
      <c r="N35" s="36">
        <f>IF($B35="","",SUMIFS(数据录入!$F$5:$F$4999,数据录入!$J$5:$J$4999,$B35,数据录入!$M$5:$M$4999,N$5))</f>
        <v>0</v>
      </c>
      <c r="O35" s="36">
        <f t="shared" si="4"/>
        <v>0</v>
      </c>
      <c r="P35" s="37">
        <f t="shared" si="5"/>
        <v>0</v>
      </c>
    </row>
    <row r="36" ht="20" customHeight="1" spans="1:16">
      <c r="A36" s="35">
        <v>31</v>
      </c>
      <c r="B36" s="35" t="s">
        <v>104</v>
      </c>
      <c r="C36" s="36">
        <f>IF($B36="","",SUMIFS(数据录入!$F$5:$F$4999,数据录入!$J$5:$J$4999,$B36,数据录入!$M$5:$M$4999,C$5))</f>
        <v>0</v>
      </c>
      <c r="D36" s="36">
        <f>IF($B36="","",SUMIFS(数据录入!$F$5:$F$4999,数据录入!$J$5:$J$4999,$B36,数据录入!$M$5:$M$4999,D$5))</f>
        <v>0</v>
      </c>
      <c r="E36" s="36">
        <f>IF($B36="","",SUMIFS(数据录入!$F$5:$F$4999,数据录入!$J$5:$J$4999,$B36,数据录入!$M$5:$M$4999,E$5))</f>
        <v>0</v>
      </c>
      <c r="F36" s="36">
        <f>IF($B36="","",SUMIFS(数据录入!$F$5:$F$4999,数据录入!$J$5:$J$4999,$B36,数据录入!$M$5:$M$4999,F$5))</f>
        <v>0</v>
      </c>
      <c r="G36" s="36">
        <f>IF($B36="","",SUMIFS(数据录入!$F$5:$F$4999,数据录入!$J$5:$J$4999,$B36,数据录入!$M$5:$M$4999,G$5))</f>
        <v>0</v>
      </c>
      <c r="H36" s="36">
        <f>IF($B36="","",SUMIFS(数据录入!$F$5:$F$4999,数据录入!$J$5:$J$4999,$B36,数据录入!$M$5:$M$4999,H$5))</f>
        <v>0</v>
      </c>
      <c r="I36" s="36">
        <f>IF($B36="","",SUMIFS(数据录入!$F$5:$F$4999,数据录入!$J$5:$J$4999,$B36,数据录入!$M$5:$M$4999,I$5))</f>
        <v>0</v>
      </c>
      <c r="J36" s="36">
        <f>IF($B36="","",SUMIFS(数据录入!$F$5:$F$4999,数据录入!$J$5:$J$4999,$B36,数据录入!$M$5:$M$4999,J$5))</f>
        <v>0</v>
      </c>
      <c r="K36" s="36">
        <f>IF($B36="","",SUMIFS(数据录入!$F$5:$F$4999,数据录入!$J$5:$J$4999,$B36,数据录入!$M$5:$M$4999,K$5))</f>
        <v>0</v>
      </c>
      <c r="L36" s="36">
        <f>IF($B36="","",SUMIFS(数据录入!$F$5:$F$4999,数据录入!$J$5:$J$4999,$B36,数据录入!$M$5:$M$4999,L$5))</f>
        <v>0</v>
      </c>
      <c r="M36" s="36">
        <f>IF($B36="","",SUMIFS(数据录入!$F$5:$F$4999,数据录入!$J$5:$J$4999,$B36,数据录入!$M$5:$M$4999,M$5))</f>
        <v>0</v>
      </c>
      <c r="N36" s="36">
        <f>IF($B36="","",SUMIFS(数据录入!$F$5:$F$4999,数据录入!$J$5:$J$4999,$B36,数据录入!$M$5:$M$4999,N$5))</f>
        <v>0</v>
      </c>
      <c r="O36" s="36">
        <f t="shared" si="4"/>
        <v>0</v>
      </c>
      <c r="P36" s="37">
        <f t="shared" si="5"/>
        <v>0</v>
      </c>
    </row>
    <row r="37" ht="20" customHeight="1" spans="1:16">
      <c r="A37" s="35">
        <v>32</v>
      </c>
      <c r="B37" s="35" t="s">
        <v>105</v>
      </c>
      <c r="C37" s="36">
        <f>IF($B37="","",SUMIFS(数据录入!$F$5:$F$4999,数据录入!$J$5:$J$4999,$B37,数据录入!$M$5:$M$4999,C$5))</f>
        <v>0</v>
      </c>
      <c r="D37" s="36">
        <f>IF($B37="","",SUMIFS(数据录入!$F$5:$F$4999,数据录入!$J$5:$J$4999,$B37,数据录入!$M$5:$M$4999,D$5))</f>
        <v>0</v>
      </c>
      <c r="E37" s="36">
        <f>IF($B37="","",SUMIFS(数据录入!$F$5:$F$4999,数据录入!$J$5:$J$4999,$B37,数据录入!$M$5:$M$4999,E$5))</f>
        <v>0</v>
      </c>
      <c r="F37" s="36">
        <f>IF($B37="","",SUMIFS(数据录入!$F$5:$F$4999,数据录入!$J$5:$J$4999,$B37,数据录入!$M$5:$M$4999,F$5))</f>
        <v>0</v>
      </c>
      <c r="G37" s="36">
        <f>IF($B37="","",SUMIFS(数据录入!$F$5:$F$4999,数据录入!$J$5:$J$4999,$B37,数据录入!$M$5:$M$4999,G$5))</f>
        <v>0</v>
      </c>
      <c r="H37" s="36">
        <f>IF($B37="","",SUMIFS(数据录入!$F$5:$F$4999,数据录入!$J$5:$J$4999,$B37,数据录入!$M$5:$M$4999,H$5))</f>
        <v>0</v>
      </c>
      <c r="I37" s="36">
        <f>IF($B37="","",SUMIFS(数据录入!$F$5:$F$4999,数据录入!$J$5:$J$4999,$B37,数据录入!$M$5:$M$4999,I$5))</f>
        <v>0</v>
      </c>
      <c r="J37" s="36">
        <f>IF($B37="","",SUMIFS(数据录入!$F$5:$F$4999,数据录入!$J$5:$J$4999,$B37,数据录入!$M$5:$M$4999,J$5))</f>
        <v>0</v>
      </c>
      <c r="K37" s="36">
        <f>IF($B37="","",SUMIFS(数据录入!$F$5:$F$4999,数据录入!$J$5:$J$4999,$B37,数据录入!$M$5:$M$4999,K$5))</f>
        <v>0</v>
      </c>
      <c r="L37" s="36">
        <f>IF($B37="","",SUMIFS(数据录入!$F$5:$F$4999,数据录入!$J$5:$J$4999,$B37,数据录入!$M$5:$M$4999,L$5))</f>
        <v>0</v>
      </c>
      <c r="M37" s="36">
        <f>IF($B37="","",SUMIFS(数据录入!$F$5:$F$4999,数据录入!$J$5:$J$4999,$B37,数据录入!$M$5:$M$4999,M$5))</f>
        <v>0</v>
      </c>
      <c r="N37" s="36">
        <f>IF($B37="","",SUMIFS(数据录入!$F$5:$F$4999,数据录入!$J$5:$J$4999,$B37,数据录入!$M$5:$M$4999,N$5))</f>
        <v>0</v>
      </c>
      <c r="O37" s="36">
        <f t="shared" si="4"/>
        <v>0</v>
      </c>
      <c r="P37" s="37">
        <f t="shared" si="5"/>
        <v>0</v>
      </c>
    </row>
    <row r="38" ht="20" customHeight="1" spans="1:16">
      <c r="A38" s="35">
        <v>33</v>
      </c>
      <c r="B38" s="35" t="s">
        <v>106</v>
      </c>
      <c r="C38" s="36">
        <f>IF($B38="","",SUMIFS(数据录入!$F$5:$F$4999,数据录入!$J$5:$J$4999,$B38,数据录入!$M$5:$M$4999,C$5))</f>
        <v>0</v>
      </c>
      <c r="D38" s="36">
        <f>IF($B38="","",SUMIFS(数据录入!$F$5:$F$4999,数据录入!$J$5:$J$4999,$B38,数据录入!$M$5:$M$4999,D$5))</f>
        <v>0</v>
      </c>
      <c r="E38" s="36">
        <f>IF($B38="","",SUMIFS(数据录入!$F$5:$F$4999,数据录入!$J$5:$J$4999,$B38,数据录入!$M$5:$M$4999,E$5))</f>
        <v>0</v>
      </c>
      <c r="F38" s="36">
        <f>IF($B38="","",SUMIFS(数据录入!$F$5:$F$4999,数据录入!$J$5:$J$4999,$B38,数据录入!$M$5:$M$4999,F$5))</f>
        <v>0</v>
      </c>
      <c r="G38" s="36">
        <f>IF($B38="","",SUMIFS(数据录入!$F$5:$F$4999,数据录入!$J$5:$J$4999,$B38,数据录入!$M$5:$M$4999,G$5))</f>
        <v>0</v>
      </c>
      <c r="H38" s="36">
        <f>IF($B38="","",SUMIFS(数据录入!$F$5:$F$4999,数据录入!$J$5:$J$4999,$B38,数据录入!$M$5:$M$4999,H$5))</f>
        <v>0</v>
      </c>
      <c r="I38" s="36">
        <f>IF($B38="","",SUMIFS(数据录入!$F$5:$F$4999,数据录入!$J$5:$J$4999,$B38,数据录入!$M$5:$M$4999,I$5))</f>
        <v>0</v>
      </c>
      <c r="J38" s="36">
        <f>IF($B38="","",SUMIFS(数据录入!$F$5:$F$4999,数据录入!$J$5:$J$4999,$B38,数据录入!$M$5:$M$4999,J$5))</f>
        <v>0</v>
      </c>
      <c r="K38" s="36">
        <f>IF($B38="","",SUMIFS(数据录入!$F$5:$F$4999,数据录入!$J$5:$J$4999,$B38,数据录入!$M$5:$M$4999,K$5))</f>
        <v>0</v>
      </c>
      <c r="L38" s="36">
        <f>IF($B38="","",SUMIFS(数据录入!$F$5:$F$4999,数据录入!$J$5:$J$4999,$B38,数据录入!$M$5:$M$4999,L$5))</f>
        <v>0</v>
      </c>
      <c r="M38" s="36">
        <f>IF($B38="","",SUMIFS(数据录入!$F$5:$F$4999,数据录入!$J$5:$J$4999,$B38,数据录入!$M$5:$M$4999,M$5))</f>
        <v>0</v>
      </c>
      <c r="N38" s="36">
        <f>IF($B38="","",SUMIFS(数据录入!$F$5:$F$4999,数据录入!$J$5:$J$4999,$B38,数据录入!$M$5:$M$4999,N$5))</f>
        <v>0</v>
      </c>
      <c r="O38" s="36">
        <f t="shared" si="4"/>
        <v>0</v>
      </c>
      <c r="P38" s="37">
        <f t="shared" si="5"/>
        <v>0</v>
      </c>
    </row>
    <row r="39" ht="20" customHeight="1" spans="1:16">
      <c r="A39" s="35">
        <v>34</v>
      </c>
      <c r="B39" s="35" t="s">
        <v>107</v>
      </c>
      <c r="C39" s="36">
        <f>IF($B39="","",SUMIFS(数据录入!$F$5:$F$4999,数据录入!$J$5:$J$4999,$B39,数据录入!$M$5:$M$4999,C$5))</f>
        <v>0</v>
      </c>
      <c r="D39" s="36">
        <f>IF($B39="","",SUMIFS(数据录入!$F$5:$F$4999,数据录入!$J$5:$J$4999,$B39,数据录入!$M$5:$M$4999,D$5))</f>
        <v>0</v>
      </c>
      <c r="E39" s="36">
        <f>IF($B39="","",SUMIFS(数据录入!$F$5:$F$4999,数据录入!$J$5:$J$4999,$B39,数据录入!$M$5:$M$4999,E$5))</f>
        <v>0</v>
      </c>
      <c r="F39" s="36">
        <f>IF($B39="","",SUMIFS(数据录入!$F$5:$F$4999,数据录入!$J$5:$J$4999,$B39,数据录入!$M$5:$M$4999,F$5))</f>
        <v>0</v>
      </c>
      <c r="G39" s="36">
        <f>IF($B39="","",SUMIFS(数据录入!$F$5:$F$4999,数据录入!$J$5:$J$4999,$B39,数据录入!$M$5:$M$4999,G$5))</f>
        <v>0</v>
      </c>
      <c r="H39" s="36">
        <f>IF($B39="","",SUMIFS(数据录入!$F$5:$F$4999,数据录入!$J$5:$J$4999,$B39,数据录入!$M$5:$M$4999,H$5))</f>
        <v>0</v>
      </c>
      <c r="I39" s="36">
        <f>IF($B39="","",SUMIFS(数据录入!$F$5:$F$4999,数据录入!$J$5:$J$4999,$B39,数据录入!$M$5:$M$4999,I$5))</f>
        <v>0</v>
      </c>
      <c r="J39" s="36">
        <f>IF($B39="","",SUMIFS(数据录入!$F$5:$F$4999,数据录入!$J$5:$J$4999,$B39,数据录入!$M$5:$M$4999,J$5))</f>
        <v>0</v>
      </c>
      <c r="K39" s="36">
        <f>IF($B39="","",SUMIFS(数据录入!$F$5:$F$4999,数据录入!$J$5:$J$4999,$B39,数据录入!$M$5:$M$4999,K$5))</f>
        <v>0</v>
      </c>
      <c r="L39" s="36">
        <f>IF($B39="","",SUMIFS(数据录入!$F$5:$F$4999,数据录入!$J$5:$J$4999,$B39,数据录入!$M$5:$M$4999,L$5))</f>
        <v>0</v>
      </c>
      <c r="M39" s="36">
        <f>IF($B39="","",SUMIFS(数据录入!$F$5:$F$4999,数据录入!$J$5:$J$4999,$B39,数据录入!$M$5:$M$4999,M$5))</f>
        <v>0</v>
      </c>
      <c r="N39" s="36">
        <f>IF($B39="","",SUMIFS(数据录入!$F$5:$F$4999,数据录入!$J$5:$J$4999,$B39,数据录入!$M$5:$M$4999,N$5))</f>
        <v>0</v>
      </c>
      <c r="O39" s="36">
        <f t="shared" si="4"/>
        <v>0</v>
      </c>
      <c r="P39" s="37">
        <f t="shared" si="5"/>
        <v>0</v>
      </c>
    </row>
    <row r="40" ht="20" customHeight="1" spans="1:16">
      <c r="A40" s="35">
        <v>35</v>
      </c>
      <c r="B40" s="35" t="s">
        <v>108</v>
      </c>
      <c r="C40" s="36">
        <f>IF($B40="","",SUMIFS(数据录入!$F$5:$F$4999,数据录入!$J$5:$J$4999,$B40,数据录入!$M$5:$M$4999,C$5))</f>
        <v>0</v>
      </c>
      <c r="D40" s="36">
        <f>IF($B40="","",SUMIFS(数据录入!$F$5:$F$4999,数据录入!$J$5:$J$4999,$B40,数据录入!$M$5:$M$4999,D$5))</f>
        <v>0</v>
      </c>
      <c r="E40" s="36">
        <f>IF($B40="","",SUMIFS(数据录入!$F$5:$F$4999,数据录入!$J$5:$J$4999,$B40,数据录入!$M$5:$M$4999,E$5))</f>
        <v>0</v>
      </c>
      <c r="F40" s="36">
        <f>IF($B40="","",SUMIFS(数据录入!$F$5:$F$4999,数据录入!$J$5:$J$4999,$B40,数据录入!$M$5:$M$4999,F$5))</f>
        <v>0</v>
      </c>
      <c r="G40" s="36">
        <f>IF($B40="","",SUMIFS(数据录入!$F$5:$F$4999,数据录入!$J$5:$J$4999,$B40,数据录入!$M$5:$M$4999,G$5))</f>
        <v>0</v>
      </c>
      <c r="H40" s="36">
        <f>IF($B40="","",SUMIFS(数据录入!$F$5:$F$4999,数据录入!$J$5:$J$4999,$B40,数据录入!$M$5:$M$4999,H$5))</f>
        <v>0</v>
      </c>
      <c r="I40" s="36">
        <f>IF($B40="","",SUMIFS(数据录入!$F$5:$F$4999,数据录入!$J$5:$J$4999,$B40,数据录入!$M$5:$M$4999,I$5))</f>
        <v>0</v>
      </c>
      <c r="J40" s="36">
        <f>IF($B40="","",SUMIFS(数据录入!$F$5:$F$4999,数据录入!$J$5:$J$4999,$B40,数据录入!$M$5:$M$4999,J$5))</f>
        <v>0</v>
      </c>
      <c r="K40" s="36">
        <f>IF($B40="","",SUMIFS(数据录入!$F$5:$F$4999,数据录入!$J$5:$J$4999,$B40,数据录入!$M$5:$M$4999,K$5))</f>
        <v>0</v>
      </c>
      <c r="L40" s="36">
        <f>IF($B40="","",SUMIFS(数据录入!$F$5:$F$4999,数据录入!$J$5:$J$4999,$B40,数据录入!$M$5:$M$4999,L$5))</f>
        <v>0</v>
      </c>
      <c r="M40" s="36">
        <f>IF($B40="","",SUMIFS(数据录入!$F$5:$F$4999,数据录入!$J$5:$J$4999,$B40,数据录入!$M$5:$M$4999,M$5))</f>
        <v>0</v>
      </c>
      <c r="N40" s="36">
        <f>IF($B40="","",SUMIFS(数据录入!$F$5:$F$4999,数据录入!$J$5:$J$4999,$B40,数据录入!$M$5:$M$4999,N$5))</f>
        <v>0</v>
      </c>
      <c r="O40" s="36">
        <f t="shared" si="4"/>
        <v>0</v>
      </c>
      <c r="P40" s="37">
        <f t="shared" si="5"/>
        <v>0</v>
      </c>
    </row>
    <row r="41" ht="20" customHeight="1" spans="1:16">
      <c r="A41" s="35">
        <v>36</v>
      </c>
      <c r="B41" s="35" t="s">
        <v>109</v>
      </c>
      <c r="C41" s="36">
        <f>IF($B41="","",SUMIFS(数据录入!$F$5:$F$4999,数据录入!$J$5:$J$4999,$B41,数据录入!$M$5:$M$4999,C$5))</f>
        <v>0</v>
      </c>
      <c r="D41" s="36">
        <f>IF($B41="","",SUMIFS(数据录入!$F$5:$F$4999,数据录入!$J$5:$J$4999,$B41,数据录入!$M$5:$M$4999,D$5))</f>
        <v>0</v>
      </c>
      <c r="E41" s="36">
        <f>IF($B41="","",SUMIFS(数据录入!$F$5:$F$4999,数据录入!$J$5:$J$4999,$B41,数据录入!$M$5:$M$4999,E$5))</f>
        <v>0</v>
      </c>
      <c r="F41" s="36">
        <f>IF($B41="","",SUMIFS(数据录入!$F$5:$F$4999,数据录入!$J$5:$J$4999,$B41,数据录入!$M$5:$M$4999,F$5))</f>
        <v>0</v>
      </c>
      <c r="G41" s="36">
        <f>IF($B41="","",SUMIFS(数据录入!$F$5:$F$4999,数据录入!$J$5:$J$4999,$B41,数据录入!$M$5:$M$4999,G$5))</f>
        <v>0</v>
      </c>
      <c r="H41" s="36">
        <f>IF($B41="","",SUMIFS(数据录入!$F$5:$F$4999,数据录入!$J$5:$J$4999,$B41,数据录入!$M$5:$M$4999,H$5))</f>
        <v>0</v>
      </c>
      <c r="I41" s="36">
        <f>IF($B41="","",SUMIFS(数据录入!$F$5:$F$4999,数据录入!$J$5:$J$4999,$B41,数据录入!$M$5:$M$4999,I$5))</f>
        <v>0</v>
      </c>
      <c r="J41" s="36">
        <f>IF($B41="","",SUMIFS(数据录入!$F$5:$F$4999,数据录入!$J$5:$J$4999,$B41,数据录入!$M$5:$M$4999,J$5))</f>
        <v>0</v>
      </c>
      <c r="K41" s="36">
        <f>IF($B41="","",SUMIFS(数据录入!$F$5:$F$4999,数据录入!$J$5:$J$4999,$B41,数据录入!$M$5:$M$4999,K$5))</f>
        <v>0</v>
      </c>
      <c r="L41" s="36">
        <f>IF($B41="","",SUMIFS(数据录入!$F$5:$F$4999,数据录入!$J$5:$J$4999,$B41,数据录入!$M$5:$M$4999,L$5))</f>
        <v>0</v>
      </c>
      <c r="M41" s="36">
        <f>IF($B41="","",SUMIFS(数据录入!$F$5:$F$4999,数据录入!$J$5:$J$4999,$B41,数据录入!$M$5:$M$4999,M$5))</f>
        <v>0</v>
      </c>
      <c r="N41" s="36">
        <f>IF($B41="","",SUMIFS(数据录入!$F$5:$F$4999,数据录入!$J$5:$J$4999,$B41,数据录入!$M$5:$M$4999,N$5))</f>
        <v>0</v>
      </c>
      <c r="O41" s="36">
        <f t="shared" si="4"/>
        <v>0</v>
      </c>
      <c r="P41" s="37">
        <f t="shared" si="5"/>
        <v>0</v>
      </c>
    </row>
    <row r="42" ht="20" customHeight="1" spans="1:16">
      <c r="A42" s="35">
        <v>37</v>
      </c>
      <c r="B42" s="35" t="s">
        <v>110</v>
      </c>
      <c r="C42" s="36">
        <f>IF($B42="","",SUMIFS(数据录入!$F$5:$F$4999,数据录入!$J$5:$J$4999,$B42,数据录入!$M$5:$M$4999,C$5))</f>
        <v>0</v>
      </c>
      <c r="D42" s="36">
        <f>IF($B42="","",SUMIFS(数据录入!$F$5:$F$4999,数据录入!$J$5:$J$4999,$B42,数据录入!$M$5:$M$4999,D$5))</f>
        <v>0</v>
      </c>
      <c r="E42" s="36">
        <f>IF($B42="","",SUMIFS(数据录入!$F$5:$F$4999,数据录入!$J$5:$J$4999,$B42,数据录入!$M$5:$M$4999,E$5))</f>
        <v>0</v>
      </c>
      <c r="F42" s="36">
        <f>IF($B42="","",SUMIFS(数据录入!$F$5:$F$4999,数据录入!$J$5:$J$4999,$B42,数据录入!$M$5:$M$4999,F$5))</f>
        <v>0</v>
      </c>
      <c r="G42" s="36">
        <f>IF($B42="","",SUMIFS(数据录入!$F$5:$F$4999,数据录入!$J$5:$J$4999,$B42,数据录入!$M$5:$M$4999,G$5))</f>
        <v>0</v>
      </c>
      <c r="H42" s="36">
        <f>IF($B42="","",SUMIFS(数据录入!$F$5:$F$4999,数据录入!$J$5:$J$4999,$B42,数据录入!$M$5:$M$4999,H$5))</f>
        <v>0</v>
      </c>
      <c r="I42" s="36">
        <f>IF($B42="","",SUMIFS(数据录入!$F$5:$F$4999,数据录入!$J$5:$J$4999,$B42,数据录入!$M$5:$M$4999,I$5))</f>
        <v>0</v>
      </c>
      <c r="J42" s="36">
        <f>IF($B42="","",SUMIFS(数据录入!$F$5:$F$4999,数据录入!$J$5:$J$4999,$B42,数据录入!$M$5:$M$4999,J$5))</f>
        <v>0</v>
      </c>
      <c r="K42" s="36">
        <f>IF($B42="","",SUMIFS(数据录入!$F$5:$F$4999,数据录入!$J$5:$J$4999,$B42,数据录入!$M$5:$M$4999,K$5))</f>
        <v>0</v>
      </c>
      <c r="L42" s="36">
        <f>IF($B42="","",SUMIFS(数据录入!$F$5:$F$4999,数据录入!$J$5:$J$4999,$B42,数据录入!$M$5:$M$4999,L$5))</f>
        <v>0</v>
      </c>
      <c r="M42" s="36">
        <f>IF($B42="","",SUMIFS(数据录入!$F$5:$F$4999,数据录入!$J$5:$J$4999,$B42,数据录入!$M$5:$M$4999,M$5))</f>
        <v>0</v>
      </c>
      <c r="N42" s="36">
        <f>IF($B42="","",SUMIFS(数据录入!$F$5:$F$4999,数据录入!$J$5:$J$4999,$B42,数据录入!$M$5:$M$4999,N$5))</f>
        <v>0</v>
      </c>
      <c r="O42" s="36">
        <f t="shared" si="4"/>
        <v>0</v>
      </c>
      <c r="P42" s="37">
        <f t="shared" si="5"/>
        <v>0</v>
      </c>
    </row>
    <row r="43" ht="20" customHeight="1" spans="1:16">
      <c r="A43" s="35">
        <v>38</v>
      </c>
      <c r="B43" s="35"/>
      <c r="C43" s="36" t="str">
        <f>IF($B43="","",SUMIFS(数据录入!$F$5:$F$4999,数据录入!$J$5:$J$4999,$B43,数据录入!$M$5:$M$4999,C$5))</f>
        <v/>
      </c>
      <c r="D43" s="36" t="str">
        <f>IF($B43="","",SUMIFS(数据录入!$F$5:$F$4999,数据录入!$J$5:$J$4999,$B43,数据录入!$M$5:$M$4999,D$5))</f>
        <v/>
      </c>
      <c r="E43" s="36" t="str">
        <f>IF($B43="","",SUMIFS(数据录入!$F$5:$F$4999,数据录入!$J$5:$J$4999,$B43,数据录入!$M$5:$M$4999,E$5))</f>
        <v/>
      </c>
      <c r="F43" s="36" t="str">
        <f>IF($B43="","",SUMIFS(数据录入!$F$5:$F$4999,数据录入!$J$5:$J$4999,$B43,数据录入!$M$5:$M$4999,F$5))</f>
        <v/>
      </c>
      <c r="G43" s="36" t="str">
        <f>IF($B43="","",SUMIFS(数据录入!$F$5:$F$4999,数据录入!$J$5:$J$4999,$B43,数据录入!$M$5:$M$4999,G$5))</f>
        <v/>
      </c>
      <c r="H43" s="36" t="str">
        <f>IF($B43="","",SUMIFS(数据录入!$F$5:$F$4999,数据录入!$J$5:$J$4999,$B43,数据录入!$M$5:$M$4999,H$5))</f>
        <v/>
      </c>
      <c r="I43" s="36" t="str">
        <f>IF($B43="","",SUMIFS(数据录入!$F$5:$F$4999,数据录入!$J$5:$J$4999,$B43,数据录入!$M$5:$M$4999,I$5))</f>
        <v/>
      </c>
      <c r="J43" s="36" t="str">
        <f>IF($B43="","",SUMIFS(数据录入!$F$5:$F$4999,数据录入!$J$5:$J$4999,$B43,数据录入!$M$5:$M$4999,J$5))</f>
        <v/>
      </c>
      <c r="K43" s="36" t="str">
        <f>IF($B43="","",SUMIFS(数据录入!$F$5:$F$4999,数据录入!$J$5:$J$4999,$B43,数据录入!$M$5:$M$4999,K$5))</f>
        <v/>
      </c>
      <c r="L43" s="36" t="str">
        <f>IF($B43="","",SUMIFS(数据录入!$F$5:$F$4999,数据录入!$J$5:$J$4999,$B43,数据录入!$M$5:$M$4999,L$5))</f>
        <v/>
      </c>
      <c r="M43" s="36" t="str">
        <f>IF($B43="","",SUMIFS(数据录入!$F$5:$F$4999,数据录入!$J$5:$J$4999,$B43,数据录入!$M$5:$M$4999,M$5))</f>
        <v/>
      </c>
      <c r="N43" s="36" t="str">
        <f>IF($B43="","",SUMIFS(数据录入!$F$5:$F$4999,数据录入!$J$5:$J$4999,$B43,数据录入!$M$5:$M$4999,N$5))</f>
        <v/>
      </c>
      <c r="O43" s="36">
        <f t="shared" si="4"/>
        <v>0</v>
      </c>
      <c r="P43" s="37">
        <f t="shared" si="5"/>
        <v>0</v>
      </c>
    </row>
    <row r="44" ht="20" customHeight="1" spans="1:16">
      <c r="A44" s="35">
        <v>39</v>
      </c>
      <c r="B44" s="35"/>
      <c r="C44" s="36" t="str">
        <f>IF($B44="","",SUMIFS(数据录入!$F$5:$F$4999,数据录入!$J$5:$J$4999,$B44,数据录入!$M$5:$M$4999,C$5))</f>
        <v/>
      </c>
      <c r="D44" s="36" t="str">
        <f>IF($B44="","",SUMIFS(数据录入!$F$5:$F$4999,数据录入!$J$5:$J$4999,$B44,数据录入!$M$5:$M$4999,D$5))</f>
        <v/>
      </c>
      <c r="E44" s="36" t="str">
        <f>IF($B44="","",SUMIFS(数据录入!$F$5:$F$4999,数据录入!$J$5:$J$4999,$B44,数据录入!$M$5:$M$4999,E$5))</f>
        <v/>
      </c>
      <c r="F44" s="36" t="str">
        <f>IF($B44="","",SUMIFS(数据录入!$F$5:$F$4999,数据录入!$J$5:$J$4999,$B44,数据录入!$M$5:$M$4999,F$5))</f>
        <v/>
      </c>
      <c r="G44" s="36" t="str">
        <f>IF($B44="","",SUMIFS(数据录入!$F$5:$F$4999,数据录入!$J$5:$J$4999,$B44,数据录入!$M$5:$M$4999,G$5))</f>
        <v/>
      </c>
      <c r="H44" s="36" t="str">
        <f>IF($B44="","",SUMIFS(数据录入!$F$5:$F$4999,数据录入!$J$5:$J$4999,$B44,数据录入!$M$5:$M$4999,H$5))</f>
        <v/>
      </c>
      <c r="I44" s="36" t="str">
        <f>IF($B44="","",SUMIFS(数据录入!$F$5:$F$4999,数据录入!$J$5:$J$4999,$B44,数据录入!$M$5:$M$4999,I$5))</f>
        <v/>
      </c>
      <c r="J44" s="36" t="str">
        <f>IF($B44="","",SUMIFS(数据录入!$F$5:$F$4999,数据录入!$J$5:$J$4999,$B44,数据录入!$M$5:$M$4999,J$5))</f>
        <v/>
      </c>
      <c r="K44" s="36" t="str">
        <f>IF($B44="","",SUMIFS(数据录入!$F$5:$F$4999,数据录入!$J$5:$J$4999,$B44,数据录入!$M$5:$M$4999,K$5))</f>
        <v/>
      </c>
      <c r="L44" s="36" t="str">
        <f>IF($B44="","",SUMIFS(数据录入!$F$5:$F$4999,数据录入!$J$5:$J$4999,$B44,数据录入!$M$5:$M$4999,L$5))</f>
        <v/>
      </c>
      <c r="M44" s="36" t="str">
        <f>IF($B44="","",SUMIFS(数据录入!$F$5:$F$4999,数据录入!$J$5:$J$4999,$B44,数据录入!$M$5:$M$4999,M$5))</f>
        <v/>
      </c>
      <c r="N44" s="36" t="str">
        <f>IF($B44="","",SUMIFS(数据录入!$F$5:$F$4999,数据录入!$J$5:$J$4999,$B44,数据录入!$M$5:$M$4999,N$5))</f>
        <v/>
      </c>
      <c r="O44" s="36">
        <f t="shared" si="4"/>
        <v>0</v>
      </c>
      <c r="P44" s="37">
        <f t="shared" si="5"/>
        <v>0</v>
      </c>
    </row>
    <row r="45" ht="20" customHeight="1" spans="1:16">
      <c r="A45" s="35">
        <v>40</v>
      </c>
      <c r="B45" s="35"/>
      <c r="C45" s="36" t="str">
        <f>IF($B45="","",SUMIFS(数据录入!$F$5:$F$4999,数据录入!$J$5:$J$4999,$B45,数据录入!$M$5:$M$4999,C$5))</f>
        <v/>
      </c>
      <c r="D45" s="36" t="str">
        <f>IF($B45="","",SUMIFS(数据录入!$F$5:$F$4999,数据录入!$J$5:$J$4999,$B45,数据录入!$M$5:$M$4999,D$5))</f>
        <v/>
      </c>
      <c r="E45" s="36" t="str">
        <f>IF($B45="","",SUMIFS(数据录入!$F$5:$F$4999,数据录入!$J$5:$J$4999,$B45,数据录入!$M$5:$M$4999,E$5))</f>
        <v/>
      </c>
      <c r="F45" s="36" t="str">
        <f>IF($B45="","",SUMIFS(数据录入!$F$5:$F$4999,数据录入!$J$5:$J$4999,$B45,数据录入!$M$5:$M$4999,F$5))</f>
        <v/>
      </c>
      <c r="G45" s="36" t="str">
        <f>IF($B45="","",SUMIFS(数据录入!$F$5:$F$4999,数据录入!$J$5:$J$4999,$B45,数据录入!$M$5:$M$4999,G$5))</f>
        <v/>
      </c>
      <c r="H45" s="36" t="str">
        <f>IF($B45="","",SUMIFS(数据录入!$F$5:$F$4999,数据录入!$J$5:$J$4999,$B45,数据录入!$M$5:$M$4999,H$5))</f>
        <v/>
      </c>
      <c r="I45" s="36" t="str">
        <f>IF($B45="","",SUMIFS(数据录入!$F$5:$F$4999,数据录入!$J$5:$J$4999,$B45,数据录入!$M$5:$M$4999,I$5))</f>
        <v/>
      </c>
      <c r="J45" s="36" t="str">
        <f>IF($B45="","",SUMIFS(数据录入!$F$5:$F$4999,数据录入!$J$5:$J$4999,$B45,数据录入!$M$5:$M$4999,J$5))</f>
        <v/>
      </c>
      <c r="K45" s="36" t="str">
        <f>IF($B45="","",SUMIFS(数据录入!$F$5:$F$4999,数据录入!$J$5:$J$4999,$B45,数据录入!$M$5:$M$4999,K$5))</f>
        <v/>
      </c>
      <c r="L45" s="36" t="str">
        <f>IF($B45="","",SUMIFS(数据录入!$F$5:$F$4999,数据录入!$J$5:$J$4999,$B45,数据录入!$M$5:$M$4999,L$5))</f>
        <v/>
      </c>
      <c r="M45" s="36" t="str">
        <f>IF($B45="","",SUMIFS(数据录入!$F$5:$F$4999,数据录入!$J$5:$J$4999,$B45,数据录入!$M$5:$M$4999,M$5))</f>
        <v/>
      </c>
      <c r="N45" s="36" t="str">
        <f>IF($B45="","",SUMIFS(数据录入!$F$5:$F$4999,数据录入!$J$5:$J$4999,$B45,数据录入!$M$5:$M$4999,N$5))</f>
        <v/>
      </c>
      <c r="O45" s="36">
        <f t="shared" si="4"/>
        <v>0</v>
      </c>
      <c r="P45" s="37">
        <f t="shared" si="5"/>
        <v>0</v>
      </c>
    </row>
    <row r="46" ht="20" customHeight="1" spans="1:16">
      <c r="A46" s="35">
        <v>41</v>
      </c>
      <c r="B46" s="35"/>
      <c r="C46" s="36" t="str">
        <f>IF($B46="","",SUMIFS(数据录入!$F$5:$F$4999,数据录入!$J$5:$J$4999,$B46,数据录入!$M$5:$M$4999,C$5))</f>
        <v/>
      </c>
      <c r="D46" s="36" t="str">
        <f>IF($B46="","",SUMIFS(数据录入!$F$5:$F$4999,数据录入!$J$5:$J$4999,$B46,数据录入!$M$5:$M$4999,D$5))</f>
        <v/>
      </c>
      <c r="E46" s="36" t="str">
        <f>IF($B46="","",SUMIFS(数据录入!$F$5:$F$4999,数据录入!$J$5:$J$4999,$B46,数据录入!$M$5:$M$4999,E$5))</f>
        <v/>
      </c>
      <c r="F46" s="36" t="str">
        <f>IF($B46="","",SUMIFS(数据录入!$F$5:$F$4999,数据录入!$J$5:$J$4999,$B46,数据录入!$M$5:$M$4999,F$5))</f>
        <v/>
      </c>
      <c r="G46" s="36" t="str">
        <f>IF($B46="","",SUMIFS(数据录入!$F$5:$F$4999,数据录入!$J$5:$J$4999,$B46,数据录入!$M$5:$M$4999,G$5))</f>
        <v/>
      </c>
      <c r="H46" s="36" t="str">
        <f>IF($B46="","",SUMIFS(数据录入!$F$5:$F$4999,数据录入!$J$5:$J$4999,$B46,数据录入!$M$5:$M$4999,H$5))</f>
        <v/>
      </c>
      <c r="I46" s="36" t="str">
        <f>IF($B46="","",SUMIFS(数据录入!$F$5:$F$4999,数据录入!$J$5:$J$4999,$B46,数据录入!$M$5:$M$4999,I$5))</f>
        <v/>
      </c>
      <c r="J46" s="36" t="str">
        <f>IF($B46="","",SUMIFS(数据录入!$F$5:$F$4999,数据录入!$J$5:$J$4999,$B46,数据录入!$M$5:$M$4999,J$5))</f>
        <v/>
      </c>
      <c r="K46" s="36" t="str">
        <f>IF($B46="","",SUMIFS(数据录入!$F$5:$F$4999,数据录入!$J$5:$J$4999,$B46,数据录入!$M$5:$M$4999,K$5))</f>
        <v/>
      </c>
      <c r="L46" s="36" t="str">
        <f>IF($B46="","",SUMIFS(数据录入!$F$5:$F$4999,数据录入!$J$5:$J$4999,$B46,数据录入!$M$5:$M$4999,L$5))</f>
        <v/>
      </c>
      <c r="M46" s="36" t="str">
        <f>IF($B46="","",SUMIFS(数据录入!$F$5:$F$4999,数据录入!$J$5:$J$4999,$B46,数据录入!$M$5:$M$4999,M$5))</f>
        <v/>
      </c>
      <c r="N46" s="36" t="str">
        <f>IF($B46="","",SUMIFS(数据录入!$F$5:$F$4999,数据录入!$J$5:$J$4999,$B46,数据录入!$M$5:$M$4999,N$5))</f>
        <v/>
      </c>
      <c r="O46" s="36">
        <f t="shared" si="4"/>
        <v>0</v>
      </c>
      <c r="P46" s="37">
        <f t="shared" si="5"/>
        <v>0</v>
      </c>
    </row>
    <row r="47" ht="20" customHeight="1" spans="1:16">
      <c r="A47" s="35">
        <v>42</v>
      </c>
      <c r="B47" s="35"/>
      <c r="C47" s="36" t="str">
        <f>IF($B47="","",SUMIFS(数据录入!$F$5:$F$4999,数据录入!$J$5:$J$4999,$B47,数据录入!$M$5:$M$4999,C$5))</f>
        <v/>
      </c>
      <c r="D47" s="36" t="str">
        <f>IF($B47="","",SUMIFS(数据录入!$F$5:$F$4999,数据录入!$J$5:$J$4999,$B47,数据录入!$M$5:$M$4999,D$5))</f>
        <v/>
      </c>
      <c r="E47" s="36" t="str">
        <f>IF($B47="","",SUMIFS(数据录入!$F$5:$F$4999,数据录入!$J$5:$J$4999,$B47,数据录入!$M$5:$M$4999,E$5))</f>
        <v/>
      </c>
      <c r="F47" s="36" t="str">
        <f>IF($B47="","",SUMIFS(数据录入!$F$5:$F$4999,数据录入!$J$5:$J$4999,$B47,数据录入!$M$5:$M$4999,F$5))</f>
        <v/>
      </c>
      <c r="G47" s="36" t="str">
        <f>IF($B47="","",SUMIFS(数据录入!$F$5:$F$4999,数据录入!$J$5:$J$4999,$B47,数据录入!$M$5:$M$4999,G$5))</f>
        <v/>
      </c>
      <c r="H47" s="36" t="str">
        <f>IF($B47="","",SUMIFS(数据录入!$F$5:$F$4999,数据录入!$J$5:$J$4999,$B47,数据录入!$M$5:$M$4999,H$5))</f>
        <v/>
      </c>
      <c r="I47" s="36" t="str">
        <f>IF($B47="","",SUMIFS(数据录入!$F$5:$F$4999,数据录入!$J$5:$J$4999,$B47,数据录入!$M$5:$M$4999,I$5))</f>
        <v/>
      </c>
      <c r="J47" s="36" t="str">
        <f>IF($B47="","",SUMIFS(数据录入!$F$5:$F$4999,数据录入!$J$5:$J$4999,$B47,数据录入!$M$5:$M$4999,J$5))</f>
        <v/>
      </c>
      <c r="K47" s="36" t="str">
        <f>IF($B47="","",SUMIFS(数据录入!$F$5:$F$4999,数据录入!$J$5:$J$4999,$B47,数据录入!$M$5:$M$4999,K$5))</f>
        <v/>
      </c>
      <c r="L47" s="36" t="str">
        <f>IF($B47="","",SUMIFS(数据录入!$F$5:$F$4999,数据录入!$J$5:$J$4999,$B47,数据录入!$M$5:$M$4999,L$5))</f>
        <v/>
      </c>
      <c r="M47" s="36" t="str">
        <f>IF($B47="","",SUMIFS(数据录入!$F$5:$F$4999,数据录入!$J$5:$J$4999,$B47,数据录入!$M$5:$M$4999,M$5))</f>
        <v/>
      </c>
      <c r="N47" s="36" t="str">
        <f>IF($B47="","",SUMIFS(数据录入!$F$5:$F$4999,数据录入!$J$5:$J$4999,$B47,数据录入!$M$5:$M$4999,N$5))</f>
        <v/>
      </c>
      <c r="O47" s="36">
        <f t="shared" si="4"/>
        <v>0</v>
      </c>
      <c r="P47" s="37">
        <f t="shared" si="5"/>
        <v>0</v>
      </c>
    </row>
    <row r="48" ht="20" customHeight="1" spans="1:16">
      <c r="A48" s="35">
        <v>43</v>
      </c>
      <c r="B48" s="35"/>
      <c r="C48" s="36" t="str">
        <f>IF($B48="","",SUMIFS(数据录入!$F$5:$F$4999,数据录入!$J$5:$J$4999,$B48,数据录入!$M$5:$M$4999,C$5))</f>
        <v/>
      </c>
      <c r="D48" s="36" t="str">
        <f>IF($B48="","",SUMIFS(数据录入!$F$5:$F$4999,数据录入!$J$5:$J$4999,$B48,数据录入!$M$5:$M$4999,D$5))</f>
        <v/>
      </c>
      <c r="E48" s="36" t="str">
        <f>IF($B48="","",SUMIFS(数据录入!$F$5:$F$4999,数据录入!$J$5:$J$4999,$B48,数据录入!$M$5:$M$4999,E$5))</f>
        <v/>
      </c>
      <c r="F48" s="36" t="str">
        <f>IF($B48="","",SUMIFS(数据录入!$F$5:$F$4999,数据录入!$J$5:$J$4999,$B48,数据录入!$M$5:$M$4999,F$5))</f>
        <v/>
      </c>
      <c r="G48" s="36" t="str">
        <f>IF($B48="","",SUMIFS(数据录入!$F$5:$F$4999,数据录入!$J$5:$J$4999,$B48,数据录入!$M$5:$M$4999,G$5))</f>
        <v/>
      </c>
      <c r="H48" s="36" t="str">
        <f>IF($B48="","",SUMIFS(数据录入!$F$5:$F$4999,数据录入!$J$5:$J$4999,$B48,数据录入!$M$5:$M$4999,H$5))</f>
        <v/>
      </c>
      <c r="I48" s="36" t="str">
        <f>IF($B48="","",SUMIFS(数据录入!$F$5:$F$4999,数据录入!$J$5:$J$4999,$B48,数据录入!$M$5:$M$4999,I$5))</f>
        <v/>
      </c>
      <c r="J48" s="36" t="str">
        <f>IF($B48="","",SUMIFS(数据录入!$F$5:$F$4999,数据录入!$J$5:$J$4999,$B48,数据录入!$M$5:$M$4999,J$5))</f>
        <v/>
      </c>
      <c r="K48" s="36" t="str">
        <f>IF($B48="","",SUMIFS(数据录入!$F$5:$F$4999,数据录入!$J$5:$J$4999,$B48,数据录入!$M$5:$M$4999,K$5))</f>
        <v/>
      </c>
      <c r="L48" s="36" t="str">
        <f>IF($B48="","",SUMIFS(数据录入!$F$5:$F$4999,数据录入!$J$5:$J$4999,$B48,数据录入!$M$5:$M$4999,L$5))</f>
        <v/>
      </c>
      <c r="M48" s="36" t="str">
        <f>IF($B48="","",SUMIFS(数据录入!$F$5:$F$4999,数据录入!$J$5:$J$4999,$B48,数据录入!$M$5:$M$4999,M$5))</f>
        <v/>
      </c>
      <c r="N48" s="36" t="str">
        <f>IF($B48="","",SUMIFS(数据录入!$F$5:$F$4999,数据录入!$J$5:$J$4999,$B48,数据录入!$M$5:$M$4999,N$5))</f>
        <v/>
      </c>
      <c r="O48" s="36">
        <f t="shared" si="4"/>
        <v>0</v>
      </c>
      <c r="P48" s="37">
        <f t="shared" si="5"/>
        <v>0</v>
      </c>
    </row>
    <row r="49" ht="20" customHeight="1" spans="1:16">
      <c r="A49" s="35">
        <v>44</v>
      </c>
      <c r="B49" s="35"/>
      <c r="C49" s="36" t="str">
        <f>IF($B49="","",SUMIFS(数据录入!$F$5:$F$4999,数据录入!$J$5:$J$4999,$B49,数据录入!$M$5:$M$4999,C$5))</f>
        <v/>
      </c>
      <c r="D49" s="36" t="str">
        <f>IF($B49="","",SUMIFS(数据录入!$F$5:$F$4999,数据录入!$J$5:$J$4999,$B49,数据录入!$M$5:$M$4999,D$5))</f>
        <v/>
      </c>
      <c r="E49" s="36" t="str">
        <f>IF($B49="","",SUMIFS(数据录入!$F$5:$F$4999,数据录入!$J$5:$J$4999,$B49,数据录入!$M$5:$M$4999,E$5))</f>
        <v/>
      </c>
      <c r="F49" s="36" t="str">
        <f>IF($B49="","",SUMIFS(数据录入!$F$5:$F$4999,数据录入!$J$5:$J$4999,$B49,数据录入!$M$5:$M$4999,F$5))</f>
        <v/>
      </c>
      <c r="G49" s="36" t="str">
        <f>IF($B49="","",SUMIFS(数据录入!$F$5:$F$4999,数据录入!$J$5:$J$4999,$B49,数据录入!$M$5:$M$4999,G$5))</f>
        <v/>
      </c>
      <c r="H49" s="36" t="str">
        <f>IF($B49="","",SUMIFS(数据录入!$F$5:$F$4999,数据录入!$J$5:$J$4999,$B49,数据录入!$M$5:$M$4999,H$5))</f>
        <v/>
      </c>
      <c r="I49" s="36" t="str">
        <f>IF($B49="","",SUMIFS(数据录入!$F$5:$F$4999,数据录入!$J$5:$J$4999,$B49,数据录入!$M$5:$M$4999,I$5))</f>
        <v/>
      </c>
      <c r="J49" s="36" t="str">
        <f>IF($B49="","",SUMIFS(数据录入!$F$5:$F$4999,数据录入!$J$5:$J$4999,$B49,数据录入!$M$5:$M$4999,J$5))</f>
        <v/>
      </c>
      <c r="K49" s="36" t="str">
        <f>IF($B49="","",SUMIFS(数据录入!$F$5:$F$4999,数据录入!$J$5:$J$4999,$B49,数据录入!$M$5:$M$4999,K$5))</f>
        <v/>
      </c>
      <c r="L49" s="36" t="str">
        <f>IF($B49="","",SUMIFS(数据录入!$F$5:$F$4999,数据录入!$J$5:$J$4999,$B49,数据录入!$M$5:$M$4999,L$5))</f>
        <v/>
      </c>
      <c r="M49" s="36" t="str">
        <f>IF($B49="","",SUMIFS(数据录入!$F$5:$F$4999,数据录入!$J$5:$J$4999,$B49,数据录入!$M$5:$M$4999,M$5))</f>
        <v/>
      </c>
      <c r="N49" s="36" t="str">
        <f>IF($B49="","",SUMIFS(数据录入!$F$5:$F$4999,数据录入!$J$5:$J$4999,$B49,数据录入!$M$5:$M$4999,N$5))</f>
        <v/>
      </c>
      <c r="O49" s="36">
        <f t="shared" si="4"/>
        <v>0</v>
      </c>
      <c r="P49" s="37">
        <f t="shared" si="5"/>
        <v>0</v>
      </c>
    </row>
    <row r="50" ht="20" customHeight="1" spans="1:16">
      <c r="A50" s="35">
        <v>45</v>
      </c>
      <c r="B50" s="35"/>
      <c r="C50" s="36" t="str">
        <f>IF($B50="","",SUMIFS(数据录入!$F$5:$F$4999,数据录入!$J$5:$J$4999,$B50,数据录入!$M$5:$M$4999,C$5))</f>
        <v/>
      </c>
      <c r="D50" s="36" t="str">
        <f>IF($B50="","",SUMIFS(数据录入!$F$5:$F$4999,数据录入!$J$5:$J$4999,$B50,数据录入!$M$5:$M$4999,D$5))</f>
        <v/>
      </c>
      <c r="E50" s="36" t="str">
        <f>IF($B50="","",SUMIFS(数据录入!$F$5:$F$4999,数据录入!$J$5:$J$4999,$B50,数据录入!$M$5:$M$4999,E$5))</f>
        <v/>
      </c>
      <c r="F50" s="36" t="str">
        <f>IF($B50="","",SUMIFS(数据录入!$F$5:$F$4999,数据录入!$J$5:$J$4999,$B50,数据录入!$M$5:$M$4999,F$5))</f>
        <v/>
      </c>
      <c r="G50" s="36" t="str">
        <f>IF($B50="","",SUMIFS(数据录入!$F$5:$F$4999,数据录入!$J$5:$J$4999,$B50,数据录入!$M$5:$M$4999,G$5))</f>
        <v/>
      </c>
      <c r="H50" s="36" t="str">
        <f>IF($B50="","",SUMIFS(数据录入!$F$5:$F$4999,数据录入!$J$5:$J$4999,$B50,数据录入!$M$5:$M$4999,H$5))</f>
        <v/>
      </c>
      <c r="I50" s="36" t="str">
        <f>IF($B50="","",SUMIFS(数据录入!$F$5:$F$4999,数据录入!$J$5:$J$4999,$B50,数据录入!$M$5:$M$4999,I$5))</f>
        <v/>
      </c>
      <c r="J50" s="36" t="str">
        <f>IF($B50="","",SUMIFS(数据录入!$F$5:$F$4999,数据录入!$J$5:$J$4999,$B50,数据录入!$M$5:$M$4999,J$5))</f>
        <v/>
      </c>
      <c r="K50" s="36" t="str">
        <f>IF($B50="","",SUMIFS(数据录入!$F$5:$F$4999,数据录入!$J$5:$J$4999,$B50,数据录入!$M$5:$M$4999,K$5))</f>
        <v/>
      </c>
      <c r="L50" s="36" t="str">
        <f>IF($B50="","",SUMIFS(数据录入!$F$5:$F$4999,数据录入!$J$5:$J$4999,$B50,数据录入!$M$5:$M$4999,L$5))</f>
        <v/>
      </c>
      <c r="M50" s="36" t="str">
        <f>IF($B50="","",SUMIFS(数据录入!$F$5:$F$4999,数据录入!$J$5:$J$4999,$B50,数据录入!$M$5:$M$4999,M$5))</f>
        <v/>
      </c>
      <c r="N50" s="36" t="str">
        <f>IF($B50="","",SUMIFS(数据录入!$F$5:$F$4999,数据录入!$J$5:$J$4999,$B50,数据录入!$M$5:$M$4999,N$5))</f>
        <v/>
      </c>
      <c r="O50" s="36">
        <f t="shared" si="4"/>
        <v>0</v>
      </c>
      <c r="P50" s="37">
        <f t="shared" si="5"/>
        <v>0</v>
      </c>
    </row>
    <row r="51" ht="20" customHeight="1" spans="1:16">
      <c r="A51" s="35">
        <v>46</v>
      </c>
      <c r="B51" s="35"/>
      <c r="C51" s="36" t="str">
        <f>IF($B51="","",SUMIFS(数据录入!$F$5:$F$4999,数据录入!$J$5:$J$4999,$B51,数据录入!$M$5:$M$4999,C$5))</f>
        <v/>
      </c>
      <c r="D51" s="36" t="str">
        <f>IF($B51="","",SUMIFS(数据录入!$F$5:$F$4999,数据录入!$J$5:$J$4999,$B51,数据录入!$M$5:$M$4999,D$5))</f>
        <v/>
      </c>
      <c r="E51" s="36" t="str">
        <f>IF($B51="","",SUMIFS(数据录入!$F$5:$F$4999,数据录入!$J$5:$J$4999,$B51,数据录入!$M$5:$M$4999,E$5))</f>
        <v/>
      </c>
      <c r="F51" s="36" t="str">
        <f>IF($B51="","",SUMIFS(数据录入!$F$5:$F$4999,数据录入!$J$5:$J$4999,$B51,数据录入!$M$5:$M$4999,F$5))</f>
        <v/>
      </c>
      <c r="G51" s="36" t="str">
        <f>IF($B51="","",SUMIFS(数据录入!$F$5:$F$4999,数据录入!$J$5:$J$4999,$B51,数据录入!$M$5:$M$4999,G$5))</f>
        <v/>
      </c>
      <c r="H51" s="36" t="str">
        <f>IF($B51="","",SUMIFS(数据录入!$F$5:$F$4999,数据录入!$J$5:$J$4999,$B51,数据录入!$M$5:$M$4999,H$5))</f>
        <v/>
      </c>
      <c r="I51" s="36" t="str">
        <f>IF($B51="","",SUMIFS(数据录入!$F$5:$F$4999,数据录入!$J$5:$J$4999,$B51,数据录入!$M$5:$M$4999,I$5))</f>
        <v/>
      </c>
      <c r="J51" s="36" t="str">
        <f>IF($B51="","",SUMIFS(数据录入!$F$5:$F$4999,数据录入!$J$5:$J$4999,$B51,数据录入!$M$5:$M$4999,J$5))</f>
        <v/>
      </c>
      <c r="K51" s="36" t="str">
        <f>IF($B51="","",SUMIFS(数据录入!$F$5:$F$4999,数据录入!$J$5:$J$4999,$B51,数据录入!$M$5:$M$4999,K$5))</f>
        <v/>
      </c>
      <c r="L51" s="36" t="str">
        <f>IF($B51="","",SUMIFS(数据录入!$F$5:$F$4999,数据录入!$J$5:$J$4999,$B51,数据录入!$M$5:$M$4999,L$5))</f>
        <v/>
      </c>
      <c r="M51" s="36" t="str">
        <f>IF($B51="","",SUMIFS(数据录入!$F$5:$F$4999,数据录入!$J$5:$J$4999,$B51,数据录入!$M$5:$M$4999,M$5))</f>
        <v/>
      </c>
      <c r="N51" s="36" t="str">
        <f>IF($B51="","",SUMIFS(数据录入!$F$5:$F$4999,数据录入!$J$5:$J$4999,$B51,数据录入!$M$5:$M$4999,N$5))</f>
        <v/>
      </c>
      <c r="O51" s="36">
        <f t="shared" si="4"/>
        <v>0</v>
      </c>
      <c r="P51" s="37">
        <f t="shared" si="5"/>
        <v>0</v>
      </c>
    </row>
    <row r="52" ht="20" customHeight="1" spans="1:16">
      <c r="A52" s="35">
        <v>47</v>
      </c>
      <c r="B52" s="35"/>
      <c r="C52" s="36" t="str">
        <f>IF($B52="","",SUMIFS(数据录入!$F$5:$F$4999,数据录入!$J$5:$J$4999,$B52,数据录入!$M$5:$M$4999,C$5))</f>
        <v/>
      </c>
      <c r="D52" s="36" t="str">
        <f>IF($B52="","",SUMIFS(数据录入!$F$5:$F$4999,数据录入!$J$5:$J$4999,$B52,数据录入!$M$5:$M$4999,D$5))</f>
        <v/>
      </c>
      <c r="E52" s="36" t="str">
        <f>IF($B52="","",SUMIFS(数据录入!$F$5:$F$4999,数据录入!$J$5:$J$4999,$B52,数据录入!$M$5:$M$4999,E$5))</f>
        <v/>
      </c>
      <c r="F52" s="36" t="str">
        <f>IF($B52="","",SUMIFS(数据录入!$F$5:$F$4999,数据录入!$J$5:$J$4999,$B52,数据录入!$M$5:$M$4999,F$5))</f>
        <v/>
      </c>
      <c r="G52" s="36" t="str">
        <f>IF($B52="","",SUMIFS(数据录入!$F$5:$F$4999,数据录入!$J$5:$J$4999,$B52,数据录入!$M$5:$M$4999,G$5))</f>
        <v/>
      </c>
      <c r="H52" s="36" t="str">
        <f>IF($B52="","",SUMIFS(数据录入!$F$5:$F$4999,数据录入!$J$5:$J$4999,$B52,数据录入!$M$5:$M$4999,H$5))</f>
        <v/>
      </c>
      <c r="I52" s="36" t="str">
        <f>IF($B52="","",SUMIFS(数据录入!$F$5:$F$4999,数据录入!$J$5:$J$4999,$B52,数据录入!$M$5:$M$4999,I$5))</f>
        <v/>
      </c>
      <c r="J52" s="36" t="str">
        <f>IF($B52="","",SUMIFS(数据录入!$F$5:$F$4999,数据录入!$J$5:$J$4999,$B52,数据录入!$M$5:$M$4999,J$5))</f>
        <v/>
      </c>
      <c r="K52" s="36" t="str">
        <f>IF($B52="","",SUMIFS(数据录入!$F$5:$F$4999,数据录入!$J$5:$J$4999,$B52,数据录入!$M$5:$M$4999,K$5))</f>
        <v/>
      </c>
      <c r="L52" s="36" t="str">
        <f>IF($B52="","",SUMIFS(数据录入!$F$5:$F$4999,数据录入!$J$5:$J$4999,$B52,数据录入!$M$5:$M$4999,L$5))</f>
        <v/>
      </c>
      <c r="M52" s="36" t="str">
        <f>IF($B52="","",SUMIFS(数据录入!$F$5:$F$4999,数据录入!$J$5:$J$4999,$B52,数据录入!$M$5:$M$4999,M$5))</f>
        <v/>
      </c>
      <c r="N52" s="36" t="str">
        <f>IF($B52="","",SUMIFS(数据录入!$F$5:$F$4999,数据录入!$J$5:$J$4999,$B52,数据录入!$M$5:$M$4999,N$5))</f>
        <v/>
      </c>
      <c r="O52" s="36">
        <f>SUM(C52:N52)</f>
        <v>0</v>
      </c>
      <c r="P52" s="37">
        <f>IF($O$55=0,"",O52/$O$4)</f>
        <v>0</v>
      </c>
    </row>
    <row r="53" ht="16.5" spans="1:16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ht="16.5" spans="1:16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ht="20" customHeight="1" spans="1:16">
      <c r="A55" s="35"/>
      <c r="B55" s="35" t="s">
        <v>113</v>
      </c>
      <c r="C55" s="36">
        <f t="shared" ref="C55:H55" si="6">SUM(C57:C66)</f>
        <v>0</v>
      </c>
      <c r="D55" s="36">
        <f t="shared" si="6"/>
        <v>0</v>
      </c>
      <c r="E55" s="36">
        <f t="shared" si="6"/>
        <v>0</v>
      </c>
      <c r="F55" s="36">
        <f t="shared" si="6"/>
        <v>0</v>
      </c>
      <c r="G55" s="36">
        <f t="shared" si="6"/>
        <v>0</v>
      </c>
      <c r="H55" s="36">
        <f t="shared" si="6"/>
        <v>0</v>
      </c>
      <c r="I55" s="36">
        <f t="shared" ref="I55:N55" si="7">SUM(I57:I66)</f>
        <v>0</v>
      </c>
      <c r="J55" s="36">
        <f t="shared" si="7"/>
        <v>0</v>
      </c>
      <c r="K55" s="36">
        <f t="shared" si="7"/>
        <v>5000</v>
      </c>
      <c r="L55" s="36">
        <f t="shared" si="7"/>
        <v>0</v>
      </c>
      <c r="M55" s="36">
        <f t="shared" si="7"/>
        <v>0</v>
      </c>
      <c r="N55" s="36">
        <f t="shared" si="7"/>
        <v>0</v>
      </c>
      <c r="O55" s="36">
        <f>SUM(C55:N55)</f>
        <v>5000</v>
      </c>
      <c r="P55" s="37">
        <f>IF($O$55=0,"",1)</f>
        <v>1</v>
      </c>
    </row>
    <row r="56" ht="24" customHeight="1" spans="1:16">
      <c r="A56" s="34" t="s">
        <v>195</v>
      </c>
      <c r="B56" s="34" t="s">
        <v>41</v>
      </c>
      <c r="C56" s="34">
        <v>202601</v>
      </c>
      <c r="D56" s="34">
        <v>202602</v>
      </c>
      <c r="E56" s="34">
        <v>202603</v>
      </c>
      <c r="F56" s="34">
        <v>202604</v>
      </c>
      <c r="G56" s="34">
        <v>202605</v>
      </c>
      <c r="H56" s="34">
        <v>202606</v>
      </c>
      <c r="I56" s="34">
        <v>202607</v>
      </c>
      <c r="J56" s="34">
        <v>202608</v>
      </c>
      <c r="K56" s="34">
        <v>202609</v>
      </c>
      <c r="L56" s="34">
        <v>202610</v>
      </c>
      <c r="M56" s="34">
        <v>202611</v>
      </c>
      <c r="N56" s="34">
        <v>202612</v>
      </c>
      <c r="O56" s="34" t="s">
        <v>168</v>
      </c>
      <c r="P56" s="34" t="s">
        <v>197</v>
      </c>
    </row>
    <row r="57" ht="20" customHeight="1" spans="1:16">
      <c r="A57" s="35">
        <v>1</v>
      </c>
      <c r="B57" s="39" t="s">
        <v>45</v>
      </c>
      <c r="C57" s="36">
        <f>IF($B57="","",SUMIFS(数据录入!$G$5:$G$4999,数据录入!$K$5:$K$4999,$B57,数据录入!$M$5:$M$4999,C$56))</f>
        <v>0</v>
      </c>
      <c r="D57" s="36">
        <f>IF($B57="","",SUMIFS(数据录入!$G$5:$G$4999,数据录入!$K$5:$K$4999,$B57,数据录入!$M$5:$M$4999,D$56))</f>
        <v>0</v>
      </c>
      <c r="E57" s="36">
        <f>IF($B57="","",SUMIFS(数据录入!$G$5:$G$4999,数据录入!$K$5:$K$4999,$B57,数据录入!$M$5:$M$4999,E$56))</f>
        <v>0</v>
      </c>
      <c r="F57" s="36">
        <f>IF($B57="","",SUMIFS(数据录入!$G$5:$G$4999,数据录入!$K$5:$K$4999,$B57,数据录入!$M$5:$M$4999,F$56))</f>
        <v>0</v>
      </c>
      <c r="G57" s="36">
        <f>IF($B57="","",SUMIFS(数据录入!$G$5:$G$4999,数据录入!$K$5:$K$4999,$B57,数据录入!$M$5:$M$4999,G$56))</f>
        <v>0</v>
      </c>
      <c r="H57" s="36">
        <f>IF($B57="","",SUMIFS(数据录入!$G$5:$G$4999,数据录入!$K$5:$K$4999,$B57,数据录入!$M$5:$M$4999,H$56))</f>
        <v>0</v>
      </c>
      <c r="I57" s="36">
        <f>IF($B57="","",SUMIFS(数据录入!$G$5:$G$4999,数据录入!$K$5:$K$4999,$B57,数据录入!$M$5:$M$4999,I$56))</f>
        <v>0</v>
      </c>
      <c r="J57" s="36">
        <f>IF($B57="","",SUMIFS(数据录入!$G$5:$G$4999,数据录入!$K$5:$K$4999,$B57,数据录入!$M$5:$M$4999,J$56))</f>
        <v>0</v>
      </c>
      <c r="K57" s="36">
        <f>IF($B57="","",SUMIFS(数据录入!$G$5:$G$4999,数据录入!$K$5:$K$4999,$B57,数据录入!$M$5:$M$4999,K$56))</f>
        <v>5000</v>
      </c>
      <c r="L57" s="36">
        <f>IF($B57="","",SUMIFS(数据录入!$G$5:$G$4999,数据录入!$K$5:$K$4999,$B57,数据录入!$M$5:$M$4999,L$56))</f>
        <v>0</v>
      </c>
      <c r="M57" s="36">
        <f>IF($B57="","",SUMIFS(数据录入!$G$5:$G$4999,数据录入!$K$5:$K$4999,$B57,数据录入!$M$5:$M$4999,M$56))</f>
        <v>0</v>
      </c>
      <c r="N57" s="36">
        <f>IF($B57="","",SUMIFS(数据录入!$G$5:$G$4999,数据录入!$K$5:$K$4999,$B57,数据录入!$M$5:$M$4999,N$56))</f>
        <v>0</v>
      </c>
      <c r="O57" s="36">
        <f t="shared" ref="O57:O91" si="8">SUM(C57:N57)</f>
        <v>5000</v>
      </c>
      <c r="P57" s="37">
        <f>IF($O$55=0,"",O57/$O$55)</f>
        <v>1</v>
      </c>
    </row>
    <row r="58" ht="20" customHeight="1" spans="1:16">
      <c r="A58" s="35">
        <v>2</v>
      </c>
      <c r="B58" s="45" t="s">
        <v>49</v>
      </c>
      <c r="C58" s="36">
        <f>IF($B58="","",SUMIFS(数据录入!$G$5:$G$4999,数据录入!$K$5:$K$4999,$B58,数据录入!$M$5:$M$4999,C$56))</f>
        <v>0</v>
      </c>
      <c r="D58" s="36">
        <f>IF($B58="","",SUMIFS(数据录入!$G$5:$G$4999,数据录入!$K$5:$K$4999,$B58,数据录入!$M$5:$M$4999,D$56))</f>
        <v>0</v>
      </c>
      <c r="E58" s="36">
        <f>IF($B58="","",SUMIFS(数据录入!$G$5:$G$4999,数据录入!$K$5:$K$4999,$B58,数据录入!$M$5:$M$4999,E$56))</f>
        <v>0</v>
      </c>
      <c r="F58" s="36">
        <f>IF($B58="","",SUMIFS(数据录入!$G$5:$G$4999,数据录入!$K$5:$K$4999,$B58,数据录入!$M$5:$M$4999,F$56))</f>
        <v>0</v>
      </c>
      <c r="G58" s="36">
        <f>IF($B58="","",SUMIFS(数据录入!$G$5:$G$4999,数据录入!$K$5:$K$4999,$B58,数据录入!$M$5:$M$4999,G$56))</f>
        <v>0</v>
      </c>
      <c r="H58" s="36">
        <f>IF($B58="","",SUMIFS(数据录入!$G$5:$G$4999,数据录入!$K$5:$K$4999,$B58,数据录入!$M$5:$M$4999,H$56))</f>
        <v>0</v>
      </c>
      <c r="I58" s="36">
        <f>IF($B58="","",SUMIFS(数据录入!$G$5:$G$4999,数据录入!$K$5:$K$4999,$B58,数据录入!$M$5:$M$4999,I$56))</f>
        <v>0</v>
      </c>
      <c r="J58" s="36">
        <f>IF($B58="","",SUMIFS(数据录入!$G$5:$G$4999,数据录入!$K$5:$K$4999,$B58,数据录入!$M$5:$M$4999,J$56))</f>
        <v>0</v>
      </c>
      <c r="K58" s="36">
        <f>IF($B58="","",SUMIFS(数据录入!$G$5:$G$4999,数据录入!$K$5:$K$4999,$B58,数据录入!$M$5:$M$4999,K$56))</f>
        <v>0</v>
      </c>
      <c r="L58" s="36">
        <f>IF($B58="","",SUMIFS(数据录入!$G$5:$G$4999,数据录入!$K$5:$K$4999,$B58,数据录入!$M$5:$M$4999,L$56))</f>
        <v>0</v>
      </c>
      <c r="M58" s="36">
        <f>IF($B58="","",SUMIFS(数据录入!$G$5:$G$4999,数据录入!$K$5:$K$4999,$B58,数据录入!$M$5:$M$4999,M$56))</f>
        <v>0</v>
      </c>
      <c r="N58" s="36">
        <f>IF($B58="","",SUMIFS(数据录入!$G$5:$G$4999,数据录入!$K$5:$K$4999,$B58,数据录入!$M$5:$M$4999,N$56))</f>
        <v>0</v>
      </c>
      <c r="O58" s="36">
        <f t="shared" si="8"/>
        <v>0</v>
      </c>
      <c r="P58" s="37">
        <f t="shared" ref="P58:P91" si="9">IF($O$55=0,"",O58/$O$55)</f>
        <v>0</v>
      </c>
    </row>
    <row r="59" ht="20" customHeight="1" spans="1:16">
      <c r="A59" s="35">
        <v>3</v>
      </c>
      <c r="B59" s="35"/>
      <c r="C59" s="36" t="str">
        <f>IF($B59="","",SUMIFS(数据录入!$G$5:$G$4999,数据录入!$K$5:$K$4999,$B59,数据录入!$M$5:$M$4999,C$56))</f>
        <v/>
      </c>
      <c r="D59" s="36" t="str">
        <f>IF($B59="","",SUMIFS(数据录入!$G$5:$G$4999,数据录入!$K$5:$K$4999,$B59,数据录入!$M$5:$M$4999,D$56))</f>
        <v/>
      </c>
      <c r="E59" s="36" t="str">
        <f>IF($B59="","",SUMIFS(数据录入!$G$5:$G$4999,数据录入!$K$5:$K$4999,$B59,数据录入!$M$5:$M$4999,E$56))</f>
        <v/>
      </c>
      <c r="F59" s="36" t="str">
        <f>IF($B59="","",SUMIFS(数据录入!$G$5:$G$4999,数据录入!$K$5:$K$4999,$B59,数据录入!$M$5:$M$4999,F$56))</f>
        <v/>
      </c>
      <c r="G59" s="36" t="str">
        <f>IF($B59="","",SUMIFS(数据录入!$G$5:$G$4999,数据录入!$K$5:$K$4999,$B59,数据录入!$M$5:$M$4999,G$56))</f>
        <v/>
      </c>
      <c r="H59" s="36" t="str">
        <f>IF($B59="","",SUMIFS(数据录入!$G$5:$G$4999,数据录入!$K$5:$K$4999,$B59,数据录入!$M$5:$M$4999,H$56))</f>
        <v/>
      </c>
      <c r="I59" s="36" t="str">
        <f>IF($B59="","",SUMIFS(数据录入!$G$5:$G$4999,数据录入!$K$5:$K$4999,$B59,数据录入!$M$5:$M$4999,I$56))</f>
        <v/>
      </c>
      <c r="J59" s="36" t="str">
        <f>IF($B59="","",SUMIFS(数据录入!$G$5:$G$4999,数据录入!$K$5:$K$4999,$B59,数据录入!$M$5:$M$4999,J$56))</f>
        <v/>
      </c>
      <c r="K59" s="36" t="str">
        <f>IF($B59="","",SUMIFS(数据录入!$G$5:$G$4999,数据录入!$K$5:$K$4999,$B59,数据录入!$M$5:$M$4999,K$56))</f>
        <v/>
      </c>
      <c r="L59" s="36" t="str">
        <f>IF($B59="","",SUMIFS(数据录入!$G$5:$G$4999,数据录入!$K$5:$K$4999,$B59,数据录入!$M$5:$M$4999,L$56))</f>
        <v/>
      </c>
      <c r="M59" s="36" t="str">
        <f>IF($B59="","",SUMIFS(数据录入!$G$5:$G$4999,数据录入!$K$5:$K$4999,$B59,数据录入!$M$5:$M$4999,M$56))</f>
        <v/>
      </c>
      <c r="N59" s="36" t="str">
        <f>IF($B59="","",SUMIFS(数据录入!$G$5:$G$4999,数据录入!$K$5:$K$4999,$B59,数据录入!$M$5:$M$4999,N$56))</f>
        <v/>
      </c>
      <c r="O59" s="36">
        <f t="shared" si="8"/>
        <v>0</v>
      </c>
      <c r="P59" s="37">
        <f t="shared" si="9"/>
        <v>0</v>
      </c>
    </row>
    <row r="60" ht="20" customHeight="1" spans="1:16">
      <c r="A60" s="35">
        <v>4</v>
      </c>
      <c r="B60" s="35"/>
      <c r="C60" s="36" t="str">
        <f>IF($B60="","",SUMIFS(数据录入!$G$5:$G$4999,数据录入!$K$5:$K$4999,$B60,数据录入!$M$5:$M$4999,C$56))</f>
        <v/>
      </c>
      <c r="D60" s="36" t="str">
        <f>IF($B60="","",SUMIFS(数据录入!$G$5:$G$4999,数据录入!$K$5:$K$4999,$B60,数据录入!$M$5:$M$4999,D$56))</f>
        <v/>
      </c>
      <c r="E60" s="36" t="str">
        <f>IF($B60="","",SUMIFS(数据录入!$G$5:$G$4999,数据录入!$K$5:$K$4999,$B60,数据录入!$M$5:$M$4999,E$56))</f>
        <v/>
      </c>
      <c r="F60" s="36" t="str">
        <f>IF($B60="","",SUMIFS(数据录入!$G$5:$G$4999,数据录入!$K$5:$K$4999,$B60,数据录入!$M$5:$M$4999,F$56))</f>
        <v/>
      </c>
      <c r="G60" s="36" t="str">
        <f>IF($B60="","",SUMIFS(数据录入!$G$5:$G$4999,数据录入!$K$5:$K$4999,$B60,数据录入!$M$5:$M$4999,G$56))</f>
        <v/>
      </c>
      <c r="H60" s="36" t="str">
        <f>IF($B60="","",SUMIFS(数据录入!$G$5:$G$4999,数据录入!$K$5:$K$4999,$B60,数据录入!$M$5:$M$4999,H$56))</f>
        <v/>
      </c>
      <c r="I60" s="36" t="str">
        <f>IF($B60="","",SUMIFS(数据录入!$G$5:$G$4999,数据录入!$K$5:$K$4999,$B60,数据录入!$M$5:$M$4999,I$56))</f>
        <v/>
      </c>
      <c r="J60" s="36" t="str">
        <f>IF($B60="","",SUMIFS(数据录入!$G$5:$G$4999,数据录入!$K$5:$K$4999,$B60,数据录入!$M$5:$M$4999,J$56))</f>
        <v/>
      </c>
      <c r="K60" s="36" t="str">
        <f>IF($B60="","",SUMIFS(数据录入!$G$5:$G$4999,数据录入!$K$5:$K$4999,$B60,数据录入!$M$5:$M$4999,K$56))</f>
        <v/>
      </c>
      <c r="L60" s="36" t="str">
        <f>IF($B60="","",SUMIFS(数据录入!$G$5:$G$4999,数据录入!$K$5:$K$4999,$B60,数据录入!$M$5:$M$4999,L$56))</f>
        <v/>
      </c>
      <c r="M60" s="36" t="str">
        <f>IF($B60="","",SUMIFS(数据录入!$G$5:$G$4999,数据录入!$K$5:$K$4999,$B60,数据录入!$M$5:$M$4999,M$56))</f>
        <v/>
      </c>
      <c r="N60" s="36" t="str">
        <f>IF($B60="","",SUMIFS(数据录入!$G$5:$G$4999,数据录入!$K$5:$K$4999,$B60,数据录入!$M$5:$M$4999,N$56))</f>
        <v/>
      </c>
      <c r="O60" s="36">
        <f t="shared" si="8"/>
        <v>0</v>
      </c>
      <c r="P60" s="37">
        <f t="shared" si="9"/>
        <v>0</v>
      </c>
    </row>
    <row r="61" ht="20" customHeight="1" spans="1:16">
      <c r="A61" s="35">
        <v>5</v>
      </c>
      <c r="B61" s="38"/>
      <c r="C61" s="36" t="str">
        <f>IF($B61="","",SUMIFS(数据录入!$G$5:$G$4999,数据录入!$K$5:$K$4999,$B61,数据录入!$M$5:$M$4999,C$56))</f>
        <v/>
      </c>
      <c r="D61" s="36" t="str">
        <f>IF($B61="","",SUMIFS(数据录入!$G$5:$G$4999,数据录入!$K$5:$K$4999,$B61,数据录入!$M$5:$M$4999,D$56))</f>
        <v/>
      </c>
      <c r="E61" s="36" t="str">
        <f>IF($B61="","",SUMIFS(数据录入!$G$5:$G$4999,数据录入!$K$5:$K$4999,$B61,数据录入!$M$5:$M$4999,E$56))</f>
        <v/>
      </c>
      <c r="F61" s="36" t="str">
        <f>IF($B61="","",SUMIFS(数据录入!$G$5:$G$4999,数据录入!$K$5:$K$4999,$B61,数据录入!$M$5:$M$4999,F$56))</f>
        <v/>
      </c>
      <c r="G61" s="36" t="str">
        <f>IF($B61="","",SUMIFS(数据录入!$G$5:$G$4999,数据录入!$K$5:$K$4999,$B61,数据录入!$M$5:$M$4999,G$56))</f>
        <v/>
      </c>
      <c r="H61" s="36" t="str">
        <f>IF($B61="","",SUMIFS(数据录入!$G$5:$G$4999,数据录入!$K$5:$K$4999,$B61,数据录入!$M$5:$M$4999,H$56))</f>
        <v/>
      </c>
      <c r="I61" s="36" t="str">
        <f>IF($B61="","",SUMIFS(数据录入!$G$5:$G$4999,数据录入!$K$5:$K$4999,$B61,数据录入!$M$5:$M$4999,I$56))</f>
        <v/>
      </c>
      <c r="J61" s="36" t="str">
        <f>IF($B61="","",SUMIFS(数据录入!$G$5:$G$4999,数据录入!$K$5:$K$4999,$B61,数据录入!$M$5:$M$4999,J$56))</f>
        <v/>
      </c>
      <c r="K61" s="36" t="str">
        <f>IF($B61="","",SUMIFS(数据录入!$G$5:$G$4999,数据录入!$K$5:$K$4999,$B61,数据录入!$M$5:$M$4999,K$56))</f>
        <v/>
      </c>
      <c r="L61" s="36" t="str">
        <f>IF($B61="","",SUMIFS(数据录入!$G$5:$G$4999,数据录入!$K$5:$K$4999,$B61,数据录入!$M$5:$M$4999,L$56))</f>
        <v/>
      </c>
      <c r="M61" s="36" t="str">
        <f>IF($B61="","",SUMIFS(数据录入!$G$5:$G$4999,数据录入!$K$5:$K$4999,$B61,数据录入!$M$5:$M$4999,M$56))</f>
        <v/>
      </c>
      <c r="N61" s="36" t="str">
        <f>IF($B61="","",SUMIFS(数据录入!$G$5:$G$4999,数据录入!$K$5:$K$4999,$B61,数据录入!$M$5:$M$4999,N$56))</f>
        <v/>
      </c>
      <c r="O61" s="36">
        <f t="shared" si="8"/>
        <v>0</v>
      </c>
      <c r="P61" s="37">
        <f t="shared" si="9"/>
        <v>0</v>
      </c>
    </row>
    <row r="62" ht="20" customHeight="1" spans="1:16">
      <c r="A62" s="35">
        <v>6</v>
      </c>
      <c r="B62" s="38"/>
      <c r="C62" s="36" t="str">
        <f>IF($B62="","",SUMIFS(数据录入!$G$5:$G$4999,数据录入!$K$5:$K$4999,$B62,数据录入!$M$5:$M$4999,C$56))</f>
        <v/>
      </c>
      <c r="D62" s="36" t="str">
        <f>IF($B62="","",SUMIFS(数据录入!$G$5:$G$4999,数据录入!$K$5:$K$4999,$B62,数据录入!$M$5:$M$4999,D$56))</f>
        <v/>
      </c>
      <c r="E62" s="36" t="str">
        <f>IF($B62="","",SUMIFS(数据录入!$G$5:$G$4999,数据录入!$K$5:$K$4999,$B62,数据录入!$M$5:$M$4999,E$56))</f>
        <v/>
      </c>
      <c r="F62" s="36" t="str">
        <f>IF($B62="","",SUMIFS(数据录入!$G$5:$G$4999,数据录入!$K$5:$K$4999,$B62,数据录入!$M$5:$M$4999,F$56))</f>
        <v/>
      </c>
      <c r="G62" s="36" t="str">
        <f>IF($B62="","",SUMIFS(数据录入!$G$5:$G$4999,数据录入!$K$5:$K$4999,$B62,数据录入!$M$5:$M$4999,G$56))</f>
        <v/>
      </c>
      <c r="H62" s="36" t="str">
        <f>IF($B62="","",SUMIFS(数据录入!$G$5:$G$4999,数据录入!$K$5:$K$4999,$B62,数据录入!$M$5:$M$4999,H$56))</f>
        <v/>
      </c>
      <c r="I62" s="36" t="str">
        <f>IF($B62="","",SUMIFS(数据录入!$G$5:$G$4999,数据录入!$K$5:$K$4999,$B62,数据录入!$M$5:$M$4999,I$56))</f>
        <v/>
      </c>
      <c r="J62" s="36" t="str">
        <f>IF($B62="","",SUMIFS(数据录入!$G$5:$G$4999,数据录入!$K$5:$K$4999,$B62,数据录入!$M$5:$M$4999,J$56))</f>
        <v/>
      </c>
      <c r="K62" s="36" t="str">
        <f>IF($B62="","",SUMIFS(数据录入!$G$5:$G$4999,数据录入!$K$5:$K$4999,$B62,数据录入!$M$5:$M$4999,K$56))</f>
        <v/>
      </c>
      <c r="L62" s="36" t="str">
        <f>IF($B62="","",SUMIFS(数据录入!$G$5:$G$4999,数据录入!$K$5:$K$4999,$B62,数据录入!$M$5:$M$4999,L$56))</f>
        <v/>
      </c>
      <c r="M62" s="36" t="str">
        <f>IF($B62="","",SUMIFS(数据录入!$G$5:$G$4999,数据录入!$K$5:$K$4999,$B62,数据录入!$M$5:$M$4999,M$56))</f>
        <v/>
      </c>
      <c r="N62" s="36" t="str">
        <f>IF($B62="","",SUMIFS(数据录入!$G$5:$G$4999,数据录入!$K$5:$K$4999,$B62,数据录入!$M$5:$M$4999,N$56))</f>
        <v/>
      </c>
      <c r="O62" s="36">
        <f t="shared" si="8"/>
        <v>0</v>
      </c>
      <c r="P62" s="37">
        <f t="shared" si="9"/>
        <v>0</v>
      </c>
    </row>
    <row r="63" ht="20" customHeight="1" spans="1:16">
      <c r="A63" s="35">
        <v>7</v>
      </c>
      <c r="B63" s="38"/>
      <c r="C63" s="36" t="str">
        <f>IF($B63="","",SUMIFS(数据录入!$G$5:$G$4999,数据录入!$K$5:$K$4999,$B63,数据录入!$M$5:$M$4999,C$56))</f>
        <v/>
      </c>
      <c r="D63" s="36" t="str">
        <f>IF($B63="","",SUMIFS(数据录入!$G$5:$G$4999,数据录入!$K$5:$K$4999,$B63,数据录入!$M$5:$M$4999,D$56))</f>
        <v/>
      </c>
      <c r="E63" s="36" t="str">
        <f>IF($B63="","",SUMIFS(数据录入!$G$5:$G$4999,数据录入!$K$5:$K$4999,$B63,数据录入!$M$5:$M$4999,E$56))</f>
        <v/>
      </c>
      <c r="F63" s="36" t="str">
        <f>IF($B63="","",SUMIFS(数据录入!$G$5:$G$4999,数据录入!$K$5:$K$4999,$B63,数据录入!$M$5:$M$4999,F$56))</f>
        <v/>
      </c>
      <c r="G63" s="36" t="str">
        <f>IF($B63="","",SUMIFS(数据录入!$G$5:$G$4999,数据录入!$K$5:$K$4999,$B63,数据录入!$M$5:$M$4999,G$56))</f>
        <v/>
      </c>
      <c r="H63" s="36" t="str">
        <f>IF($B63="","",SUMIFS(数据录入!$G$5:$G$4999,数据录入!$K$5:$K$4999,$B63,数据录入!$M$5:$M$4999,H$56))</f>
        <v/>
      </c>
      <c r="I63" s="36" t="str">
        <f>IF($B63="","",SUMIFS(数据录入!$G$5:$G$4999,数据录入!$K$5:$K$4999,$B63,数据录入!$M$5:$M$4999,I$56))</f>
        <v/>
      </c>
      <c r="J63" s="36" t="str">
        <f>IF($B63="","",SUMIFS(数据录入!$G$5:$G$4999,数据录入!$K$5:$K$4999,$B63,数据录入!$M$5:$M$4999,J$56))</f>
        <v/>
      </c>
      <c r="K63" s="36" t="str">
        <f>IF($B63="","",SUMIFS(数据录入!$G$5:$G$4999,数据录入!$K$5:$K$4999,$B63,数据录入!$M$5:$M$4999,K$56))</f>
        <v/>
      </c>
      <c r="L63" s="36" t="str">
        <f>IF($B63="","",SUMIFS(数据录入!$G$5:$G$4999,数据录入!$K$5:$K$4999,$B63,数据录入!$M$5:$M$4999,L$56))</f>
        <v/>
      </c>
      <c r="M63" s="36" t="str">
        <f>IF($B63="","",SUMIFS(数据录入!$G$5:$G$4999,数据录入!$K$5:$K$4999,$B63,数据录入!$M$5:$M$4999,M$56))</f>
        <v/>
      </c>
      <c r="N63" s="36" t="str">
        <f>IF($B63="","",SUMIFS(数据录入!$G$5:$G$4999,数据录入!$K$5:$K$4999,$B63,数据录入!$M$5:$M$4999,N$56))</f>
        <v/>
      </c>
      <c r="O63" s="36">
        <f t="shared" si="8"/>
        <v>0</v>
      </c>
      <c r="P63" s="37">
        <f t="shared" si="9"/>
        <v>0</v>
      </c>
    </row>
    <row r="64" ht="20" customHeight="1" spans="1:16">
      <c r="A64" s="35">
        <v>8</v>
      </c>
      <c r="B64" s="35"/>
      <c r="C64" s="36" t="str">
        <f>IF($B64="","",SUMIFS(数据录入!$G$5:$G$4999,数据录入!$K$5:$K$4999,$B64,数据录入!$M$5:$M$4999,C$56))</f>
        <v/>
      </c>
      <c r="D64" s="36" t="str">
        <f>IF($B64="","",SUMIFS(数据录入!$G$5:$G$4999,数据录入!$K$5:$K$4999,$B64,数据录入!$M$5:$M$4999,D$56))</f>
        <v/>
      </c>
      <c r="E64" s="36" t="str">
        <f>IF($B64="","",SUMIFS(数据录入!$G$5:$G$4999,数据录入!$K$5:$K$4999,$B64,数据录入!$M$5:$M$4999,E$56))</f>
        <v/>
      </c>
      <c r="F64" s="36" t="str">
        <f>IF($B64="","",SUMIFS(数据录入!$G$5:$G$4999,数据录入!$K$5:$K$4999,$B64,数据录入!$M$5:$M$4999,F$56))</f>
        <v/>
      </c>
      <c r="G64" s="36" t="str">
        <f>IF($B64="","",SUMIFS(数据录入!$G$5:$G$4999,数据录入!$K$5:$K$4999,$B64,数据录入!$M$5:$M$4999,G$56))</f>
        <v/>
      </c>
      <c r="H64" s="36" t="str">
        <f>IF($B64="","",SUMIFS(数据录入!$G$5:$G$4999,数据录入!$K$5:$K$4999,$B64,数据录入!$M$5:$M$4999,H$56))</f>
        <v/>
      </c>
      <c r="I64" s="36" t="str">
        <f>IF($B64="","",SUMIFS(数据录入!$G$5:$G$4999,数据录入!$K$5:$K$4999,$B64,数据录入!$M$5:$M$4999,I$56))</f>
        <v/>
      </c>
      <c r="J64" s="36" t="str">
        <f>IF($B64="","",SUMIFS(数据录入!$G$5:$G$4999,数据录入!$K$5:$K$4999,$B64,数据录入!$M$5:$M$4999,J$56))</f>
        <v/>
      </c>
      <c r="K64" s="36" t="str">
        <f>IF($B64="","",SUMIFS(数据录入!$G$5:$G$4999,数据录入!$K$5:$K$4999,$B64,数据录入!$M$5:$M$4999,K$56))</f>
        <v/>
      </c>
      <c r="L64" s="36" t="str">
        <f>IF($B64="","",SUMIFS(数据录入!$G$5:$G$4999,数据录入!$K$5:$K$4999,$B64,数据录入!$M$5:$M$4999,L$56))</f>
        <v/>
      </c>
      <c r="M64" s="36" t="str">
        <f>IF($B64="","",SUMIFS(数据录入!$G$5:$G$4999,数据录入!$K$5:$K$4999,$B64,数据录入!$M$5:$M$4999,M$56))</f>
        <v/>
      </c>
      <c r="N64" s="36" t="str">
        <f>IF($B64="","",SUMIFS(数据录入!$G$5:$G$4999,数据录入!$K$5:$K$4999,$B64,数据录入!$M$5:$M$4999,N$56))</f>
        <v/>
      </c>
      <c r="O64" s="36">
        <f t="shared" si="8"/>
        <v>0</v>
      </c>
      <c r="P64" s="37">
        <f t="shared" si="9"/>
        <v>0</v>
      </c>
    </row>
    <row r="65" ht="20" customHeight="1" spans="1:16">
      <c r="A65" s="35">
        <v>9</v>
      </c>
      <c r="B65" s="35"/>
      <c r="C65" s="36" t="str">
        <f>IF($B65="","",SUMIFS(数据录入!$G$5:$G$4999,数据录入!$K$5:$K$4999,$B65,数据录入!$M$5:$M$4999,C$56))</f>
        <v/>
      </c>
      <c r="D65" s="36" t="str">
        <f>IF($B65="","",SUMIFS(数据录入!$G$5:$G$4999,数据录入!$K$5:$K$4999,$B65,数据录入!$M$5:$M$4999,D$56))</f>
        <v/>
      </c>
      <c r="E65" s="36" t="str">
        <f>IF($B65="","",SUMIFS(数据录入!$G$5:$G$4999,数据录入!$K$5:$K$4999,$B65,数据录入!$M$5:$M$4999,E$56))</f>
        <v/>
      </c>
      <c r="F65" s="36" t="str">
        <f>IF($B65="","",SUMIFS(数据录入!$G$5:$G$4999,数据录入!$K$5:$K$4999,$B65,数据录入!$M$5:$M$4999,F$56))</f>
        <v/>
      </c>
      <c r="G65" s="36" t="str">
        <f>IF($B65="","",SUMIFS(数据录入!$G$5:$G$4999,数据录入!$K$5:$K$4999,$B65,数据录入!$M$5:$M$4999,G$56))</f>
        <v/>
      </c>
      <c r="H65" s="36" t="str">
        <f>IF($B65="","",SUMIFS(数据录入!$G$5:$G$4999,数据录入!$K$5:$K$4999,$B65,数据录入!$M$5:$M$4999,H$56))</f>
        <v/>
      </c>
      <c r="I65" s="36" t="str">
        <f>IF($B65="","",SUMIFS(数据录入!$G$5:$G$4999,数据录入!$K$5:$K$4999,$B65,数据录入!$M$5:$M$4999,I$56))</f>
        <v/>
      </c>
      <c r="J65" s="36" t="str">
        <f>IF($B65="","",SUMIFS(数据录入!$G$5:$G$4999,数据录入!$K$5:$K$4999,$B65,数据录入!$M$5:$M$4999,J$56))</f>
        <v/>
      </c>
      <c r="K65" s="36" t="str">
        <f>IF($B65="","",SUMIFS(数据录入!$G$5:$G$4999,数据录入!$K$5:$K$4999,$B65,数据录入!$M$5:$M$4999,K$56))</f>
        <v/>
      </c>
      <c r="L65" s="36" t="str">
        <f>IF($B65="","",SUMIFS(数据录入!$G$5:$G$4999,数据录入!$K$5:$K$4999,$B65,数据录入!$M$5:$M$4999,L$56))</f>
        <v/>
      </c>
      <c r="M65" s="36" t="str">
        <f>IF($B65="","",SUMIFS(数据录入!$G$5:$G$4999,数据录入!$K$5:$K$4999,$B65,数据录入!$M$5:$M$4999,M$56))</f>
        <v/>
      </c>
      <c r="N65" s="36" t="str">
        <f>IF($B65="","",SUMIFS(数据录入!$G$5:$G$4999,数据录入!$K$5:$K$4999,$B65,数据录入!$M$5:$M$4999,N$56))</f>
        <v/>
      </c>
      <c r="O65" s="36">
        <f t="shared" si="8"/>
        <v>0</v>
      </c>
      <c r="P65" s="37">
        <f t="shared" si="9"/>
        <v>0</v>
      </c>
    </row>
    <row r="66" ht="20" customHeight="1" spans="1:16">
      <c r="A66" s="35">
        <v>10</v>
      </c>
      <c r="B66" s="35"/>
      <c r="C66" s="36" t="str">
        <f>IF($B66="","",SUMIFS(数据录入!$G$5:$G$4999,数据录入!$K$5:$K$4999,$B66,数据录入!$M$5:$M$4999,C$56))</f>
        <v/>
      </c>
      <c r="D66" s="36" t="str">
        <f>IF($B66="","",SUMIFS(数据录入!$G$5:$G$4999,数据录入!$K$5:$K$4999,$B66,数据录入!$M$5:$M$4999,D$56))</f>
        <v/>
      </c>
      <c r="E66" s="36" t="str">
        <f>IF($B66="","",SUMIFS(数据录入!$G$5:$G$4999,数据录入!$K$5:$K$4999,$B66,数据录入!$M$5:$M$4999,E$56))</f>
        <v/>
      </c>
      <c r="F66" s="36" t="str">
        <f>IF($B66="","",SUMIFS(数据录入!$G$5:$G$4999,数据录入!$K$5:$K$4999,$B66,数据录入!$M$5:$M$4999,F$56))</f>
        <v/>
      </c>
      <c r="G66" s="36" t="str">
        <f>IF($B66="","",SUMIFS(数据录入!$G$5:$G$4999,数据录入!$K$5:$K$4999,$B66,数据录入!$M$5:$M$4999,G$56))</f>
        <v/>
      </c>
      <c r="H66" s="36" t="str">
        <f>IF($B66="","",SUMIFS(数据录入!$G$5:$G$4999,数据录入!$K$5:$K$4999,$B66,数据录入!$M$5:$M$4999,H$56))</f>
        <v/>
      </c>
      <c r="I66" s="36" t="str">
        <f>IF($B66="","",SUMIFS(数据录入!$G$5:$G$4999,数据录入!$K$5:$K$4999,$B66,数据录入!$M$5:$M$4999,I$56))</f>
        <v/>
      </c>
      <c r="J66" s="36" t="str">
        <f>IF($B66="","",SUMIFS(数据录入!$G$5:$G$4999,数据录入!$K$5:$K$4999,$B66,数据录入!$M$5:$M$4999,J$56))</f>
        <v/>
      </c>
      <c r="K66" s="36" t="str">
        <f>IF($B66="","",SUMIFS(数据录入!$G$5:$G$4999,数据录入!$K$5:$K$4999,$B66,数据录入!$M$5:$M$4999,K$56))</f>
        <v/>
      </c>
      <c r="L66" s="36" t="str">
        <f>IF($B66="","",SUMIFS(数据录入!$G$5:$G$4999,数据录入!$K$5:$K$4999,$B66,数据录入!$M$5:$M$4999,L$56))</f>
        <v/>
      </c>
      <c r="M66" s="36" t="str">
        <f>IF($B66="","",SUMIFS(数据录入!$G$5:$G$4999,数据录入!$K$5:$K$4999,$B66,数据录入!$M$5:$M$4999,M$56))</f>
        <v/>
      </c>
      <c r="N66" s="36" t="str">
        <f>IF($B66="","",SUMIFS(数据录入!$G$5:$G$4999,数据录入!$K$5:$K$4999,$B66,数据录入!$M$5:$M$4999,N$56))</f>
        <v/>
      </c>
      <c r="O66" s="36">
        <f t="shared" si="8"/>
        <v>0</v>
      </c>
      <c r="P66" s="37">
        <f t="shared" si="9"/>
        <v>0</v>
      </c>
    </row>
    <row r="67" ht="16.5" spans="1:16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ht="16.5" spans="1:16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</row>
    <row r="69" ht="16.5" spans="1:16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</row>
    <row r="70" ht="16.5" spans="1:16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ht="16.5" spans="1:16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</row>
    <row r="72" ht="16.5" spans="1:16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ht="16.5" spans="1:16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</row>
    <row r="74" ht="16.5" spans="1:16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</row>
    <row r="75" ht="16.5" spans="1:16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</row>
    <row r="76" ht="16.5" spans="1:1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</row>
    <row r="77" ht="16.5" spans="1:16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</row>
    <row r="78" ht="16.5" spans="1:16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</row>
    <row r="79" ht="16.5" spans="1:16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</row>
    <row r="80" ht="16.5" spans="1:16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</row>
    <row r="81" ht="16.5" spans="1:16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</row>
    <row r="82" ht="16.5" spans="1:16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</row>
    <row r="83" ht="16.5" spans="1:16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</row>
    <row r="84" ht="16.5" spans="1:16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</row>
    <row r="85" ht="16.5" spans="1:16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ht="16.5" spans="1:1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</row>
    <row r="87" ht="16.5" spans="1:16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</row>
    <row r="88" ht="16.5" spans="1:16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</row>
    <row r="89" ht="16.5" spans="1:16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</row>
    <row r="90" ht="16.5" spans="1:16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</row>
    <row r="91" ht="16.5" spans="1:16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</row>
    <row r="92" ht="16.5" spans="1:16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</row>
    <row r="93" ht="16.5" spans="1:16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</row>
    <row r="94" ht="16.5" spans="1:16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</row>
    <row r="95" ht="16.5" spans="1:16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</row>
    <row r="96" ht="16.5" spans="1:1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ht="16.5" spans="1:16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</row>
    <row r="98" ht="16.5" spans="1:16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</row>
    <row r="99" ht="16.5" spans="1:16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</row>
    <row r="100" ht="16.5" spans="1:16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ht="16.5" spans="1:16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</row>
    <row r="102" ht="16.5" spans="1:16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ht="16.5" spans="1:16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ht="16.5" spans="1:16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</row>
    <row r="105" ht="16.5" spans="1:16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</row>
    <row r="106" ht="16.5" spans="1:1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</row>
    <row r="107" ht="16.5" spans="1:16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</row>
    <row r="108" ht="16.5" spans="1:16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ht="16.5" spans="1:16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</row>
    <row r="110" ht="16.5" spans="1:16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</row>
    <row r="111" ht="16.5" spans="1:16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</row>
    <row r="112" ht="16.5" spans="1:16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ht="16.5" spans="1:16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</row>
    <row r="114" ht="16.5" spans="1:16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</row>
    <row r="115" ht="16.5" spans="1:16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</row>
    <row r="116" ht="16.5" spans="1: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</row>
    <row r="117" ht="16.5" spans="1:16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</row>
    <row r="118" ht="16.5" spans="1:16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</row>
    <row r="119" ht="16.5" spans="1:16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</row>
    <row r="120" ht="16.5" spans="1:16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</row>
    <row r="121" ht="16.5" spans="1:16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</row>
    <row r="122" ht="16.5" spans="1:16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</row>
    <row r="123" ht="16.5" spans="1:16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</row>
    <row r="124" ht="16.5" spans="1:16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</row>
    <row r="125" ht="16.5" spans="1:16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</row>
    <row r="126" spans="1:16">
      <c r="A126" s="40"/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1:16">
      <c r="A127" s="40"/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1:16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1:15">
      <c r="A129" s="40"/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1:15">
      <c r="A130" s="40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1:15">
      <c r="A131" s="40"/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1:15">
      <c r="A132" s="40"/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1:15">
      <c r="A133" s="40"/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1:15">
      <c r="A134" s="40"/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1:15">
      <c r="A135" s="40"/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1:15">
      <c r="A136" s="40"/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1:15">
      <c r="A137" s="40"/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1:15">
      <c r="A138" s="40"/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1:15">
      <c r="A139" s="40"/>
      <c r="B139" s="41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1:15">
      <c r="A140" s="40"/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1:15">
      <c r="A141" s="40"/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1:15">
      <c r="A142" s="40"/>
      <c r="B142" s="41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1:15">
      <c r="A143" s="40"/>
      <c r="B143" s="41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1:15">
      <c r="A144" s="40"/>
      <c r="B144" s="41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1:15">
      <c r="A145" s="40"/>
      <c r="B145" s="41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1:15">
      <c r="A146" s="40"/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1:15">
      <c r="A147" s="40"/>
      <c r="B147" s="41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1:15">
      <c r="A148" s="40"/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1:15">
      <c r="A149" s="40"/>
      <c r="B149" s="41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1:15">
      <c r="A150" s="40"/>
      <c r="B150" s="41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1:15">
      <c r="A151" s="40"/>
      <c r="B151" s="41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1:15">
      <c r="A152" s="40"/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1:15">
      <c r="A153" s="40"/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1:15">
      <c r="A154" s="40"/>
      <c r="B154" s="41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1:15">
      <c r="A155" s="40"/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1:15">
      <c r="A156" s="40"/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1:15">
      <c r="A157" s="40"/>
      <c r="B157" s="41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1:15">
      <c r="A158" s="40"/>
      <c r="B158" s="41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1:15">
      <c r="A159" s="40"/>
      <c r="B159" s="41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1:15">
      <c r="A160" s="40"/>
      <c r="B160" s="41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1:15">
      <c r="A161" s="40"/>
      <c r="B161" s="41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1:15">
      <c r="A162" s="40"/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1:15">
      <c r="A163" s="40"/>
      <c r="B163" s="41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1:15">
      <c r="A164" s="40"/>
      <c r="B164" s="41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1:15">
      <c r="A165" s="40"/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1:15">
      <c r="A166" s="40"/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1:15">
      <c r="A167" s="40"/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1:15">
      <c r="A168" s="40"/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1:15">
      <c r="A169" s="40"/>
      <c r="B169" s="41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1:15">
      <c r="A170" s="40"/>
      <c r="B170" s="41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1:15">
      <c r="A171" s="40"/>
      <c r="B171" s="41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1:15">
      <c r="A172" s="40"/>
      <c r="B172" s="41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1:15">
      <c r="A173" s="40"/>
      <c r="B173" s="41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1:15">
      <c r="A174" s="40"/>
      <c r="B174" s="41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1:15">
      <c r="A175" s="40"/>
      <c r="B175" s="41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1:15">
      <c r="A176" s="40"/>
      <c r="B176" s="41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1:15">
      <c r="A177" s="40"/>
      <c r="B177" s="41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1:15">
      <c r="A178" s="40"/>
      <c r="B178" s="41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1:15">
      <c r="A179" s="40"/>
      <c r="B179" s="41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1:15">
      <c r="A180" s="40"/>
      <c r="B180" s="41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1:15">
      <c r="A181" s="40"/>
      <c r="B181" s="41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1:15">
      <c r="A182" s="40"/>
      <c r="B182" s="41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1:15">
      <c r="A183" s="40"/>
      <c r="B183" s="41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1:15">
      <c r="A184" s="40"/>
      <c r="B184" s="41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1:15">
      <c r="A185" s="40"/>
      <c r="B185" s="41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1:15">
      <c r="A186" s="40"/>
      <c r="B186" s="41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1:15">
      <c r="A187" s="40"/>
      <c r="B187" s="41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1:15">
      <c r="A188" s="40"/>
      <c r="B188" s="41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1:15">
      <c r="A189" s="40"/>
      <c r="B189" s="41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1:15">
      <c r="A190" s="40"/>
      <c r="B190" s="41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1:15">
      <c r="A191" s="40"/>
      <c r="B191" s="41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1:15">
      <c r="A192" s="40"/>
      <c r="B192" s="41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1:15">
      <c r="A193" s="40"/>
      <c r="B193" s="41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1:15">
      <c r="A194" s="40"/>
      <c r="B194" s="41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1:15">
      <c r="A195" s="40"/>
      <c r="B195" s="41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1:15">
      <c r="A196" s="40"/>
      <c r="B196" s="41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1:15">
      <c r="A197" s="40"/>
      <c r="B197" s="41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1:15">
      <c r="A198" s="40"/>
      <c r="B198" s="41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1:15">
      <c r="A199" s="40"/>
      <c r="B199" s="41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1:15">
      <c r="A200" s="40"/>
      <c r="B200" s="41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1:15">
      <c r="A201" s="40"/>
      <c r="B201" s="41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1:15">
      <c r="A202" s="40"/>
      <c r="B202" s="41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1:15">
      <c r="A203" s="40"/>
      <c r="B203" s="41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1:15">
      <c r="A204" s="40"/>
      <c r="B204" s="41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1:15">
      <c r="A205" s="40"/>
      <c r="B205" s="41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1:15">
      <c r="A206" s="40"/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1:15">
      <c r="A207" s="40"/>
      <c r="B207" s="41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1:15">
      <c r="A208" s="40"/>
      <c r="B208" s="41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1:15">
      <c r="A209" s="40"/>
      <c r="B209" s="41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1:15">
      <c r="A210" s="40"/>
      <c r="B210" s="41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1:15">
      <c r="A211" s="40"/>
      <c r="B211" s="41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1:15">
      <c r="A212" s="40"/>
      <c r="B212" s="41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1:15">
      <c r="A213" s="40"/>
      <c r="B213" s="41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1:15">
      <c r="A214" s="40"/>
      <c r="B214" s="41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1:15">
      <c r="A215" s="40"/>
      <c r="B215" s="41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1:15">
      <c r="A216" s="40"/>
      <c r="B216" s="41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1:15">
      <c r="A217" s="40"/>
      <c r="B217" s="41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1:15">
      <c r="A218" s="40"/>
      <c r="B218" s="41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1:15">
      <c r="A219" s="40"/>
      <c r="B219" s="41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1:15">
      <c r="A220" s="40"/>
      <c r="B220" s="41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1:15">
      <c r="A221" s="40"/>
      <c r="B221" s="41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1:15">
      <c r="A222" s="40"/>
      <c r="B222" s="41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1:15">
      <c r="A223" s="40"/>
      <c r="B223" s="41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1:15">
      <c r="A224" s="40"/>
      <c r="B224" s="41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1:15">
      <c r="A225" s="40"/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1:15">
      <c r="A226" s="40"/>
      <c r="B226" s="41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1:15">
      <c r="A227" s="40"/>
      <c r="B227" s="41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1:15">
      <c r="A228" s="40"/>
      <c r="B228" s="41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1:15">
      <c r="A229" s="40"/>
      <c r="B229" s="41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1:15">
      <c r="A230" s="40"/>
      <c r="B230" s="41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1:15">
      <c r="A231" s="40"/>
      <c r="B231" s="41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1:15">
      <c r="A232" s="40"/>
      <c r="B232" s="41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1:15">
      <c r="A233" s="40"/>
      <c r="B233" s="41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1:15">
      <c r="A234" s="40"/>
      <c r="B234" s="41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1:15">
      <c r="A235" s="40"/>
      <c r="B235" s="41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1:15">
      <c r="A236" s="40"/>
      <c r="B236" s="41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1:15">
      <c r="A237" s="40"/>
      <c r="B237" s="41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1:15">
      <c r="A238" s="40"/>
      <c r="B238" s="41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1:15">
      <c r="A239" s="40"/>
      <c r="B239" s="41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1:15">
      <c r="A240" s="40"/>
      <c r="B240" s="41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1:15">
      <c r="A241" s="40"/>
      <c r="B241" s="41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1:15">
      <c r="A242" s="40"/>
      <c r="B242" s="41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1:15">
      <c r="A243" s="40"/>
      <c r="B243" s="41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1:15">
      <c r="A244" s="40"/>
      <c r="B244" s="41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1:15">
      <c r="A245" s="40"/>
      <c r="B245" s="41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1:15">
      <c r="A246" s="40"/>
      <c r="B246" s="41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1:15">
      <c r="A247" s="40"/>
      <c r="B247" s="41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1:15">
      <c r="A248" s="40"/>
      <c r="B248" s="41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1:15">
      <c r="A249" s="40"/>
      <c r="B249" s="41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1:15">
      <c r="A250" s="40"/>
      <c r="B250" s="41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1:15">
      <c r="A251" s="40"/>
      <c r="B251" s="41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1:15">
      <c r="A252" s="40"/>
      <c r="B252" s="41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1:15">
      <c r="A253" s="40"/>
      <c r="B253" s="41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1:15">
      <c r="A254" s="40"/>
      <c r="B254" s="41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1:15">
      <c r="A255" s="40"/>
      <c r="B255" s="41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1:15">
      <c r="A256" s="40"/>
      <c r="B256" s="41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1:15">
      <c r="A257" s="40"/>
      <c r="B257" s="41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1:15">
      <c r="A258" s="40"/>
      <c r="B258" s="41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1:15">
      <c r="A259" s="40"/>
      <c r="B259" s="41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1:15">
      <c r="A260" s="40"/>
      <c r="B260" s="41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1:15">
      <c r="A261" s="40"/>
      <c r="B261" s="41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1:15">
      <c r="A262" s="40"/>
      <c r="B262" s="41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1:15">
      <c r="A263" s="40"/>
      <c r="B263" s="41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1:15">
      <c r="A264" s="40"/>
      <c r="B264" s="41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1:15">
      <c r="A265" s="40"/>
      <c r="B265" s="41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1:15">
      <c r="A266" s="40"/>
      <c r="B266" s="41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1:15">
      <c r="A267" s="40"/>
      <c r="B267" s="41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1:15">
      <c r="A268" s="40"/>
      <c r="B268" s="41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1:15">
      <c r="A269" s="40"/>
      <c r="B269" s="41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1:15">
      <c r="A270" s="40"/>
      <c r="B270" s="41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1:15">
      <c r="A271" s="40"/>
      <c r="B271" s="41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1:15">
      <c r="A272" s="40"/>
      <c r="B272" s="41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1:15">
      <c r="A273" s="40"/>
      <c r="B273" s="41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1:15">
      <c r="A274" s="40"/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1:15">
      <c r="A275" s="40"/>
      <c r="B275" s="41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1:15">
      <c r="A276" s="40"/>
      <c r="B276" s="41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1:15">
      <c r="A277" s="40"/>
      <c r="B277" s="41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1:15">
      <c r="A278" s="40"/>
      <c r="B278" s="41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1:15">
      <c r="A279" s="40"/>
      <c r="B279" s="41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1:15">
      <c r="A280" s="40"/>
      <c r="B280" s="41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1:15">
      <c r="A281" s="40"/>
      <c r="B281" s="41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1:15">
      <c r="A282" s="40"/>
      <c r="B282" s="41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1:15">
      <c r="A283" s="40"/>
      <c r="B283" s="41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1:15">
      <c r="A284" s="40"/>
      <c r="B284" s="41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1:15">
      <c r="A285" s="40"/>
      <c r="B285" s="41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1:15">
      <c r="A286" s="40"/>
      <c r="B286" s="41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1:15">
      <c r="A287" s="40"/>
      <c r="B287" s="41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1:15">
      <c r="A288" s="40"/>
      <c r="B288" s="41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1:15">
      <c r="A289" s="40"/>
      <c r="B289" s="41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1:15">
      <c r="A290" s="40"/>
      <c r="B290" s="41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1:15">
      <c r="A291" s="40"/>
      <c r="B291" s="41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1:15">
      <c r="A292" s="40"/>
      <c r="B292" s="41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1:15">
      <c r="A293" s="40"/>
      <c r="B293" s="41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1:15">
      <c r="A294" s="40"/>
      <c r="B294" s="41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1:15">
      <c r="A295" s="40"/>
      <c r="B295" s="41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1:15">
      <c r="A296" s="40"/>
      <c r="B296" s="41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1:15">
      <c r="A297" s="40"/>
      <c r="B297" s="41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1:15">
      <c r="A298" s="40"/>
      <c r="B298" s="41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1:15">
      <c r="A299" s="40"/>
      <c r="B299" s="41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1:15">
      <c r="A300" s="40"/>
      <c r="B300" s="41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1:15">
      <c r="A301" s="40"/>
      <c r="B301" s="41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1:15">
      <c r="A302" s="40"/>
      <c r="B302" s="41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1:15">
      <c r="A303" s="40"/>
      <c r="B303" s="41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1:15">
      <c r="A304" s="40"/>
      <c r="B304" s="41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1:15">
      <c r="A305" s="40"/>
      <c r="B305" s="41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1:15">
      <c r="A306" s="40"/>
      <c r="B306" s="41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1:15">
      <c r="A307" s="40"/>
      <c r="B307" s="41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1:15">
      <c r="A308" s="40"/>
      <c r="B308" s="41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1:15">
      <c r="A309" s="40"/>
      <c r="B309" s="41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1:15">
      <c r="A310" s="40"/>
      <c r="B310" s="41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1:15">
      <c r="A311" s="40"/>
      <c r="B311" s="41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1:15">
      <c r="A312" s="40"/>
      <c r="B312" s="41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1:15">
      <c r="A313" s="40"/>
      <c r="B313" s="41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1:15">
      <c r="A314" s="40"/>
      <c r="B314" s="41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1:15">
      <c r="A315" s="40"/>
      <c r="B315" s="41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1:15">
      <c r="A316" s="40"/>
      <c r="B316" s="41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1:15">
      <c r="A317" s="40"/>
      <c r="B317" s="41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1:15">
      <c r="A318" s="40"/>
      <c r="B318" s="41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1:15">
      <c r="A319" s="40"/>
      <c r="B319" s="41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1:15">
      <c r="A320" s="40"/>
      <c r="B320" s="41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1:15">
      <c r="A321" s="40"/>
      <c r="B321" s="41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1:15">
      <c r="A322" s="40"/>
      <c r="B322" s="41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1:15">
      <c r="A323" s="40"/>
      <c r="B323" s="41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1:15">
      <c r="A324" s="40"/>
      <c r="B324" s="41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1:15">
      <c r="A325" s="40"/>
      <c r="B325" s="41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1:15">
      <c r="A326" s="40"/>
      <c r="B326" s="41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1:15">
      <c r="A327" s="40"/>
      <c r="B327" s="41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1:15">
      <c r="A328" s="40"/>
      <c r="B328" s="41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1:15">
      <c r="A329" s="40"/>
      <c r="B329" s="41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1:15">
      <c r="A330" s="40"/>
      <c r="B330" s="41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1:15">
      <c r="A331" s="40"/>
      <c r="B331" s="41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1:15">
      <c r="A332" s="40"/>
      <c r="B332" s="41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1:15">
      <c r="A333" s="40"/>
      <c r="B333" s="41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1:15">
      <c r="A334" s="40"/>
      <c r="B334" s="41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1:15">
      <c r="A335" s="40"/>
      <c r="B335" s="41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1:15">
      <c r="A336" s="40"/>
      <c r="B336" s="41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1:15">
      <c r="A337" s="40"/>
      <c r="B337" s="41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1:15">
      <c r="A338" s="40"/>
      <c r="B338" s="41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1:15">
      <c r="A339" s="40"/>
      <c r="B339" s="41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1:15">
      <c r="A340" s="40"/>
      <c r="B340" s="41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1:15">
      <c r="A341" s="40"/>
      <c r="B341" s="41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1:15">
      <c r="A342" s="40"/>
      <c r="B342" s="41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1:15">
      <c r="A343" s="40"/>
      <c r="B343" s="41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1:15">
      <c r="A344" s="40"/>
      <c r="B344" s="41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1:15">
      <c r="A345" s="40"/>
      <c r="B345" s="41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1:15">
      <c r="A346" s="40"/>
      <c r="B346" s="41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1:15">
      <c r="A347" s="40"/>
      <c r="B347" s="41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1:15">
      <c r="A348" s="40"/>
      <c r="B348" s="41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1:15">
      <c r="A349" s="40"/>
      <c r="B349" s="41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1:15">
      <c r="A350" s="40"/>
      <c r="B350" s="41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1:15">
      <c r="A351" s="40"/>
      <c r="B351" s="41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1:15">
      <c r="A352" s="40"/>
      <c r="B352" s="41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1:15">
      <c r="A353" s="40"/>
      <c r="B353" s="41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1:15">
      <c r="A354" s="40"/>
      <c r="B354" s="41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1:15">
      <c r="A355" s="40"/>
      <c r="B355" s="41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1:15">
      <c r="A356" s="40"/>
      <c r="B356" s="41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1:15">
      <c r="A357" s="40"/>
      <c r="B357" s="41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1:15">
      <c r="A358" s="40"/>
      <c r="B358" s="41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1:15">
      <c r="A359" s="40"/>
      <c r="B359" s="41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1:15">
      <c r="A360" s="40"/>
      <c r="B360" s="41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1:15">
      <c r="A361" s="40"/>
      <c r="B361" s="41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1:15">
      <c r="A362" s="40"/>
      <c r="B362" s="41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1:15">
      <c r="A363" s="40"/>
      <c r="B363" s="41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1:15">
      <c r="A364" s="40"/>
      <c r="B364" s="41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1:15">
      <c r="A365" s="40"/>
      <c r="B365" s="41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1:15">
      <c r="A366" s="40"/>
      <c r="B366" s="41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1:15">
      <c r="A367" s="40"/>
      <c r="B367" s="41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1:15">
      <c r="A368" s="40"/>
      <c r="B368" s="41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1:15">
      <c r="A369" s="40"/>
      <c r="B369" s="41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1:15">
      <c r="A370" s="40"/>
      <c r="B370" s="41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1:15">
      <c r="A371" s="40"/>
      <c r="B371" s="41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1:15">
      <c r="A372" s="40"/>
      <c r="B372" s="41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1:15">
      <c r="A373" s="40"/>
      <c r="B373" s="41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1:15">
      <c r="A374" s="40"/>
      <c r="B374" s="41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1:15">
      <c r="A375" s="40"/>
      <c r="B375" s="41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1:15">
      <c r="A376" s="40"/>
      <c r="B376" s="41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1:15">
      <c r="A377" s="40"/>
      <c r="B377" s="41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1:15">
      <c r="A378" s="40"/>
      <c r="B378" s="41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1:15">
      <c r="A379" s="40"/>
      <c r="B379" s="41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1:15">
      <c r="A380" s="40"/>
      <c r="B380" s="41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1:15">
      <c r="A381" s="40"/>
      <c r="B381" s="41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1:15">
      <c r="A382" s="40"/>
      <c r="B382" s="41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1:15">
      <c r="A383" s="40"/>
      <c r="B383" s="41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1:15">
      <c r="A384" s="40"/>
      <c r="B384" s="41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1:15">
      <c r="A385" s="40"/>
      <c r="B385" s="41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1:15">
      <c r="A386" s="40"/>
      <c r="B386" s="41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1:15">
      <c r="A387" s="40"/>
      <c r="B387" s="41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1:15">
      <c r="A388" s="40"/>
      <c r="B388" s="41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1:15">
      <c r="A389" s="40"/>
      <c r="B389" s="41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1:15">
      <c r="A390" s="40"/>
      <c r="B390" s="41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1:15">
      <c r="A391" s="40"/>
      <c r="B391" s="41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1:15">
      <c r="A392" s="40"/>
      <c r="B392" s="41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1:15">
      <c r="A393" s="40"/>
      <c r="B393" s="41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1:15">
      <c r="A394" s="40"/>
      <c r="B394" s="41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1:15">
      <c r="A395" s="40"/>
      <c r="B395" s="41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  <row r="396" spans="1:15">
      <c r="A396" s="40"/>
      <c r="B396" s="41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</row>
    <row r="397" spans="1:15">
      <c r="A397" s="40"/>
      <c r="B397" s="41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</row>
    <row r="398" spans="1:15">
      <c r="A398" s="40"/>
      <c r="B398" s="41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</row>
    <row r="399" spans="1:15">
      <c r="A399" s="40"/>
      <c r="B399" s="41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</row>
    <row r="400" spans="1:15">
      <c r="A400" s="40"/>
      <c r="B400" s="41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</row>
    <row r="401" spans="1:15">
      <c r="A401" s="40"/>
      <c r="B401" s="41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</row>
    <row r="402" spans="1:15">
      <c r="A402" s="40"/>
      <c r="B402" s="41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</row>
    <row r="403" spans="1:15">
      <c r="A403" s="40"/>
      <c r="B403" s="41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</row>
    <row r="404" spans="1:15">
      <c r="A404" s="40"/>
      <c r="B404" s="41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</row>
    <row r="405" spans="1:15">
      <c r="A405" s="40"/>
      <c r="B405" s="41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</row>
    <row r="406" spans="1:15">
      <c r="A406" s="40"/>
      <c r="B406" s="41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</row>
    <row r="407" spans="1:15">
      <c r="A407" s="40"/>
      <c r="B407" s="41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</row>
    <row r="408" spans="1:15">
      <c r="A408" s="40"/>
      <c r="B408" s="41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</row>
    <row r="409" spans="1:15">
      <c r="A409" s="40"/>
      <c r="B409" s="41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</row>
    <row r="410" spans="1:15">
      <c r="A410" s="40"/>
      <c r="B410" s="41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</row>
    <row r="411" spans="1:15">
      <c r="A411" s="40"/>
      <c r="B411" s="41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</row>
    <row r="412" spans="1:15">
      <c r="A412" s="40"/>
      <c r="B412" s="41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</row>
    <row r="413" spans="1:15">
      <c r="A413" s="40"/>
      <c r="B413" s="41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</row>
    <row r="414" spans="1:15">
      <c r="A414" s="40"/>
      <c r="B414" s="41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</row>
    <row r="415" spans="1:15">
      <c r="A415" s="40"/>
      <c r="B415" s="41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</row>
    <row r="416" spans="1:15">
      <c r="A416" s="40"/>
      <c r="B416" s="41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</row>
    <row r="417" spans="1:15">
      <c r="A417" s="40"/>
      <c r="B417" s="41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</row>
    <row r="418" spans="1:15">
      <c r="A418" s="40"/>
      <c r="B418" s="41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</row>
    <row r="419" spans="1:15">
      <c r="A419" s="40"/>
      <c r="B419" s="41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</row>
    <row r="420" spans="1:15">
      <c r="A420" s="40"/>
      <c r="B420" s="41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</row>
    <row r="421" spans="1:15">
      <c r="A421" s="40"/>
      <c r="B421" s="41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</row>
    <row r="422" spans="1:15">
      <c r="A422" s="40"/>
      <c r="B422" s="41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</row>
    <row r="423" spans="1:15">
      <c r="A423" s="40"/>
      <c r="B423" s="41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</row>
    <row r="424" spans="1:15">
      <c r="A424" s="40"/>
      <c r="B424" s="41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</row>
    <row r="425" spans="1:15">
      <c r="A425" s="40"/>
      <c r="B425" s="41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</row>
    <row r="426" spans="1:15">
      <c r="A426" s="40"/>
      <c r="B426" s="41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</row>
    <row r="427" spans="1:15">
      <c r="A427" s="40"/>
      <c r="B427" s="41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</row>
    <row r="428" spans="1:15">
      <c r="A428" s="40"/>
      <c r="B428" s="41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</row>
    <row r="429" spans="1:15">
      <c r="A429" s="40"/>
      <c r="B429" s="41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</row>
    <row r="430" spans="1:15">
      <c r="A430" s="40"/>
      <c r="B430" s="41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</row>
    <row r="431" spans="1:15">
      <c r="A431" s="40"/>
      <c r="B431" s="41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</row>
    <row r="432" spans="1:15">
      <c r="A432" s="40"/>
      <c r="B432" s="41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</row>
    <row r="433" spans="1:15">
      <c r="A433" s="40"/>
      <c r="B433" s="41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</row>
    <row r="434" spans="1:15">
      <c r="A434" s="40"/>
      <c r="B434" s="41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</row>
    <row r="435" spans="1:15">
      <c r="A435" s="40"/>
      <c r="B435" s="41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</row>
    <row r="436" spans="1:15">
      <c r="A436" s="40"/>
      <c r="B436" s="41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</row>
    <row r="437" spans="1:15">
      <c r="A437" s="40"/>
      <c r="B437" s="41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</row>
    <row r="438" spans="1:15">
      <c r="A438" s="40"/>
      <c r="B438" s="41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</row>
    <row r="439" spans="1:15">
      <c r="A439" s="40"/>
      <c r="B439" s="41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</row>
    <row r="440" spans="1:15">
      <c r="A440" s="40"/>
      <c r="B440" s="41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</row>
    <row r="441" spans="1:15">
      <c r="A441" s="40"/>
      <c r="B441" s="41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</row>
    <row r="442" spans="1:15">
      <c r="A442" s="40"/>
      <c r="B442" s="41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</row>
    <row r="443" spans="1:15">
      <c r="A443" s="40"/>
      <c r="B443" s="41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</row>
    <row r="444" spans="1:15">
      <c r="A444" s="40"/>
      <c r="B444" s="41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</row>
    <row r="445" spans="1:15">
      <c r="A445" s="40"/>
      <c r="B445" s="41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</row>
    <row r="446" spans="1:15">
      <c r="A446" s="40"/>
      <c r="B446" s="41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</row>
    <row r="447" spans="1:15">
      <c r="A447" s="40"/>
      <c r="B447" s="41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</row>
    <row r="448" spans="1:15">
      <c r="A448" s="40"/>
      <c r="B448" s="41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</row>
    <row r="449" spans="1:15">
      <c r="A449" s="40"/>
      <c r="B449" s="41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</row>
    <row r="450" spans="1:15">
      <c r="A450" s="40"/>
      <c r="B450" s="41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</row>
    <row r="451" spans="1:15">
      <c r="A451" s="40"/>
      <c r="B451" s="41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</row>
    <row r="452" spans="1:15">
      <c r="A452" s="40"/>
      <c r="B452" s="41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</row>
    <row r="453" spans="1:15">
      <c r="A453" s="40"/>
      <c r="B453" s="41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</row>
    <row r="454" spans="1:15">
      <c r="A454" s="40"/>
      <c r="B454" s="41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</row>
    <row r="455" spans="1:15">
      <c r="A455" s="40"/>
      <c r="B455" s="41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</row>
    <row r="456" spans="1:15">
      <c r="A456" s="40"/>
      <c r="B456" s="41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</row>
    <row r="457" spans="1:15">
      <c r="A457" s="40"/>
      <c r="B457" s="41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</row>
    <row r="458" spans="1:15">
      <c r="A458" s="40"/>
      <c r="B458" s="41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</row>
    <row r="459" spans="1:15">
      <c r="A459" s="40"/>
      <c r="B459" s="41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</row>
    <row r="460" spans="1:15">
      <c r="A460" s="40"/>
      <c r="B460" s="41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</row>
    <row r="461" spans="1:15">
      <c r="A461" s="40"/>
      <c r="B461" s="41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</row>
    <row r="462" spans="1:15">
      <c r="A462" s="40"/>
      <c r="B462" s="41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</row>
    <row r="463" spans="1:15">
      <c r="A463" s="40"/>
      <c r="B463" s="41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</row>
    <row r="464" spans="1:15">
      <c r="A464" s="40"/>
      <c r="B464" s="41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</row>
    <row r="465" spans="1:15">
      <c r="A465" s="40"/>
      <c r="B465" s="41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</row>
    <row r="466" spans="1:15">
      <c r="A466" s="40"/>
      <c r="B466" s="41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</row>
    <row r="467" spans="1:15">
      <c r="A467" s="40"/>
      <c r="B467" s="41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</row>
    <row r="468" spans="1:15">
      <c r="A468" s="40"/>
      <c r="B468" s="41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</row>
    <row r="469" spans="1:15">
      <c r="A469" s="40"/>
      <c r="B469" s="41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</row>
    <row r="470" spans="1:15">
      <c r="A470" s="40"/>
      <c r="B470" s="41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</row>
    <row r="471" spans="1:15">
      <c r="A471" s="40"/>
      <c r="B471" s="41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</row>
    <row r="472" spans="1:15">
      <c r="A472" s="40"/>
      <c r="B472" s="41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</row>
    <row r="473" spans="1:15">
      <c r="A473" s="40"/>
      <c r="B473" s="41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</row>
    <row r="474" spans="1:15">
      <c r="A474" s="40"/>
      <c r="B474" s="41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</row>
    <row r="475" spans="1:15">
      <c r="A475" s="40"/>
      <c r="B475" s="41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</row>
    <row r="476" spans="1:15">
      <c r="A476" s="40"/>
      <c r="B476" s="41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</row>
    <row r="477" spans="1:15">
      <c r="A477" s="40"/>
      <c r="B477" s="41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</row>
    <row r="478" spans="1:15">
      <c r="A478" s="40"/>
      <c r="B478" s="41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</row>
    <row r="479" spans="1:15">
      <c r="A479" s="40"/>
      <c r="B479" s="41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</row>
    <row r="480" spans="1:15">
      <c r="A480" s="40"/>
      <c r="B480" s="41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</row>
    <row r="481" spans="1:15">
      <c r="A481" s="40"/>
      <c r="B481" s="41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</row>
    <row r="482" spans="1:15">
      <c r="A482" s="40"/>
      <c r="B482" s="41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</row>
    <row r="483" spans="1:15">
      <c r="A483" s="40"/>
      <c r="B483" s="41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</row>
    <row r="484" spans="1:15">
      <c r="A484" s="40"/>
      <c r="B484" s="41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</row>
    <row r="485" spans="1:15">
      <c r="A485" s="40"/>
      <c r="B485" s="41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</row>
    <row r="486" spans="1:15">
      <c r="A486" s="40"/>
      <c r="B486" s="41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</row>
    <row r="487" spans="1:15">
      <c r="A487" s="40"/>
      <c r="B487" s="41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</row>
    <row r="488" spans="1:15">
      <c r="A488" s="40"/>
      <c r="B488" s="41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</row>
    <row r="489" spans="1:15">
      <c r="A489" s="40"/>
      <c r="B489" s="41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</row>
    <row r="490" spans="1:15">
      <c r="A490" s="40"/>
      <c r="B490" s="41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</row>
    <row r="491" spans="1:15">
      <c r="A491" s="40"/>
      <c r="B491" s="41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</row>
    <row r="492" spans="1:15">
      <c r="A492" s="40"/>
      <c r="B492" s="41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</row>
    <row r="493" spans="1:15">
      <c r="A493" s="40"/>
      <c r="B493" s="41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</row>
    <row r="494" spans="1:15">
      <c r="A494" s="40"/>
      <c r="B494" s="41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</row>
    <row r="495" spans="1:15">
      <c r="A495" s="40"/>
      <c r="B495" s="41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</row>
    <row r="496" spans="1:15">
      <c r="A496" s="40"/>
      <c r="B496" s="41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</row>
    <row r="497" spans="1:15">
      <c r="A497" s="40"/>
      <c r="B497" s="41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</row>
    <row r="498" spans="1:15">
      <c r="A498" s="40"/>
      <c r="B498" s="41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</row>
    <row r="499" spans="1:15">
      <c r="A499" s="40"/>
      <c r="B499" s="41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</row>
    <row r="500" spans="1:15">
      <c r="A500" s="40"/>
      <c r="B500" s="41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</row>
    <row r="501" spans="1:15">
      <c r="A501" s="40"/>
      <c r="B501" s="41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</row>
    <row r="502" spans="1:15">
      <c r="A502" s="40"/>
      <c r="B502" s="41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</row>
    <row r="503" spans="1:15">
      <c r="A503" s="40"/>
      <c r="B503" s="41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</row>
    <row r="504" spans="1:15">
      <c r="A504" s="40"/>
      <c r="B504" s="41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</row>
    <row r="505" spans="1:15">
      <c r="A505" s="40"/>
      <c r="B505" s="41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</row>
    <row r="506" spans="1:15">
      <c r="A506" s="40"/>
      <c r="B506" s="41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</row>
    <row r="507" spans="1:15">
      <c r="A507" s="40"/>
      <c r="B507" s="41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</row>
    <row r="508" spans="1:15">
      <c r="A508" s="40"/>
      <c r="B508" s="41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</row>
    <row r="509" spans="1:15">
      <c r="A509" s="40"/>
      <c r="B509" s="41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</row>
    <row r="510" spans="1:15">
      <c r="A510" s="40"/>
      <c r="B510" s="41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</row>
    <row r="511" spans="1:15">
      <c r="A511" s="40"/>
      <c r="B511" s="41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</row>
    <row r="512" spans="1:15">
      <c r="A512" s="40"/>
      <c r="B512" s="41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</row>
    <row r="513" spans="1:15">
      <c r="A513" s="40"/>
      <c r="B513" s="41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</row>
    <row r="514" spans="1:15">
      <c r="A514" s="40"/>
      <c r="B514" s="41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</row>
    <row r="515" spans="1:15">
      <c r="A515" s="40"/>
      <c r="B515" s="41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</row>
    <row r="516" spans="1:15">
      <c r="A516" s="40"/>
      <c r="B516" s="41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</row>
    <row r="517" spans="1:15">
      <c r="A517" s="40"/>
      <c r="B517" s="41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</row>
    <row r="518" spans="1:15">
      <c r="A518" s="40"/>
      <c r="B518" s="41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</row>
    <row r="519" spans="1:15">
      <c r="A519" s="40"/>
      <c r="B519" s="41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</row>
    <row r="520" spans="1:15">
      <c r="A520" s="40"/>
      <c r="B520" s="41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</row>
    <row r="521" spans="1:15">
      <c r="A521" s="40"/>
      <c r="B521" s="41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</row>
    <row r="522" spans="1:15">
      <c r="A522" s="40"/>
      <c r="B522" s="41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</row>
    <row r="523" spans="1:15">
      <c r="A523" s="40"/>
      <c r="B523" s="41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</row>
    <row r="524" spans="1:15">
      <c r="A524" s="40"/>
      <c r="B524" s="41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</row>
    <row r="525" spans="1:15">
      <c r="A525" s="40"/>
      <c r="B525" s="41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</row>
    <row r="526" spans="1:15">
      <c r="A526" s="40"/>
      <c r="B526" s="41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</row>
    <row r="527" spans="1:15">
      <c r="A527" s="40"/>
      <c r="B527" s="41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</row>
    <row r="528" spans="1:15">
      <c r="A528" s="40"/>
      <c r="B528" s="41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</row>
    <row r="529" spans="1:15">
      <c r="A529" s="40"/>
      <c r="B529" s="41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</row>
    <row r="530" spans="1:15">
      <c r="A530" s="40"/>
      <c r="B530" s="41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</row>
    <row r="531" spans="1:15">
      <c r="A531" s="40"/>
      <c r="B531" s="41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</row>
    <row r="532" spans="1:15">
      <c r="A532" s="40"/>
      <c r="B532" s="41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</row>
    <row r="533" spans="1:15">
      <c r="A533" s="40"/>
      <c r="B533" s="41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</row>
    <row r="534" spans="1:15">
      <c r="A534" s="40"/>
      <c r="B534" s="41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</row>
    <row r="535" spans="1:15">
      <c r="A535" s="40"/>
      <c r="B535" s="41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</row>
    <row r="536" spans="1:15">
      <c r="A536" s="40"/>
      <c r="B536" s="41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</row>
    <row r="537" spans="1:15">
      <c r="A537" s="40"/>
      <c r="B537" s="41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</row>
    <row r="538" spans="1:15">
      <c r="A538" s="40"/>
      <c r="B538" s="41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</row>
    <row r="539" spans="1:15">
      <c r="A539" s="40"/>
      <c r="B539" s="41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</row>
    <row r="540" spans="1:15">
      <c r="A540" s="40"/>
      <c r="B540" s="41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</row>
    <row r="541" spans="1:15">
      <c r="A541" s="40"/>
      <c r="B541" s="41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</row>
    <row r="542" spans="1:15">
      <c r="A542" s="40"/>
      <c r="B542" s="41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</row>
    <row r="543" spans="1:15">
      <c r="A543" s="40"/>
      <c r="B543" s="41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</row>
    <row r="544" spans="1:15">
      <c r="A544" s="40"/>
      <c r="B544" s="41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</row>
    <row r="545" spans="1:15">
      <c r="A545" s="40"/>
      <c r="B545" s="41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</row>
    <row r="546" spans="1:15">
      <c r="A546" s="40"/>
      <c r="B546" s="41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</row>
    <row r="547" spans="1:15">
      <c r="A547" s="40"/>
      <c r="B547" s="41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</row>
    <row r="548" spans="1:15">
      <c r="A548" s="40"/>
      <c r="B548" s="41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</row>
    <row r="549" spans="1:15">
      <c r="A549" s="40"/>
      <c r="B549" s="41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</row>
    <row r="550" spans="1:15">
      <c r="A550" s="40"/>
      <c r="B550" s="41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</row>
    <row r="551" spans="1:15">
      <c r="A551" s="40"/>
      <c r="B551" s="41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</row>
    <row r="552" spans="1:15">
      <c r="A552" s="40"/>
      <c r="B552" s="41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</row>
    <row r="553" spans="1:15">
      <c r="A553" s="40"/>
      <c r="B553" s="41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</row>
    <row r="554" spans="1:15">
      <c r="A554" s="40"/>
      <c r="B554" s="41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</row>
    <row r="555" spans="1:15">
      <c r="A555" s="40"/>
      <c r="B555" s="41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</row>
    <row r="556" spans="1:15">
      <c r="A556" s="40"/>
      <c r="B556" s="41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</row>
    <row r="557" spans="1:15">
      <c r="A557" s="40"/>
      <c r="B557" s="41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</row>
    <row r="558" spans="1:15">
      <c r="A558" s="40"/>
      <c r="B558" s="41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</row>
    <row r="559" spans="1:15">
      <c r="A559" s="40"/>
      <c r="B559" s="41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</row>
    <row r="560" spans="1:15">
      <c r="A560" s="40"/>
      <c r="B560" s="41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</row>
    <row r="561" spans="1:15">
      <c r="A561" s="40"/>
      <c r="B561" s="41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</row>
    <row r="562" spans="1:15">
      <c r="A562" s="40"/>
      <c r="B562" s="41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</row>
    <row r="563" spans="1:15">
      <c r="A563" s="40"/>
      <c r="B563" s="41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</row>
    <row r="564" spans="1:15">
      <c r="A564" s="40"/>
      <c r="B564" s="41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</row>
    <row r="565" spans="1:15">
      <c r="A565" s="40"/>
      <c r="B565" s="41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</row>
    <row r="566" spans="1:15">
      <c r="A566" s="40"/>
      <c r="B566" s="41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</row>
    <row r="567" spans="1:15">
      <c r="A567" s="40"/>
      <c r="B567" s="41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</row>
    <row r="568" spans="1:15">
      <c r="A568" s="40"/>
      <c r="B568" s="41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</row>
    <row r="569" spans="1:15">
      <c r="A569" s="40"/>
      <c r="B569" s="41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</row>
    <row r="570" spans="1:15">
      <c r="A570" s="40"/>
      <c r="B570" s="41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</row>
    <row r="571" spans="1:15">
      <c r="A571" s="40"/>
      <c r="B571" s="41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</row>
    <row r="572" spans="1:15">
      <c r="A572" s="40"/>
      <c r="B572" s="41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</row>
    <row r="573" spans="1:15">
      <c r="A573" s="40"/>
      <c r="B573" s="41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</row>
    <row r="574" spans="1:15">
      <c r="A574" s="40"/>
      <c r="B574" s="41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</row>
    <row r="575" spans="1:15">
      <c r="A575" s="40"/>
      <c r="B575" s="41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</row>
    <row r="576" spans="1:15">
      <c r="A576" s="40"/>
      <c r="B576" s="41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</row>
    <row r="577" spans="1:15">
      <c r="A577" s="40"/>
      <c r="B577" s="41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</row>
    <row r="578" spans="1:15">
      <c r="A578" s="40"/>
      <c r="B578" s="41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</row>
    <row r="579" spans="1:15">
      <c r="A579" s="40"/>
      <c r="B579" s="41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</row>
    <row r="580" spans="1:15">
      <c r="A580" s="40"/>
      <c r="B580" s="41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</row>
    <row r="581" spans="1:15">
      <c r="A581" s="40"/>
      <c r="B581" s="41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</row>
    <row r="582" spans="1:15">
      <c r="A582" s="40"/>
      <c r="B582" s="41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</row>
    <row r="583" spans="1:15">
      <c r="A583" s="40"/>
      <c r="B583" s="41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</row>
    <row r="584" spans="1:15">
      <c r="A584" s="40"/>
      <c r="B584" s="41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</row>
    <row r="585" spans="1:15">
      <c r="A585" s="40"/>
      <c r="B585" s="41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</row>
    <row r="586" spans="1:15">
      <c r="A586" s="40"/>
      <c r="B586" s="41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</row>
    <row r="587" spans="1:15">
      <c r="A587" s="40"/>
      <c r="B587" s="41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</row>
    <row r="588" spans="1:15">
      <c r="A588" s="40"/>
      <c r="B588" s="41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</row>
    <row r="589" spans="1:15">
      <c r="A589" s="40"/>
      <c r="B589" s="41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</row>
    <row r="590" spans="1:15">
      <c r="A590" s="40"/>
      <c r="B590" s="41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</row>
    <row r="591" spans="1:15">
      <c r="A591" s="40"/>
      <c r="B591" s="41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</row>
    <row r="592" spans="1:15">
      <c r="A592" s="40"/>
      <c r="B592" s="41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</row>
    <row r="593" spans="1:15">
      <c r="A593" s="40"/>
      <c r="B593" s="41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</row>
    <row r="594" spans="1:15">
      <c r="A594" s="40"/>
      <c r="B594" s="41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</row>
    <row r="595" spans="1:15">
      <c r="A595" s="40"/>
      <c r="B595" s="41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</row>
    <row r="596" spans="1:15">
      <c r="A596" s="40"/>
      <c r="B596" s="41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</row>
    <row r="597" spans="1:15">
      <c r="A597" s="40"/>
      <c r="B597" s="41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</row>
    <row r="598" spans="1:15">
      <c r="A598" s="40"/>
      <c r="B598" s="41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</row>
    <row r="599" spans="1:15">
      <c r="A599" s="40"/>
      <c r="B599" s="41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</row>
    <row r="600" spans="1:15">
      <c r="A600" s="40"/>
      <c r="B600" s="41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</row>
    <row r="601" spans="1:15">
      <c r="A601" s="40"/>
      <c r="B601" s="41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</row>
    <row r="602" spans="1:15">
      <c r="A602" s="40"/>
      <c r="B602" s="41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</row>
    <row r="603" spans="1:15">
      <c r="A603" s="40"/>
      <c r="B603" s="41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</row>
    <row r="604" spans="1:15">
      <c r="A604" s="40"/>
      <c r="B604" s="41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</row>
    <row r="605" spans="1:15">
      <c r="A605" s="40"/>
      <c r="B605" s="41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</row>
    <row r="606" spans="1:15">
      <c r="A606" s="40"/>
      <c r="B606" s="41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</row>
    <row r="607" spans="1:15">
      <c r="A607" s="40"/>
      <c r="B607" s="41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</row>
    <row r="608" spans="1:15">
      <c r="A608" s="40"/>
      <c r="B608" s="41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</row>
    <row r="609" spans="1:15">
      <c r="A609" s="40"/>
      <c r="B609" s="41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</row>
    <row r="610" spans="1:15">
      <c r="A610" s="40"/>
      <c r="B610" s="41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</row>
    <row r="611" spans="1:15">
      <c r="A611" s="40"/>
      <c r="B611" s="41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</row>
    <row r="612" spans="1:15">
      <c r="A612" s="40"/>
      <c r="B612" s="41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</row>
    <row r="613" spans="1:15">
      <c r="A613" s="40"/>
      <c r="B613" s="41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</row>
    <row r="614" spans="1:15">
      <c r="A614" s="40"/>
      <c r="B614" s="41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</row>
    <row r="615" spans="1:15">
      <c r="A615" s="40"/>
      <c r="B615" s="41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</row>
    <row r="616" spans="1:15">
      <c r="A616" s="40"/>
      <c r="B616" s="41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</row>
    <row r="617" spans="1:15">
      <c r="A617" s="40"/>
      <c r="B617" s="41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</row>
    <row r="618" spans="1:15">
      <c r="A618" s="40"/>
      <c r="B618" s="41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</row>
    <row r="619" spans="1:15">
      <c r="A619" s="40"/>
      <c r="B619" s="41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</row>
    <row r="620" spans="1:15">
      <c r="A620" s="40"/>
      <c r="B620" s="41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</row>
    <row r="621" spans="1:15">
      <c r="A621" s="40"/>
      <c r="B621" s="41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</row>
    <row r="622" spans="1:15">
      <c r="A622" s="40"/>
      <c r="B622" s="41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</row>
    <row r="623" spans="1:15">
      <c r="A623" s="40"/>
      <c r="B623" s="41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</row>
    <row r="624" spans="1:15">
      <c r="A624" s="40"/>
      <c r="B624" s="41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</row>
    <row r="625" spans="1:15">
      <c r="A625" s="40"/>
      <c r="B625" s="41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</row>
    <row r="626" spans="1:15">
      <c r="A626" s="40"/>
      <c r="B626" s="41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</row>
    <row r="627" spans="1:15">
      <c r="A627" s="40"/>
      <c r="B627" s="41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</row>
    <row r="628" spans="1:15">
      <c r="A628" s="40"/>
      <c r="B628" s="41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</row>
    <row r="629" spans="1:15">
      <c r="A629" s="40"/>
      <c r="B629" s="41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</row>
    <row r="630" spans="1:15">
      <c r="A630" s="40"/>
      <c r="B630" s="41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</row>
    <row r="631" spans="1:15">
      <c r="A631" s="40"/>
      <c r="B631" s="41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</row>
    <row r="632" spans="1:15">
      <c r="A632" s="40"/>
      <c r="B632" s="41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</row>
    <row r="633" spans="1:15">
      <c r="A633" s="40"/>
      <c r="B633" s="41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</row>
    <row r="634" spans="1:15">
      <c r="A634" s="40"/>
      <c r="B634" s="41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</row>
    <row r="635" spans="1:15">
      <c r="A635" s="40"/>
      <c r="B635" s="41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</row>
    <row r="636" spans="1:15">
      <c r="A636" s="40"/>
      <c r="B636" s="41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</row>
    <row r="637" spans="1:15">
      <c r="A637" s="40"/>
      <c r="B637" s="41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</row>
    <row r="638" spans="1:15">
      <c r="A638" s="40"/>
      <c r="B638" s="41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</row>
    <row r="639" spans="1:15">
      <c r="A639" s="40"/>
      <c r="B639" s="41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</row>
    <row r="640" spans="1:15">
      <c r="A640" s="40"/>
      <c r="B640" s="41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</row>
    <row r="641" spans="1:15">
      <c r="A641" s="40"/>
      <c r="B641" s="41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</row>
    <row r="642" spans="1:15">
      <c r="A642" s="40"/>
      <c r="B642" s="41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</row>
    <row r="643" spans="1:15">
      <c r="A643" s="40"/>
      <c r="B643" s="41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</row>
    <row r="644" spans="1:15">
      <c r="A644" s="40"/>
      <c r="B644" s="41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</row>
    <row r="645" spans="1:15">
      <c r="A645" s="40"/>
      <c r="B645" s="41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</row>
    <row r="646" spans="1:15">
      <c r="A646" s="40"/>
      <c r="B646" s="41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</row>
    <row r="647" spans="1:15">
      <c r="A647" s="40"/>
      <c r="B647" s="41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</row>
    <row r="648" spans="1:15">
      <c r="A648" s="40"/>
      <c r="B648" s="41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</row>
    <row r="649" spans="1:15">
      <c r="A649" s="40"/>
      <c r="B649" s="41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</row>
    <row r="650" spans="1:15">
      <c r="A650" s="40"/>
      <c r="B650" s="41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</row>
    <row r="651" spans="1:15">
      <c r="A651" s="40"/>
      <c r="B651" s="41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</row>
    <row r="652" spans="1:15">
      <c r="A652" s="40"/>
      <c r="B652" s="41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</row>
    <row r="653" spans="1:15">
      <c r="A653" s="40"/>
      <c r="B653" s="41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</row>
    <row r="654" spans="1:15">
      <c r="A654" s="40"/>
      <c r="B654" s="41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</row>
    <row r="655" spans="1:15">
      <c r="A655" s="40"/>
      <c r="B655" s="41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</row>
    <row r="656" spans="1:15">
      <c r="A656" s="40"/>
      <c r="B656" s="41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</row>
    <row r="657" spans="1:15">
      <c r="A657" s="40"/>
      <c r="B657" s="41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</row>
    <row r="658" spans="1:15">
      <c r="A658" s="40"/>
      <c r="B658" s="41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</row>
    <row r="659" spans="1:15">
      <c r="A659" s="40"/>
      <c r="B659" s="41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</row>
    <row r="660" spans="1:15">
      <c r="A660" s="40"/>
      <c r="B660" s="41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</row>
    <row r="661" spans="1:15">
      <c r="A661" s="40"/>
      <c r="B661" s="41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</row>
    <row r="662" spans="1:15">
      <c r="A662" s="40"/>
      <c r="B662" s="41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</row>
    <row r="663" spans="1:15">
      <c r="A663" s="40"/>
      <c r="B663" s="41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</row>
    <row r="664" spans="1:15">
      <c r="A664" s="40"/>
      <c r="B664" s="41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</row>
    <row r="665" spans="1:15">
      <c r="A665" s="40"/>
      <c r="B665" s="41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</row>
    <row r="666" spans="1:15">
      <c r="A666" s="40"/>
      <c r="B666" s="41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</row>
    <row r="667" spans="1:15">
      <c r="A667" s="40"/>
      <c r="B667" s="41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</row>
    <row r="668" spans="1:15">
      <c r="A668" s="40"/>
      <c r="B668" s="41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</row>
    <row r="669" spans="1:15">
      <c r="A669" s="40"/>
      <c r="B669" s="41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</row>
    <row r="670" spans="1:15">
      <c r="A670" s="40"/>
      <c r="B670" s="41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</row>
    <row r="671" spans="1:15">
      <c r="A671" s="40"/>
      <c r="B671" s="41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</row>
    <row r="672" spans="1:15">
      <c r="A672" s="40"/>
      <c r="B672" s="41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</row>
    <row r="673" spans="1:15">
      <c r="A673" s="40"/>
      <c r="B673" s="41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</row>
    <row r="674" spans="1:15">
      <c r="A674" s="40"/>
      <c r="B674" s="41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</row>
    <row r="675" spans="1:15">
      <c r="A675" s="40"/>
      <c r="B675" s="41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</row>
    <row r="676" spans="1:15">
      <c r="A676" s="40"/>
      <c r="B676" s="41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</row>
    <row r="677" spans="1:15">
      <c r="A677" s="40"/>
      <c r="B677" s="41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</row>
    <row r="678" spans="1:15">
      <c r="A678" s="40"/>
      <c r="B678" s="41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</row>
    <row r="679" spans="1:15">
      <c r="A679" s="40"/>
      <c r="B679" s="41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</row>
    <row r="680" spans="1:15">
      <c r="A680" s="40"/>
      <c r="B680" s="41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</row>
    <row r="681" spans="1:15">
      <c r="A681" s="40"/>
      <c r="B681" s="41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</row>
    <row r="682" spans="1:15">
      <c r="A682" s="40"/>
      <c r="B682" s="41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</row>
    <row r="683" spans="1:15">
      <c r="A683" s="40"/>
      <c r="B683" s="41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</row>
    <row r="684" spans="1:15">
      <c r="A684" s="40"/>
      <c r="B684" s="41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</row>
    <row r="685" spans="1:15">
      <c r="A685" s="40"/>
      <c r="B685" s="41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</row>
    <row r="686" spans="1:15">
      <c r="A686" s="40"/>
      <c r="B686" s="41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</row>
    <row r="687" spans="1:15">
      <c r="A687" s="40"/>
      <c r="B687" s="41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</row>
    <row r="688" spans="1:15">
      <c r="A688" s="40"/>
      <c r="B688" s="41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</row>
    <row r="689" spans="1:15">
      <c r="A689" s="40"/>
      <c r="B689" s="41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</row>
    <row r="690" spans="1:15">
      <c r="A690" s="40"/>
      <c r="B690" s="41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</row>
    <row r="691" spans="1:15">
      <c r="A691" s="40"/>
      <c r="B691" s="41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</row>
    <row r="692" spans="1:15">
      <c r="A692" s="40"/>
      <c r="B692" s="41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</row>
    <row r="693" spans="1:15">
      <c r="A693" s="40"/>
      <c r="B693" s="41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</row>
    <row r="694" spans="1:15">
      <c r="A694" s="40"/>
      <c r="B694" s="41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</row>
    <row r="695" spans="1:15">
      <c r="A695" s="40"/>
      <c r="B695" s="41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</row>
    <row r="696" spans="1:15">
      <c r="A696" s="40"/>
      <c r="B696" s="41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</row>
    <row r="697" spans="1:15">
      <c r="A697" s="40"/>
      <c r="B697" s="41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</row>
    <row r="698" spans="1:15">
      <c r="A698" s="40"/>
      <c r="B698" s="41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</row>
    <row r="699" spans="1:15">
      <c r="A699" s="40"/>
      <c r="B699" s="41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</row>
    <row r="700" spans="1:15">
      <c r="A700" s="40"/>
      <c r="B700" s="41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</row>
    <row r="701" spans="1:15">
      <c r="A701" s="40"/>
      <c r="B701" s="41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</row>
    <row r="702" spans="1:15">
      <c r="A702" s="40"/>
      <c r="B702" s="41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</row>
    <row r="703" spans="1:15">
      <c r="A703" s="40"/>
      <c r="B703" s="41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</row>
    <row r="704" spans="1:15">
      <c r="A704" s="40"/>
      <c r="B704" s="41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</row>
    <row r="705" spans="1:15">
      <c r="A705" s="40"/>
      <c r="B705" s="41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</row>
    <row r="706" spans="1:15">
      <c r="A706" s="40"/>
      <c r="B706" s="41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</row>
    <row r="707" spans="1:15">
      <c r="A707" s="40"/>
      <c r="B707" s="41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</row>
    <row r="708" spans="1:15">
      <c r="A708" s="40"/>
      <c r="B708" s="41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</row>
    <row r="709" spans="1:15">
      <c r="A709" s="40"/>
      <c r="B709" s="41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</row>
    <row r="710" spans="1:15">
      <c r="A710" s="40"/>
      <c r="B710" s="41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</row>
    <row r="711" spans="1:15">
      <c r="A711" s="40"/>
      <c r="B711" s="41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</row>
    <row r="712" spans="1:15">
      <c r="A712" s="40"/>
      <c r="B712" s="41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</row>
    <row r="713" spans="1:15">
      <c r="A713" s="40"/>
      <c r="B713" s="41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</row>
    <row r="714" spans="1:15">
      <c r="A714" s="40"/>
      <c r="B714" s="41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</row>
    <row r="715" spans="1:15">
      <c r="A715" s="40"/>
      <c r="B715" s="41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</row>
    <row r="716" spans="1:15">
      <c r="A716" s="40"/>
      <c r="B716" s="41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</row>
    <row r="717" spans="1:15">
      <c r="A717" s="40"/>
      <c r="B717" s="41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</row>
    <row r="718" spans="1:15">
      <c r="A718" s="40"/>
      <c r="B718" s="41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</row>
    <row r="719" spans="1:15">
      <c r="A719" s="40"/>
      <c r="B719" s="41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</row>
    <row r="720" spans="1:15">
      <c r="A720" s="40"/>
      <c r="B720" s="41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</row>
    <row r="721" spans="1:15">
      <c r="A721" s="40"/>
      <c r="B721" s="41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</row>
    <row r="722" spans="1:15">
      <c r="A722" s="40"/>
      <c r="B722" s="41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</row>
    <row r="723" spans="1:15">
      <c r="A723" s="40"/>
      <c r="B723" s="41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</row>
    <row r="724" spans="1:15">
      <c r="A724" s="40"/>
      <c r="B724" s="41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</row>
    <row r="725" spans="1:15">
      <c r="A725" s="40"/>
      <c r="B725" s="41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</row>
    <row r="726" spans="1:15">
      <c r="A726" s="40"/>
      <c r="B726" s="41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</row>
    <row r="727" spans="1:15">
      <c r="A727" s="40"/>
      <c r="B727" s="41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</row>
    <row r="728" spans="1:15">
      <c r="A728" s="40"/>
      <c r="B728" s="41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</row>
    <row r="729" spans="1:15">
      <c r="A729" s="40"/>
      <c r="B729" s="41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</row>
    <row r="730" spans="1:15">
      <c r="A730" s="40"/>
      <c r="B730" s="41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</row>
    <row r="731" spans="1:15">
      <c r="A731" s="40"/>
      <c r="B731" s="41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</row>
    <row r="732" spans="1:15">
      <c r="A732" s="40"/>
      <c r="B732" s="41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</row>
    <row r="733" spans="1:15">
      <c r="A733" s="40"/>
      <c r="B733" s="41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</row>
    <row r="734" spans="1:15">
      <c r="A734" s="40"/>
      <c r="B734" s="41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</row>
    <row r="735" spans="1:15">
      <c r="A735" s="40"/>
      <c r="B735" s="41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</row>
    <row r="736" spans="1:15">
      <c r="A736" s="40"/>
      <c r="B736" s="41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</row>
    <row r="737" spans="1:15">
      <c r="A737" s="40"/>
      <c r="B737" s="41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</row>
    <row r="738" spans="1:15">
      <c r="A738" s="40"/>
      <c r="B738" s="41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</row>
    <row r="739" spans="1:15">
      <c r="A739" s="40"/>
      <c r="B739" s="41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</row>
    <row r="740" spans="1:15">
      <c r="A740" s="40"/>
      <c r="B740" s="41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</row>
    <row r="741" spans="1:15">
      <c r="A741" s="40"/>
      <c r="B741" s="41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</row>
    <row r="742" spans="1:15">
      <c r="A742" s="40"/>
      <c r="B742" s="41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</row>
    <row r="743" spans="1:15">
      <c r="A743" s="40"/>
      <c r="B743" s="41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</row>
    <row r="744" spans="1:15">
      <c r="A744" s="40"/>
      <c r="B744" s="41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</row>
    <row r="745" spans="1:15">
      <c r="A745" s="40"/>
      <c r="B745" s="41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</row>
    <row r="746" spans="1:15">
      <c r="A746" s="40"/>
      <c r="B746" s="41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</row>
    <row r="747" spans="1:15">
      <c r="A747" s="40"/>
      <c r="B747" s="41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</row>
    <row r="748" spans="1:15">
      <c r="A748" s="40"/>
      <c r="B748" s="41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</row>
    <row r="749" spans="1:15">
      <c r="A749" s="40"/>
      <c r="B749" s="41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</row>
    <row r="750" spans="1:15">
      <c r="A750" s="40"/>
      <c r="B750" s="41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</row>
    <row r="751" spans="1:15">
      <c r="A751" s="40"/>
      <c r="B751" s="41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</row>
    <row r="752" spans="1:15">
      <c r="A752" s="40"/>
      <c r="B752" s="41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</row>
    <row r="753" spans="1:15">
      <c r="A753" s="40"/>
      <c r="B753" s="41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</row>
    <row r="754" spans="1:15">
      <c r="A754" s="40"/>
      <c r="B754" s="41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</row>
    <row r="755" spans="1:15">
      <c r="A755" s="40"/>
      <c r="B755" s="41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</row>
    <row r="756" spans="1:15">
      <c r="A756" s="40"/>
      <c r="B756" s="41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</row>
    <row r="757" spans="1:15">
      <c r="A757" s="40"/>
      <c r="B757" s="41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</row>
    <row r="758" spans="1:15">
      <c r="A758" s="40"/>
      <c r="B758" s="41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</row>
    <row r="759" spans="1:15">
      <c r="A759" s="40"/>
      <c r="B759" s="41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</row>
    <row r="760" spans="1:15">
      <c r="A760" s="40"/>
      <c r="B760" s="41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</row>
    <row r="761" spans="1:15">
      <c r="A761" s="40"/>
      <c r="B761" s="41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</row>
    <row r="762" spans="1:15">
      <c r="A762" s="40"/>
      <c r="B762" s="41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</row>
    <row r="763" spans="1:15">
      <c r="A763" s="40"/>
      <c r="B763" s="41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</row>
    <row r="764" spans="1:15">
      <c r="A764" s="40"/>
      <c r="B764" s="41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</row>
    <row r="765" spans="1:15">
      <c r="A765" s="40"/>
      <c r="B765" s="41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</row>
    <row r="766" spans="1:15">
      <c r="A766" s="40"/>
      <c r="B766" s="41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</row>
    <row r="767" spans="1:15">
      <c r="A767" s="40"/>
      <c r="B767" s="41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</row>
    <row r="768" spans="1:15">
      <c r="A768" s="40"/>
      <c r="B768" s="41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</row>
    <row r="769" spans="1:15">
      <c r="A769" s="40"/>
      <c r="B769" s="41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</row>
    <row r="770" spans="1:15">
      <c r="A770" s="40"/>
      <c r="B770" s="41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</row>
    <row r="771" spans="1:15">
      <c r="A771" s="40"/>
      <c r="B771" s="41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</row>
    <row r="772" spans="1:15">
      <c r="A772" s="40"/>
      <c r="B772" s="41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</row>
    <row r="773" spans="1:15">
      <c r="A773" s="40"/>
      <c r="B773" s="41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</row>
    <row r="774" spans="1:15">
      <c r="A774" s="40"/>
      <c r="B774" s="41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</row>
    <row r="775" spans="1:15">
      <c r="A775" s="40"/>
      <c r="B775" s="41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</row>
    <row r="776" spans="1:15">
      <c r="A776" s="40"/>
      <c r="B776" s="41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</row>
    <row r="777" spans="1:15">
      <c r="A777" s="40"/>
      <c r="B777" s="41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</row>
    <row r="778" spans="1:15">
      <c r="A778" s="40"/>
      <c r="B778" s="41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</row>
    <row r="779" spans="1:15">
      <c r="A779" s="40"/>
      <c r="B779" s="41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</row>
    <row r="780" spans="1:15">
      <c r="A780" s="40"/>
      <c r="B780" s="41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</row>
    <row r="781" spans="1:15">
      <c r="A781" s="40"/>
      <c r="B781" s="41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</row>
    <row r="782" spans="1:15">
      <c r="A782" s="40"/>
      <c r="B782" s="41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</row>
    <row r="783" spans="1:15">
      <c r="A783" s="40"/>
      <c r="B783" s="41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</row>
    <row r="784" spans="1:15">
      <c r="A784" s="40"/>
      <c r="B784" s="41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</row>
    <row r="785" spans="1:15">
      <c r="A785" s="40"/>
      <c r="B785" s="41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</row>
    <row r="786" spans="1:15">
      <c r="A786" s="40"/>
      <c r="B786" s="41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</row>
    <row r="787" spans="1:15">
      <c r="A787" s="40"/>
      <c r="B787" s="41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</row>
    <row r="788" spans="1:15">
      <c r="A788" s="40"/>
      <c r="B788" s="41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</row>
    <row r="789" spans="1:15">
      <c r="A789" s="40"/>
      <c r="B789" s="41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</row>
    <row r="790" spans="1:15">
      <c r="A790" s="40"/>
      <c r="B790" s="41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</row>
    <row r="791" spans="1:15">
      <c r="A791" s="40"/>
      <c r="B791" s="41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</row>
    <row r="792" spans="1:15">
      <c r="A792" s="40"/>
      <c r="B792" s="41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</row>
    <row r="793" spans="1:15">
      <c r="A793" s="40"/>
      <c r="B793" s="41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</row>
    <row r="794" spans="1:15">
      <c r="A794" s="40"/>
      <c r="B794" s="41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</row>
    <row r="795" spans="1:15">
      <c r="A795" s="40"/>
      <c r="B795" s="41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</row>
    <row r="796" spans="1:15">
      <c r="A796" s="40"/>
      <c r="B796" s="41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</row>
    <row r="797" spans="1:15">
      <c r="A797" s="40"/>
      <c r="B797" s="41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</row>
    <row r="798" spans="1:15">
      <c r="A798" s="40"/>
      <c r="B798" s="41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</row>
    <row r="799" spans="1:15">
      <c r="A799" s="40"/>
      <c r="B799" s="41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</row>
    <row r="800" spans="1:15">
      <c r="A800" s="40"/>
      <c r="B800" s="41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</row>
    <row r="801" spans="1:15">
      <c r="A801" s="40"/>
      <c r="B801" s="41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</row>
    <row r="802" spans="1:15">
      <c r="A802" s="40"/>
      <c r="B802" s="41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</row>
    <row r="803" spans="1:15">
      <c r="A803" s="40"/>
      <c r="B803" s="41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</row>
    <row r="804" spans="1:15">
      <c r="A804" s="40"/>
      <c r="B804" s="41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</row>
    <row r="805" spans="1:15">
      <c r="A805" s="40"/>
      <c r="B805" s="41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</row>
    <row r="806" spans="1:15">
      <c r="A806" s="40"/>
      <c r="B806" s="41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</row>
    <row r="807" spans="1:15">
      <c r="A807" s="40"/>
      <c r="B807" s="41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</row>
    <row r="808" spans="1:15">
      <c r="A808" s="40"/>
      <c r="B808" s="41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</row>
    <row r="809" spans="1:15">
      <c r="A809" s="40"/>
      <c r="B809" s="41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</row>
    <row r="810" spans="1:15">
      <c r="A810" s="40"/>
      <c r="B810" s="41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</row>
    <row r="811" spans="1:15">
      <c r="A811" s="40"/>
      <c r="B811" s="41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</row>
    <row r="812" spans="1:15">
      <c r="A812" s="40"/>
      <c r="B812" s="41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</row>
    <row r="813" spans="1:15">
      <c r="A813" s="40"/>
      <c r="B813" s="41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</row>
    <row r="814" spans="1:15">
      <c r="A814" s="40"/>
      <c r="B814" s="41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</row>
    <row r="815" spans="1:15">
      <c r="A815" s="40"/>
      <c r="B815" s="41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</row>
    <row r="816" spans="1:15">
      <c r="A816" s="40"/>
      <c r="B816" s="41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</row>
    <row r="817" spans="1:15">
      <c r="A817" s="40"/>
      <c r="B817" s="41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</row>
    <row r="818" spans="1:15">
      <c r="A818" s="40"/>
      <c r="B818" s="41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</row>
    <row r="819" spans="1:15">
      <c r="A819" s="40"/>
      <c r="B819" s="41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</row>
    <row r="820" spans="1:15">
      <c r="A820" s="40"/>
      <c r="B820" s="41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</row>
    <row r="821" spans="1:15">
      <c r="A821" s="40"/>
      <c r="B821" s="41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</row>
    <row r="822" spans="1:15">
      <c r="A822" s="40"/>
      <c r="B822" s="41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</row>
    <row r="823" spans="1:15">
      <c r="A823" s="40"/>
      <c r="B823" s="41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</row>
    <row r="824" spans="1:15">
      <c r="A824" s="40"/>
      <c r="B824" s="41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</row>
    <row r="825" spans="1:15">
      <c r="A825" s="40"/>
      <c r="B825" s="41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</row>
    <row r="826" spans="1:15">
      <c r="A826" s="40"/>
      <c r="B826" s="41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</row>
    <row r="827" spans="1:15">
      <c r="A827" s="40"/>
      <c r="B827" s="41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</row>
    <row r="828" spans="1:15">
      <c r="A828" s="40"/>
      <c r="B828" s="41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</row>
    <row r="829" spans="1:15">
      <c r="A829" s="40"/>
      <c r="B829" s="41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</row>
    <row r="830" spans="1:15">
      <c r="A830" s="40"/>
      <c r="B830" s="41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</row>
    <row r="831" spans="1:15">
      <c r="A831" s="40"/>
      <c r="B831" s="41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</row>
    <row r="832" spans="1:15">
      <c r="A832" s="40"/>
      <c r="B832" s="41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</row>
    <row r="833" spans="1:15">
      <c r="A833" s="40"/>
      <c r="B833" s="41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</row>
    <row r="834" spans="1:15">
      <c r="A834" s="40"/>
      <c r="B834" s="41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</row>
    <row r="835" spans="1:15">
      <c r="A835" s="40"/>
      <c r="B835" s="41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</row>
    <row r="836" spans="1:15">
      <c r="A836" s="40"/>
      <c r="B836" s="41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</row>
    <row r="837" spans="1:15">
      <c r="A837" s="40"/>
      <c r="B837" s="41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</row>
    <row r="838" spans="1:15">
      <c r="A838" s="40"/>
      <c r="B838" s="41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</row>
    <row r="839" spans="1:15">
      <c r="A839" s="40"/>
      <c r="B839" s="41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</row>
    <row r="840" spans="1:15">
      <c r="A840" s="40"/>
      <c r="B840" s="41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</row>
    <row r="841" spans="1:15">
      <c r="A841" s="40"/>
      <c r="B841" s="41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</row>
    <row r="842" spans="1:15">
      <c r="A842" s="40"/>
      <c r="B842" s="41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</row>
    <row r="843" spans="1:15">
      <c r="A843" s="40"/>
      <c r="B843" s="41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</row>
    <row r="844" spans="1:15">
      <c r="A844" s="40"/>
      <c r="B844" s="41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</row>
    <row r="845" spans="1:15">
      <c r="A845" s="40"/>
      <c r="B845" s="41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</row>
    <row r="846" spans="1:15">
      <c r="A846" s="40"/>
      <c r="B846" s="41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</row>
    <row r="847" spans="1:15">
      <c r="A847" s="40"/>
      <c r="B847" s="41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</row>
    <row r="848" spans="1:15">
      <c r="A848" s="40"/>
      <c r="B848" s="41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</row>
    <row r="849" spans="1:15">
      <c r="A849" s="40"/>
      <c r="B849" s="41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</row>
    <row r="850" spans="1:15">
      <c r="A850" s="40"/>
      <c r="B850" s="41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</row>
    <row r="851" spans="1:15">
      <c r="A851" s="40"/>
      <c r="B851" s="41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</row>
    <row r="852" spans="1:15">
      <c r="A852" s="40"/>
      <c r="B852" s="41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</row>
    <row r="853" spans="1:15">
      <c r="A853" s="40"/>
      <c r="B853" s="41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</row>
    <row r="854" spans="1:15">
      <c r="A854" s="40"/>
      <c r="B854" s="41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</row>
    <row r="855" spans="1:15">
      <c r="A855" s="40"/>
      <c r="B855" s="41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</row>
    <row r="856" spans="1:15">
      <c r="A856" s="40"/>
      <c r="B856" s="41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</row>
    <row r="857" spans="1:15">
      <c r="A857" s="40"/>
      <c r="B857" s="41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</row>
    <row r="858" spans="1:15">
      <c r="A858" s="40"/>
      <c r="B858" s="41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</row>
    <row r="859" spans="1:15">
      <c r="A859" s="40"/>
      <c r="B859" s="41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</row>
    <row r="860" spans="1:15">
      <c r="A860" s="40"/>
      <c r="B860" s="41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</row>
    <row r="861" spans="1:15">
      <c r="A861" s="40"/>
      <c r="B861" s="41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</row>
    <row r="862" spans="1:15">
      <c r="A862" s="40"/>
      <c r="B862" s="41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</row>
    <row r="863" spans="1:15">
      <c r="A863" s="40"/>
      <c r="B863" s="41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</row>
    <row r="864" spans="1:15">
      <c r="A864" s="40"/>
      <c r="B864" s="41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</row>
    <row r="865" spans="1:15">
      <c r="A865" s="40"/>
      <c r="B865" s="41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</row>
    <row r="866" spans="1:15">
      <c r="A866" s="40"/>
      <c r="B866" s="41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</row>
    <row r="867" spans="1:15">
      <c r="A867" s="40"/>
      <c r="B867" s="41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</row>
    <row r="868" spans="1:15">
      <c r="A868" s="40"/>
      <c r="B868" s="41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</row>
    <row r="869" spans="1:15">
      <c r="A869" s="40"/>
      <c r="B869" s="41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</row>
    <row r="870" spans="1:15">
      <c r="A870" s="40"/>
      <c r="B870" s="41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</row>
    <row r="871" spans="1:15">
      <c r="A871" s="40"/>
      <c r="B871" s="41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</row>
    <row r="872" spans="1:15">
      <c r="A872" s="40"/>
      <c r="B872" s="41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</row>
    <row r="873" spans="1:15">
      <c r="A873" s="40"/>
      <c r="B873" s="41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</row>
    <row r="874" spans="1:15">
      <c r="A874" s="40"/>
      <c r="B874" s="41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</row>
    <row r="875" spans="1:15">
      <c r="A875" s="40"/>
      <c r="B875" s="41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</row>
    <row r="876" spans="1:15">
      <c r="A876" s="40"/>
      <c r="B876" s="41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</row>
    <row r="877" spans="1:15">
      <c r="A877" s="40"/>
      <c r="B877" s="41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</row>
    <row r="878" spans="1:15">
      <c r="A878" s="40"/>
      <c r="B878" s="41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</row>
    <row r="879" spans="1:15">
      <c r="A879" s="40"/>
      <c r="B879" s="41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</row>
    <row r="880" spans="1:15">
      <c r="A880" s="40"/>
      <c r="B880" s="41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</row>
    <row r="881" spans="1:15">
      <c r="A881" s="40"/>
      <c r="B881" s="41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</row>
    <row r="882" spans="1:15">
      <c r="A882" s="40"/>
      <c r="B882" s="41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</row>
    <row r="883" spans="1:15">
      <c r="A883" s="40"/>
      <c r="B883" s="41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</row>
    <row r="884" spans="1:15">
      <c r="A884" s="40"/>
      <c r="B884" s="41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</row>
    <row r="885" spans="1:15">
      <c r="A885" s="40"/>
      <c r="B885" s="41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</row>
    <row r="886" spans="1:15">
      <c r="A886" s="40"/>
      <c r="B886" s="41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</row>
    <row r="887" spans="1:15">
      <c r="A887" s="40"/>
      <c r="B887" s="41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</row>
    <row r="888" spans="1:15">
      <c r="A888" s="40"/>
      <c r="B888" s="41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</row>
    <row r="889" spans="1:15">
      <c r="A889" s="40"/>
      <c r="B889" s="41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</row>
    <row r="890" spans="1:15">
      <c r="A890" s="40"/>
      <c r="B890" s="41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</row>
    <row r="891" spans="1:15">
      <c r="A891" s="40"/>
      <c r="B891" s="41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</row>
    <row r="892" spans="1:15">
      <c r="A892" s="40"/>
      <c r="B892" s="41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</row>
    <row r="893" spans="1:15">
      <c r="A893" s="40"/>
      <c r="B893" s="41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</row>
    <row r="894" spans="1:15">
      <c r="A894" s="40"/>
      <c r="B894" s="41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</row>
    <row r="895" spans="1:15">
      <c r="A895" s="40"/>
      <c r="B895" s="41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</row>
    <row r="896" spans="1:15">
      <c r="A896" s="40"/>
      <c r="B896" s="41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</row>
    <row r="897" spans="1:15">
      <c r="A897" s="40"/>
      <c r="B897" s="41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</row>
    <row r="898" spans="1:15">
      <c r="A898" s="40"/>
      <c r="B898" s="41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</row>
    <row r="899" spans="1:15">
      <c r="A899" s="40"/>
      <c r="B899" s="41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</row>
    <row r="900" spans="1:15">
      <c r="A900" s="40"/>
      <c r="B900" s="41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</row>
    <row r="901" spans="1:15">
      <c r="A901" s="40"/>
      <c r="B901" s="41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</row>
    <row r="902" spans="1:15">
      <c r="A902" s="40"/>
      <c r="B902" s="41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</row>
    <row r="903" spans="1:15">
      <c r="A903" s="40"/>
      <c r="B903" s="41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</row>
    <row r="904" spans="1:15">
      <c r="A904" s="40"/>
      <c r="B904" s="41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</row>
    <row r="905" spans="1:15">
      <c r="A905" s="40"/>
      <c r="B905" s="41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</row>
    <row r="906" spans="1:15">
      <c r="A906" s="40"/>
      <c r="B906" s="41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</row>
    <row r="907" spans="1:15">
      <c r="A907" s="40"/>
      <c r="B907" s="41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</row>
    <row r="908" spans="1:15">
      <c r="A908" s="40"/>
      <c r="B908" s="41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</row>
    <row r="909" spans="1:15">
      <c r="A909" s="40"/>
      <c r="B909" s="41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</row>
    <row r="910" spans="1:15">
      <c r="A910" s="40"/>
      <c r="B910" s="41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</row>
    <row r="911" spans="1:15">
      <c r="A911" s="40"/>
      <c r="B911" s="41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</row>
    <row r="912" spans="1:15">
      <c r="A912" s="40"/>
      <c r="B912" s="41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</row>
    <row r="913" spans="1:15">
      <c r="A913" s="40"/>
      <c r="B913" s="41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</row>
    <row r="914" spans="1:15">
      <c r="A914" s="40"/>
      <c r="B914" s="41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</row>
    <row r="915" spans="1:15">
      <c r="A915" s="40"/>
      <c r="B915" s="41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</row>
    <row r="916" spans="1:15">
      <c r="A916" s="40"/>
      <c r="B916" s="41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</row>
    <row r="917" spans="1:15">
      <c r="A917" s="40"/>
      <c r="B917" s="41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</row>
    <row r="918" spans="1:15">
      <c r="A918" s="40"/>
      <c r="B918" s="41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</row>
    <row r="919" spans="1:15">
      <c r="A919" s="40"/>
      <c r="B919" s="41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</row>
    <row r="920" spans="1:15">
      <c r="A920" s="40"/>
      <c r="B920" s="41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</row>
    <row r="921" spans="1:15">
      <c r="A921" s="40"/>
      <c r="B921" s="41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</row>
    <row r="922" spans="1:15">
      <c r="A922" s="40"/>
      <c r="B922" s="41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</row>
    <row r="923" spans="1:15">
      <c r="A923" s="40"/>
      <c r="B923" s="41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</row>
    <row r="924" spans="1:15">
      <c r="A924" s="40"/>
      <c r="B924" s="41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</row>
    <row r="925" spans="1:15">
      <c r="A925" s="40"/>
      <c r="B925" s="41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</row>
    <row r="926" spans="1:15">
      <c r="A926" s="40"/>
      <c r="B926" s="41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</row>
    <row r="927" spans="1:15">
      <c r="A927" s="40"/>
      <c r="B927" s="41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</row>
    <row r="928" spans="1:15">
      <c r="A928" s="40"/>
      <c r="B928" s="41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</row>
    <row r="929" spans="1:15">
      <c r="A929" s="40"/>
      <c r="B929" s="41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</row>
    <row r="930" spans="1:15">
      <c r="A930" s="40"/>
      <c r="B930" s="41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</row>
    <row r="931" spans="1:15">
      <c r="A931" s="40"/>
      <c r="B931" s="41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</row>
    <row r="932" spans="1:15">
      <c r="A932" s="40"/>
      <c r="B932" s="41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</row>
    <row r="933" spans="1:15">
      <c r="A933" s="40"/>
      <c r="B933" s="41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</row>
    <row r="934" spans="1:15">
      <c r="A934" s="40"/>
      <c r="B934" s="41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</row>
    <row r="935" spans="1:15">
      <c r="A935" s="40"/>
      <c r="B935" s="41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</row>
    <row r="936" spans="1:15">
      <c r="A936" s="40"/>
      <c r="B936" s="41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</row>
    <row r="937" spans="1:15">
      <c r="A937" s="40"/>
      <c r="B937" s="41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</row>
    <row r="938" spans="1:15">
      <c r="A938" s="40"/>
      <c r="B938" s="41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</row>
    <row r="939" spans="1:15">
      <c r="A939" s="40"/>
      <c r="B939" s="41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</row>
    <row r="940" spans="1:15">
      <c r="A940" s="40"/>
      <c r="B940" s="41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</row>
    <row r="941" spans="1:15">
      <c r="A941" s="40"/>
      <c r="B941" s="41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</row>
    <row r="942" spans="1:15">
      <c r="A942" s="40"/>
      <c r="B942" s="41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</row>
    <row r="943" spans="1:15">
      <c r="A943" s="40"/>
      <c r="B943" s="41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</row>
    <row r="944" spans="1:15">
      <c r="A944" s="40"/>
      <c r="B944" s="41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</row>
    <row r="945" spans="1:15">
      <c r="A945" s="40"/>
      <c r="B945" s="41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</row>
    <row r="946" spans="1:15">
      <c r="A946" s="40"/>
      <c r="B946" s="41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</row>
    <row r="947" spans="1:15">
      <c r="A947" s="40"/>
      <c r="B947" s="41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</row>
    <row r="948" spans="1:15">
      <c r="A948" s="40"/>
      <c r="B948" s="41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</row>
    <row r="949" spans="1:15">
      <c r="A949" s="40"/>
      <c r="B949" s="41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</row>
    <row r="950" spans="1:15">
      <c r="A950" s="40"/>
      <c r="B950" s="41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</row>
    <row r="951" spans="1:15">
      <c r="A951" s="40"/>
      <c r="B951" s="41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</row>
    <row r="952" spans="1:15">
      <c r="A952" s="40"/>
      <c r="B952" s="41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</row>
    <row r="953" spans="1:15">
      <c r="A953" s="40"/>
      <c r="B953" s="41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</row>
    <row r="954" spans="1:15">
      <c r="A954" s="40"/>
      <c r="B954" s="41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</row>
    <row r="955" spans="1:15">
      <c r="A955" s="40"/>
      <c r="B955" s="41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</row>
    <row r="956" spans="1:15">
      <c r="A956" s="40"/>
      <c r="B956" s="41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</row>
    <row r="957" spans="1:15">
      <c r="A957" s="40"/>
      <c r="B957" s="41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</row>
    <row r="958" spans="1:15">
      <c r="A958" s="40"/>
      <c r="B958" s="41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</row>
    <row r="959" spans="1:15">
      <c r="A959" s="40"/>
      <c r="B959" s="41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</row>
    <row r="960" spans="1:15">
      <c r="A960" s="40"/>
      <c r="B960" s="41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</row>
    <row r="961" spans="1:15">
      <c r="A961" s="40"/>
      <c r="B961" s="41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</row>
    <row r="962" spans="1:15">
      <c r="A962" s="40"/>
      <c r="B962" s="41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</row>
    <row r="963" spans="1:15">
      <c r="A963" s="40"/>
      <c r="B963" s="41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</row>
    <row r="964" spans="1:15">
      <c r="A964" s="40"/>
      <c r="B964" s="41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</row>
    <row r="965" spans="1:15">
      <c r="A965" s="40"/>
      <c r="B965" s="41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</row>
    <row r="966" spans="1:15">
      <c r="A966" s="40"/>
      <c r="B966" s="41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</row>
    <row r="967" spans="1:15">
      <c r="A967" s="40"/>
      <c r="B967" s="41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</row>
    <row r="968" spans="1:15">
      <c r="A968" s="40"/>
      <c r="B968" s="41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</row>
    <row r="969" spans="1:15">
      <c r="A969" s="40"/>
      <c r="B969" s="41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</row>
    <row r="970" spans="1:15">
      <c r="A970" s="40"/>
      <c r="B970" s="41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</row>
    <row r="971" spans="1:15">
      <c r="A971" s="40"/>
      <c r="B971" s="41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</row>
    <row r="972" spans="1:15">
      <c r="A972" s="40"/>
      <c r="B972" s="41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</row>
    <row r="973" spans="1:15">
      <c r="A973" s="40"/>
      <c r="B973" s="41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</row>
    <row r="974" spans="1:15">
      <c r="A974" s="40"/>
      <c r="B974" s="41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</row>
    <row r="975" spans="1:15">
      <c r="A975" s="40"/>
      <c r="B975" s="41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</row>
    <row r="976" spans="1:15">
      <c r="A976" s="40"/>
      <c r="B976" s="41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</row>
    <row r="977" spans="1:15">
      <c r="A977" s="40"/>
      <c r="B977" s="41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</row>
    <row r="978" spans="1:15">
      <c r="A978" s="40"/>
      <c r="B978" s="41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</row>
    <row r="979" spans="1:15">
      <c r="A979" s="40"/>
      <c r="B979" s="41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</row>
    <row r="980" spans="1:15">
      <c r="A980" s="40"/>
      <c r="B980" s="41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</row>
    <row r="981" spans="1:15">
      <c r="A981" s="40"/>
      <c r="B981" s="41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</row>
    <row r="982" spans="1:15">
      <c r="A982" s="40"/>
      <c r="B982" s="41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</row>
    <row r="983" spans="1:15">
      <c r="A983" s="40"/>
      <c r="B983" s="41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</row>
    <row r="984" spans="1:15">
      <c r="A984" s="40"/>
      <c r="B984" s="41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</row>
    <row r="985" spans="1:15">
      <c r="A985" s="40"/>
      <c r="B985" s="41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</row>
    <row r="986" spans="1:15">
      <c r="A986" s="40"/>
      <c r="B986" s="41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</row>
    <row r="987" spans="1:15">
      <c r="A987" s="40"/>
      <c r="B987" s="41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</row>
    <row r="988" spans="1:15">
      <c r="A988" s="40"/>
      <c r="B988" s="41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</row>
    <row r="989" spans="1:15">
      <c r="A989" s="40"/>
      <c r="B989" s="41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</row>
    <row r="990" spans="1:15">
      <c r="A990" s="40"/>
      <c r="B990" s="41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</row>
    <row r="991" spans="1:15">
      <c r="A991" s="40"/>
      <c r="B991" s="41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</row>
    <row r="992" spans="1:15">
      <c r="A992" s="40"/>
      <c r="B992" s="41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</row>
    <row r="993" spans="1:15">
      <c r="A993" s="40"/>
      <c r="B993" s="41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</row>
    <row r="994" spans="1:15">
      <c r="A994" s="40"/>
      <c r="B994" s="41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</row>
    <row r="995" spans="1:15">
      <c r="A995" s="40"/>
      <c r="B995" s="41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</row>
    <row r="996" spans="1:15">
      <c r="A996" s="40"/>
      <c r="B996" s="41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</row>
    <row r="997" spans="1:15">
      <c r="A997" s="40"/>
      <c r="B997" s="41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</row>
    <row r="998" spans="1:15">
      <c r="A998" s="40"/>
      <c r="B998" s="41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</row>
    <row r="999" spans="1:15">
      <c r="A999" s="40"/>
      <c r="B999" s="41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</row>
    <row r="1000" spans="1:15">
      <c r="A1000" s="40"/>
      <c r="B1000" s="41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</row>
    <row r="1001" spans="1:15">
      <c r="A1001" s="40"/>
      <c r="B1001" s="41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</row>
    <row r="1002" spans="1:15">
      <c r="A1002" s="40"/>
      <c r="B1002" s="41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</row>
    <row r="1003" spans="1:15">
      <c r="A1003" s="40"/>
      <c r="B1003" s="41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</row>
    <row r="1004" spans="1:15">
      <c r="A1004" s="40"/>
      <c r="B1004" s="41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</row>
    <row r="1005" spans="1:15">
      <c r="A1005" s="40"/>
      <c r="B1005" s="41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</row>
    <row r="1006" spans="1:15">
      <c r="A1006" s="40"/>
      <c r="B1006" s="41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</row>
    <row r="1007" spans="1:15">
      <c r="A1007" s="40"/>
      <c r="B1007" s="41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</row>
    <row r="1008" spans="1:15">
      <c r="A1008" s="40"/>
      <c r="B1008" s="41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</row>
    <row r="1009" spans="1:15">
      <c r="A1009" s="40"/>
      <c r="B1009" s="41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</row>
    <row r="1010" spans="1:15">
      <c r="A1010" s="40"/>
      <c r="B1010" s="41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</row>
    <row r="1011" spans="1:15">
      <c r="A1011" s="40"/>
      <c r="B1011" s="41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</row>
    <row r="1012" spans="1:15">
      <c r="A1012" s="40"/>
      <c r="B1012" s="41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</row>
    <row r="1013" spans="1:15">
      <c r="A1013" s="40"/>
      <c r="B1013" s="41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</row>
    <row r="1014" spans="1:15">
      <c r="A1014" s="40"/>
      <c r="B1014" s="41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</row>
    <row r="1015" spans="1:15">
      <c r="A1015" s="40"/>
      <c r="B1015" s="41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</row>
    <row r="1016" spans="1:15">
      <c r="A1016" s="40"/>
      <c r="B1016" s="41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</row>
    <row r="1017" spans="1:15">
      <c r="A1017" s="40"/>
      <c r="B1017" s="41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</row>
    <row r="1018" spans="1:15">
      <c r="A1018" s="40"/>
      <c r="B1018" s="41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</row>
    <row r="1019" spans="1:15">
      <c r="A1019" s="40"/>
      <c r="B1019" s="41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</row>
    <row r="1020" spans="1:15">
      <c r="A1020" s="40"/>
      <c r="B1020" s="41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</row>
    <row r="1021" spans="1:15">
      <c r="A1021" s="40"/>
      <c r="B1021" s="41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</row>
    <row r="1022" spans="1:15">
      <c r="A1022" s="40"/>
      <c r="B1022" s="41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</row>
    <row r="1023" spans="1:15">
      <c r="A1023" s="40"/>
      <c r="B1023" s="41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</row>
    <row r="1024" spans="1:15">
      <c r="A1024" s="40"/>
      <c r="B1024" s="41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</row>
    <row r="1025" spans="1:15">
      <c r="A1025" s="40"/>
      <c r="B1025" s="41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</row>
    <row r="1026" spans="1:15">
      <c r="A1026" s="40"/>
      <c r="B1026" s="41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</row>
    <row r="1027" spans="1:15">
      <c r="A1027" s="40"/>
      <c r="B1027" s="41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</row>
    <row r="1028" spans="1:15">
      <c r="A1028" s="40"/>
      <c r="B1028" s="41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</row>
    <row r="1029" spans="1:15">
      <c r="A1029" s="40"/>
      <c r="B1029" s="41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</row>
    <row r="1030" spans="1:15">
      <c r="A1030" s="40"/>
      <c r="B1030" s="41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</row>
    <row r="1031" spans="1:15">
      <c r="A1031" s="40"/>
      <c r="B1031" s="41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</row>
    <row r="1032" spans="1:15">
      <c r="A1032" s="40"/>
      <c r="B1032" s="41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</row>
    <row r="1033" spans="1:15">
      <c r="A1033" s="40"/>
      <c r="B1033" s="41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</row>
    <row r="1034" spans="1:15">
      <c r="A1034" s="40"/>
      <c r="B1034" s="41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</row>
    <row r="1035" spans="1:15">
      <c r="A1035" s="40"/>
      <c r="B1035" s="41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</row>
    <row r="1036" spans="1:15">
      <c r="A1036" s="40"/>
      <c r="B1036" s="41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</row>
    <row r="1037" spans="1:15">
      <c r="A1037" s="40"/>
      <c r="B1037" s="41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</row>
    <row r="1038" spans="1:15">
      <c r="A1038" s="40"/>
      <c r="B1038" s="41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</row>
    <row r="1039" spans="1:15">
      <c r="A1039" s="40"/>
      <c r="B1039" s="41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</row>
    <row r="1040" spans="1:15">
      <c r="A1040" s="40"/>
      <c r="B1040" s="41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</row>
    <row r="1041" spans="1:15">
      <c r="A1041" s="40"/>
      <c r="B1041" s="41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</row>
    <row r="1042" spans="1:15">
      <c r="A1042" s="40"/>
      <c r="B1042" s="41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</row>
    <row r="1043" spans="1:15">
      <c r="A1043" s="40"/>
      <c r="B1043" s="41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</row>
    <row r="1044" spans="1:15">
      <c r="A1044" s="40"/>
      <c r="B1044" s="41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</row>
    <row r="1045" spans="1:15">
      <c r="A1045" s="40"/>
      <c r="B1045" s="41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</row>
    <row r="1046" spans="1:15">
      <c r="A1046" s="40"/>
      <c r="B1046" s="41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</row>
    <row r="1047" spans="1:15">
      <c r="A1047" s="40"/>
      <c r="B1047" s="41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</row>
    <row r="1048" spans="1:15">
      <c r="A1048" s="40"/>
      <c r="B1048" s="41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</row>
    <row r="1049" spans="1:15">
      <c r="A1049" s="40"/>
      <c r="B1049" s="41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</row>
    <row r="1050" spans="1:15">
      <c r="A1050" s="40"/>
      <c r="B1050" s="41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</row>
    <row r="1051" spans="1:15">
      <c r="A1051" s="40"/>
      <c r="B1051" s="41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</row>
    <row r="1052" spans="1:15">
      <c r="A1052" s="40"/>
      <c r="B1052" s="41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</row>
    <row r="1053" spans="1:15">
      <c r="A1053" s="40"/>
      <c r="B1053" s="41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</row>
    <row r="1054" spans="1:15">
      <c r="A1054" s="40"/>
      <c r="B1054" s="41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</row>
    <row r="1055" spans="1:15">
      <c r="A1055" s="40"/>
      <c r="B1055" s="41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</row>
    <row r="1056" spans="1:15">
      <c r="A1056" s="40"/>
      <c r="B1056" s="41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</row>
    <row r="1057" spans="1:15">
      <c r="A1057" s="40"/>
      <c r="B1057" s="41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</row>
    <row r="1058" spans="1:15">
      <c r="A1058" s="40"/>
      <c r="B1058" s="41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</row>
    <row r="1059" spans="1:15">
      <c r="A1059" s="40"/>
      <c r="B1059" s="41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</row>
    <row r="1060" spans="1:15">
      <c r="A1060" s="40"/>
      <c r="B1060" s="41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</row>
    <row r="1061" spans="1:15">
      <c r="A1061" s="40"/>
      <c r="B1061" s="41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</row>
    <row r="1062" spans="1:15">
      <c r="A1062" s="40"/>
      <c r="B1062" s="41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</row>
    <row r="1063" spans="1:15">
      <c r="A1063" s="40"/>
      <c r="B1063" s="41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</row>
    <row r="1064" spans="1:15">
      <c r="A1064" s="40"/>
      <c r="B1064" s="41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</row>
    <row r="1065" spans="1:15">
      <c r="A1065" s="40"/>
      <c r="B1065" s="41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</row>
    <row r="1066" spans="1:15">
      <c r="A1066" s="40"/>
      <c r="B1066" s="41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</row>
    <row r="1067" spans="1:15">
      <c r="A1067" s="40"/>
      <c r="B1067" s="41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</row>
    <row r="1068" spans="1:15">
      <c r="A1068" s="40"/>
      <c r="B1068" s="41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</row>
    <row r="1069" spans="1:15">
      <c r="A1069" s="40"/>
      <c r="B1069" s="41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</row>
    <row r="1070" spans="1:15">
      <c r="A1070" s="40"/>
      <c r="B1070" s="41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</row>
    <row r="1071" spans="1:15">
      <c r="A1071" s="40"/>
      <c r="B1071" s="41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</row>
    <row r="1072" spans="1:15">
      <c r="A1072" s="40"/>
      <c r="B1072" s="41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</row>
    <row r="1073" spans="1:15">
      <c r="A1073" s="40"/>
      <c r="B1073" s="41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</row>
    <row r="1074" spans="1:15">
      <c r="A1074" s="40"/>
      <c r="B1074" s="41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</row>
    <row r="1075" spans="1:15">
      <c r="A1075" s="40"/>
      <c r="B1075" s="41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</row>
    <row r="1076" spans="1:15">
      <c r="A1076" s="40"/>
      <c r="B1076" s="41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</row>
    <row r="1077" spans="1:15">
      <c r="A1077" s="40"/>
      <c r="B1077" s="41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</row>
    <row r="1078" spans="1:15">
      <c r="A1078" s="40"/>
      <c r="B1078" s="41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</row>
    <row r="1079" spans="1:15">
      <c r="A1079" s="40"/>
      <c r="B1079" s="41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</row>
    <row r="1080" spans="1:15">
      <c r="A1080" s="40"/>
      <c r="B1080" s="41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</row>
    <row r="1081" spans="1:15">
      <c r="A1081" s="40"/>
      <c r="B1081" s="41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</row>
    <row r="1082" spans="1:15">
      <c r="A1082" s="40"/>
      <c r="B1082" s="41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</row>
    <row r="1083" spans="1:15">
      <c r="A1083" s="40"/>
      <c r="B1083" s="41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</row>
    <row r="1084" spans="1:15">
      <c r="A1084" s="40"/>
      <c r="B1084" s="41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</row>
    <row r="1085" spans="1:15">
      <c r="A1085" s="40"/>
      <c r="B1085" s="41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</row>
    <row r="1086" spans="1:15">
      <c r="A1086" s="40"/>
      <c r="B1086" s="41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</row>
    <row r="1087" spans="1:15">
      <c r="A1087" s="40"/>
      <c r="B1087" s="41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</row>
    <row r="1088" spans="1:15">
      <c r="A1088" s="40"/>
      <c r="B1088" s="41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</row>
    <row r="1089" spans="1:15">
      <c r="A1089" s="40"/>
      <c r="B1089" s="41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</row>
    <row r="1090" spans="1:15">
      <c r="A1090" s="40"/>
      <c r="B1090" s="41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</row>
    <row r="1091" spans="1:15">
      <c r="A1091" s="40"/>
      <c r="B1091" s="41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</row>
    <row r="1092" spans="1:15">
      <c r="A1092" s="40"/>
      <c r="B1092" s="41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</row>
    <row r="1093" spans="1:15">
      <c r="A1093" s="40"/>
      <c r="B1093" s="41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</row>
    <row r="1094" spans="1:15">
      <c r="A1094" s="40"/>
      <c r="B1094" s="41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</row>
    <row r="1095" spans="1:15">
      <c r="A1095" s="40"/>
      <c r="B1095" s="41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</row>
    <row r="1096" spans="1:15">
      <c r="A1096" s="40"/>
      <c r="B1096" s="41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</row>
    <row r="1097" spans="1:15">
      <c r="A1097" s="40"/>
      <c r="B1097" s="41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</row>
    <row r="1098" spans="1:15">
      <c r="A1098" s="40"/>
      <c r="B1098" s="41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</row>
    <row r="1099" spans="1:15">
      <c r="A1099" s="40"/>
      <c r="B1099" s="41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</row>
    <row r="1100" spans="1:15">
      <c r="A1100" s="40"/>
      <c r="B1100" s="41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</row>
    <row r="1101" spans="1:15">
      <c r="A1101" s="40"/>
      <c r="B1101" s="41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</row>
    <row r="1102" spans="1:15">
      <c r="A1102" s="40"/>
      <c r="B1102" s="41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</row>
    <row r="1103" spans="1:15">
      <c r="A1103" s="40"/>
      <c r="B1103" s="41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</row>
    <row r="1104" spans="1:15">
      <c r="A1104" s="40"/>
      <c r="B1104" s="41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</row>
    <row r="1105" spans="1:15">
      <c r="A1105" s="40"/>
      <c r="B1105" s="41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</row>
    <row r="1106" spans="1:15">
      <c r="A1106" s="40"/>
      <c r="B1106" s="41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</row>
    <row r="1107" spans="1:15">
      <c r="A1107" s="40"/>
      <c r="B1107" s="41"/>
      <c r="C1107" s="42"/>
      <c r="D1107" s="42"/>
      <c r="E1107" s="42"/>
      <c r="F1107" s="42"/>
      <c r="G1107" s="42"/>
      <c r="H1107" s="42"/>
      <c r="I1107" s="42"/>
      <c r="J1107" s="42"/>
      <c r="K1107" s="42"/>
      <c r="L1107" s="42"/>
      <c r="M1107" s="42"/>
      <c r="N1107" s="42"/>
      <c r="O1107" s="42"/>
    </row>
    <row r="1108" spans="1:15">
      <c r="A1108" s="40"/>
      <c r="B1108" s="41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</row>
    <row r="1109" spans="1:15">
      <c r="A1109" s="40"/>
      <c r="B1109" s="41"/>
      <c r="C1109" s="42"/>
      <c r="D1109" s="42"/>
      <c r="E1109" s="42"/>
      <c r="F1109" s="42"/>
      <c r="G1109" s="42"/>
      <c r="H1109" s="42"/>
      <c r="I1109" s="42"/>
      <c r="J1109" s="42"/>
      <c r="K1109" s="42"/>
      <c r="L1109" s="42"/>
      <c r="M1109" s="42"/>
      <c r="N1109" s="42"/>
      <c r="O1109" s="42"/>
    </row>
    <row r="1110" spans="1:15">
      <c r="A1110" s="40"/>
      <c r="B1110" s="41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</row>
    <row r="1111" spans="1:15">
      <c r="A1111" s="40"/>
      <c r="B1111" s="41"/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  <c r="O1111" s="42"/>
    </row>
    <row r="1112" spans="1:15">
      <c r="A1112" s="40"/>
      <c r="B1112" s="41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</row>
    <row r="1113" spans="1:15">
      <c r="A1113" s="40"/>
      <c r="B1113" s="41"/>
      <c r="C1113" s="42"/>
      <c r="D1113" s="42"/>
      <c r="E1113" s="42"/>
      <c r="F1113" s="42"/>
      <c r="G1113" s="42"/>
      <c r="H1113" s="42"/>
      <c r="I1113" s="42"/>
      <c r="J1113" s="42"/>
      <c r="K1113" s="42"/>
      <c r="L1113" s="42"/>
      <c r="M1113" s="42"/>
      <c r="N1113" s="42"/>
      <c r="O1113" s="42"/>
    </row>
    <row r="1114" spans="1:15">
      <c r="A1114" s="40"/>
      <c r="B1114" s="41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</row>
    <row r="1115" spans="1:15">
      <c r="A1115" s="40"/>
      <c r="B1115" s="41"/>
      <c r="C1115" s="42"/>
      <c r="D1115" s="42"/>
      <c r="E1115" s="42"/>
      <c r="F1115" s="42"/>
      <c r="G1115" s="42"/>
      <c r="H1115" s="42"/>
      <c r="I1115" s="42"/>
      <c r="J1115" s="42"/>
      <c r="K1115" s="42"/>
      <c r="L1115" s="42"/>
      <c r="M1115" s="42"/>
      <c r="N1115" s="42"/>
      <c r="O1115" s="42"/>
    </row>
    <row r="1116" spans="1:15">
      <c r="A1116" s="40"/>
      <c r="B1116" s="41"/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  <c r="O1116" s="42"/>
    </row>
    <row r="1117" spans="1:15">
      <c r="A1117" s="40"/>
      <c r="B1117" s="41"/>
      <c r="C1117" s="42"/>
      <c r="D1117" s="42"/>
      <c r="E1117" s="42"/>
      <c r="F1117" s="42"/>
      <c r="G1117" s="42"/>
      <c r="H1117" s="42"/>
      <c r="I1117" s="42"/>
      <c r="J1117" s="42"/>
      <c r="K1117" s="42"/>
      <c r="L1117" s="42"/>
      <c r="M1117" s="42"/>
      <c r="N1117" s="42"/>
      <c r="O1117" s="42"/>
    </row>
    <row r="1118" spans="1:15">
      <c r="A1118" s="40"/>
      <c r="B1118" s="41"/>
      <c r="C1118" s="42"/>
      <c r="D1118" s="42"/>
      <c r="E1118" s="42"/>
      <c r="F1118" s="42"/>
      <c r="G1118" s="42"/>
      <c r="H1118" s="42"/>
      <c r="I1118" s="42"/>
      <c r="J1118" s="42"/>
      <c r="K1118" s="42"/>
      <c r="L1118" s="42"/>
      <c r="M1118" s="42"/>
      <c r="N1118" s="42"/>
      <c r="O1118" s="42"/>
    </row>
    <row r="1119" spans="1:15">
      <c r="A1119" s="40"/>
      <c r="B1119" s="41"/>
      <c r="C1119" s="42"/>
      <c r="D1119" s="42"/>
      <c r="E1119" s="42"/>
      <c r="F1119" s="42"/>
      <c r="G1119" s="42"/>
      <c r="H1119" s="42"/>
      <c r="I1119" s="42"/>
      <c r="J1119" s="42"/>
      <c r="K1119" s="42"/>
      <c r="L1119" s="42"/>
      <c r="M1119" s="42"/>
      <c r="N1119" s="42"/>
      <c r="O1119" s="42"/>
    </row>
    <row r="1120" spans="1:15">
      <c r="A1120" s="40"/>
      <c r="B1120" s="41"/>
      <c r="C1120" s="42"/>
      <c r="D1120" s="42"/>
      <c r="E1120" s="42"/>
      <c r="F1120" s="42"/>
      <c r="G1120" s="42"/>
      <c r="H1120" s="42"/>
      <c r="I1120" s="42"/>
      <c r="J1120" s="42"/>
      <c r="K1120" s="42"/>
      <c r="L1120" s="42"/>
      <c r="M1120" s="42"/>
      <c r="N1120" s="42"/>
      <c r="O1120" s="42"/>
    </row>
    <row r="1121" spans="1:15">
      <c r="A1121" s="40"/>
      <c r="B1121" s="41"/>
      <c r="C1121" s="42"/>
      <c r="D1121" s="42"/>
      <c r="E1121" s="42"/>
      <c r="F1121" s="42"/>
      <c r="G1121" s="42"/>
      <c r="H1121" s="42"/>
      <c r="I1121" s="42"/>
      <c r="J1121" s="42"/>
      <c r="K1121" s="42"/>
      <c r="L1121" s="42"/>
      <c r="M1121" s="42"/>
      <c r="N1121" s="42"/>
      <c r="O1121" s="42"/>
    </row>
    <row r="1122" spans="1:15">
      <c r="A1122" s="40"/>
      <c r="B1122" s="41"/>
      <c r="C1122" s="42"/>
      <c r="D1122" s="42"/>
      <c r="E1122" s="42"/>
      <c r="F1122" s="42"/>
      <c r="G1122" s="42"/>
      <c r="H1122" s="42"/>
      <c r="I1122" s="42"/>
      <c r="J1122" s="42"/>
      <c r="K1122" s="42"/>
      <c r="L1122" s="42"/>
      <c r="M1122" s="42"/>
      <c r="N1122" s="42"/>
      <c r="O1122" s="42"/>
    </row>
    <row r="1123" spans="1:15">
      <c r="A1123" s="40"/>
      <c r="B1123" s="41"/>
      <c r="C1123" s="42"/>
      <c r="D1123" s="42"/>
      <c r="E1123" s="42"/>
      <c r="F1123" s="42"/>
      <c r="G1123" s="42"/>
      <c r="H1123" s="42"/>
      <c r="I1123" s="42"/>
      <c r="J1123" s="42"/>
      <c r="K1123" s="42"/>
      <c r="L1123" s="42"/>
      <c r="M1123" s="42"/>
      <c r="N1123" s="42"/>
      <c r="O1123" s="42"/>
    </row>
    <row r="1124" spans="1:15">
      <c r="A1124" s="40"/>
      <c r="B1124" s="41"/>
      <c r="C1124" s="42"/>
      <c r="D1124" s="42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</row>
    <row r="1125" spans="1:15">
      <c r="A1125" s="40"/>
      <c r="B1125" s="41"/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  <c r="O1125" s="42"/>
    </row>
    <row r="1126" spans="1:15">
      <c r="A1126" s="40"/>
      <c r="B1126" s="41"/>
      <c r="C1126" s="42"/>
      <c r="D1126" s="42"/>
      <c r="E1126" s="42"/>
      <c r="F1126" s="42"/>
      <c r="G1126" s="42"/>
      <c r="H1126" s="42"/>
      <c r="I1126" s="42"/>
      <c r="J1126" s="42"/>
      <c r="K1126" s="42"/>
      <c r="L1126" s="42"/>
      <c r="M1126" s="42"/>
      <c r="N1126" s="42"/>
      <c r="O1126" s="42"/>
    </row>
    <row r="1127" spans="1:15">
      <c r="A1127" s="40"/>
      <c r="B1127" s="41"/>
      <c r="C1127" s="42"/>
      <c r="D1127" s="42"/>
      <c r="E1127" s="42"/>
      <c r="F1127" s="42"/>
      <c r="G1127" s="42"/>
      <c r="H1127" s="42"/>
      <c r="I1127" s="42"/>
      <c r="J1127" s="42"/>
      <c r="K1127" s="42"/>
      <c r="L1127" s="42"/>
      <c r="M1127" s="42"/>
      <c r="N1127" s="42"/>
      <c r="O1127" s="42"/>
    </row>
    <row r="1128" spans="1:15">
      <c r="A1128" s="40"/>
      <c r="B1128" s="41"/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</row>
    <row r="1129" spans="1:15">
      <c r="A1129" s="40"/>
      <c r="B1129" s="41"/>
      <c r="C1129" s="42"/>
      <c r="D1129" s="42"/>
      <c r="E1129" s="42"/>
      <c r="F1129" s="42"/>
      <c r="G1129" s="42"/>
      <c r="H1129" s="42"/>
      <c r="I1129" s="42"/>
      <c r="J1129" s="42"/>
      <c r="K1129" s="42"/>
      <c r="L1129" s="42"/>
      <c r="M1129" s="42"/>
      <c r="N1129" s="42"/>
      <c r="O1129" s="42"/>
    </row>
    <row r="1130" spans="1:15">
      <c r="A1130" s="40"/>
      <c r="B1130" s="41"/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  <c r="O1130" s="42"/>
    </row>
    <row r="1131" spans="1:15">
      <c r="A1131" s="40"/>
      <c r="B1131" s="41"/>
      <c r="C1131" s="42"/>
      <c r="D1131" s="42"/>
      <c r="E1131" s="42"/>
      <c r="F1131" s="42"/>
      <c r="G1131" s="42"/>
      <c r="H1131" s="42"/>
      <c r="I1131" s="42"/>
      <c r="J1131" s="42"/>
      <c r="K1131" s="42"/>
      <c r="L1131" s="42"/>
      <c r="M1131" s="42"/>
      <c r="N1131" s="42"/>
      <c r="O1131" s="42"/>
    </row>
    <row r="1132" spans="1:15">
      <c r="A1132" s="40"/>
      <c r="B1132" s="41"/>
      <c r="C1132" s="42"/>
      <c r="D1132" s="42"/>
      <c r="E1132" s="42"/>
      <c r="F1132" s="42"/>
      <c r="G1132" s="42"/>
      <c r="H1132" s="42"/>
      <c r="I1132" s="42"/>
      <c r="J1132" s="42"/>
      <c r="K1132" s="42"/>
      <c r="L1132" s="42"/>
      <c r="M1132" s="42"/>
      <c r="N1132" s="42"/>
      <c r="O1132" s="42"/>
    </row>
    <row r="1133" spans="1:15">
      <c r="A1133" s="40"/>
      <c r="B1133" s="41"/>
      <c r="C1133" s="42"/>
      <c r="D1133" s="42"/>
      <c r="E1133" s="42"/>
      <c r="F1133" s="42"/>
      <c r="G1133" s="42"/>
      <c r="H1133" s="42"/>
      <c r="I1133" s="42"/>
      <c r="J1133" s="42"/>
      <c r="K1133" s="42"/>
      <c r="L1133" s="42"/>
      <c r="M1133" s="42"/>
      <c r="N1133" s="42"/>
      <c r="O1133" s="42"/>
    </row>
    <row r="1134" spans="1:15">
      <c r="A1134" s="40"/>
      <c r="B1134" s="41"/>
      <c r="C1134" s="42"/>
      <c r="D1134" s="42"/>
      <c r="E1134" s="42"/>
      <c r="F1134" s="42"/>
      <c r="G1134" s="42"/>
      <c r="H1134" s="42"/>
      <c r="I1134" s="42"/>
      <c r="J1134" s="42"/>
      <c r="K1134" s="42"/>
      <c r="L1134" s="42"/>
      <c r="M1134" s="42"/>
      <c r="N1134" s="42"/>
      <c r="O1134" s="42"/>
    </row>
    <row r="1135" spans="1:15">
      <c r="A1135" s="40"/>
      <c r="B1135" s="41"/>
      <c r="C1135" s="42"/>
      <c r="D1135" s="42"/>
      <c r="E1135" s="42"/>
      <c r="F1135" s="42"/>
      <c r="G1135" s="42"/>
      <c r="H1135" s="42"/>
      <c r="I1135" s="42"/>
      <c r="J1135" s="42"/>
      <c r="K1135" s="42"/>
      <c r="L1135" s="42"/>
      <c r="M1135" s="42"/>
      <c r="N1135" s="42"/>
      <c r="O1135" s="42"/>
    </row>
    <row r="1136" spans="1:15">
      <c r="A1136" s="40"/>
      <c r="B1136" s="41"/>
      <c r="C1136" s="42"/>
      <c r="D1136" s="42"/>
      <c r="E1136" s="42"/>
      <c r="F1136" s="42"/>
      <c r="G1136" s="42"/>
      <c r="H1136" s="42"/>
      <c r="I1136" s="42"/>
      <c r="J1136" s="42"/>
      <c r="K1136" s="42"/>
      <c r="L1136" s="42"/>
      <c r="M1136" s="42"/>
      <c r="N1136" s="42"/>
      <c r="O1136" s="42"/>
    </row>
    <row r="1137" spans="1:15">
      <c r="A1137" s="40"/>
      <c r="B1137" s="41"/>
      <c r="C1137" s="42"/>
      <c r="D1137" s="42"/>
      <c r="E1137" s="42"/>
      <c r="F1137" s="42"/>
      <c r="G1137" s="42"/>
      <c r="H1137" s="42"/>
      <c r="I1137" s="42"/>
      <c r="J1137" s="42"/>
      <c r="K1137" s="42"/>
      <c r="L1137" s="42"/>
      <c r="M1137" s="42"/>
      <c r="N1137" s="42"/>
      <c r="O1137" s="42"/>
    </row>
    <row r="1138" spans="1:15">
      <c r="A1138" s="40"/>
      <c r="B1138" s="41"/>
      <c r="C1138" s="42"/>
      <c r="D1138" s="42"/>
      <c r="E1138" s="42"/>
      <c r="F1138" s="42"/>
      <c r="G1138" s="42"/>
      <c r="H1138" s="42"/>
      <c r="I1138" s="42"/>
      <c r="J1138" s="42"/>
      <c r="K1138" s="42"/>
      <c r="L1138" s="42"/>
      <c r="M1138" s="42"/>
      <c r="N1138" s="42"/>
      <c r="O1138" s="42"/>
    </row>
    <row r="1139" spans="1:15">
      <c r="A1139" s="40"/>
      <c r="B1139" s="41"/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  <c r="O1139" s="42"/>
    </row>
    <row r="1140" spans="1:15">
      <c r="A1140" s="40"/>
      <c r="B1140" s="41"/>
      <c r="C1140" s="42"/>
      <c r="D1140" s="42"/>
      <c r="E1140" s="42"/>
      <c r="F1140" s="42"/>
      <c r="G1140" s="42"/>
      <c r="H1140" s="42"/>
      <c r="I1140" s="42"/>
      <c r="J1140" s="42"/>
      <c r="K1140" s="42"/>
      <c r="L1140" s="42"/>
      <c r="M1140" s="42"/>
      <c r="N1140" s="42"/>
      <c r="O1140" s="42"/>
    </row>
    <row r="1141" spans="1:15">
      <c r="A1141" s="40"/>
      <c r="B1141" s="41"/>
      <c r="C1141" s="42"/>
      <c r="D1141" s="42"/>
      <c r="E1141" s="42"/>
      <c r="F1141" s="42"/>
      <c r="G1141" s="42"/>
      <c r="H1141" s="42"/>
      <c r="I1141" s="42"/>
      <c r="J1141" s="42"/>
      <c r="K1141" s="42"/>
      <c r="L1141" s="42"/>
      <c r="M1141" s="42"/>
      <c r="N1141" s="42"/>
      <c r="O1141" s="42"/>
    </row>
    <row r="1142" spans="1:15">
      <c r="A1142" s="40"/>
      <c r="B1142" s="41"/>
      <c r="C1142" s="42"/>
      <c r="D1142" s="42"/>
      <c r="E1142" s="42"/>
      <c r="F1142" s="42"/>
      <c r="G1142" s="42"/>
      <c r="H1142" s="42"/>
      <c r="I1142" s="42"/>
      <c r="J1142" s="42"/>
      <c r="K1142" s="42"/>
      <c r="L1142" s="42"/>
      <c r="M1142" s="42"/>
      <c r="N1142" s="42"/>
      <c r="O1142" s="42"/>
    </row>
    <row r="1143" spans="1:15">
      <c r="A1143" s="40"/>
      <c r="B1143" s="41"/>
      <c r="C1143" s="42"/>
      <c r="D1143" s="42"/>
      <c r="E1143" s="42"/>
      <c r="F1143" s="42"/>
      <c r="G1143" s="42"/>
      <c r="H1143" s="42"/>
      <c r="I1143" s="42"/>
      <c r="J1143" s="42"/>
      <c r="K1143" s="42"/>
      <c r="L1143" s="42"/>
      <c r="M1143" s="42"/>
      <c r="N1143" s="42"/>
      <c r="O1143" s="42"/>
    </row>
    <row r="1144" spans="1:15">
      <c r="A1144" s="40"/>
      <c r="B1144" s="41"/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  <c r="O1144" s="42"/>
    </row>
    <row r="1145" spans="1:15">
      <c r="A1145" s="40"/>
      <c r="B1145" s="41"/>
      <c r="C1145" s="42"/>
      <c r="D1145" s="42"/>
      <c r="E1145" s="42"/>
      <c r="F1145" s="42"/>
      <c r="G1145" s="42"/>
      <c r="H1145" s="42"/>
      <c r="I1145" s="42"/>
      <c r="J1145" s="42"/>
      <c r="K1145" s="42"/>
      <c r="L1145" s="42"/>
      <c r="M1145" s="42"/>
      <c r="N1145" s="42"/>
      <c r="O1145" s="42"/>
    </row>
    <row r="1146" spans="1:15">
      <c r="A1146" s="40"/>
      <c r="B1146" s="41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O1146" s="42"/>
    </row>
    <row r="1147" spans="1:15">
      <c r="A1147" s="40"/>
      <c r="B1147" s="41"/>
      <c r="C1147" s="42"/>
      <c r="D1147" s="42"/>
      <c r="E1147" s="42"/>
      <c r="F1147" s="42"/>
      <c r="G1147" s="42"/>
      <c r="H1147" s="42"/>
      <c r="I1147" s="42"/>
      <c r="J1147" s="42"/>
      <c r="K1147" s="42"/>
      <c r="L1147" s="42"/>
      <c r="M1147" s="42"/>
      <c r="N1147" s="42"/>
      <c r="O1147" s="42"/>
    </row>
    <row r="1148" spans="1:15">
      <c r="A1148" s="40"/>
      <c r="B1148" s="41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</row>
    <row r="1149" spans="1:15">
      <c r="A1149" s="40"/>
      <c r="B1149" s="41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</row>
    <row r="1150" spans="1:15">
      <c r="A1150" s="40"/>
      <c r="B1150" s="41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</row>
    <row r="1151" spans="1:15">
      <c r="A1151" s="40"/>
      <c r="B1151" s="41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</row>
    <row r="1152" spans="1:15">
      <c r="A1152" s="40"/>
      <c r="B1152" s="41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</row>
    <row r="1153" spans="1:15">
      <c r="A1153" s="40"/>
      <c r="B1153" s="41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  <c r="O1153" s="42"/>
    </row>
    <row r="1154" spans="1:15">
      <c r="A1154" s="40"/>
      <c r="B1154" s="41"/>
      <c r="C1154" s="42"/>
      <c r="D1154" s="42"/>
      <c r="E1154" s="42"/>
      <c r="F1154" s="42"/>
      <c r="G1154" s="42"/>
      <c r="H1154" s="42"/>
      <c r="I1154" s="42"/>
      <c r="J1154" s="42"/>
      <c r="K1154" s="42"/>
      <c r="L1154" s="42"/>
      <c r="M1154" s="42"/>
      <c r="N1154" s="42"/>
      <c r="O1154" s="42"/>
    </row>
    <row r="1155" spans="1:15">
      <c r="A1155" s="40"/>
      <c r="B1155" s="41"/>
      <c r="C1155" s="42"/>
      <c r="D1155" s="42"/>
      <c r="E1155" s="42"/>
      <c r="F1155" s="42"/>
      <c r="G1155" s="42"/>
      <c r="H1155" s="42"/>
      <c r="I1155" s="42"/>
      <c r="J1155" s="42"/>
      <c r="K1155" s="42"/>
      <c r="L1155" s="42"/>
      <c r="M1155" s="42"/>
      <c r="N1155" s="42"/>
      <c r="O1155" s="42"/>
    </row>
    <row r="1156" spans="1:15">
      <c r="A1156" s="40"/>
      <c r="B1156" s="41"/>
      <c r="C1156" s="42"/>
      <c r="D1156" s="42"/>
      <c r="E1156" s="42"/>
      <c r="F1156" s="42"/>
      <c r="G1156" s="42"/>
      <c r="H1156" s="42"/>
      <c r="I1156" s="42"/>
      <c r="J1156" s="42"/>
      <c r="K1156" s="42"/>
      <c r="L1156" s="42"/>
      <c r="M1156" s="42"/>
      <c r="N1156" s="42"/>
      <c r="O1156" s="42"/>
    </row>
    <row r="1157" spans="1:15">
      <c r="A1157" s="40"/>
      <c r="B1157" s="41"/>
      <c r="C1157" s="42"/>
      <c r="D1157" s="42"/>
      <c r="E1157" s="42"/>
      <c r="F1157" s="42"/>
      <c r="G1157" s="42"/>
      <c r="H1157" s="42"/>
      <c r="I1157" s="42"/>
      <c r="J1157" s="42"/>
      <c r="K1157" s="42"/>
      <c r="L1157" s="42"/>
      <c r="M1157" s="42"/>
      <c r="N1157" s="42"/>
      <c r="O1157" s="42"/>
    </row>
    <row r="1158" spans="1:15">
      <c r="A1158" s="40"/>
      <c r="B1158" s="41"/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  <c r="O1158" s="42"/>
    </row>
    <row r="1159" spans="1:15">
      <c r="A1159" s="40"/>
      <c r="B1159" s="41"/>
      <c r="C1159" s="42"/>
      <c r="D1159" s="42"/>
      <c r="E1159" s="42"/>
      <c r="F1159" s="42"/>
      <c r="G1159" s="42"/>
      <c r="H1159" s="42"/>
      <c r="I1159" s="42"/>
      <c r="J1159" s="42"/>
      <c r="K1159" s="42"/>
      <c r="L1159" s="42"/>
      <c r="M1159" s="42"/>
      <c r="N1159" s="42"/>
      <c r="O1159" s="42"/>
    </row>
    <row r="1160" spans="1:15">
      <c r="A1160" s="40"/>
      <c r="B1160" s="41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</row>
    <row r="1161" spans="1:15">
      <c r="A1161" s="40"/>
      <c r="B1161" s="41"/>
      <c r="C1161" s="42"/>
      <c r="D1161" s="42"/>
      <c r="E1161" s="42"/>
      <c r="F1161" s="42"/>
      <c r="G1161" s="42"/>
      <c r="H1161" s="42"/>
      <c r="I1161" s="42"/>
      <c r="J1161" s="42"/>
      <c r="K1161" s="42"/>
      <c r="L1161" s="42"/>
      <c r="M1161" s="42"/>
      <c r="N1161" s="42"/>
      <c r="O1161" s="42"/>
    </row>
    <row r="1162" spans="1:15">
      <c r="A1162" s="40"/>
      <c r="B1162" s="41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</row>
    <row r="1163" spans="1:15">
      <c r="A1163" s="40"/>
      <c r="B1163" s="41"/>
      <c r="C1163" s="42"/>
      <c r="D1163" s="42"/>
      <c r="E1163" s="42"/>
      <c r="F1163" s="42"/>
      <c r="G1163" s="42"/>
      <c r="H1163" s="42"/>
      <c r="I1163" s="42"/>
      <c r="J1163" s="42"/>
      <c r="K1163" s="42"/>
      <c r="L1163" s="42"/>
      <c r="M1163" s="42"/>
      <c r="N1163" s="42"/>
      <c r="O1163" s="42"/>
    </row>
    <row r="1164" spans="1:15">
      <c r="A1164" s="40"/>
      <c r="B1164" s="41"/>
      <c r="C1164" s="42"/>
      <c r="D1164" s="42"/>
      <c r="E1164" s="42"/>
      <c r="F1164" s="42"/>
      <c r="G1164" s="42"/>
      <c r="H1164" s="42"/>
      <c r="I1164" s="42"/>
      <c r="J1164" s="42"/>
      <c r="K1164" s="42"/>
      <c r="L1164" s="42"/>
      <c r="M1164" s="42"/>
      <c r="N1164" s="42"/>
      <c r="O1164" s="42"/>
    </row>
    <row r="1165" spans="1:15">
      <c r="A1165" s="40"/>
      <c r="B1165" s="41"/>
      <c r="C1165" s="42"/>
      <c r="D1165" s="42"/>
      <c r="E1165" s="42"/>
      <c r="F1165" s="42"/>
      <c r="G1165" s="42"/>
      <c r="H1165" s="42"/>
      <c r="I1165" s="42"/>
      <c r="J1165" s="42"/>
      <c r="K1165" s="42"/>
      <c r="L1165" s="42"/>
      <c r="M1165" s="42"/>
      <c r="N1165" s="42"/>
      <c r="O1165" s="42"/>
    </row>
    <row r="1166" spans="1:15">
      <c r="A1166" s="40"/>
      <c r="B1166" s="41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</row>
    <row r="1167" spans="1:15">
      <c r="A1167" s="40"/>
      <c r="B1167" s="41"/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  <c r="O1167" s="42"/>
    </row>
    <row r="1168" spans="1:15">
      <c r="A1168" s="40"/>
      <c r="B1168" s="41"/>
      <c r="C1168" s="42"/>
      <c r="D1168" s="42"/>
      <c r="E1168" s="42"/>
      <c r="F1168" s="42"/>
      <c r="G1168" s="42"/>
      <c r="H1168" s="42"/>
      <c r="I1168" s="42"/>
      <c r="J1168" s="42"/>
      <c r="K1168" s="42"/>
      <c r="L1168" s="42"/>
      <c r="M1168" s="42"/>
      <c r="N1168" s="42"/>
      <c r="O1168" s="42"/>
    </row>
    <row r="1169" spans="1:15">
      <c r="A1169" s="40"/>
      <c r="B1169" s="41"/>
      <c r="C1169" s="42"/>
      <c r="D1169" s="42"/>
      <c r="E1169" s="42"/>
      <c r="F1169" s="42"/>
      <c r="G1169" s="42"/>
      <c r="H1169" s="42"/>
      <c r="I1169" s="42"/>
      <c r="J1169" s="42"/>
      <c r="K1169" s="42"/>
      <c r="L1169" s="42"/>
      <c r="M1169" s="42"/>
      <c r="N1169" s="42"/>
      <c r="O1169" s="42"/>
    </row>
    <row r="1170" spans="1:15">
      <c r="A1170" s="40"/>
      <c r="B1170" s="41"/>
      <c r="C1170" s="42"/>
      <c r="D1170" s="42"/>
      <c r="E1170" s="42"/>
      <c r="F1170" s="42"/>
      <c r="G1170" s="42"/>
      <c r="H1170" s="42"/>
      <c r="I1170" s="42"/>
      <c r="J1170" s="42"/>
      <c r="K1170" s="42"/>
      <c r="L1170" s="42"/>
      <c r="M1170" s="42"/>
      <c r="N1170" s="42"/>
      <c r="O1170" s="42"/>
    </row>
    <row r="1171" spans="1:15">
      <c r="A1171" s="40"/>
      <c r="B1171" s="41"/>
      <c r="C1171" s="42"/>
      <c r="D1171" s="42"/>
      <c r="E1171" s="42"/>
      <c r="F1171" s="42"/>
      <c r="G1171" s="42"/>
      <c r="H1171" s="42"/>
      <c r="I1171" s="42"/>
      <c r="J1171" s="42"/>
      <c r="K1171" s="42"/>
      <c r="L1171" s="42"/>
      <c r="M1171" s="42"/>
      <c r="N1171" s="42"/>
      <c r="O1171" s="42"/>
    </row>
    <row r="1172" spans="1:15">
      <c r="A1172" s="40"/>
      <c r="B1172" s="41"/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  <c r="O1172" s="42"/>
    </row>
    <row r="1173" spans="1:15">
      <c r="A1173" s="40"/>
      <c r="B1173" s="41"/>
      <c r="C1173" s="42"/>
      <c r="D1173" s="42"/>
      <c r="E1173" s="42"/>
      <c r="F1173" s="42"/>
      <c r="G1173" s="42"/>
      <c r="H1173" s="42"/>
      <c r="I1173" s="42"/>
      <c r="J1173" s="42"/>
      <c r="K1173" s="42"/>
      <c r="L1173" s="42"/>
      <c r="M1173" s="42"/>
      <c r="N1173" s="42"/>
      <c r="O1173" s="42"/>
    </row>
    <row r="1174" spans="1:15">
      <c r="A1174" s="40"/>
      <c r="B1174" s="41"/>
      <c r="C1174" s="42"/>
      <c r="D1174" s="42"/>
      <c r="E1174" s="42"/>
      <c r="F1174" s="42"/>
      <c r="G1174" s="42"/>
      <c r="H1174" s="42"/>
      <c r="I1174" s="42"/>
      <c r="J1174" s="42"/>
      <c r="K1174" s="42"/>
      <c r="L1174" s="42"/>
      <c r="M1174" s="42"/>
      <c r="N1174" s="42"/>
      <c r="O1174" s="42"/>
    </row>
    <row r="1175" spans="1:15">
      <c r="A1175" s="40"/>
      <c r="B1175" s="41"/>
      <c r="C1175" s="42"/>
      <c r="D1175" s="42"/>
      <c r="E1175" s="42"/>
      <c r="F1175" s="42"/>
      <c r="G1175" s="42"/>
      <c r="H1175" s="42"/>
      <c r="I1175" s="42"/>
      <c r="J1175" s="42"/>
      <c r="K1175" s="42"/>
      <c r="L1175" s="42"/>
      <c r="M1175" s="42"/>
      <c r="N1175" s="42"/>
      <c r="O1175" s="42"/>
    </row>
    <row r="1176" spans="1:15">
      <c r="A1176" s="40"/>
      <c r="B1176" s="41"/>
      <c r="C1176" s="42"/>
      <c r="D1176" s="42"/>
      <c r="E1176" s="42"/>
      <c r="F1176" s="42"/>
      <c r="G1176" s="42"/>
      <c r="H1176" s="42"/>
      <c r="I1176" s="42"/>
      <c r="J1176" s="42"/>
      <c r="K1176" s="42"/>
      <c r="L1176" s="42"/>
      <c r="M1176" s="42"/>
      <c r="N1176" s="42"/>
      <c r="O1176" s="42"/>
    </row>
    <row r="1177" spans="1:15">
      <c r="A1177" s="40"/>
      <c r="B1177" s="41"/>
      <c r="C1177" s="42"/>
      <c r="D1177" s="42"/>
      <c r="E1177" s="42"/>
      <c r="F1177" s="42"/>
      <c r="G1177" s="42"/>
      <c r="H1177" s="42"/>
      <c r="I1177" s="42"/>
      <c r="J1177" s="42"/>
      <c r="K1177" s="42"/>
      <c r="L1177" s="42"/>
      <c r="M1177" s="42"/>
      <c r="N1177" s="42"/>
      <c r="O1177" s="42"/>
    </row>
    <row r="1178" spans="1:15">
      <c r="A1178" s="40"/>
      <c r="B1178" s="41"/>
      <c r="C1178" s="42"/>
      <c r="D1178" s="42"/>
      <c r="E1178" s="42"/>
      <c r="F1178" s="42"/>
      <c r="G1178" s="42"/>
      <c r="H1178" s="42"/>
      <c r="I1178" s="42"/>
      <c r="J1178" s="42"/>
      <c r="K1178" s="42"/>
      <c r="L1178" s="42"/>
      <c r="M1178" s="42"/>
      <c r="N1178" s="42"/>
      <c r="O1178" s="42"/>
    </row>
    <row r="1179" spans="1:15">
      <c r="A1179" s="40"/>
      <c r="B1179" s="41"/>
      <c r="C1179" s="42"/>
      <c r="D1179" s="42"/>
      <c r="E1179" s="42"/>
      <c r="F1179" s="42"/>
      <c r="G1179" s="42"/>
      <c r="H1179" s="42"/>
      <c r="I1179" s="42"/>
      <c r="J1179" s="42"/>
      <c r="K1179" s="42"/>
      <c r="L1179" s="42"/>
      <c r="M1179" s="42"/>
      <c r="N1179" s="42"/>
      <c r="O1179" s="42"/>
    </row>
    <row r="1180" spans="1:15">
      <c r="A1180" s="40"/>
      <c r="B1180" s="41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</row>
    <row r="1181" spans="1:15">
      <c r="A1181" s="40"/>
      <c r="B1181" s="41"/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  <c r="O1181" s="42"/>
    </row>
    <row r="1182" spans="1:15">
      <c r="A1182" s="40"/>
      <c r="B1182" s="41"/>
      <c r="C1182" s="42"/>
      <c r="D1182" s="42"/>
      <c r="E1182" s="42"/>
      <c r="F1182" s="42"/>
      <c r="G1182" s="42"/>
      <c r="H1182" s="42"/>
      <c r="I1182" s="42"/>
      <c r="J1182" s="42"/>
      <c r="K1182" s="42"/>
      <c r="L1182" s="42"/>
      <c r="M1182" s="42"/>
      <c r="N1182" s="42"/>
      <c r="O1182" s="42"/>
    </row>
    <row r="1183" spans="1:15">
      <c r="A1183" s="40"/>
      <c r="B1183" s="41"/>
      <c r="C1183" s="42"/>
      <c r="D1183" s="42"/>
      <c r="E1183" s="42"/>
      <c r="F1183" s="42"/>
      <c r="G1183" s="42"/>
      <c r="H1183" s="42"/>
      <c r="I1183" s="42"/>
      <c r="J1183" s="42"/>
      <c r="K1183" s="42"/>
      <c r="L1183" s="42"/>
      <c r="M1183" s="42"/>
      <c r="N1183" s="42"/>
      <c r="O1183" s="42"/>
    </row>
    <row r="1184" spans="1:15">
      <c r="A1184" s="40"/>
      <c r="B1184" s="41"/>
      <c r="C1184" s="42"/>
      <c r="D1184" s="42"/>
      <c r="E1184" s="42"/>
      <c r="F1184" s="42"/>
      <c r="G1184" s="42"/>
      <c r="H1184" s="42"/>
      <c r="I1184" s="42"/>
      <c r="J1184" s="42"/>
      <c r="K1184" s="42"/>
      <c r="L1184" s="42"/>
      <c r="M1184" s="42"/>
      <c r="N1184" s="42"/>
      <c r="O1184" s="42"/>
    </row>
    <row r="1185" spans="1:15">
      <c r="A1185" s="40"/>
      <c r="B1185" s="41"/>
      <c r="C1185" s="42"/>
      <c r="D1185" s="42"/>
      <c r="E1185" s="42"/>
      <c r="F1185" s="42"/>
      <c r="G1185" s="42"/>
      <c r="H1185" s="42"/>
      <c r="I1185" s="42"/>
      <c r="J1185" s="42"/>
      <c r="K1185" s="42"/>
      <c r="L1185" s="42"/>
      <c r="M1185" s="42"/>
      <c r="N1185" s="42"/>
      <c r="O1185" s="42"/>
    </row>
    <row r="1186" spans="1:15">
      <c r="A1186" s="40"/>
      <c r="B1186" s="41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</row>
    <row r="1187" spans="1:15">
      <c r="A1187" s="40"/>
      <c r="B1187" s="41"/>
      <c r="C1187" s="42"/>
      <c r="D1187" s="42"/>
      <c r="E1187" s="42"/>
      <c r="F1187" s="42"/>
      <c r="G1187" s="42"/>
      <c r="H1187" s="42"/>
      <c r="I1187" s="42"/>
      <c r="J1187" s="42"/>
      <c r="K1187" s="42"/>
      <c r="L1187" s="42"/>
      <c r="M1187" s="42"/>
      <c r="N1187" s="42"/>
      <c r="O1187" s="42"/>
    </row>
    <row r="1188" spans="1:15">
      <c r="A1188" s="40"/>
      <c r="B1188" s="41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O1188" s="42"/>
    </row>
    <row r="1189" spans="1:15">
      <c r="A1189" s="40"/>
      <c r="B1189" s="41"/>
      <c r="C1189" s="42"/>
      <c r="D1189" s="42"/>
      <c r="E1189" s="42"/>
      <c r="F1189" s="42"/>
      <c r="G1189" s="42"/>
      <c r="H1189" s="42"/>
      <c r="I1189" s="42"/>
      <c r="J1189" s="42"/>
      <c r="K1189" s="42"/>
      <c r="L1189" s="42"/>
      <c r="M1189" s="42"/>
      <c r="N1189" s="42"/>
      <c r="O1189" s="42"/>
    </row>
    <row r="1190" spans="1:15">
      <c r="A1190" s="40"/>
      <c r="B1190" s="41"/>
      <c r="C1190" s="42"/>
      <c r="D1190" s="42"/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</row>
    <row r="1191" spans="1:15">
      <c r="A1191" s="40"/>
      <c r="B1191" s="41"/>
      <c r="C1191" s="42"/>
      <c r="D1191" s="42"/>
      <c r="E1191" s="42"/>
      <c r="F1191" s="42"/>
      <c r="G1191" s="42"/>
      <c r="H1191" s="42"/>
      <c r="I1191" s="42"/>
      <c r="J1191" s="42"/>
      <c r="K1191" s="42"/>
      <c r="L1191" s="42"/>
      <c r="M1191" s="42"/>
      <c r="N1191" s="42"/>
      <c r="O1191" s="42"/>
    </row>
    <row r="1192" spans="1:15">
      <c r="A1192" s="40"/>
      <c r="B1192" s="41"/>
      <c r="C1192" s="42"/>
      <c r="D1192" s="42"/>
      <c r="E1192" s="42"/>
      <c r="F1192" s="42"/>
      <c r="G1192" s="42"/>
      <c r="H1192" s="42"/>
      <c r="I1192" s="42"/>
      <c r="J1192" s="42"/>
      <c r="K1192" s="42"/>
      <c r="L1192" s="42"/>
      <c r="M1192" s="42"/>
      <c r="N1192" s="42"/>
      <c r="O1192" s="42"/>
    </row>
    <row r="1193" spans="1:15">
      <c r="A1193" s="40"/>
      <c r="B1193" s="41"/>
      <c r="C1193" s="42"/>
      <c r="D1193" s="42"/>
      <c r="E1193" s="42"/>
      <c r="F1193" s="42"/>
      <c r="G1193" s="42"/>
      <c r="H1193" s="42"/>
      <c r="I1193" s="42"/>
      <c r="J1193" s="42"/>
      <c r="K1193" s="42"/>
      <c r="L1193" s="42"/>
      <c r="M1193" s="42"/>
      <c r="N1193" s="42"/>
      <c r="O1193" s="42"/>
    </row>
    <row r="1194" spans="1:15">
      <c r="A1194" s="40"/>
      <c r="B1194" s="41"/>
      <c r="C1194" s="42"/>
      <c r="D1194" s="42"/>
      <c r="E1194" s="42"/>
      <c r="F1194" s="42"/>
      <c r="G1194" s="42"/>
      <c r="H1194" s="42"/>
      <c r="I1194" s="42"/>
      <c r="J1194" s="42"/>
      <c r="K1194" s="42"/>
      <c r="L1194" s="42"/>
      <c r="M1194" s="42"/>
      <c r="N1194" s="42"/>
      <c r="O1194" s="42"/>
    </row>
    <row r="1195" spans="1:15">
      <c r="A1195" s="40"/>
      <c r="B1195" s="41"/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  <c r="O1195" s="42"/>
    </row>
    <row r="1196" spans="1:15">
      <c r="A1196" s="40"/>
      <c r="B1196" s="41"/>
      <c r="C1196" s="42"/>
      <c r="D1196" s="42"/>
      <c r="E1196" s="42"/>
      <c r="F1196" s="42"/>
      <c r="G1196" s="42"/>
      <c r="H1196" s="42"/>
      <c r="I1196" s="42"/>
      <c r="J1196" s="42"/>
      <c r="K1196" s="42"/>
      <c r="L1196" s="42"/>
      <c r="M1196" s="42"/>
      <c r="N1196" s="42"/>
      <c r="O1196" s="42"/>
    </row>
    <row r="1197" spans="1:15">
      <c r="A1197" s="40"/>
      <c r="B1197" s="41"/>
      <c r="C1197" s="42"/>
      <c r="D1197" s="42"/>
      <c r="E1197" s="42"/>
      <c r="F1197" s="42"/>
      <c r="G1197" s="42"/>
      <c r="H1197" s="42"/>
      <c r="I1197" s="42"/>
      <c r="J1197" s="42"/>
      <c r="K1197" s="42"/>
      <c r="L1197" s="42"/>
      <c r="M1197" s="42"/>
      <c r="N1197" s="42"/>
      <c r="O1197" s="42"/>
    </row>
    <row r="1198" spans="1:15">
      <c r="A1198" s="40"/>
      <c r="B1198" s="41"/>
      <c r="C1198" s="42"/>
      <c r="D1198" s="42"/>
      <c r="E1198" s="42"/>
      <c r="F1198" s="42"/>
      <c r="G1198" s="42"/>
      <c r="H1198" s="42"/>
      <c r="I1198" s="42"/>
      <c r="J1198" s="42"/>
      <c r="K1198" s="42"/>
      <c r="L1198" s="42"/>
      <c r="M1198" s="42"/>
      <c r="N1198" s="42"/>
      <c r="O1198" s="42"/>
    </row>
    <row r="1199" spans="1:15">
      <c r="A1199" s="40"/>
      <c r="B1199" s="41"/>
      <c r="C1199" s="42"/>
      <c r="D1199" s="42"/>
      <c r="E1199" s="42"/>
      <c r="F1199" s="42"/>
      <c r="G1199" s="42"/>
      <c r="H1199" s="42"/>
      <c r="I1199" s="42"/>
      <c r="J1199" s="42"/>
      <c r="K1199" s="42"/>
      <c r="L1199" s="42"/>
      <c r="M1199" s="42"/>
      <c r="N1199" s="42"/>
      <c r="O1199" s="42"/>
    </row>
    <row r="1200" spans="1:15">
      <c r="A1200" s="40"/>
      <c r="B1200" s="41"/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  <c r="O1200" s="42"/>
    </row>
    <row r="1201" spans="1:15">
      <c r="A1201" s="40"/>
      <c r="B1201" s="41"/>
      <c r="C1201" s="42"/>
      <c r="D1201" s="42"/>
      <c r="E1201" s="42"/>
      <c r="F1201" s="42"/>
      <c r="G1201" s="42"/>
      <c r="H1201" s="42"/>
      <c r="I1201" s="42"/>
      <c r="J1201" s="42"/>
      <c r="K1201" s="42"/>
      <c r="L1201" s="42"/>
      <c r="M1201" s="42"/>
      <c r="N1201" s="42"/>
      <c r="O1201" s="42"/>
    </row>
    <row r="1202" spans="1:15">
      <c r="A1202" s="40"/>
      <c r="B1202" s="41"/>
      <c r="C1202" s="42"/>
      <c r="D1202" s="42"/>
      <c r="E1202" s="42"/>
      <c r="F1202" s="42"/>
      <c r="G1202" s="42"/>
      <c r="H1202" s="42"/>
      <c r="I1202" s="42"/>
      <c r="J1202" s="42"/>
      <c r="K1202" s="42"/>
      <c r="L1202" s="42"/>
      <c r="M1202" s="42"/>
      <c r="N1202" s="42"/>
      <c r="O1202" s="42"/>
    </row>
    <row r="1203" spans="1:15">
      <c r="A1203" s="40"/>
      <c r="B1203" s="41"/>
      <c r="C1203" s="42"/>
      <c r="D1203" s="42"/>
      <c r="E1203" s="42"/>
      <c r="F1203" s="42"/>
      <c r="G1203" s="42"/>
      <c r="H1203" s="42"/>
      <c r="I1203" s="42"/>
      <c r="J1203" s="42"/>
      <c r="K1203" s="42"/>
      <c r="L1203" s="42"/>
      <c r="M1203" s="42"/>
      <c r="N1203" s="42"/>
      <c r="O1203" s="42"/>
    </row>
    <row r="1204" spans="1:15">
      <c r="A1204" s="40"/>
      <c r="B1204" s="41"/>
      <c r="C1204" s="42"/>
      <c r="D1204" s="42"/>
      <c r="E1204" s="42"/>
      <c r="F1204" s="42"/>
      <c r="G1204" s="42"/>
      <c r="H1204" s="42"/>
      <c r="I1204" s="42"/>
      <c r="J1204" s="42"/>
      <c r="K1204" s="42"/>
      <c r="L1204" s="42"/>
      <c r="M1204" s="42"/>
      <c r="N1204" s="42"/>
      <c r="O1204" s="42"/>
    </row>
    <row r="1205" spans="1:15">
      <c r="A1205" s="40"/>
      <c r="B1205" s="41"/>
      <c r="C1205" s="42"/>
      <c r="D1205" s="42"/>
      <c r="E1205" s="42"/>
      <c r="F1205" s="42"/>
      <c r="G1205" s="42"/>
      <c r="H1205" s="42"/>
      <c r="I1205" s="42"/>
      <c r="J1205" s="42"/>
      <c r="K1205" s="42"/>
      <c r="L1205" s="42"/>
      <c r="M1205" s="42"/>
      <c r="N1205" s="42"/>
      <c r="O1205" s="42"/>
    </row>
    <row r="1206" spans="1:15">
      <c r="A1206" s="40"/>
      <c r="B1206" s="41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</row>
    <row r="1207" spans="1:15">
      <c r="A1207" s="40"/>
      <c r="B1207" s="41"/>
      <c r="C1207" s="42"/>
      <c r="D1207" s="42"/>
      <c r="E1207" s="42"/>
      <c r="F1207" s="42"/>
      <c r="G1207" s="42"/>
      <c r="H1207" s="42"/>
      <c r="I1207" s="42"/>
      <c r="J1207" s="42"/>
      <c r="K1207" s="42"/>
      <c r="L1207" s="42"/>
      <c r="M1207" s="42"/>
      <c r="N1207" s="42"/>
      <c r="O1207" s="42"/>
    </row>
    <row r="1208" spans="1:15">
      <c r="A1208" s="40"/>
      <c r="B1208" s="41"/>
      <c r="C1208" s="42"/>
      <c r="D1208" s="42"/>
      <c r="E1208" s="42"/>
      <c r="F1208" s="42"/>
      <c r="G1208" s="42"/>
      <c r="H1208" s="42"/>
      <c r="I1208" s="42"/>
      <c r="J1208" s="42"/>
      <c r="K1208" s="42"/>
      <c r="L1208" s="42"/>
      <c r="M1208" s="42"/>
      <c r="N1208" s="42"/>
      <c r="O1208" s="42"/>
    </row>
    <row r="1209" spans="1:15">
      <c r="A1209" s="40"/>
      <c r="B1209" s="41"/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  <c r="O1209" s="42"/>
    </row>
    <row r="1210" spans="1:15">
      <c r="A1210" s="40"/>
      <c r="B1210" s="41"/>
      <c r="C1210" s="42"/>
      <c r="D1210" s="42"/>
      <c r="E1210" s="42"/>
      <c r="F1210" s="42"/>
      <c r="G1210" s="42"/>
      <c r="H1210" s="42"/>
      <c r="I1210" s="42"/>
      <c r="J1210" s="42"/>
      <c r="K1210" s="42"/>
      <c r="L1210" s="42"/>
      <c r="M1210" s="42"/>
      <c r="N1210" s="42"/>
      <c r="O1210" s="42"/>
    </row>
    <row r="1211" spans="1:15">
      <c r="A1211" s="40"/>
      <c r="B1211" s="41"/>
      <c r="C1211" s="42"/>
      <c r="D1211" s="42"/>
      <c r="E1211" s="42"/>
      <c r="F1211" s="42"/>
      <c r="G1211" s="42"/>
      <c r="H1211" s="42"/>
      <c r="I1211" s="42"/>
      <c r="J1211" s="42"/>
      <c r="K1211" s="42"/>
      <c r="L1211" s="42"/>
      <c r="M1211" s="42"/>
      <c r="N1211" s="42"/>
      <c r="O1211" s="42"/>
    </row>
    <row r="1212" spans="1:15">
      <c r="A1212" s="40"/>
      <c r="B1212" s="41"/>
      <c r="C1212" s="42"/>
      <c r="D1212" s="42"/>
      <c r="E1212" s="42"/>
      <c r="F1212" s="42"/>
      <c r="G1212" s="42"/>
      <c r="H1212" s="42"/>
      <c r="I1212" s="42"/>
      <c r="J1212" s="42"/>
      <c r="K1212" s="42"/>
      <c r="L1212" s="42"/>
      <c r="M1212" s="42"/>
      <c r="N1212" s="42"/>
      <c r="O1212" s="42"/>
    </row>
    <row r="1213" spans="1:15">
      <c r="A1213" s="40"/>
      <c r="B1213" s="41"/>
      <c r="C1213" s="42"/>
      <c r="D1213" s="42"/>
      <c r="E1213" s="42"/>
      <c r="F1213" s="42"/>
      <c r="G1213" s="42"/>
      <c r="H1213" s="42"/>
      <c r="I1213" s="42"/>
      <c r="J1213" s="42"/>
      <c r="K1213" s="42"/>
      <c r="L1213" s="42"/>
      <c r="M1213" s="42"/>
      <c r="N1213" s="42"/>
      <c r="O1213" s="42"/>
    </row>
    <row r="1214" spans="1:15">
      <c r="A1214" s="40"/>
      <c r="B1214" s="41"/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  <c r="O1214" s="42"/>
    </row>
    <row r="1215" spans="1:15">
      <c r="A1215" s="40"/>
      <c r="B1215" s="41"/>
      <c r="C1215" s="42"/>
      <c r="D1215" s="42"/>
      <c r="E1215" s="42"/>
      <c r="F1215" s="42"/>
      <c r="G1215" s="42"/>
      <c r="H1215" s="42"/>
      <c r="I1215" s="42"/>
      <c r="J1215" s="42"/>
      <c r="K1215" s="42"/>
      <c r="L1215" s="42"/>
      <c r="M1215" s="42"/>
      <c r="N1215" s="42"/>
      <c r="O1215" s="42"/>
    </row>
    <row r="1216" spans="1:15">
      <c r="A1216" s="40"/>
      <c r="B1216" s="41"/>
      <c r="C1216" s="42"/>
      <c r="D1216" s="42"/>
      <c r="E1216" s="42"/>
      <c r="F1216" s="42"/>
      <c r="G1216" s="42"/>
      <c r="H1216" s="42"/>
      <c r="I1216" s="42"/>
      <c r="J1216" s="42"/>
      <c r="K1216" s="42"/>
      <c r="L1216" s="42"/>
      <c r="M1216" s="42"/>
      <c r="N1216" s="42"/>
      <c r="O1216" s="42"/>
    </row>
    <row r="1217" spans="1:15">
      <c r="A1217" s="40"/>
      <c r="B1217" s="41"/>
      <c r="C1217" s="42"/>
      <c r="D1217" s="42"/>
      <c r="E1217" s="42"/>
      <c r="F1217" s="42"/>
      <c r="G1217" s="42"/>
      <c r="H1217" s="42"/>
      <c r="I1217" s="42"/>
      <c r="J1217" s="42"/>
      <c r="K1217" s="42"/>
      <c r="L1217" s="42"/>
      <c r="M1217" s="42"/>
      <c r="N1217" s="42"/>
      <c r="O1217" s="42"/>
    </row>
    <row r="1218" spans="1:15">
      <c r="A1218" s="40"/>
      <c r="B1218" s="41"/>
      <c r="C1218" s="42"/>
      <c r="D1218" s="42"/>
      <c r="E1218" s="42"/>
      <c r="F1218" s="42"/>
      <c r="G1218" s="42"/>
      <c r="H1218" s="42"/>
      <c r="I1218" s="42"/>
      <c r="J1218" s="42"/>
      <c r="K1218" s="42"/>
      <c r="L1218" s="42"/>
      <c r="M1218" s="42"/>
      <c r="N1218" s="42"/>
      <c r="O1218" s="42"/>
    </row>
    <row r="1219" spans="1:15">
      <c r="A1219" s="40"/>
      <c r="B1219" s="41"/>
      <c r="C1219" s="42"/>
      <c r="D1219" s="42"/>
      <c r="E1219" s="42"/>
      <c r="F1219" s="42"/>
      <c r="G1219" s="42"/>
      <c r="H1219" s="42"/>
      <c r="I1219" s="42"/>
      <c r="J1219" s="42"/>
      <c r="K1219" s="42"/>
      <c r="L1219" s="42"/>
      <c r="M1219" s="42"/>
      <c r="N1219" s="42"/>
      <c r="O1219" s="42"/>
    </row>
    <row r="1220" spans="1:15">
      <c r="A1220" s="40"/>
      <c r="B1220" s="41"/>
      <c r="C1220" s="42"/>
      <c r="D1220" s="42"/>
      <c r="E1220" s="42"/>
      <c r="F1220" s="42"/>
      <c r="G1220" s="42"/>
      <c r="H1220" s="42"/>
      <c r="I1220" s="42"/>
      <c r="J1220" s="42"/>
      <c r="K1220" s="42"/>
      <c r="L1220" s="42"/>
      <c r="M1220" s="42"/>
      <c r="N1220" s="42"/>
      <c r="O1220" s="42"/>
    </row>
    <row r="1221" spans="1:15">
      <c r="A1221" s="40"/>
      <c r="B1221" s="41"/>
      <c r="C1221" s="42"/>
      <c r="D1221" s="42"/>
      <c r="E1221" s="42"/>
      <c r="F1221" s="42"/>
      <c r="G1221" s="42"/>
      <c r="H1221" s="42"/>
      <c r="I1221" s="42"/>
      <c r="J1221" s="42"/>
      <c r="K1221" s="42"/>
      <c r="L1221" s="42"/>
      <c r="M1221" s="42"/>
      <c r="N1221" s="42"/>
      <c r="O1221" s="42"/>
    </row>
    <row r="1222" spans="1:15">
      <c r="A1222" s="40"/>
      <c r="B1222" s="41"/>
      <c r="C1222" s="42"/>
      <c r="D1222" s="42"/>
      <c r="E1222" s="42"/>
      <c r="F1222" s="42"/>
      <c r="G1222" s="42"/>
      <c r="H1222" s="42"/>
      <c r="I1222" s="42"/>
      <c r="J1222" s="42"/>
      <c r="K1222" s="42"/>
      <c r="L1222" s="42"/>
      <c r="M1222" s="42"/>
      <c r="N1222" s="42"/>
      <c r="O1222" s="42"/>
    </row>
    <row r="1223" spans="1:15">
      <c r="A1223" s="40"/>
      <c r="B1223" s="41"/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  <c r="O1223" s="42"/>
    </row>
    <row r="1224" spans="1:15">
      <c r="A1224" s="40"/>
      <c r="B1224" s="41"/>
      <c r="C1224" s="42"/>
      <c r="D1224" s="42"/>
      <c r="E1224" s="42"/>
      <c r="F1224" s="42"/>
      <c r="G1224" s="42"/>
      <c r="H1224" s="42"/>
      <c r="I1224" s="42"/>
      <c r="J1224" s="42"/>
      <c r="K1224" s="42"/>
      <c r="L1224" s="42"/>
      <c r="M1224" s="42"/>
      <c r="N1224" s="42"/>
      <c r="O1224" s="42"/>
    </row>
    <row r="1225" spans="1:15">
      <c r="A1225" s="40"/>
      <c r="B1225" s="41"/>
      <c r="C1225" s="42"/>
      <c r="D1225" s="42"/>
      <c r="E1225" s="42"/>
      <c r="F1225" s="42"/>
      <c r="G1225" s="42"/>
      <c r="H1225" s="42"/>
      <c r="I1225" s="42"/>
      <c r="J1225" s="42"/>
      <c r="K1225" s="42"/>
      <c r="L1225" s="42"/>
      <c r="M1225" s="42"/>
      <c r="N1225" s="42"/>
      <c r="O1225" s="42"/>
    </row>
    <row r="1226" spans="1:15">
      <c r="A1226" s="40"/>
      <c r="B1226" s="41"/>
      <c r="C1226" s="42"/>
      <c r="D1226" s="42"/>
      <c r="E1226" s="42"/>
      <c r="F1226" s="42"/>
      <c r="G1226" s="42"/>
      <c r="H1226" s="42"/>
      <c r="I1226" s="42"/>
      <c r="J1226" s="42"/>
      <c r="K1226" s="42"/>
      <c r="L1226" s="42"/>
      <c r="M1226" s="42"/>
      <c r="N1226" s="42"/>
      <c r="O1226" s="42"/>
    </row>
    <row r="1227" spans="1:15">
      <c r="A1227" s="40"/>
      <c r="B1227" s="41"/>
      <c r="C1227" s="42"/>
      <c r="D1227" s="42"/>
      <c r="E1227" s="42"/>
      <c r="F1227" s="42"/>
      <c r="G1227" s="42"/>
      <c r="H1227" s="42"/>
      <c r="I1227" s="42"/>
      <c r="J1227" s="42"/>
      <c r="K1227" s="42"/>
      <c r="L1227" s="42"/>
      <c r="M1227" s="42"/>
      <c r="N1227" s="42"/>
      <c r="O1227" s="42"/>
    </row>
    <row r="1228" spans="1:15">
      <c r="A1228" s="40"/>
      <c r="B1228" s="41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</row>
    <row r="1229" spans="1:15">
      <c r="A1229" s="40"/>
      <c r="B1229" s="41"/>
      <c r="C1229" s="42"/>
      <c r="D1229" s="42"/>
      <c r="E1229" s="42"/>
      <c r="F1229" s="42"/>
      <c r="G1229" s="42"/>
      <c r="H1229" s="42"/>
      <c r="I1229" s="42"/>
      <c r="J1229" s="42"/>
      <c r="K1229" s="42"/>
      <c r="L1229" s="42"/>
      <c r="M1229" s="42"/>
      <c r="N1229" s="42"/>
      <c r="O1229" s="42"/>
    </row>
    <row r="1230" spans="1:15">
      <c r="A1230" s="40"/>
      <c r="B1230" s="41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O1230" s="42"/>
    </row>
    <row r="1231" spans="1:15">
      <c r="A1231" s="40"/>
      <c r="B1231" s="41"/>
      <c r="C1231" s="42"/>
      <c r="D1231" s="42"/>
      <c r="E1231" s="42"/>
      <c r="F1231" s="42"/>
      <c r="G1231" s="42"/>
      <c r="H1231" s="42"/>
      <c r="I1231" s="42"/>
      <c r="J1231" s="42"/>
      <c r="K1231" s="42"/>
      <c r="L1231" s="42"/>
      <c r="M1231" s="42"/>
      <c r="N1231" s="42"/>
      <c r="O1231" s="42"/>
    </row>
    <row r="1232" spans="1:15">
      <c r="A1232" s="40"/>
      <c r="B1232" s="41"/>
      <c r="C1232" s="42"/>
      <c r="D1232" s="42"/>
      <c r="E1232" s="42"/>
      <c r="F1232" s="42"/>
      <c r="G1232" s="42"/>
      <c r="H1232" s="42"/>
      <c r="I1232" s="42"/>
      <c r="J1232" s="42"/>
      <c r="K1232" s="42"/>
      <c r="L1232" s="42"/>
      <c r="M1232" s="42"/>
      <c r="N1232" s="42"/>
      <c r="O1232" s="42"/>
    </row>
    <row r="1233" spans="1:15">
      <c r="A1233" s="40"/>
      <c r="B1233" s="41"/>
      <c r="C1233" s="42"/>
      <c r="D1233" s="42"/>
      <c r="E1233" s="42"/>
      <c r="F1233" s="42"/>
      <c r="G1233" s="42"/>
      <c r="H1233" s="42"/>
      <c r="I1233" s="42"/>
      <c r="J1233" s="42"/>
      <c r="K1233" s="42"/>
      <c r="L1233" s="42"/>
      <c r="M1233" s="42"/>
      <c r="N1233" s="42"/>
      <c r="O1233" s="42"/>
    </row>
    <row r="1234" spans="1:15">
      <c r="A1234" s="40"/>
      <c r="B1234" s="41"/>
      <c r="C1234" s="42"/>
      <c r="D1234" s="42"/>
      <c r="E1234" s="42"/>
      <c r="F1234" s="42"/>
      <c r="G1234" s="42"/>
      <c r="H1234" s="42"/>
      <c r="I1234" s="42"/>
      <c r="J1234" s="42"/>
      <c r="K1234" s="42"/>
      <c r="L1234" s="42"/>
      <c r="M1234" s="42"/>
      <c r="N1234" s="42"/>
      <c r="O1234" s="42"/>
    </row>
    <row r="1235" spans="1:15">
      <c r="A1235" s="40"/>
      <c r="B1235" s="41"/>
      <c r="C1235" s="42"/>
      <c r="D1235" s="42"/>
      <c r="E1235" s="42"/>
      <c r="F1235" s="42"/>
      <c r="G1235" s="42"/>
      <c r="H1235" s="42"/>
      <c r="I1235" s="42"/>
      <c r="J1235" s="42"/>
      <c r="K1235" s="42"/>
      <c r="L1235" s="42"/>
      <c r="M1235" s="42"/>
      <c r="N1235" s="42"/>
      <c r="O1235" s="42"/>
    </row>
    <row r="1236" spans="1:15">
      <c r="A1236" s="40"/>
      <c r="B1236" s="41"/>
      <c r="C1236" s="42"/>
      <c r="D1236" s="42"/>
      <c r="E1236" s="42"/>
      <c r="F1236" s="42"/>
      <c r="G1236" s="42"/>
      <c r="H1236" s="42"/>
      <c r="I1236" s="42"/>
      <c r="J1236" s="42"/>
      <c r="K1236" s="42"/>
      <c r="L1236" s="42"/>
      <c r="M1236" s="42"/>
      <c r="N1236" s="42"/>
      <c r="O1236" s="42"/>
    </row>
    <row r="1237" spans="1:15">
      <c r="A1237" s="40"/>
      <c r="B1237" s="41"/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  <c r="O1237" s="42"/>
    </row>
    <row r="1238" spans="1:15">
      <c r="A1238" s="40"/>
      <c r="B1238" s="41"/>
      <c r="C1238" s="42"/>
      <c r="D1238" s="42"/>
      <c r="E1238" s="42"/>
      <c r="F1238" s="42"/>
      <c r="G1238" s="42"/>
      <c r="H1238" s="42"/>
      <c r="I1238" s="42"/>
      <c r="J1238" s="42"/>
      <c r="K1238" s="42"/>
      <c r="L1238" s="42"/>
      <c r="M1238" s="42"/>
      <c r="N1238" s="42"/>
      <c r="O1238" s="42"/>
    </row>
    <row r="1239" spans="1:15">
      <c r="A1239" s="40"/>
      <c r="B1239" s="41"/>
      <c r="C1239" s="42"/>
      <c r="D1239" s="42"/>
      <c r="E1239" s="42"/>
      <c r="F1239" s="42"/>
      <c r="G1239" s="42"/>
      <c r="H1239" s="42"/>
      <c r="I1239" s="42"/>
      <c r="J1239" s="42"/>
      <c r="K1239" s="42"/>
      <c r="L1239" s="42"/>
      <c r="M1239" s="42"/>
      <c r="N1239" s="42"/>
      <c r="O1239" s="42"/>
    </row>
    <row r="1240" spans="1:15">
      <c r="A1240" s="40"/>
      <c r="B1240" s="41"/>
      <c r="C1240" s="42"/>
      <c r="D1240" s="42"/>
      <c r="E1240" s="42"/>
      <c r="F1240" s="42"/>
      <c r="G1240" s="42"/>
      <c r="H1240" s="42"/>
      <c r="I1240" s="42"/>
      <c r="J1240" s="42"/>
      <c r="K1240" s="42"/>
      <c r="L1240" s="42"/>
      <c r="M1240" s="42"/>
      <c r="N1240" s="42"/>
      <c r="O1240" s="42"/>
    </row>
    <row r="1241" spans="1:15">
      <c r="A1241" s="40"/>
      <c r="B1241" s="41"/>
      <c r="C1241" s="42"/>
      <c r="D1241" s="42"/>
      <c r="E1241" s="42"/>
      <c r="F1241" s="42"/>
      <c r="G1241" s="42"/>
      <c r="H1241" s="42"/>
      <c r="I1241" s="42"/>
      <c r="J1241" s="42"/>
      <c r="K1241" s="42"/>
      <c r="L1241" s="42"/>
      <c r="M1241" s="42"/>
      <c r="N1241" s="42"/>
      <c r="O1241" s="42"/>
    </row>
    <row r="1242" spans="1:15">
      <c r="A1242" s="40"/>
      <c r="B1242" s="41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</row>
    <row r="1243" spans="1:15">
      <c r="A1243" s="40"/>
      <c r="B1243" s="41"/>
      <c r="C1243" s="42"/>
      <c r="D1243" s="42"/>
      <c r="E1243" s="42"/>
      <c r="F1243" s="42"/>
      <c r="G1243" s="42"/>
      <c r="H1243" s="42"/>
      <c r="I1243" s="42"/>
      <c r="J1243" s="42"/>
      <c r="K1243" s="42"/>
      <c r="L1243" s="42"/>
      <c r="M1243" s="42"/>
      <c r="N1243" s="42"/>
      <c r="O1243" s="42"/>
    </row>
    <row r="1244" spans="1:15">
      <c r="A1244" s="40"/>
      <c r="B1244" s="41"/>
      <c r="C1244" s="42"/>
      <c r="D1244" s="42"/>
      <c r="E1244" s="42"/>
      <c r="F1244" s="42"/>
      <c r="G1244" s="42"/>
      <c r="H1244" s="42"/>
      <c r="I1244" s="42"/>
      <c r="J1244" s="42"/>
      <c r="K1244" s="42"/>
      <c r="L1244" s="42"/>
      <c r="M1244" s="42"/>
      <c r="N1244" s="42"/>
      <c r="O1244" s="42"/>
    </row>
    <row r="1245" spans="1:15">
      <c r="A1245" s="40"/>
      <c r="B1245" s="41"/>
      <c r="C1245" s="42"/>
      <c r="D1245" s="42"/>
      <c r="E1245" s="42"/>
      <c r="F1245" s="42"/>
      <c r="G1245" s="42"/>
      <c r="H1245" s="42"/>
      <c r="I1245" s="42"/>
      <c r="J1245" s="42"/>
      <c r="K1245" s="42"/>
      <c r="L1245" s="42"/>
      <c r="M1245" s="42"/>
      <c r="N1245" s="42"/>
      <c r="O1245" s="42"/>
    </row>
    <row r="1246" spans="1:15">
      <c r="A1246" s="40"/>
      <c r="B1246" s="41"/>
      <c r="C1246" s="42"/>
      <c r="D1246" s="42"/>
      <c r="E1246" s="42"/>
      <c r="F1246" s="42"/>
      <c r="G1246" s="42"/>
      <c r="H1246" s="42"/>
      <c r="I1246" s="42"/>
      <c r="J1246" s="42"/>
      <c r="K1246" s="42"/>
      <c r="L1246" s="42"/>
      <c r="M1246" s="42"/>
      <c r="N1246" s="42"/>
      <c r="O1246" s="42"/>
    </row>
    <row r="1247" spans="1:15">
      <c r="A1247" s="40"/>
      <c r="B1247" s="41"/>
      <c r="C1247" s="42"/>
      <c r="D1247" s="42"/>
      <c r="E1247" s="42"/>
      <c r="F1247" s="42"/>
      <c r="G1247" s="42"/>
      <c r="H1247" s="42"/>
      <c r="I1247" s="42"/>
      <c r="J1247" s="42"/>
      <c r="K1247" s="42"/>
      <c r="L1247" s="42"/>
      <c r="M1247" s="42"/>
      <c r="N1247" s="42"/>
      <c r="O1247" s="42"/>
    </row>
    <row r="1248" spans="1:15">
      <c r="A1248" s="40"/>
      <c r="B1248" s="41"/>
      <c r="C1248" s="42"/>
      <c r="D1248" s="42"/>
      <c r="E1248" s="42"/>
      <c r="F1248" s="42"/>
      <c r="G1248" s="42"/>
      <c r="H1248" s="42"/>
      <c r="I1248" s="42"/>
      <c r="J1248" s="42"/>
      <c r="K1248" s="42"/>
      <c r="L1248" s="42"/>
      <c r="M1248" s="42"/>
      <c r="N1248" s="42"/>
      <c r="O1248" s="42"/>
    </row>
    <row r="1249" spans="1:15">
      <c r="A1249" s="40"/>
      <c r="B1249" s="41"/>
      <c r="C1249" s="42"/>
      <c r="D1249" s="42"/>
      <c r="E1249" s="42"/>
      <c r="F1249" s="42"/>
      <c r="G1249" s="42"/>
      <c r="H1249" s="42"/>
      <c r="I1249" s="42"/>
      <c r="J1249" s="42"/>
      <c r="K1249" s="42"/>
      <c r="L1249" s="42"/>
      <c r="M1249" s="42"/>
      <c r="N1249" s="42"/>
      <c r="O1249" s="42"/>
    </row>
    <row r="1250" spans="1:15">
      <c r="A1250" s="40"/>
      <c r="B1250" s="41"/>
      <c r="C1250" s="42"/>
      <c r="D1250" s="42"/>
      <c r="E1250" s="42"/>
      <c r="F1250" s="42"/>
      <c r="G1250" s="42"/>
      <c r="H1250" s="42"/>
      <c r="I1250" s="42"/>
      <c r="J1250" s="42"/>
      <c r="K1250" s="42"/>
      <c r="L1250" s="42"/>
      <c r="M1250" s="42"/>
      <c r="N1250" s="42"/>
      <c r="O1250" s="42"/>
    </row>
    <row r="1251" spans="1:15">
      <c r="A1251" s="40"/>
      <c r="B1251" s="41"/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  <c r="O1251" s="42"/>
    </row>
    <row r="1252" spans="1:15">
      <c r="A1252" s="40"/>
      <c r="B1252" s="41"/>
      <c r="C1252" s="42"/>
      <c r="D1252" s="42"/>
      <c r="E1252" s="42"/>
      <c r="F1252" s="42"/>
      <c r="G1252" s="42"/>
      <c r="H1252" s="42"/>
      <c r="I1252" s="42"/>
      <c r="J1252" s="42"/>
      <c r="K1252" s="42"/>
      <c r="L1252" s="42"/>
      <c r="M1252" s="42"/>
      <c r="N1252" s="42"/>
      <c r="O1252" s="42"/>
    </row>
    <row r="1253" spans="1:15">
      <c r="A1253" s="40"/>
      <c r="B1253" s="41"/>
      <c r="C1253" s="42"/>
      <c r="D1253" s="42"/>
      <c r="E1253" s="42"/>
      <c r="F1253" s="42"/>
      <c r="G1253" s="42"/>
      <c r="H1253" s="42"/>
      <c r="I1253" s="42"/>
      <c r="J1253" s="42"/>
      <c r="K1253" s="42"/>
      <c r="L1253" s="42"/>
      <c r="M1253" s="42"/>
      <c r="N1253" s="42"/>
      <c r="O1253" s="42"/>
    </row>
    <row r="1254" spans="1:15">
      <c r="A1254" s="40"/>
      <c r="B1254" s="41"/>
      <c r="C1254" s="42"/>
      <c r="D1254" s="42"/>
      <c r="E1254" s="42"/>
      <c r="F1254" s="42"/>
      <c r="G1254" s="42"/>
      <c r="H1254" s="42"/>
      <c r="I1254" s="42"/>
      <c r="J1254" s="42"/>
      <c r="K1254" s="42"/>
      <c r="L1254" s="42"/>
      <c r="M1254" s="42"/>
      <c r="N1254" s="42"/>
      <c r="O1254" s="42"/>
    </row>
    <row r="1255" spans="1:15">
      <c r="A1255" s="40"/>
      <c r="B1255" s="41"/>
      <c r="C1255" s="42"/>
      <c r="D1255" s="42"/>
      <c r="E1255" s="42"/>
      <c r="F1255" s="42"/>
      <c r="G1255" s="42"/>
      <c r="H1255" s="42"/>
      <c r="I1255" s="42"/>
      <c r="J1255" s="42"/>
      <c r="K1255" s="42"/>
      <c r="L1255" s="42"/>
      <c r="M1255" s="42"/>
      <c r="N1255" s="42"/>
      <c r="O1255" s="42"/>
    </row>
    <row r="1256" spans="1:15">
      <c r="A1256" s="40"/>
      <c r="B1256" s="41"/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  <c r="O1256" s="42"/>
    </row>
    <row r="1257" spans="1:15">
      <c r="A1257" s="40"/>
      <c r="B1257" s="41"/>
      <c r="C1257" s="42"/>
      <c r="D1257" s="42"/>
      <c r="E1257" s="42"/>
      <c r="F1257" s="42"/>
      <c r="G1257" s="42"/>
      <c r="H1257" s="42"/>
      <c r="I1257" s="42"/>
      <c r="J1257" s="42"/>
      <c r="K1257" s="42"/>
      <c r="L1257" s="42"/>
      <c r="M1257" s="42"/>
      <c r="N1257" s="42"/>
      <c r="O1257" s="42"/>
    </row>
    <row r="1258" spans="1:15">
      <c r="A1258" s="40"/>
      <c r="B1258" s="41"/>
      <c r="C1258" s="42"/>
      <c r="D1258" s="42"/>
      <c r="E1258" s="42"/>
      <c r="F1258" s="42"/>
      <c r="G1258" s="42"/>
      <c r="H1258" s="42"/>
      <c r="I1258" s="42"/>
      <c r="J1258" s="42"/>
      <c r="K1258" s="42"/>
      <c r="L1258" s="42"/>
      <c r="M1258" s="42"/>
      <c r="N1258" s="42"/>
      <c r="O1258" s="42"/>
    </row>
    <row r="1259" spans="1:15">
      <c r="A1259" s="40"/>
      <c r="B1259" s="41"/>
      <c r="C1259" s="42"/>
      <c r="D1259" s="42"/>
      <c r="E1259" s="42"/>
      <c r="F1259" s="42"/>
      <c r="G1259" s="42"/>
      <c r="H1259" s="42"/>
      <c r="I1259" s="42"/>
      <c r="J1259" s="42"/>
      <c r="K1259" s="42"/>
      <c r="L1259" s="42"/>
      <c r="M1259" s="42"/>
      <c r="N1259" s="42"/>
      <c r="O1259" s="42"/>
    </row>
    <row r="1260" spans="1:15">
      <c r="A1260" s="40"/>
      <c r="B1260" s="41"/>
      <c r="C1260" s="42"/>
      <c r="D1260" s="42"/>
      <c r="E1260" s="42"/>
      <c r="F1260" s="42"/>
      <c r="G1260" s="42"/>
      <c r="H1260" s="42"/>
      <c r="I1260" s="42"/>
      <c r="J1260" s="42"/>
      <c r="K1260" s="42"/>
      <c r="L1260" s="42"/>
      <c r="M1260" s="42"/>
      <c r="N1260" s="42"/>
      <c r="O1260" s="42"/>
    </row>
    <row r="1261" spans="1:15">
      <c r="A1261" s="40"/>
      <c r="B1261" s="41"/>
      <c r="C1261" s="42"/>
      <c r="D1261" s="42"/>
      <c r="E1261" s="42"/>
      <c r="F1261" s="42"/>
      <c r="G1261" s="42"/>
      <c r="H1261" s="42"/>
      <c r="I1261" s="42"/>
      <c r="J1261" s="42"/>
      <c r="K1261" s="42"/>
      <c r="L1261" s="42"/>
      <c r="M1261" s="42"/>
      <c r="N1261" s="42"/>
      <c r="O1261" s="42"/>
    </row>
    <row r="1262" spans="1:15">
      <c r="A1262" s="40"/>
      <c r="B1262" s="41"/>
      <c r="C1262" s="42"/>
      <c r="D1262" s="42"/>
      <c r="E1262" s="42"/>
      <c r="F1262" s="42"/>
      <c r="G1262" s="42"/>
      <c r="H1262" s="42"/>
      <c r="I1262" s="42"/>
      <c r="J1262" s="42"/>
      <c r="K1262" s="42"/>
      <c r="L1262" s="42"/>
      <c r="M1262" s="42"/>
      <c r="N1262" s="42"/>
      <c r="O1262" s="42"/>
    </row>
    <row r="1263" spans="1:15">
      <c r="A1263" s="40"/>
      <c r="B1263" s="41"/>
      <c r="C1263" s="42"/>
      <c r="D1263" s="42"/>
      <c r="E1263" s="42"/>
      <c r="F1263" s="42"/>
      <c r="G1263" s="42"/>
      <c r="H1263" s="42"/>
      <c r="I1263" s="42"/>
      <c r="J1263" s="42"/>
      <c r="K1263" s="42"/>
      <c r="L1263" s="42"/>
      <c r="M1263" s="42"/>
      <c r="N1263" s="42"/>
      <c r="O1263" s="42"/>
    </row>
    <row r="1264" spans="1:15">
      <c r="A1264" s="40"/>
      <c r="B1264" s="41"/>
      <c r="C1264" s="42"/>
      <c r="D1264" s="42"/>
      <c r="E1264" s="42"/>
      <c r="F1264" s="42"/>
      <c r="G1264" s="42"/>
      <c r="H1264" s="42"/>
      <c r="I1264" s="42"/>
      <c r="J1264" s="42"/>
      <c r="K1264" s="42"/>
      <c r="L1264" s="42"/>
      <c r="M1264" s="42"/>
      <c r="N1264" s="42"/>
      <c r="O1264" s="42"/>
    </row>
    <row r="1265" spans="1:15">
      <c r="A1265" s="40"/>
      <c r="B1265" s="41"/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  <c r="O1265" s="42"/>
    </row>
    <row r="1266" spans="1:15">
      <c r="A1266" s="40"/>
      <c r="B1266" s="41"/>
      <c r="C1266" s="42"/>
      <c r="D1266" s="42"/>
      <c r="E1266" s="42"/>
      <c r="F1266" s="42"/>
      <c r="G1266" s="42"/>
      <c r="H1266" s="42"/>
      <c r="I1266" s="42"/>
      <c r="J1266" s="42"/>
      <c r="K1266" s="42"/>
      <c r="L1266" s="42"/>
      <c r="M1266" s="42"/>
      <c r="N1266" s="42"/>
      <c r="O1266" s="42"/>
    </row>
    <row r="1267" spans="1:15">
      <c r="A1267" s="40"/>
      <c r="B1267" s="41"/>
      <c r="C1267" s="42"/>
      <c r="D1267" s="42"/>
      <c r="E1267" s="42"/>
      <c r="F1267" s="42"/>
      <c r="G1267" s="42"/>
      <c r="H1267" s="42"/>
      <c r="I1267" s="42"/>
      <c r="J1267" s="42"/>
      <c r="K1267" s="42"/>
      <c r="L1267" s="42"/>
      <c r="M1267" s="42"/>
      <c r="N1267" s="42"/>
      <c r="O1267" s="42"/>
    </row>
    <row r="1268" spans="1:15">
      <c r="A1268" s="40"/>
      <c r="B1268" s="41"/>
      <c r="C1268" s="42"/>
      <c r="D1268" s="42"/>
      <c r="E1268" s="42"/>
      <c r="F1268" s="42"/>
      <c r="G1268" s="42"/>
      <c r="H1268" s="42"/>
      <c r="I1268" s="42"/>
      <c r="J1268" s="42"/>
      <c r="K1268" s="42"/>
      <c r="L1268" s="42"/>
      <c r="M1268" s="42"/>
      <c r="N1268" s="42"/>
      <c r="O1268" s="42"/>
    </row>
    <row r="1269" spans="1:15">
      <c r="A1269" s="40"/>
      <c r="B1269" s="41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42"/>
      <c r="N1269" s="42"/>
      <c r="O1269" s="42"/>
    </row>
    <row r="1270" spans="1:15">
      <c r="A1270" s="40"/>
      <c r="B1270" s="41"/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  <c r="O1270" s="42"/>
    </row>
    <row r="1271" spans="1:15">
      <c r="A1271" s="40"/>
      <c r="B1271" s="41"/>
      <c r="C1271" s="42"/>
      <c r="D1271" s="42"/>
      <c r="E1271" s="42"/>
      <c r="F1271" s="42"/>
      <c r="G1271" s="42"/>
      <c r="H1271" s="42"/>
      <c r="I1271" s="42"/>
      <c r="J1271" s="42"/>
      <c r="K1271" s="42"/>
      <c r="L1271" s="42"/>
      <c r="M1271" s="42"/>
      <c r="N1271" s="42"/>
      <c r="O1271" s="42"/>
    </row>
    <row r="1272" spans="1:15">
      <c r="A1272" s="40"/>
      <c r="B1272" s="41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O1272" s="42"/>
    </row>
    <row r="1273" spans="1:15">
      <c r="A1273" s="40"/>
      <c r="B1273" s="41"/>
      <c r="C1273" s="42"/>
      <c r="D1273" s="42"/>
      <c r="E1273" s="42"/>
      <c r="F1273" s="42"/>
      <c r="G1273" s="42"/>
      <c r="H1273" s="42"/>
      <c r="I1273" s="42"/>
      <c r="J1273" s="42"/>
      <c r="K1273" s="42"/>
      <c r="L1273" s="42"/>
      <c r="M1273" s="42"/>
      <c r="N1273" s="42"/>
      <c r="O1273" s="42"/>
    </row>
    <row r="1274" spans="1:15">
      <c r="A1274" s="40"/>
      <c r="B1274" s="41"/>
      <c r="C1274" s="42"/>
      <c r="D1274" s="42"/>
      <c r="E1274" s="42"/>
      <c r="F1274" s="42"/>
      <c r="G1274" s="42"/>
      <c r="H1274" s="42"/>
      <c r="I1274" s="42"/>
      <c r="J1274" s="42"/>
      <c r="K1274" s="42"/>
      <c r="L1274" s="42"/>
      <c r="M1274" s="42"/>
      <c r="N1274" s="42"/>
      <c r="O1274" s="42"/>
    </row>
    <row r="1275" spans="1:15">
      <c r="A1275" s="40"/>
      <c r="B1275" s="41"/>
      <c r="C1275" s="42"/>
      <c r="D1275" s="42"/>
      <c r="E1275" s="42"/>
      <c r="F1275" s="42"/>
      <c r="G1275" s="42"/>
      <c r="H1275" s="42"/>
      <c r="I1275" s="42"/>
      <c r="J1275" s="42"/>
      <c r="K1275" s="42"/>
      <c r="L1275" s="42"/>
      <c r="M1275" s="42"/>
      <c r="N1275" s="42"/>
      <c r="O1275" s="42"/>
    </row>
    <row r="1276" spans="1:15">
      <c r="A1276" s="40"/>
      <c r="B1276" s="41"/>
      <c r="C1276" s="42"/>
      <c r="D1276" s="42"/>
      <c r="E1276" s="42"/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</row>
    <row r="1277" spans="1:15">
      <c r="A1277" s="40"/>
      <c r="B1277" s="41"/>
      <c r="C1277" s="42"/>
      <c r="D1277" s="42"/>
      <c r="E1277" s="42"/>
      <c r="F1277" s="42"/>
      <c r="G1277" s="42"/>
      <c r="H1277" s="42"/>
      <c r="I1277" s="42"/>
      <c r="J1277" s="42"/>
      <c r="K1277" s="42"/>
      <c r="L1277" s="42"/>
      <c r="M1277" s="42"/>
      <c r="N1277" s="42"/>
      <c r="O1277" s="42"/>
    </row>
    <row r="1278" spans="1:15">
      <c r="A1278" s="40"/>
      <c r="B1278" s="41"/>
      <c r="C1278" s="42"/>
      <c r="D1278" s="42"/>
      <c r="E1278" s="42"/>
      <c r="F1278" s="42"/>
      <c r="G1278" s="42"/>
      <c r="H1278" s="42"/>
      <c r="I1278" s="42"/>
      <c r="J1278" s="42"/>
      <c r="K1278" s="42"/>
      <c r="L1278" s="42"/>
      <c r="M1278" s="42"/>
      <c r="N1278" s="42"/>
      <c r="O1278" s="42"/>
    </row>
    <row r="1279" spans="1:15">
      <c r="A1279" s="40"/>
      <c r="B1279" s="41"/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  <c r="O1279" s="42"/>
    </row>
    <row r="1280" spans="1:15">
      <c r="A1280" s="40"/>
      <c r="B1280" s="41"/>
      <c r="C1280" s="42"/>
      <c r="D1280" s="42"/>
      <c r="E1280" s="42"/>
      <c r="F1280" s="42"/>
      <c r="G1280" s="42"/>
      <c r="H1280" s="42"/>
      <c r="I1280" s="42"/>
      <c r="J1280" s="42"/>
      <c r="K1280" s="42"/>
      <c r="L1280" s="42"/>
      <c r="M1280" s="42"/>
      <c r="N1280" s="42"/>
      <c r="O1280" s="42"/>
    </row>
    <row r="1281" spans="1:15">
      <c r="A1281" s="40"/>
      <c r="B1281" s="41"/>
      <c r="C1281" s="42"/>
      <c r="D1281" s="42"/>
      <c r="E1281" s="42"/>
      <c r="F1281" s="42"/>
      <c r="G1281" s="42"/>
      <c r="H1281" s="42"/>
      <c r="I1281" s="42"/>
      <c r="J1281" s="42"/>
      <c r="K1281" s="42"/>
      <c r="L1281" s="42"/>
      <c r="M1281" s="42"/>
      <c r="N1281" s="42"/>
      <c r="O1281" s="42"/>
    </row>
    <row r="1282" spans="1:15">
      <c r="A1282" s="40"/>
      <c r="B1282" s="41"/>
      <c r="C1282" s="42"/>
      <c r="D1282" s="42"/>
      <c r="E1282" s="42"/>
      <c r="F1282" s="42"/>
      <c r="G1282" s="42"/>
      <c r="H1282" s="42"/>
      <c r="I1282" s="42"/>
      <c r="J1282" s="42"/>
      <c r="K1282" s="42"/>
      <c r="L1282" s="42"/>
      <c r="M1282" s="42"/>
      <c r="N1282" s="42"/>
      <c r="O1282" s="42"/>
    </row>
    <row r="1283" spans="1:15">
      <c r="A1283" s="40"/>
      <c r="B1283" s="41"/>
      <c r="C1283" s="42"/>
      <c r="D1283" s="42"/>
      <c r="E1283" s="42"/>
      <c r="F1283" s="42"/>
      <c r="G1283" s="42"/>
      <c r="H1283" s="42"/>
      <c r="I1283" s="42"/>
      <c r="J1283" s="42"/>
      <c r="K1283" s="42"/>
      <c r="L1283" s="42"/>
      <c r="M1283" s="42"/>
      <c r="N1283" s="42"/>
      <c r="O1283" s="42"/>
    </row>
    <row r="1284" spans="1:15">
      <c r="A1284" s="40"/>
      <c r="B1284" s="41"/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  <c r="O1284" s="42"/>
    </row>
    <row r="1285" spans="1:15">
      <c r="A1285" s="40"/>
      <c r="B1285" s="41"/>
      <c r="C1285" s="42"/>
      <c r="D1285" s="42"/>
      <c r="E1285" s="42"/>
      <c r="F1285" s="42"/>
      <c r="G1285" s="42"/>
      <c r="H1285" s="42"/>
      <c r="I1285" s="42"/>
      <c r="J1285" s="42"/>
      <c r="K1285" s="42"/>
      <c r="L1285" s="42"/>
      <c r="M1285" s="42"/>
      <c r="N1285" s="42"/>
      <c r="O1285" s="42"/>
    </row>
    <row r="1286" spans="1:15">
      <c r="A1286" s="40"/>
      <c r="B1286" s="41"/>
      <c r="C1286" s="42"/>
      <c r="D1286" s="42"/>
      <c r="E1286" s="42"/>
      <c r="F1286" s="42"/>
      <c r="G1286" s="42"/>
      <c r="H1286" s="42"/>
      <c r="I1286" s="42"/>
      <c r="J1286" s="42"/>
      <c r="K1286" s="42"/>
      <c r="L1286" s="42"/>
      <c r="M1286" s="42"/>
      <c r="N1286" s="42"/>
      <c r="O1286" s="42"/>
    </row>
    <row r="1287" spans="1:15">
      <c r="A1287" s="40"/>
      <c r="B1287" s="41"/>
      <c r="C1287" s="42"/>
      <c r="D1287" s="42"/>
      <c r="E1287" s="42"/>
      <c r="F1287" s="42"/>
      <c r="G1287" s="42"/>
      <c r="H1287" s="42"/>
      <c r="I1287" s="42"/>
      <c r="J1287" s="42"/>
      <c r="K1287" s="42"/>
      <c r="L1287" s="42"/>
      <c r="M1287" s="42"/>
      <c r="N1287" s="42"/>
      <c r="O1287" s="42"/>
    </row>
    <row r="1288" spans="1:15">
      <c r="A1288" s="40"/>
      <c r="B1288" s="41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</row>
    <row r="1289" spans="1:15">
      <c r="A1289" s="40"/>
      <c r="B1289" s="41"/>
      <c r="C1289" s="42"/>
      <c r="D1289" s="42"/>
      <c r="E1289" s="42"/>
      <c r="F1289" s="42"/>
      <c r="G1289" s="42"/>
      <c r="H1289" s="42"/>
      <c r="I1289" s="42"/>
      <c r="J1289" s="42"/>
      <c r="K1289" s="42"/>
      <c r="L1289" s="42"/>
      <c r="M1289" s="42"/>
      <c r="N1289" s="42"/>
      <c r="O1289" s="42"/>
    </row>
    <row r="1290" spans="1:15">
      <c r="A1290" s="40"/>
      <c r="B1290" s="41"/>
      <c r="C1290" s="42"/>
      <c r="D1290" s="42"/>
      <c r="E1290" s="42"/>
      <c r="F1290" s="42"/>
      <c r="G1290" s="42"/>
      <c r="H1290" s="42"/>
      <c r="I1290" s="42"/>
      <c r="J1290" s="42"/>
      <c r="K1290" s="42"/>
      <c r="L1290" s="42"/>
      <c r="M1290" s="42"/>
      <c r="N1290" s="42"/>
      <c r="O1290" s="42"/>
    </row>
    <row r="1291" spans="1:15">
      <c r="A1291" s="40"/>
      <c r="B1291" s="41"/>
      <c r="C1291" s="42"/>
      <c r="D1291" s="42"/>
      <c r="E1291" s="42"/>
      <c r="F1291" s="42"/>
      <c r="G1291" s="42"/>
      <c r="H1291" s="42"/>
      <c r="I1291" s="42"/>
      <c r="J1291" s="42"/>
      <c r="K1291" s="42"/>
      <c r="L1291" s="42"/>
      <c r="M1291" s="42"/>
      <c r="N1291" s="42"/>
      <c r="O1291" s="42"/>
    </row>
    <row r="1292" spans="1:15">
      <c r="A1292" s="40"/>
      <c r="B1292" s="41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</row>
    <row r="1293" spans="1:15">
      <c r="A1293" s="40"/>
      <c r="B1293" s="41"/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  <c r="O1293" s="42"/>
    </row>
    <row r="1294" spans="1:15">
      <c r="A1294" s="40"/>
      <c r="B1294" s="41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</row>
    <row r="1295" spans="1:15">
      <c r="A1295" s="40"/>
      <c r="B1295" s="41"/>
      <c r="C1295" s="42"/>
      <c r="D1295" s="42"/>
      <c r="E1295" s="42"/>
      <c r="F1295" s="42"/>
      <c r="G1295" s="42"/>
      <c r="H1295" s="42"/>
      <c r="I1295" s="42"/>
      <c r="J1295" s="42"/>
      <c r="K1295" s="42"/>
      <c r="L1295" s="42"/>
      <c r="M1295" s="42"/>
      <c r="N1295" s="42"/>
      <c r="O1295" s="42"/>
    </row>
    <row r="1296" spans="1:15">
      <c r="A1296" s="40"/>
      <c r="B1296" s="41"/>
      <c r="C1296" s="42"/>
      <c r="D1296" s="42"/>
      <c r="E1296" s="42"/>
      <c r="F1296" s="42"/>
      <c r="G1296" s="42"/>
      <c r="H1296" s="42"/>
      <c r="I1296" s="42"/>
      <c r="J1296" s="42"/>
      <c r="K1296" s="42"/>
      <c r="L1296" s="42"/>
      <c r="M1296" s="42"/>
      <c r="N1296" s="42"/>
      <c r="O1296" s="42"/>
    </row>
    <row r="1297" spans="1:15">
      <c r="A1297" s="40"/>
      <c r="B1297" s="41"/>
      <c r="C1297" s="42"/>
      <c r="D1297" s="42"/>
      <c r="E1297" s="42"/>
      <c r="F1297" s="42"/>
      <c r="G1297" s="42"/>
      <c r="H1297" s="42"/>
      <c r="I1297" s="42"/>
      <c r="J1297" s="42"/>
      <c r="K1297" s="42"/>
      <c r="L1297" s="42"/>
      <c r="M1297" s="42"/>
      <c r="N1297" s="42"/>
      <c r="O1297" s="42"/>
    </row>
    <row r="1298" spans="1:15">
      <c r="A1298" s="40"/>
      <c r="B1298" s="41"/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  <c r="O1298" s="42"/>
    </row>
    <row r="1299" spans="1:15">
      <c r="A1299" s="40"/>
      <c r="B1299" s="41"/>
      <c r="C1299" s="42"/>
      <c r="D1299" s="42"/>
      <c r="E1299" s="42"/>
      <c r="F1299" s="42"/>
      <c r="G1299" s="42"/>
      <c r="H1299" s="42"/>
      <c r="I1299" s="42"/>
      <c r="J1299" s="42"/>
      <c r="K1299" s="42"/>
      <c r="L1299" s="42"/>
      <c r="M1299" s="42"/>
      <c r="N1299" s="42"/>
      <c r="O1299" s="42"/>
    </row>
    <row r="1300" spans="1:15">
      <c r="A1300" s="40"/>
      <c r="B1300" s="41"/>
      <c r="C1300" s="42"/>
      <c r="D1300" s="42"/>
      <c r="E1300" s="42"/>
      <c r="F1300" s="42"/>
      <c r="G1300" s="42"/>
      <c r="H1300" s="42"/>
      <c r="I1300" s="42"/>
      <c r="J1300" s="42"/>
      <c r="K1300" s="42"/>
      <c r="L1300" s="42"/>
      <c r="M1300" s="42"/>
      <c r="N1300" s="42"/>
      <c r="O1300" s="42"/>
    </row>
    <row r="1301" spans="1:15">
      <c r="A1301" s="40"/>
      <c r="B1301" s="41"/>
      <c r="C1301" s="42"/>
      <c r="D1301" s="42"/>
      <c r="E1301" s="42"/>
      <c r="F1301" s="42"/>
      <c r="G1301" s="42"/>
      <c r="H1301" s="42"/>
      <c r="I1301" s="42"/>
      <c r="J1301" s="42"/>
      <c r="K1301" s="42"/>
      <c r="L1301" s="42"/>
      <c r="M1301" s="42"/>
      <c r="N1301" s="42"/>
      <c r="O1301" s="42"/>
    </row>
    <row r="1302" spans="1:15">
      <c r="A1302" s="40"/>
      <c r="B1302" s="41"/>
      <c r="C1302" s="42"/>
      <c r="D1302" s="42"/>
      <c r="E1302" s="42"/>
      <c r="F1302" s="42"/>
      <c r="G1302" s="42"/>
      <c r="H1302" s="42"/>
      <c r="I1302" s="42"/>
      <c r="J1302" s="42"/>
      <c r="K1302" s="42"/>
      <c r="L1302" s="42"/>
      <c r="M1302" s="42"/>
      <c r="N1302" s="42"/>
      <c r="O1302" s="42"/>
    </row>
    <row r="1303" spans="1:15">
      <c r="A1303" s="40"/>
      <c r="B1303" s="41"/>
      <c r="C1303" s="42"/>
      <c r="D1303" s="42"/>
      <c r="E1303" s="42"/>
      <c r="F1303" s="42"/>
      <c r="G1303" s="42"/>
      <c r="H1303" s="42"/>
      <c r="I1303" s="42"/>
      <c r="J1303" s="42"/>
      <c r="K1303" s="42"/>
      <c r="L1303" s="42"/>
      <c r="M1303" s="42"/>
      <c r="N1303" s="42"/>
      <c r="O1303" s="42"/>
    </row>
    <row r="1304" spans="1:15">
      <c r="A1304" s="40"/>
      <c r="B1304" s="41"/>
      <c r="C1304" s="42"/>
      <c r="D1304" s="42"/>
      <c r="E1304" s="42"/>
      <c r="F1304" s="42"/>
      <c r="G1304" s="42"/>
      <c r="H1304" s="42"/>
      <c r="I1304" s="42"/>
      <c r="J1304" s="42"/>
      <c r="K1304" s="42"/>
      <c r="L1304" s="42"/>
      <c r="M1304" s="42"/>
      <c r="N1304" s="42"/>
      <c r="O1304" s="42"/>
    </row>
    <row r="1305" spans="1:15">
      <c r="A1305" s="40"/>
      <c r="B1305" s="41"/>
      <c r="C1305" s="42"/>
      <c r="D1305" s="42"/>
      <c r="E1305" s="42"/>
      <c r="F1305" s="42"/>
      <c r="G1305" s="42"/>
      <c r="H1305" s="42"/>
      <c r="I1305" s="42"/>
      <c r="J1305" s="42"/>
      <c r="K1305" s="42"/>
      <c r="L1305" s="42"/>
      <c r="M1305" s="42"/>
      <c r="N1305" s="42"/>
      <c r="O1305" s="42"/>
    </row>
    <row r="1306" spans="1:15">
      <c r="A1306" s="40"/>
      <c r="B1306" s="41"/>
      <c r="C1306" s="42"/>
      <c r="D1306" s="42"/>
      <c r="E1306" s="42"/>
      <c r="F1306" s="42"/>
      <c r="G1306" s="42"/>
      <c r="H1306" s="42"/>
      <c r="I1306" s="42"/>
      <c r="J1306" s="42"/>
      <c r="K1306" s="42"/>
      <c r="L1306" s="42"/>
      <c r="M1306" s="42"/>
      <c r="N1306" s="42"/>
      <c r="O1306" s="42"/>
    </row>
    <row r="1307" spans="1:15">
      <c r="A1307" s="40"/>
      <c r="B1307" s="41"/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  <c r="O1307" s="42"/>
    </row>
    <row r="1308" spans="1:15">
      <c r="A1308" s="40"/>
      <c r="B1308" s="41"/>
      <c r="C1308" s="42"/>
      <c r="D1308" s="42"/>
      <c r="E1308" s="42"/>
      <c r="F1308" s="42"/>
      <c r="G1308" s="42"/>
      <c r="H1308" s="42"/>
      <c r="I1308" s="42"/>
      <c r="J1308" s="42"/>
      <c r="K1308" s="42"/>
      <c r="L1308" s="42"/>
      <c r="M1308" s="42"/>
      <c r="N1308" s="42"/>
      <c r="O1308" s="42"/>
    </row>
    <row r="1309" spans="1:15">
      <c r="A1309" s="40"/>
      <c r="B1309" s="41"/>
      <c r="C1309" s="42"/>
      <c r="D1309" s="42"/>
      <c r="E1309" s="42"/>
      <c r="F1309" s="42"/>
      <c r="G1309" s="42"/>
      <c r="H1309" s="42"/>
      <c r="I1309" s="42"/>
      <c r="J1309" s="42"/>
      <c r="K1309" s="42"/>
      <c r="L1309" s="42"/>
      <c r="M1309" s="42"/>
      <c r="N1309" s="42"/>
      <c r="O1309" s="42"/>
    </row>
    <row r="1310" spans="1:15">
      <c r="A1310" s="40"/>
      <c r="B1310" s="41"/>
      <c r="C1310" s="42"/>
      <c r="D1310" s="42"/>
      <c r="E1310" s="42"/>
      <c r="F1310" s="42"/>
      <c r="G1310" s="42"/>
      <c r="H1310" s="42"/>
      <c r="I1310" s="42"/>
      <c r="J1310" s="42"/>
      <c r="K1310" s="42"/>
      <c r="L1310" s="42"/>
      <c r="M1310" s="42"/>
      <c r="N1310" s="42"/>
      <c r="O1310" s="42"/>
    </row>
    <row r="1311" spans="1:15">
      <c r="A1311" s="40"/>
      <c r="B1311" s="41"/>
      <c r="C1311" s="42"/>
      <c r="D1311" s="42"/>
      <c r="E1311" s="42"/>
      <c r="F1311" s="42"/>
      <c r="G1311" s="42"/>
      <c r="H1311" s="42"/>
      <c r="I1311" s="42"/>
      <c r="J1311" s="42"/>
      <c r="K1311" s="42"/>
      <c r="L1311" s="42"/>
      <c r="M1311" s="42"/>
      <c r="N1311" s="42"/>
      <c r="O1311" s="42"/>
    </row>
    <row r="1312" spans="1:15">
      <c r="A1312" s="40"/>
      <c r="B1312" s="41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</row>
    <row r="1313" spans="1:15">
      <c r="A1313" s="40"/>
      <c r="B1313" s="41"/>
      <c r="C1313" s="42"/>
      <c r="D1313" s="42"/>
      <c r="E1313" s="42"/>
      <c r="F1313" s="42"/>
      <c r="G1313" s="42"/>
      <c r="H1313" s="42"/>
      <c r="I1313" s="42"/>
      <c r="J1313" s="42"/>
      <c r="K1313" s="42"/>
      <c r="L1313" s="42"/>
      <c r="M1313" s="42"/>
      <c r="N1313" s="42"/>
      <c r="O1313" s="42"/>
    </row>
    <row r="1314" spans="1:15">
      <c r="A1314" s="40"/>
      <c r="B1314" s="41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</row>
    <row r="1315" spans="1:15">
      <c r="A1315" s="40"/>
      <c r="B1315" s="41"/>
      <c r="C1315" s="42"/>
      <c r="D1315" s="42"/>
      <c r="E1315" s="42"/>
      <c r="F1315" s="42"/>
      <c r="G1315" s="42"/>
      <c r="H1315" s="42"/>
      <c r="I1315" s="42"/>
      <c r="J1315" s="42"/>
      <c r="K1315" s="42"/>
      <c r="L1315" s="42"/>
      <c r="M1315" s="42"/>
      <c r="N1315" s="42"/>
      <c r="O1315" s="42"/>
    </row>
    <row r="1316" spans="1:15">
      <c r="A1316" s="40"/>
      <c r="B1316" s="41"/>
      <c r="C1316" s="42"/>
      <c r="D1316" s="42"/>
      <c r="E1316" s="42"/>
      <c r="F1316" s="42"/>
      <c r="G1316" s="42"/>
      <c r="H1316" s="42"/>
      <c r="I1316" s="42"/>
      <c r="J1316" s="42"/>
      <c r="K1316" s="42"/>
      <c r="L1316" s="42"/>
      <c r="M1316" s="42"/>
      <c r="N1316" s="42"/>
      <c r="O1316" s="42"/>
    </row>
    <row r="1317" spans="1:15">
      <c r="A1317" s="40"/>
      <c r="B1317" s="41"/>
      <c r="C1317" s="42"/>
      <c r="D1317" s="42"/>
      <c r="E1317" s="42"/>
      <c r="F1317" s="42"/>
      <c r="G1317" s="42"/>
      <c r="H1317" s="42"/>
      <c r="I1317" s="42"/>
      <c r="J1317" s="42"/>
      <c r="K1317" s="42"/>
      <c r="L1317" s="42"/>
      <c r="M1317" s="42"/>
      <c r="N1317" s="42"/>
      <c r="O1317" s="42"/>
    </row>
    <row r="1318" spans="1:15">
      <c r="A1318" s="40"/>
      <c r="B1318" s="41"/>
      <c r="C1318" s="42"/>
      <c r="D1318" s="42"/>
      <c r="E1318" s="42"/>
      <c r="F1318" s="42"/>
      <c r="G1318" s="42"/>
      <c r="H1318" s="42"/>
      <c r="I1318" s="42"/>
      <c r="J1318" s="42"/>
      <c r="K1318" s="42"/>
      <c r="L1318" s="42"/>
      <c r="M1318" s="42"/>
      <c r="N1318" s="42"/>
      <c r="O1318" s="42"/>
    </row>
    <row r="1319" spans="1:15">
      <c r="A1319" s="40"/>
      <c r="B1319" s="41"/>
      <c r="C1319" s="42"/>
      <c r="D1319" s="42"/>
      <c r="E1319" s="42"/>
      <c r="F1319" s="42"/>
      <c r="G1319" s="42"/>
      <c r="H1319" s="42"/>
      <c r="I1319" s="42"/>
      <c r="J1319" s="42"/>
      <c r="K1319" s="42"/>
      <c r="L1319" s="42"/>
      <c r="M1319" s="42"/>
      <c r="N1319" s="42"/>
      <c r="O1319" s="42"/>
    </row>
    <row r="1320" spans="1:15">
      <c r="A1320" s="40"/>
      <c r="B1320" s="41"/>
      <c r="C1320" s="42"/>
      <c r="D1320" s="42"/>
      <c r="E1320" s="42"/>
      <c r="F1320" s="42"/>
      <c r="G1320" s="42"/>
      <c r="H1320" s="42"/>
      <c r="I1320" s="42"/>
      <c r="J1320" s="42"/>
      <c r="K1320" s="42"/>
      <c r="L1320" s="42"/>
      <c r="M1320" s="42"/>
      <c r="N1320" s="42"/>
      <c r="O1320" s="42"/>
    </row>
    <row r="1321" spans="1:15">
      <c r="A1321" s="40"/>
      <c r="B1321" s="41"/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  <c r="O1321" s="42"/>
    </row>
    <row r="1322" spans="1:15">
      <c r="A1322" s="40"/>
      <c r="B1322" s="41"/>
      <c r="C1322" s="42"/>
      <c r="D1322" s="42"/>
      <c r="E1322" s="42"/>
      <c r="F1322" s="42"/>
      <c r="G1322" s="42"/>
      <c r="H1322" s="42"/>
      <c r="I1322" s="42"/>
      <c r="J1322" s="42"/>
      <c r="K1322" s="42"/>
      <c r="L1322" s="42"/>
      <c r="M1322" s="42"/>
      <c r="N1322" s="42"/>
      <c r="O1322" s="42"/>
    </row>
    <row r="1323" spans="1:15">
      <c r="A1323" s="40"/>
      <c r="B1323" s="41"/>
      <c r="C1323" s="42"/>
      <c r="D1323" s="42"/>
      <c r="E1323" s="42"/>
      <c r="F1323" s="42"/>
      <c r="G1323" s="42"/>
      <c r="H1323" s="42"/>
      <c r="I1323" s="42"/>
      <c r="J1323" s="42"/>
      <c r="K1323" s="42"/>
      <c r="L1323" s="42"/>
      <c r="M1323" s="42"/>
      <c r="N1323" s="42"/>
      <c r="O1323" s="42"/>
    </row>
    <row r="1324" spans="1:15">
      <c r="A1324" s="40"/>
      <c r="B1324" s="41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</row>
    <row r="1325" spans="1:15">
      <c r="A1325" s="40"/>
      <c r="B1325" s="41"/>
      <c r="C1325" s="42"/>
      <c r="D1325" s="42"/>
      <c r="E1325" s="42"/>
      <c r="F1325" s="42"/>
      <c r="G1325" s="42"/>
      <c r="H1325" s="42"/>
      <c r="I1325" s="42"/>
      <c r="J1325" s="42"/>
      <c r="K1325" s="42"/>
      <c r="L1325" s="42"/>
      <c r="M1325" s="42"/>
      <c r="N1325" s="42"/>
      <c r="O1325" s="42"/>
    </row>
    <row r="1326" spans="1:15">
      <c r="A1326" s="40"/>
      <c r="B1326" s="41"/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  <c r="O1326" s="42"/>
    </row>
    <row r="1327" spans="1:15">
      <c r="A1327" s="40"/>
      <c r="B1327" s="41"/>
      <c r="C1327" s="42"/>
      <c r="D1327" s="42"/>
      <c r="E1327" s="42"/>
      <c r="F1327" s="42"/>
      <c r="G1327" s="42"/>
      <c r="H1327" s="42"/>
      <c r="I1327" s="42"/>
      <c r="J1327" s="42"/>
      <c r="K1327" s="42"/>
      <c r="L1327" s="42"/>
      <c r="M1327" s="42"/>
      <c r="N1327" s="42"/>
      <c r="O1327" s="42"/>
    </row>
    <row r="1328" spans="1:15">
      <c r="A1328" s="40"/>
      <c r="B1328" s="41"/>
      <c r="C1328" s="42"/>
      <c r="D1328" s="42"/>
      <c r="E1328" s="42"/>
      <c r="F1328" s="42"/>
      <c r="G1328" s="42"/>
      <c r="H1328" s="42"/>
      <c r="I1328" s="42"/>
      <c r="J1328" s="42"/>
      <c r="K1328" s="42"/>
      <c r="L1328" s="42"/>
      <c r="M1328" s="42"/>
      <c r="N1328" s="42"/>
      <c r="O1328" s="42"/>
    </row>
    <row r="1329" spans="1:15">
      <c r="A1329" s="40"/>
      <c r="B1329" s="41"/>
      <c r="C1329" s="42"/>
      <c r="D1329" s="42"/>
      <c r="E1329" s="42"/>
      <c r="F1329" s="42"/>
      <c r="G1329" s="42"/>
      <c r="H1329" s="42"/>
      <c r="I1329" s="42"/>
      <c r="J1329" s="42"/>
      <c r="K1329" s="42"/>
      <c r="L1329" s="42"/>
      <c r="M1329" s="42"/>
      <c r="N1329" s="42"/>
      <c r="O1329" s="42"/>
    </row>
    <row r="1330" spans="1:15">
      <c r="A1330" s="40"/>
      <c r="B1330" s="41"/>
      <c r="C1330" s="42"/>
      <c r="D1330" s="42"/>
      <c r="E1330" s="42"/>
      <c r="F1330" s="42"/>
      <c r="G1330" s="42"/>
      <c r="H1330" s="42"/>
      <c r="I1330" s="42"/>
      <c r="J1330" s="42"/>
      <c r="K1330" s="42"/>
      <c r="L1330" s="42"/>
      <c r="M1330" s="42"/>
      <c r="N1330" s="42"/>
      <c r="O1330" s="42"/>
    </row>
    <row r="1331" spans="1:15">
      <c r="A1331" s="40"/>
      <c r="B1331" s="41"/>
      <c r="C1331" s="42"/>
      <c r="D1331" s="42"/>
      <c r="E1331" s="42"/>
      <c r="F1331" s="42"/>
      <c r="G1331" s="42"/>
      <c r="H1331" s="42"/>
      <c r="I1331" s="42"/>
      <c r="J1331" s="42"/>
      <c r="K1331" s="42"/>
      <c r="L1331" s="42"/>
      <c r="M1331" s="42"/>
      <c r="N1331" s="42"/>
      <c r="O1331" s="42"/>
    </row>
    <row r="1332" spans="1:15">
      <c r="A1332" s="40"/>
      <c r="B1332" s="41"/>
      <c r="C1332" s="42"/>
      <c r="D1332" s="42"/>
      <c r="E1332" s="42"/>
      <c r="F1332" s="42"/>
      <c r="G1332" s="42"/>
      <c r="H1332" s="42"/>
      <c r="I1332" s="42"/>
      <c r="J1332" s="42"/>
      <c r="K1332" s="42"/>
      <c r="L1332" s="42"/>
      <c r="M1332" s="42"/>
      <c r="N1332" s="42"/>
      <c r="O1332" s="42"/>
    </row>
    <row r="1333" spans="1:15">
      <c r="A1333" s="40"/>
      <c r="B1333" s="41"/>
      <c r="C1333" s="42"/>
      <c r="D1333" s="42"/>
      <c r="E1333" s="42"/>
      <c r="F1333" s="42"/>
      <c r="G1333" s="42"/>
      <c r="H1333" s="42"/>
      <c r="I1333" s="42"/>
      <c r="J1333" s="42"/>
      <c r="K1333" s="42"/>
      <c r="L1333" s="42"/>
      <c r="M1333" s="42"/>
      <c r="N1333" s="42"/>
      <c r="O1333" s="42"/>
    </row>
    <row r="1334" spans="1:15">
      <c r="A1334" s="40"/>
      <c r="B1334" s="41"/>
      <c r="C1334" s="42"/>
      <c r="D1334" s="42"/>
      <c r="E1334" s="42"/>
      <c r="F1334" s="42"/>
      <c r="G1334" s="42"/>
      <c r="H1334" s="42"/>
      <c r="I1334" s="42"/>
      <c r="J1334" s="42"/>
      <c r="K1334" s="42"/>
      <c r="L1334" s="42"/>
      <c r="M1334" s="42"/>
      <c r="N1334" s="42"/>
      <c r="O1334" s="42"/>
    </row>
    <row r="1335" spans="1:15">
      <c r="A1335" s="40"/>
      <c r="B1335" s="41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O1335" s="42"/>
    </row>
    <row r="1336" spans="1:15">
      <c r="A1336" s="40"/>
      <c r="B1336" s="41"/>
      <c r="C1336" s="42"/>
      <c r="D1336" s="42"/>
      <c r="E1336" s="42"/>
      <c r="F1336" s="42"/>
      <c r="G1336" s="42"/>
      <c r="H1336" s="42"/>
      <c r="I1336" s="42"/>
      <c r="J1336" s="42"/>
      <c r="K1336" s="42"/>
      <c r="L1336" s="42"/>
      <c r="M1336" s="42"/>
      <c r="N1336" s="42"/>
      <c r="O1336" s="42"/>
    </row>
    <row r="1337" spans="1:15">
      <c r="A1337" s="40"/>
      <c r="B1337" s="41"/>
      <c r="C1337" s="42"/>
      <c r="D1337" s="42"/>
      <c r="E1337" s="42"/>
      <c r="F1337" s="42"/>
      <c r="G1337" s="42"/>
      <c r="H1337" s="42"/>
      <c r="I1337" s="42"/>
      <c r="J1337" s="42"/>
      <c r="K1337" s="42"/>
      <c r="L1337" s="42"/>
      <c r="M1337" s="42"/>
      <c r="N1337" s="42"/>
      <c r="O1337" s="42"/>
    </row>
    <row r="1338" spans="1:15">
      <c r="A1338" s="40"/>
      <c r="B1338" s="41"/>
      <c r="C1338" s="42"/>
      <c r="D1338" s="42"/>
      <c r="E1338" s="42"/>
      <c r="F1338" s="42"/>
      <c r="G1338" s="42"/>
      <c r="H1338" s="42"/>
      <c r="I1338" s="42"/>
      <c r="J1338" s="42"/>
      <c r="K1338" s="42"/>
      <c r="L1338" s="42"/>
      <c r="M1338" s="42"/>
      <c r="N1338" s="42"/>
      <c r="O1338" s="42"/>
    </row>
    <row r="1339" spans="1:15">
      <c r="A1339" s="40"/>
      <c r="B1339" s="41"/>
      <c r="C1339" s="42"/>
      <c r="D1339" s="42"/>
      <c r="E1339" s="42"/>
      <c r="F1339" s="42"/>
      <c r="G1339" s="42"/>
      <c r="H1339" s="42"/>
      <c r="I1339" s="42"/>
      <c r="J1339" s="42"/>
      <c r="K1339" s="42"/>
      <c r="L1339" s="42"/>
      <c r="M1339" s="42"/>
      <c r="N1339" s="42"/>
      <c r="O1339" s="42"/>
    </row>
    <row r="1340" spans="1:15">
      <c r="A1340" s="40"/>
      <c r="B1340" s="41"/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  <c r="O1340" s="42"/>
    </row>
    <row r="1341" spans="1:15">
      <c r="A1341" s="40"/>
      <c r="B1341" s="41"/>
      <c r="C1341" s="42"/>
      <c r="D1341" s="42"/>
      <c r="E1341" s="42"/>
      <c r="F1341" s="42"/>
      <c r="G1341" s="42"/>
      <c r="H1341" s="42"/>
      <c r="I1341" s="42"/>
      <c r="J1341" s="42"/>
      <c r="K1341" s="42"/>
      <c r="L1341" s="42"/>
      <c r="M1341" s="42"/>
      <c r="N1341" s="42"/>
      <c r="O1341" s="42"/>
    </row>
    <row r="1342" spans="1:15">
      <c r="A1342" s="40"/>
      <c r="B1342" s="41"/>
      <c r="C1342" s="42"/>
      <c r="D1342" s="42"/>
      <c r="E1342" s="42"/>
      <c r="F1342" s="42"/>
      <c r="G1342" s="42"/>
      <c r="H1342" s="42"/>
      <c r="I1342" s="42"/>
      <c r="J1342" s="42"/>
      <c r="K1342" s="42"/>
      <c r="L1342" s="42"/>
      <c r="M1342" s="42"/>
      <c r="N1342" s="42"/>
      <c r="O1342" s="42"/>
    </row>
    <row r="1343" spans="1:15">
      <c r="A1343" s="40"/>
      <c r="B1343" s="41"/>
      <c r="C1343" s="42"/>
      <c r="D1343" s="42"/>
      <c r="E1343" s="42"/>
      <c r="F1343" s="42"/>
      <c r="G1343" s="42"/>
      <c r="H1343" s="42"/>
      <c r="I1343" s="42"/>
      <c r="J1343" s="42"/>
      <c r="K1343" s="42"/>
      <c r="L1343" s="42"/>
      <c r="M1343" s="42"/>
      <c r="N1343" s="42"/>
      <c r="O1343" s="42"/>
    </row>
    <row r="1344" spans="1:15">
      <c r="A1344" s="40"/>
      <c r="B1344" s="41"/>
      <c r="C1344" s="42"/>
      <c r="D1344" s="42"/>
      <c r="E1344" s="42"/>
      <c r="F1344" s="42"/>
      <c r="G1344" s="42"/>
      <c r="H1344" s="42"/>
      <c r="I1344" s="42"/>
      <c r="J1344" s="42"/>
      <c r="K1344" s="42"/>
      <c r="L1344" s="42"/>
      <c r="M1344" s="42"/>
      <c r="N1344" s="42"/>
      <c r="O1344" s="42"/>
    </row>
    <row r="1345" spans="1:15">
      <c r="A1345" s="40"/>
      <c r="B1345" s="41"/>
      <c r="C1345" s="42"/>
      <c r="D1345" s="42"/>
      <c r="E1345" s="42"/>
      <c r="F1345" s="42"/>
      <c r="G1345" s="42"/>
      <c r="H1345" s="42"/>
      <c r="I1345" s="42"/>
      <c r="J1345" s="42"/>
      <c r="K1345" s="42"/>
      <c r="L1345" s="42"/>
      <c r="M1345" s="42"/>
      <c r="N1345" s="42"/>
      <c r="O1345" s="42"/>
    </row>
    <row r="1346" spans="1:15">
      <c r="A1346" s="40"/>
      <c r="B1346" s="41"/>
      <c r="C1346" s="42"/>
      <c r="D1346" s="42"/>
      <c r="E1346" s="42"/>
      <c r="F1346" s="42"/>
      <c r="G1346" s="42"/>
      <c r="H1346" s="42"/>
      <c r="I1346" s="42"/>
      <c r="J1346" s="42"/>
      <c r="K1346" s="42"/>
      <c r="L1346" s="42"/>
      <c r="M1346" s="42"/>
      <c r="N1346" s="42"/>
      <c r="O1346" s="42"/>
    </row>
    <row r="1347" spans="1:15">
      <c r="A1347" s="40"/>
      <c r="B1347" s="41"/>
      <c r="C1347" s="42"/>
      <c r="D1347" s="42"/>
      <c r="E1347" s="42"/>
      <c r="F1347" s="42"/>
      <c r="G1347" s="42"/>
      <c r="H1347" s="42"/>
      <c r="I1347" s="42"/>
      <c r="J1347" s="42"/>
      <c r="K1347" s="42"/>
      <c r="L1347" s="42"/>
      <c r="M1347" s="42"/>
      <c r="N1347" s="42"/>
      <c r="O1347" s="42"/>
    </row>
    <row r="1348" spans="1:15">
      <c r="A1348" s="40"/>
      <c r="B1348" s="41"/>
      <c r="C1348" s="42"/>
      <c r="D1348" s="42"/>
      <c r="E1348" s="42"/>
      <c r="F1348" s="42"/>
      <c r="G1348" s="42"/>
      <c r="H1348" s="42"/>
      <c r="I1348" s="42"/>
      <c r="J1348" s="42"/>
      <c r="K1348" s="42"/>
      <c r="L1348" s="42"/>
      <c r="M1348" s="42"/>
      <c r="N1348" s="42"/>
      <c r="O1348" s="42"/>
    </row>
    <row r="1349" spans="1:15">
      <c r="A1349" s="40"/>
      <c r="B1349" s="41"/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  <c r="O1349" s="42"/>
    </row>
    <row r="1350" spans="1:15">
      <c r="A1350" s="40"/>
      <c r="B1350" s="41"/>
      <c r="C1350" s="42"/>
      <c r="D1350" s="42"/>
      <c r="E1350" s="42"/>
      <c r="F1350" s="42"/>
      <c r="G1350" s="42"/>
      <c r="H1350" s="42"/>
      <c r="I1350" s="42"/>
      <c r="J1350" s="42"/>
      <c r="K1350" s="42"/>
      <c r="L1350" s="42"/>
      <c r="M1350" s="42"/>
      <c r="N1350" s="42"/>
      <c r="O1350" s="42"/>
    </row>
    <row r="1351" spans="1:15">
      <c r="A1351" s="40"/>
      <c r="B1351" s="41"/>
      <c r="C1351" s="42"/>
      <c r="D1351" s="42"/>
      <c r="E1351" s="42"/>
      <c r="F1351" s="42"/>
      <c r="G1351" s="42"/>
      <c r="H1351" s="42"/>
      <c r="I1351" s="42"/>
      <c r="J1351" s="42"/>
      <c r="K1351" s="42"/>
      <c r="L1351" s="42"/>
      <c r="M1351" s="42"/>
      <c r="N1351" s="42"/>
      <c r="O1351" s="42"/>
    </row>
    <row r="1352" spans="1:15">
      <c r="A1352" s="40"/>
      <c r="B1352" s="41"/>
      <c r="C1352" s="42"/>
      <c r="D1352" s="42"/>
      <c r="E1352" s="42"/>
      <c r="F1352" s="42"/>
      <c r="G1352" s="42"/>
      <c r="H1352" s="42"/>
      <c r="I1352" s="42"/>
      <c r="J1352" s="42"/>
      <c r="K1352" s="42"/>
      <c r="L1352" s="42"/>
      <c r="M1352" s="42"/>
      <c r="N1352" s="42"/>
      <c r="O1352" s="42"/>
    </row>
    <row r="1353" spans="1:15">
      <c r="A1353" s="40"/>
      <c r="B1353" s="41"/>
      <c r="C1353" s="42"/>
      <c r="D1353" s="42"/>
      <c r="E1353" s="42"/>
      <c r="F1353" s="42"/>
      <c r="G1353" s="42"/>
      <c r="H1353" s="42"/>
      <c r="I1353" s="42"/>
      <c r="J1353" s="42"/>
      <c r="K1353" s="42"/>
      <c r="L1353" s="42"/>
      <c r="M1353" s="42"/>
      <c r="N1353" s="42"/>
      <c r="O1353" s="42"/>
    </row>
    <row r="1354" spans="1:15">
      <c r="A1354" s="40"/>
      <c r="B1354" s="41"/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  <c r="O1354" s="42"/>
    </row>
    <row r="1355" spans="1:15">
      <c r="A1355" s="40"/>
      <c r="B1355" s="41"/>
      <c r="C1355" s="42"/>
      <c r="D1355" s="42"/>
      <c r="E1355" s="42"/>
      <c r="F1355" s="42"/>
      <c r="G1355" s="42"/>
      <c r="H1355" s="42"/>
      <c r="I1355" s="42"/>
      <c r="J1355" s="42"/>
      <c r="K1355" s="42"/>
      <c r="L1355" s="42"/>
      <c r="M1355" s="42"/>
      <c r="N1355" s="42"/>
      <c r="O1355" s="42"/>
    </row>
    <row r="1356" spans="1:15">
      <c r="A1356" s="40"/>
      <c r="B1356" s="41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O1356" s="42"/>
    </row>
    <row r="1357" spans="1:15">
      <c r="A1357" s="40"/>
      <c r="B1357" s="41"/>
      <c r="C1357" s="42"/>
      <c r="D1357" s="42"/>
      <c r="E1357" s="42"/>
      <c r="F1357" s="42"/>
      <c r="G1357" s="42"/>
      <c r="H1357" s="42"/>
      <c r="I1357" s="42"/>
      <c r="J1357" s="42"/>
      <c r="K1357" s="42"/>
      <c r="L1357" s="42"/>
      <c r="M1357" s="42"/>
      <c r="N1357" s="42"/>
      <c r="O1357" s="42"/>
    </row>
    <row r="1358" spans="1:15">
      <c r="A1358" s="40"/>
      <c r="B1358" s="41"/>
      <c r="C1358" s="42"/>
      <c r="D1358" s="42"/>
      <c r="E1358" s="42"/>
      <c r="F1358" s="42"/>
      <c r="G1358" s="42"/>
      <c r="H1358" s="42"/>
      <c r="I1358" s="42"/>
      <c r="J1358" s="42"/>
      <c r="K1358" s="42"/>
      <c r="L1358" s="42"/>
      <c r="M1358" s="42"/>
      <c r="N1358" s="42"/>
      <c r="O1358" s="42"/>
    </row>
    <row r="1359" spans="1:15">
      <c r="A1359" s="40"/>
      <c r="B1359" s="41"/>
      <c r="C1359" s="42"/>
      <c r="D1359" s="42"/>
      <c r="E1359" s="42"/>
      <c r="F1359" s="42"/>
      <c r="G1359" s="42"/>
      <c r="H1359" s="42"/>
      <c r="I1359" s="42"/>
      <c r="J1359" s="42"/>
      <c r="K1359" s="42"/>
      <c r="L1359" s="42"/>
      <c r="M1359" s="42"/>
      <c r="N1359" s="42"/>
      <c r="O1359" s="42"/>
    </row>
    <row r="1360" spans="1:15">
      <c r="A1360" s="40"/>
      <c r="B1360" s="41"/>
      <c r="C1360" s="42"/>
      <c r="D1360" s="42"/>
      <c r="E1360" s="42"/>
      <c r="F1360" s="42"/>
      <c r="G1360" s="42"/>
      <c r="H1360" s="42"/>
      <c r="I1360" s="42"/>
      <c r="J1360" s="42"/>
      <c r="K1360" s="42"/>
      <c r="L1360" s="42"/>
      <c r="M1360" s="42"/>
      <c r="N1360" s="42"/>
      <c r="O1360" s="42"/>
    </row>
    <row r="1361" spans="1:15">
      <c r="A1361" s="40"/>
      <c r="B1361" s="41"/>
      <c r="C1361" s="42"/>
      <c r="D1361" s="42"/>
      <c r="E1361" s="42"/>
      <c r="F1361" s="42"/>
      <c r="G1361" s="42"/>
      <c r="H1361" s="42"/>
      <c r="I1361" s="42"/>
      <c r="J1361" s="42"/>
      <c r="K1361" s="42"/>
      <c r="L1361" s="42"/>
      <c r="M1361" s="42"/>
      <c r="N1361" s="42"/>
      <c r="O1361" s="42"/>
    </row>
    <row r="1362" spans="1:15">
      <c r="A1362" s="40"/>
      <c r="B1362" s="41"/>
      <c r="C1362" s="42"/>
      <c r="D1362" s="42"/>
      <c r="E1362" s="42"/>
      <c r="F1362" s="42"/>
      <c r="G1362" s="42"/>
      <c r="H1362" s="42"/>
      <c r="I1362" s="42"/>
      <c r="J1362" s="42"/>
      <c r="K1362" s="42"/>
      <c r="L1362" s="42"/>
      <c r="M1362" s="42"/>
      <c r="N1362" s="42"/>
      <c r="O1362" s="42"/>
    </row>
    <row r="1363" spans="1:15">
      <c r="A1363" s="40"/>
      <c r="B1363" s="41"/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  <c r="O1363" s="42"/>
    </row>
    <row r="1364" spans="1:15">
      <c r="A1364" s="40"/>
      <c r="B1364" s="41"/>
      <c r="C1364" s="42"/>
      <c r="D1364" s="42"/>
      <c r="E1364" s="42"/>
      <c r="F1364" s="42"/>
      <c r="G1364" s="42"/>
      <c r="H1364" s="42"/>
      <c r="I1364" s="42"/>
      <c r="J1364" s="42"/>
      <c r="K1364" s="42"/>
      <c r="L1364" s="42"/>
      <c r="M1364" s="42"/>
      <c r="N1364" s="42"/>
      <c r="O1364" s="42"/>
    </row>
    <row r="1365" spans="1:15">
      <c r="A1365" s="40"/>
      <c r="B1365" s="41"/>
      <c r="C1365" s="42"/>
      <c r="D1365" s="42"/>
      <c r="E1365" s="42"/>
      <c r="F1365" s="42"/>
      <c r="G1365" s="42"/>
      <c r="H1365" s="42"/>
      <c r="I1365" s="42"/>
      <c r="J1365" s="42"/>
      <c r="K1365" s="42"/>
      <c r="L1365" s="42"/>
      <c r="M1365" s="42"/>
      <c r="N1365" s="42"/>
      <c r="O1365" s="42"/>
    </row>
    <row r="1366" spans="1:15">
      <c r="A1366" s="40"/>
      <c r="B1366" s="41"/>
      <c r="C1366" s="42"/>
      <c r="D1366" s="42"/>
      <c r="E1366" s="42"/>
      <c r="F1366" s="42"/>
      <c r="G1366" s="42"/>
      <c r="H1366" s="42"/>
      <c r="I1366" s="42"/>
      <c r="J1366" s="42"/>
      <c r="K1366" s="42"/>
      <c r="L1366" s="42"/>
      <c r="M1366" s="42"/>
      <c r="N1366" s="42"/>
      <c r="O1366" s="42"/>
    </row>
    <row r="1367" spans="1:15">
      <c r="A1367" s="40"/>
      <c r="B1367" s="41"/>
      <c r="C1367" s="42"/>
      <c r="D1367" s="42"/>
      <c r="E1367" s="42"/>
      <c r="F1367" s="42"/>
      <c r="G1367" s="42"/>
      <c r="H1367" s="42"/>
      <c r="I1367" s="42"/>
      <c r="J1367" s="42"/>
      <c r="K1367" s="42"/>
      <c r="L1367" s="42"/>
      <c r="M1367" s="42"/>
      <c r="N1367" s="42"/>
      <c r="O1367" s="42"/>
    </row>
    <row r="1368" spans="1:15">
      <c r="A1368" s="40"/>
      <c r="B1368" s="41"/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  <c r="O1368" s="42"/>
    </row>
    <row r="1369" spans="1:15">
      <c r="A1369" s="40"/>
      <c r="B1369" s="41"/>
      <c r="C1369" s="42"/>
      <c r="D1369" s="42"/>
      <c r="E1369" s="42"/>
      <c r="F1369" s="42"/>
      <c r="G1369" s="42"/>
      <c r="H1369" s="42"/>
      <c r="I1369" s="42"/>
      <c r="J1369" s="42"/>
      <c r="K1369" s="42"/>
      <c r="L1369" s="42"/>
      <c r="M1369" s="42"/>
      <c r="N1369" s="42"/>
      <c r="O1369" s="42"/>
    </row>
    <row r="1370" spans="1:15">
      <c r="A1370" s="40"/>
      <c r="B1370" s="41"/>
      <c r="C1370" s="42"/>
      <c r="D1370" s="42"/>
      <c r="E1370" s="42"/>
      <c r="F1370" s="42"/>
      <c r="G1370" s="42"/>
      <c r="H1370" s="42"/>
      <c r="I1370" s="42"/>
      <c r="J1370" s="42"/>
      <c r="K1370" s="42"/>
      <c r="L1370" s="42"/>
      <c r="M1370" s="42"/>
      <c r="N1370" s="42"/>
      <c r="O1370" s="42"/>
    </row>
    <row r="1371" spans="1:15">
      <c r="A1371" s="40"/>
      <c r="B1371" s="41"/>
      <c r="C1371" s="42"/>
      <c r="D1371" s="42"/>
      <c r="E1371" s="42"/>
      <c r="F1371" s="42"/>
      <c r="G1371" s="42"/>
      <c r="H1371" s="42"/>
      <c r="I1371" s="42"/>
      <c r="J1371" s="42"/>
      <c r="K1371" s="42"/>
      <c r="L1371" s="42"/>
      <c r="M1371" s="42"/>
      <c r="N1371" s="42"/>
      <c r="O1371" s="42"/>
    </row>
    <row r="1372" spans="1:15">
      <c r="A1372" s="40"/>
      <c r="B1372" s="41"/>
      <c r="C1372" s="42"/>
      <c r="D1372" s="42"/>
      <c r="E1372" s="42"/>
      <c r="F1372" s="42"/>
      <c r="G1372" s="42"/>
      <c r="H1372" s="42"/>
      <c r="I1372" s="42"/>
      <c r="J1372" s="42"/>
      <c r="K1372" s="42"/>
      <c r="L1372" s="42"/>
      <c r="M1372" s="42"/>
      <c r="N1372" s="42"/>
      <c r="O1372" s="42"/>
    </row>
    <row r="1373" spans="1:15">
      <c r="A1373" s="40"/>
      <c r="B1373" s="41"/>
      <c r="C1373" s="42"/>
      <c r="D1373" s="42"/>
      <c r="E1373" s="42"/>
      <c r="F1373" s="42"/>
      <c r="G1373" s="42"/>
      <c r="H1373" s="42"/>
      <c r="I1373" s="42"/>
      <c r="J1373" s="42"/>
      <c r="K1373" s="42"/>
      <c r="L1373" s="42"/>
      <c r="M1373" s="42"/>
      <c r="N1373" s="42"/>
      <c r="O1373" s="42"/>
    </row>
    <row r="1374" spans="1:15">
      <c r="A1374" s="40"/>
      <c r="B1374" s="41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</row>
    <row r="1375" spans="1:15">
      <c r="A1375" s="40"/>
      <c r="B1375" s="41"/>
      <c r="C1375" s="42"/>
      <c r="D1375" s="42"/>
      <c r="E1375" s="42"/>
      <c r="F1375" s="42"/>
      <c r="G1375" s="42"/>
      <c r="H1375" s="42"/>
      <c r="I1375" s="42"/>
      <c r="J1375" s="42"/>
      <c r="K1375" s="42"/>
      <c r="L1375" s="42"/>
      <c r="M1375" s="42"/>
      <c r="N1375" s="42"/>
      <c r="O1375" s="42"/>
    </row>
    <row r="1376" spans="1:15">
      <c r="A1376" s="40"/>
      <c r="B1376" s="41"/>
      <c r="C1376" s="42"/>
      <c r="D1376" s="42"/>
      <c r="E1376" s="42"/>
      <c r="F1376" s="42"/>
      <c r="G1376" s="42"/>
      <c r="H1376" s="42"/>
      <c r="I1376" s="42"/>
      <c r="J1376" s="42"/>
      <c r="K1376" s="42"/>
      <c r="L1376" s="42"/>
      <c r="M1376" s="42"/>
      <c r="N1376" s="42"/>
      <c r="O1376" s="42"/>
    </row>
    <row r="1377" spans="1:15">
      <c r="A1377" s="40"/>
      <c r="B1377" s="41"/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  <c r="O1377" s="42"/>
    </row>
    <row r="1378" spans="1:15">
      <c r="A1378" s="40"/>
      <c r="B1378" s="41"/>
      <c r="C1378" s="42"/>
      <c r="D1378" s="42"/>
      <c r="E1378" s="42"/>
      <c r="F1378" s="42"/>
      <c r="G1378" s="42"/>
      <c r="H1378" s="42"/>
      <c r="I1378" s="42"/>
      <c r="J1378" s="42"/>
      <c r="K1378" s="42"/>
      <c r="L1378" s="42"/>
      <c r="M1378" s="42"/>
      <c r="N1378" s="42"/>
      <c r="O1378" s="42"/>
    </row>
    <row r="1379" spans="1:15">
      <c r="A1379" s="40"/>
      <c r="B1379" s="41"/>
      <c r="C1379" s="42"/>
      <c r="D1379" s="42"/>
      <c r="E1379" s="42"/>
      <c r="F1379" s="42"/>
      <c r="G1379" s="42"/>
      <c r="H1379" s="42"/>
      <c r="I1379" s="42"/>
      <c r="J1379" s="42"/>
      <c r="K1379" s="42"/>
      <c r="L1379" s="42"/>
      <c r="M1379" s="42"/>
      <c r="N1379" s="42"/>
      <c r="O1379" s="42"/>
    </row>
    <row r="1380" spans="1:15">
      <c r="A1380" s="40"/>
      <c r="B1380" s="41"/>
      <c r="C1380" s="42"/>
      <c r="D1380" s="42"/>
      <c r="E1380" s="42"/>
      <c r="F1380" s="42"/>
      <c r="G1380" s="42"/>
      <c r="H1380" s="42"/>
      <c r="I1380" s="42"/>
      <c r="J1380" s="42"/>
      <c r="K1380" s="42"/>
      <c r="L1380" s="42"/>
      <c r="M1380" s="42"/>
      <c r="N1380" s="42"/>
      <c r="O1380" s="42"/>
    </row>
    <row r="1381" spans="1:15">
      <c r="A1381" s="40"/>
      <c r="B1381" s="41"/>
      <c r="C1381" s="42"/>
      <c r="D1381" s="42"/>
      <c r="E1381" s="42"/>
      <c r="F1381" s="42"/>
      <c r="G1381" s="42"/>
      <c r="H1381" s="42"/>
      <c r="I1381" s="42"/>
      <c r="J1381" s="42"/>
      <c r="K1381" s="42"/>
      <c r="L1381" s="42"/>
      <c r="M1381" s="42"/>
      <c r="N1381" s="42"/>
      <c r="O1381" s="42"/>
    </row>
    <row r="1382" spans="1:15">
      <c r="A1382" s="40"/>
      <c r="B1382" s="41"/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  <c r="O1382" s="42"/>
    </row>
    <row r="1383" spans="1:15">
      <c r="A1383" s="40"/>
      <c r="B1383" s="41"/>
      <c r="C1383" s="42"/>
      <c r="D1383" s="42"/>
      <c r="E1383" s="42"/>
      <c r="F1383" s="42"/>
      <c r="G1383" s="42"/>
      <c r="H1383" s="42"/>
      <c r="I1383" s="42"/>
      <c r="J1383" s="42"/>
      <c r="K1383" s="42"/>
      <c r="L1383" s="42"/>
      <c r="M1383" s="42"/>
      <c r="N1383" s="42"/>
      <c r="O1383" s="42"/>
    </row>
    <row r="1384" spans="1:15">
      <c r="A1384" s="40"/>
      <c r="B1384" s="41"/>
      <c r="C1384" s="42"/>
      <c r="D1384" s="42"/>
      <c r="E1384" s="42"/>
      <c r="F1384" s="42"/>
      <c r="G1384" s="42"/>
      <c r="H1384" s="42"/>
      <c r="I1384" s="42"/>
      <c r="J1384" s="42"/>
      <c r="K1384" s="42"/>
      <c r="L1384" s="42"/>
      <c r="M1384" s="42"/>
      <c r="N1384" s="42"/>
      <c r="O1384" s="42"/>
    </row>
    <row r="1385" spans="1:15">
      <c r="A1385" s="40"/>
      <c r="B1385" s="41"/>
      <c r="C1385" s="42"/>
      <c r="D1385" s="42"/>
      <c r="E1385" s="42"/>
      <c r="F1385" s="42"/>
      <c r="G1385" s="42"/>
      <c r="H1385" s="42"/>
      <c r="I1385" s="42"/>
      <c r="J1385" s="42"/>
      <c r="K1385" s="42"/>
      <c r="L1385" s="42"/>
      <c r="M1385" s="42"/>
      <c r="N1385" s="42"/>
      <c r="O1385" s="42"/>
    </row>
    <row r="1386" spans="1:15">
      <c r="A1386" s="40"/>
      <c r="B1386" s="41"/>
      <c r="C1386" s="42"/>
      <c r="D1386" s="42"/>
      <c r="E1386" s="42"/>
      <c r="F1386" s="42"/>
      <c r="G1386" s="42"/>
      <c r="H1386" s="42"/>
      <c r="I1386" s="42"/>
      <c r="J1386" s="42"/>
      <c r="K1386" s="42"/>
      <c r="L1386" s="42"/>
      <c r="M1386" s="42"/>
      <c r="N1386" s="42"/>
      <c r="O1386" s="42"/>
    </row>
    <row r="1387" spans="1:15">
      <c r="A1387" s="40"/>
      <c r="B1387" s="41"/>
      <c r="C1387" s="42"/>
      <c r="D1387" s="42"/>
      <c r="E1387" s="42"/>
      <c r="F1387" s="42"/>
      <c r="G1387" s="42"/>
      <c r="H1387" s="42"/>
      <c r="I1387" s="42"/>
      <c r="J1387" s="42"/>
      <c r="K1387" s="42"/>
      <c r="L1387" s="42"/>
      <c r="M1387" s="42"/>
      <c r="N1387" s="42"/>
      <c r="O1387" s="42"/>
    </row>
    <row r="1388" spans="1:15">
      <c r="A1388" s="40"/>
      <c r="B1388" s="41"/>
      <c r="C1388" s="42"/>
      <c r="D1388" s="42"/>
      <c r="E1388" s="42"/>
      <c r="F1388" s="42"/>
      <c r="G1388" s="42"/>
      <c r="H1388" s="42"/>
      <c r="I1388" s="42"/>
      <c r="J1388" s="42"/>
      <c r="K1388" s="42"/>
      <c r="L1388" s="42"/>
      <c r="M1388" s="42"/>
      <c r="N1388" s="42"/>
      <c r="O1388" s="42"/>
    </row>
    <row r="1389" spans="1:15">
      <c r="A1389" s="40"/>
      <c r="B1389" s="41"/>
      <c r="C1389" s="42"/>
      <c r="D1389" s="42"/>
      <c r="E1389" s="42"/>
      <c r="F1389" s="42"/>
      <c r="G1389" s="42"/>
      <c r="H1389" s="42"/>
      <c r="I1389" s="42"/>
      <c r="J1389" s="42"/>
      <c r="K1389" s="42"/>
      <c r="L1389" s="42"/>
      <c r="M1389" s="42"/>
      <c r="N1389" s="42"/>
      <c r="O1389" s="42"/>
    </row>
    <row r="1390" spans="1:15">
      <c r="A1390" s="40"/>
      <c r="B1390" s="41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</row>
    <row r="1391" spans="1:15">
      <c r="A1391" s="40"/>
      <c r="B1391" s="41"/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  <c r="O1391" s="42"/>
    </row>
    <row r="1392" spans="1:15">
      <c r="A1392" s="40"/>
      <c r="B1392" s="41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</row>
    <row r="1393" spans="1:15">
      <c r="A1393" s="40"/>
      <c r="B1393" s="41"/>
      <c r="C1393" s="42"/>
      <c r="D1393" s="42"/>
      <c r="E1393" s="42"/>
      <c r="F1393" s="42"/>
      <c r="G1393" s="42"/>
      <c r="H1393" s="42"/>
      <c r="I1393" s="42"/>
      <c r="J1393" s="42"/>
      <c r="K1393" s="42"/>
      <c r="L1393" s="42"/>
      <c r="M1393" s="42"/>
      <c r="N1393" s="42"/>
      <c r="O1393" s="42"/>
    </row>
    <row r="1394" spans="1:15">
      <c r="A1394" s="40"/>
      <c r="B1394" s="41"/>
      <c r="C1394" s="42"/>
      <c r="D1394" s="42"/>
      <c r="E1394" s="42"/>
      <c r="F1394" s="42"/>
      <c r="G1394" s="42"/>
      <c r="H1394" s="42"/>
      <c r="I1394" s="42"/>
      <c r="J1394" s="42"/>
      <c r="K1394" s="42"/>
      <c r="L1394" s="42"/>
      <c r="M1394" s="42"/>
      <c r="N1394" s="42"/>
      <c r="O1394" s="42"/>
    </row>
    <row r="1395" spans="1:15">
      <c r="A1395" s="40"/>
      <c r="B1395" s="41"/>
      <c r="C1395" s="42"/>
      <c r="D1395" s="42"/>
      <c r="E1395" s="42"/>
      <c r="F1395" s="42"/>
      <c r="G1395" s="42"/>
      <c r="H1395" s="42"/>
      <c r="I1395" s="42"/>
      <c r="J1395" s="42"/>
      <c r="K1395" s="42"/>
      <c r="L1395" s="42"/>
      <c r="M1395" s="42"/>
      <c r="N1395" s="42"/>
      <c r="O1395" s="42"/>
    </row>
    <row r="1396" spans="1:15">
      <c r="A1396" s="40"/>
      <c r="B1396" s="41"/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  <c r="O1396" s="42"/>
    </row>
    <row r="1397" spans="1:15">
      <c r="A1397" s="40"/>
      <c r="B1397" s="41"/>
      <c r="C1397" s="42"/>
      <c r="D1397" s="42"/>
      <c r="E1397" s="42"/>
      <c r="F1397" s="42"/>
      <c r="G1397" s="42"/>
      <c r="H1397" s="42"/>
      <c r="I1397" s="42"/>
      <c r="J1397" s="42"/>
      <c r="K1397" s="42"/>
      <c r="L1397" s="42"/>
      <c r="M1397" s="42"/>
      <c r="N1397" s="42"/>
      <c r="O1397" s="42"/>
    </row>
    <row r="1398" spans="1:15">
      <c r="A1398" s="40"/>
      <c r="B1398" s="41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</row>
    <row r="1399" spans="1:15">
      <c r="A1399" s="40"/>
      <c r="B1399" s="41"/>
      <c r="C1399" s="42"/>
      <c r="D1399" s="42"/>
      <c r="E1399" s="42"/>
      <c r="F1399" s="42"/>
      <c r="G1399" s="42"/>
      <c r="H1399" s="42"/>
      <c r="I1399" s="42"/>
      <c r="J1399" s="42"/>
      <c r="K1399" s="42"/>
      <c r="L1399" s="42"/>
      <c r="M1399" s="42"/>
      <c r="N1399" s="42"/>
      <c r="O1399" s="42"/>
    </row>
    <row r="1400" spans="1:15">
      <c r="A1400" s="40"/>
      <c r="B1400" s="41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  <c r="N1400" s="42"/>
      <c r="O1400" s="42"/>
    </row>
    <row r="1401" spans="1:15">
      <c r="A1401" s="40"/>
      <c r="B1401" s="41"/>
      <c r="C1401" s="42"/>
      <c r="D1401" s="42"/>
      <c r="E1401" s="42"/>
      <c r="F1401" s="42"/>
      <c r="G1401" s="42"/>
      <c r="H1401" s="42"/>
      <c r="I1401" s="42"/>
      <c r="J1401" s="42"/>
      <c r="K1401" s="42"/>
      <c r="L1401" s="42"/>
      <c r="M1401" s="42"/>
      <c r="N1401" s="42"/>
      <c r="O1401" s="42"/>
    </row>
    <row r="1402" spans="1:15">
      <c r="A1402" s="40"/>
      <c r="B1402" s="41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  <c r="N1402" s="42"/>
      <c r="O1402" s="42"/>
    </row>
    <row r="1403" spans="1:15">
      <c r="A1403" s="40"/>
      <c r="B1403" s="41"/>
      <c r="C1403" s="42"/>
      <c r="D1403" s="42"/>
      <c r="E1403" s="42"/>
      <c r="F1403" s="42"/>
      <c r="G1403" s="42"/>
      <c r="H1403" s="42"/>
      <c r="I1403" s="42"/>
      <c r="J1403" s="42"/>
      <c r="K1403" s="42"/>
      <c r="L1403" s="42"/>
      <c r="M1403" s="42"/>
      <c r="N1403" s="42"/>
      <c r="O1403" s="42"/>
    </row>
    <row r="1404" spans="1:15">
      <c r="A1404" s="40"/>
      <c r="B1404" s="41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</row>
    <row r="1405" spans="1:15">
      <c r="A1405" s="40"/>
      <c r="B1405" s="41"/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  <c r="O1405" s="42"/>
    </row>
    <row r="1406" spans="1:15">
      <c r="A1406" s="40"/>
      <c r="B1406" s="41"/>
      <c r="C1406" s="42"/>
      <c r="D1406" s="42"/>
      <c r="E1406" s="42"/>
      <c r="F1406" s="42"/>
      <c r="G1406" s="42"/>
      <c r="H1406" s="42"/>
      <c r="I1406" s="42"/>
      <c r="J1406" s="42"/>
      <c r="K1406" s="42"/>
      <c r="L1406" s="42"/>
      <c r="M1406" s="42"/>
      <c r="N1406" s="42"/>
      <c r="O1406" s="42"/>
    </row>
    <row r="1407" spans="1:15">
      <c r="A1407" s="40"/>
      <c r="B1407" s="41"/>
      <c r="C1407" s="42"/>
      <c r="D1407" s="42"/>
      <c r="E1407" s="42"/>
      <c r="F1407" s="42"/>
      <c r="G1407" s="42"/>
      <c r="H1407" s="42"/>
      <c r="I1407" s="42"/>
      <c r="J1407" s="42"/>
      <c r="K1407" s="42"/>
      <c r="L1407" s="42"/>
      <c r="M1407" s="42"/>
      <c r="N1407" s="42"/>
      <c r="O1407" s="42"/>
    </row>
    <row r="1408" spans="1:15">
      <c r="A1408" s="40"/>
      <c r="B1408" s="41"/>
      <c r="C1408" s="42"/>
      <c r="D1408" s="42"/>
      <c r="E1408" s="42"/>
      <c r="F1408" s="42"/>
      <c r="G1408" s="42"/>
      <c r="H1408" s="42"/>
      <c r="I1408" s="42"/>
      <c r="J1408" s="42"/>
      <c r="K1408" s="42"/>
      <c r="L1408" s="42"/>
      <c r="M1408" s="42"/>
      <c r="N1408" s="42"/>
      <c r="O1408" s="42"/>
    </row>
    <row r="1409" spans="1:15">
      <c r="A1409" s="40"/>
      <c r="B1409" s="41"/>
      <c r="C1409" s="42"/>
      <c r="D1409" s="42"/>
      <c r="E1409" s="42"/>
      <c r="F1409" s="42"/>
      <c r="G1409" s="42"/>
      <c r="H1409" s="42"/>
      <c r="I1409" s="42"/>
      <c r="J1409" s="42"/>
      <c r="K1409" s="42"/>
      <c r="L1409" s="42"/>
      <c r="M1409" s="42"/>
      <c r="N1409" s="42"/>
      <c r="O1409" s="42"/>
    </row>
    <row r="1410" spans="1:15">
      <c r="A1410" s="40"/>
      <c r="B1410" s="41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</row>
    <row r="1411" spans="1:15">
      <c r="A1411" s="40"/>
      <c r="B1411" s="41"/>
      <c r="C1411" s="42"/>
      <c r="D1411" s="42"/>
      <c r="E1411" s="42"/>
      <c r="F1411" s="42"/>
      <c r="G1411" s="42"/>
      <c r="H1411" s="42"/>
      <c r="I1411" s="42"/>
      <c r="J1411" s="42"/>
      <c r="K1411" s="42"/>
      <c r="L1411" s="42"/>
      <c r="M1411" s="42"/>
      <c r="N1411" s="42"/>
      <c r="O1411" s="42"/>
    </row>
    <row r="1412" spans="1:15">
      <c r="A1412" s="40"/>
      <c r="B1412" s="41"/>
      <c r="C1412" s="42"/>
      <c r="D1412" s="42"/>
      <c r="E1412" s="42"/>
      <c r="F1412" s="42"/>
      <c r="G1412" s="42"/>
      <c r="H1412" s="42"/>
      <c r="I1412" s="42"/>
      <c r="J1412" s="42"/>
      <c r="K1412" s="42"/>
      <c r="L1412" s="42"/>
      <c r="M1412" s="42"/>
      <c r="N1412" s="42"/>
      <c r="O1412" s="42"/>
    </row>
    <row r="1413" spans="1:15">
      <c r="A1413" s="40"/>
      <c r="B1413" s="41"/>
      <c r="C1413" s="42"/>
      <c r="D1413" s="42"/>
      <c r="E1413" s="42"/>
      <c r="F1413" s="42"/>
      <c r="G1413" s="42"/>
      <c r="H1413" s="42"/>
      <c r="I1413" s="42"/>
      <c r="J1413" s="42"/>
      <c r="K1413" s="42"/>
      <c r="L1413" s="42"/>
      <c r="M1413" s="42"/>
      <c r="N1413" s="42"/>
      <c r="O1413" s="42"/>
    </row>
    <row r="1414" spans="1:15">
      <c r="A1414" s="40"/>
      <c r="B1414" s="41"/>
      <c r="C1414" s="42"/>
      <c r="D1414" s="42"/>
      <c r="E1414" s="42"/>
      <c r="F1414" s="42"/>
      <c r="G1414" s="42"/>
      <c r="H1414" s="42"/>
      <c r="I1414" s="42"/>
      <c r="J1414" s="42"/>
      <c r="K1414" s="42"/>
      <c r="L1414" s="42"/>
      <c r="M1414" s="42"/>
      <c r="N1414" s="42"/>
      <c r="O1414" s="42"/>
    </row>
    <row r="1415" spans="1:15">
      <c r="A1415" s="40"/>
      <c r="B1415" s="41"/>
      <c r="C1415" s="42"/>
      <c r="D1415" s="42"/>
      <c r="E1415" s="42"/>
      <c r="F1415" s="42"/>
      <c r="G1415" s="42"/>
      <c r="H1415" s="42"/>
      <c r="I1415" s="42"/>
      <c r="J1415" s="42"/>
      <c r="K1415" s="42"/>
      <c r="L1415" s="42"/>
      <c r="M1415" s="42"/>
      <c r="N1415" s="42"/>
      <c r="O1415" s="42"/>
    </row>
    <row r="1416" spans="1:15">
      <c r="A1416" s="40"/>
      <c r="B1416" s="41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</row>
    <row r="1417" spans="1:15">
      <c r="A1417" s="40"/>
      <c r="B1417" s="41"/>
      <c r="C1417" s="42"/>
      <c r="D1417" s="42"/>
      <c r="E1417" s="42"/>
      <c r="F1417" s="42"/>
      <c r="G1417" s="42"/>
      <c r="H1417" s="42"/>
      <c r="I1417" s="42"/>
      <c r="J1417" s="42"/>
      <c r="K1417" s="42"/>
      <c r="L1417" s="42"/>
      <c r="M1417" s="42"/>
      <c r="N1417" s="42"/>
      <c r="O1417" s="42"/>
    </row>
    <row r="1418" spans="1:15">
      <c r="A1418" s="40"/>
      <c r="B1418" s="41"/>
      <c r="C1418" s="42"/>
      <c r="D1418" s="42"/>
      <c r="E1418" s="42"/>
      <c r="F1418" s="42"/>
      <c r="G1418" s="42"/>
      <c r="H1418" s="42"/>
      <c r="I1418" s="42"/>
      <c r="J1418" s="42"/>
      <c r="K1418" s="42"/>
      <c r="L1418" s="42"/>
      <c r="M1418" s="42"/>
      <c r="N1418" s="42"/>
      <c r="O1418" s="42"/>
    </row>
    <row r="1419" spans="1:15">
      <c r="A1419" s="40"/>
      <c r="B1419" s="41"/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  <c r="O1419" s="42"/>
    </row>
    <row r="1420" spans="1:15">
      <c r="A1420" s="40"/>
      <c r="B1420" s="41"/>
      <c r="C1420" s="42"/>
      <c r="D1420" s="42"/>
      <c r="E1420" s="42"/>
      <c r="F1420" s="42"/>
      <c r="G1420" s="42"/>
      <c r="H1420" s="42"/>
      <c r="I1420" s="42"/>
      <c r="J1420" s="42"/>
      <c r="K1420" s="42"/>
      <c r="L1420" s="42"/>
      <c r="M1420" s="42"/>
      <c r="N1420" s="42"/>
      <c r="O1420" s="42"/>
    </row>
    <row r="1421" spans="1:15">
      <c r="A1421" s="40"/>
      <c r="B1421" s="41"/>
      <c r="C1421" s="42"/>
      <c r="D1421" s="42"/>
      <c r="E1421" s="42"/>
      <c r="F1421" s="42"/>
      <c r="G1421" s="42"/>
      <c r="H1421" s="42"/>
      <c r="I1421" s="42"/>
      <c r="J1421" s="42"/>
      <c r="K1421" s="42"/>
      <c r="L1421" s="42"/>
      <c r="M1421" s="42"/>
      <c r="N1421" s="42"/>
      <c r="O1421" s="42"/>
    </row>
    <row r="1422" spans="1:15">
      <c r="A1422" s="40"/>
      <c r="B1422" s="41"/>
      <c r="C1422" s="42"/>
      <c r="D1422" s="42"/>
      <c r="E1422" s="42"/>
      <c r="F1422" s="42"/>
      <c r="G1422" s="42"/>
      <c r="H1422" s="42"/>
      <c r="I1422" s="42"/>
      <c r="J1422" s="42"/>
      <c r="K1422" s="42"/>
      <c r="L1422" s="42"/>
      <c r="M1422" s="42"/>
      <c r="N1422" s="42"/>
      <c r="O1422" s="42"/>
    </row>
    <row r="1423" spans="1:15">
      <c r="A1423" s="40"/>
      <c r="B1423" s="41"/>
      <c r="C1423" s="42"/>
      <c r="D1423" s="42"/>
      <c r="E1423" s="42"/>
      <c r="F1423" s="42"/>
      <c r="G1423" s="42"/>
      <c r="H1423" s="42"/>
      <c r="I1423" s="42"/>
      <c r="J1423" s="42"/>
      <c r="K1423" s="42"/>
      <c r="L1423" s="42"/>
      <c r="M1423" s="42"/>
      <c r="N1423" s="42"/>
      <c r="O1423" s="42"/>
    </row>
    <row r="1424" spans="1:15">
      <c r="A1424" s="40"/>
      <c r="B1424" s="41"/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  <c r="O1424" s="42"/>
    </row>
    <row r="1425" spans="1:15">
      <c r="A1425" s="40"/>
      <c r="B1425" s="41"/>
      <c r="C1425" s="42"/>
      <c r="D1425" s="42"/>
      <c r="E1425" s="42"/>
      <c r="F1425" s="42"/>
      <c r="G1425" s="42"/>
      <c r="H1425" s="42"/>
      <c r="I1425" s="42"/>
      <c r="J1425" s="42"/>
      <c r="K1425" s="42"/>
      <c r="L1425" s="42"/>
      <c r="M1425" s="42"/>
      <c r="N1425" s="42"/>
      <c r="O1425" s="42"/>
    </row>
    <row r="1426" spans="1:15">
      <c r="A1426" s="40"/>
      <c r="B1426" s="41"/>
      <c r="C1426" s="42"/>
      <c r="D1426" s="42"/>
      <c r="E1426" s="42"/>
      <c r="F1426" s="42"/>
      <c r="G1426" s="42"/>
      <c r="H1426" s="42"/>
      <c r="I1426" s="42"/>
      <c r="J1426" s="42"/>
      <c r="K1426" s="42"/>
      <c r="L1426" s="42"/>
      <c r="M1426" s="42"/>
      <c r="N1426" s="42"/>
      <c r="O1426" s="42"/>
    </row>
    <row r="1427" spans="1:15">
      <c r="A1427" s="40"/>
      <c r="B1427" s="41"/>
      <c r="C1427" s="42"/>
      <c r="D1427" s="42"/>
      <c r="E1427" s="42"/>
      <c r="F1427" s="42"/>
      <c r="G1427" s="42"/>
      <c r="H1427" s="42"/>
      <c r="I1427" s="42"/>
      <c r="J1427" s="42"/>
      <c r="K1427" s="42"/>
      <c r="L1427" s="42"/>
      <c r="M1427" s="42"/>
      <c r="N1427" s="42"/>
      <c r="O1427" s="42"/>
    </row>
    <row r="1428" spans="1:15">
      <c r="A1428" s="40"/>
      <c r="B1428" s="41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</row>
    <row r="1429" spans="1:15">
      <c r="A1429" s="40"/>
      <c r="B1429" s="41"/>
      <c r="C1429" s="42"/>
      <c r="D1429" s="42"/>
      <c r="E1429" s="42"/>
      <c r="F1429" s="42"/>
      <c r="G1429" s="42"/>
      <c r="H1429" s="42"/>
      <c r="I1429" s="42"/>
      <c r="J1429" s="42"/>
      <c r="K1429" s="42"/>
      <c r="L1429" s="42"/>
      <c r="M1429" s="42"/>
      <c r="N1429" s="42"/>
      <c r="O1429" s="42"/>
    </row>
    <row r="1430" spans="1:15">
      <c r="A1430" s="40"/>
      <c r="B1430" s="41"/>
      <c r="C1430" s="42"/>
      <c r="D1430" s="42"/>
      <c r="E1430" s="42"/>
      <c r="F1430" s="42"/>
      <c r="G1430" s="42"/>
      <c r="H1430" s="42"/>
      <c r="I1430" s="42"/>
      <c r="J1430" s="42"/>
      <c r="K1430" s="42"/>
      <c r="L1430" s="42"/>
      <c r="M1430" s="42"/>
      <c r="N1430" s="42"/>
      <c r="O1430" s="42"/>
    </row>
    <row r="1431" spans="1:15">
      <c r="A1431" s="40"/>
      <c r="B1431" s="41"/>
      <c r="C1431" s="42"/>
      <c r="D1431" s="42"/>
      <c r="E1431" s="42"/>
      <c r="F1431" s="42"/>
      <c r="G1431" s="42"/>
      <c r="H1431" s="42"/>
      <c r="I1431" s="42"/>
      <c r="J1431" s="42"/>
      <c r="K1431" s="42"/>
      <c r="L1431" s="42"/>
      <c r="M1431" s="42"/>
      <c r="N1431" s="42"/>
      <c r="O1431" s="42"/>
    </row>
    <row r="1432" spans="1:15">
      <c r="A1432" s="40"/>
      <c r="B1432" s="41"/>
      <c r="C1432" s="42"/>
      <c r="D1432" s="42"/>
      <c r="E1432" s="42"/>
      <c r="F1432" s="42"/>
      <c r="G1432" s="42"/>
      <c r="H1432" s="42"/>
      <c r="I1432" s="42"/>
      <c r="J1432" s="42"/>
      <c r="K1432" s="42"/>
      <c r="L1432" s="42"/>
      <c r="M1432" s="42"/>
      <c r="N1432" s="42"/>
      <c r="O1432" s="42"/>
    </row>
    <row r="1433" spans="1:15">
      <c r="A1433" s="40"/>
      <c r="B1433" s="41"/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  <c r="O1433" s="42"/>
    </row>
    <row r="1434" spans="1:15">
      <c r="A1434" s="40"/>
      <c r="B1434" s="41"/>
      <c r="C1434" s="42"/>
      <c r="D1434" s="42"/>
      <c r="E1434" s="42"/>
      <c r="F1434" s="42"/>
      <c r="G1434" s="42"/>
      <c r="H1434" s="42"/>
      <c r="I1434" s="42"/>
      <c r="J1434" s="42"/>
      <c r="K1434" s="42"/>
      <c r="L1434" s="42"/>
      <c r="M1434" s="42"/>
      <c r="N1434" s="42"/>
      <c r="O1434" s="42"/>
    </row>
    <row r="1435" spans="1:15">
      <c r="A1435" s="40"/>
      <c r="B1435" s="41"/>
      <c r="C1435" s="42"/>
      <c r="D1435" s="42"/>
      <c r="E1435" s="42"/>
      <c r="F1435" s="42"/>
      <c r="G1435" s="42"/>
      <c r="H1435" s="42"/>
      <c r="I1435" s="42"/>
      <c r="J1435" s="42"/>
      <c r="K1435" s="42"/>
      <c r="L1435" s="42"/>
      <c r="M1435" s="42"/>
      <c r="N1435" s="42"/>
      <c r="O1435" s="42"/>
    </row>
    <row r="1436" spans="1:15">
      <c r="A1436" s="40"/>
      <c r="B1436" s="41"/>
      <c r="C1436" s="42"/>
      <c r="D1436" s="42"/>
      <c r="E1436" s="42"/>
      <c r="F1436" s="42"/>
      <c r="G1436" s="42"/>
      <c r="H1436" s="42"/>
      <c r="I1436" s="42"/>
      <c r="J1436" s="42"/>
      <c r="K1436" s="42"/>
      <c r="L1436" s="42"/>
      <c r="M1436" s="42"/>
      <c r="N1436" s="42"/>
      <c r="O1436" s="42"/>
    </row>
    <row r="1437" spans="1:15">
      <c r="A1437" s="40"/>
      <c r="B1437" s="41"/>
      <c r="C1437" s="42"/>
      <c r="D1437" s="42"/>
      <c r="E1437" s="42"/>
      <c r="F1437" s="42"/>
      <c r="G1437" s="42"/>
      <c r="H1437" s="42"/>
      <c r="I1437" s="42"/>
      <c r="J1437" s="42"/>
      <c r="K1437" s="42"/>
      <c r="L1437" s="42"/>
      <c r="M1437" s="42"/>
      <c r="N1437" s="42"/>
      <c r="O1437" s="42"/>
    </row>
    <row r="1438" spans="1:15">
      <c r="A1438" s="40"/>
      <c r="B1438" s="41"/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  <c r="O1438" s="42"/>
    </row>
    <row r="1439" spans="1:15">
      <c r="A1439" s="40"/>
      <c r="B1439" s="41"/>
      <c r="C1439" s="42"/>
      <c r="D1439" s="42"/>
      <c r="E1439" s="42"/>
      <c r="F1439" s="42"/>
      <c r="G1439" s="42"/>
      <c r="H1439" s="42"/>
      <c r="I1439" s="42"/>
      <c r="J1439" s="42"/>
      <c r="K1439" s="42"/>
      <c r="L1439" s="42"/>
      <c r="M1439" s="42"/>
      <c r="N1439" s="42"/>
      <c r="O1439" s="42"/>
    </row>
    <row r="1440" spans="1:15">
      <c r="A1440" s="40"/>
      <c r="B1440" s="41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</row>
    <row r="1441" spans="1:15">
      <c r="A1441" s="40"/>
      <c r="B1441" s="41"/>
      <c r="C1441" s="42"/>
      <c r="D1441" s="42"/>
      <c r="E1441" s="42"/>
      <c r="F1441" s="42"/>
      <c r="G1441" s="42"/>
      <c r="H1441" s="42"/>
      <c r="I1441" s="42"/>
      <c r="J1441" s="42"/>
      <c r="K1441" s="42"/>
      <c r="L1441" s="42"/>
      <c r="M1441" s="42"/>
      <c r="N1441" s="42"/>
      <c r="O1441" s="42"/>
    </row>
    <row r="1442" spans="1:15">
      <c r="A1442" s="40"/>
      <c r="B1442" s="41"/>
      <c r="C1442" s="42"/>
      <c r="D1442" s="42"/>
      <c r="E1442" s="42"/>
      <c r="F1442" s="42"/>
      <c r="G1442" s="42"/>
      <c r="H1442" s="42"/>
      <c r="I1442" s="42"/>
      <c r="J1442" s="42"/>
      <c r="K1442" s="42"/>
      <c r="L1442" s="42"/>
      <c r="M1442" s="42"/>
      <c r="N1442" s="42"/>
      <c r="O1442" s="42"/>
    </row>
    <row r="1443" spans="1:15">
      <c r="A1443" s="40"/>
      <c r="B1443" s="41"/>
      <c r="C1443" s="42"/>
      <c r="D1443" s="42"/>
      <c r="E1443" s="42"/>
      <c r="F1443" s="42"/>
      <c r="G1443" s="42"/>
      <c r="H1443" s="42"/>
      <c r="I1443" s="42"/>
      <c r="J1443" s="42"/>
      <c r="K1443" s="42"/>
      <c r="L1443" s="42"/>
      <c r="M1443" s="42"/>
      <c r="N1443" s="42"/>
      <c r="O1443" s="42"/>
    </row>
    <row r="1444" spans="1:15">
      <c r="A1444" s="40"/>
      <c r="B1444" s="41"/>
      <c r="C1444" s="42"/>
      <c r="D1444" s="42"/>
      <c r="E1444" s="42"/>
      <c r="F1444" s="42"/>
      <c r="G1444" s="42"/>
      <c r="H1444" s="42"/>
      <c r="I1444" s="42"/>
      <c r="J1444" s="42"/>
      <c r="K1444" s="42"/>
      <c r="L1444" s="42"/>
      <c r="M1444" s="42"/>
      <c r="N1444" s="42"/>
      <c r="O1444" s="42"/>
    </row>
    <row r="1445" spans="1:15">
      <c r="A1445" s="40"/>
      <c r="B1445" s="41"/>
      <c r="C1445" s="42"/>
      <c r="D1445" s="42"/>
      <c r="E1445" s="42"/>
      <c r="F1445" s="42"/>
      <c r="G1445" s="42"/>
      <c r="H1445" s="42"/>
      <c r="I1445" s="42"/>
      <c r="J1445" s="42"/>
      <c r="K1445" s="42"/>
      <c r="L1445" s="42"/>
      <c r="M1445" s="42"/>
      <c r="N1445" s="42"/>
      <c r="O1445" s="42"/>
    </row>
    <row r="1446" spans="1:15">
      <c r="A1446" s="40"/>
      <c r="B1446" s="41"/>
      <c r="C1446" s="42"/>
      <c r="D1446" s="42"/>
      <c r="E1446" s="42"/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</row>
    <row r="1447" spans="1:15">
      <c r="A1447" s="40"/>
      <c r="B1447" s="41"/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  <c r="O1447" s="42"/>
    </row>
    <row r="1448" spans="1:15">
      <c r="A1448" s="40"/>
      <c r="B1448" s="41"/>
      <c r="C1448" s="42"/>
      <c r="D1448" s="42"/>
      <c r="E1448" s="42"/>
      <c r="F1448" s="42"/>
      <c r="G1448" s="42"/>
      <c r="H1448" s="42"/>
      <c r="I1448" s="42"/>
      <c r="J1448" s="42"/>
      <c r="K1448" s="42"/>
      <c r="L1448" s="42"/>
      <c r="M1448" s="42"/>
      <c r="N1448" s="42"/>
      <c r="O1448" s="42"/>
    </row>
    <row r="1449" spans="1:15">
      <c r="A1449" s="40"/>
      <c r="B1449" s="41"/>
      <c r="C1449" s="42"/>
      <c r="D1449" s="42"/>
      <c r="E1449" s="42"/>
      <c r="F1449" s="42"/>
      <c r="G1449" s="42"/>
      <c r="H1449" s="42"/>
      <c r="I1449" s="42"/>
      <c r="J1449" s="42"/>
      <c r="K1449" s="42"/>
      <c r="L1449" s="42"/>
      <c r="M1449" s="42"/>
      <c r="N1449" s="42"/>
      <c r="O1449" s="42"/>
    </row>
    <row r="1450" spans="1:15">
      <c r="A1450" s="40"/>
      <c r="B1450" s="41"/>
      <c r="C1450" s="42"/>
      <c r="D1450" s="42"/>
      <c r="E1450" s="42"/>
      <c r="F1450" s="42"/>
      <c r="G1450" s="42"/>
      <c r="H1450" s="42"/>
      <c r="I1450" s="42"/>
      <c r="J1450" s="42"/>
      <c r="K1450" s="42"/>
      <c r="L1450" s="42"/>
      <c r="M1450" s="42"/>
      <c r="N1450" s="42"/>
      <c r="O1450" s="42"/>
    </row>
    <row r="1451" spans="1:15">
      <c r="A1451" s="40"/>
      <c r="B1451" s="41"/>
      <c r="C1451" s="42"/>
      <c r="D1451" s="42"/>
      <c r="E1451" s="42"/>
      <c r="F1451" s="42"/>
      <c r="G1451" s="42"/>
      <c r="H1451" s="42"/>
      <c r="I1451" s="42"/>
      <c r="J1451" s="42"/>
      <c r="K1451" s="42"/>
      <c r="L1451" s="42"/>
      <c r="M1451" s="42"/>
      <c r="N1451" s="42"/>
      <c r="O1451" s="42"/>
    </row>
    <row r="1452" spans="1:15">
      <c r="A1452" s="40"/>
      <c r="B1452" s="41"/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  <c r="O1452" s="42"/>
    </row>
    <row r="1453" spans="1:15">
      <c r="A1453" s="40"/>
      <c r="B1453" s="41"/>
      <c r="C1453" s="42"/>
      <c r="D1453" s="42"/>
      <c r="E1453" s="42"/>
      <c r="F1453" s="42"/>
      <c r="G1453" s="42"/>
      <c r="H1453" s="42"/>
      <c r="I1453" s="42"/>
      <c r="J1453" s="42"/>
      <c r="K1453" s="42"/>
      <c r="L1453" s="42"/>
      <c r="M1453" s="42"/>
      <c r="N1453" s="42"/>
      <c r="O1453" s="42"/>
    </row>
    <row r="1454" spans="1:15">
      <c r="A1454" s="40"/>
      <c r="B1454" s="41"/>
      <c r="C1454" s="42"/>
      <c r="D1454" s="42"/>
      <c r="E1454" s="42"/>
      <c r="F1454" s="42"/>
      <c r="G1454" s="42"/>
      <c r="H1454" s="42"/>
      <c r="I1454" s="42"/>
      <c r="J1454" s="42"/>
      <c r="K1454" s="42"/>
      <c r="L1454" s="42"/>
      <c r="M1454" s="42"/>
      <c r="N1454" s="42"/>
      <c r="O1454" s="42"/>
    </row>
    <row r="1455" spans="1:15">
      <c r="A1455" s="40"/>
      <c r="B1455" s="41"/>
      <c r="C1455" s="42"/>
      <c r="D1455" s="42"/>
      <c r="E1455" s="42"/>
      <c r="F1455" s="42"/>
      <c r="G1455" s="42"/>
      <c r="H1455" s="42"/>
      <c r="I1455" s="42"/>
      <c r="J1455" s="42"/>
      <c r="K1455" s="42"/>
      <c r="L1455" s="42"/>
      <c r="M1455" s="42"/>
      <c r="N1455" s="42"/>
      <c r="O1455" s="42"/>
    </row>
    <row r="1456" spans="1:15">
      <c r="A1456" s="40"/>
      <c r="B1456" s="41"/>
      <c r="C1456" s="42"/>
      <c r="D1456" s="42"/>
      <c r="E1456" s="42"/>
      <c r="F1456" s="42"/>
      <c r="G1456" s="42"/>
      <c r="H1456" s="42"/>
      <c r="I1456" s="42"/>
      <c r="J1456" s="42"/>
      <c r="K1456" s="42"/>
      <c r="L1456" s="42"/>
      <c r="M1456" s="42"/>
      <c r="N1456" s="42"/>
      <c r="O1456" s="42"/>
    </row>
    <row r="1457" spans="1:15">
      <c r="A1457" s="40"/>
      <c r="B1457" s="41"/>
      <c r="C1457" s="42"/>
      <c r="D1457" s="42"/>
      <c r="E1457" s="42"/>
      <c r="F1457" s="42"/>
      <c r="G1457" s="42"/>
      <c r="H1457" s="42"/>
      <c r="I1457" s="42"/>
      <c r="J1457" s="42"/>
      <c r="K1457" s="42"/>
      <c r="L1457" s="42"/>
      <c r="M1457" s="42"/>
      <c r="N1457" s="42"/>
      <c r="O1457" s="42"/>
    </row>
    <row r="1458" spans="1:15">
      <c r="A1458" s="40"/>
      <c r="B1458" s="41"/>
      <c r="C1458" s="42"/>
      <c r="D1458" s="42"/>
      <c r="E1458" s="42"/>
      <c r="F1458" s="42"/>
      <c r="G1458" s="42"/>
      <c r="H1458" s="42"/>
      <c r="I1458" s="42"/>
      <c r="J1458" s="42"/>
      <c r="K1458" s="42"/>
      <c r="L1458" s="42"/>
      <c r="M1458" s="42"/>
      <c r="N1458" s="42"/>
      <c r="O1458" s="42"/>
    </row>
    <row r="1459" spans="1:15">
      <c r="A1459" s="40"/>
      <c r="B1459" s="41"/>
      <c r="C1459" s="42"/>
      <c r="D1459" s="42"/>
      <c r="E1459" s="42"/>
      <c r="F1459" s="42"/>
      <c r="G1459" s="42"/>
      <c r="H1459" s="42"/>
      <c r="I1459" s="42"/>
      <c r="J1459" s="42"/>
      <c r="K1459" s="42"/>
      <c r="L1459" s="42"/>
      <c r="M1459" s="42"/>
      <c r="N1459" s="42"/>
      <c r="O1459" s="42"/>
    </row>
    <row r="1460" spans="1:15">
      <c r="A1460" s="40"/>
      <c r="B1460" s="41"/>
      <c r="C1460" s="42"/>
      <c r="D1460" s="42"/>
      <c r="E1460" s="42"/>
      <c r="F1460" s="42"/>
      <c r="G1460" s="42"/>
      <c r="H1460" s="42"/>
      <c r="I1460" s="42"/>
      <c r="J1460" s="42"/>
      <c r="K1460" s="42"/>
      <c r="L1460" s="42"/>
      <c r="M1460" s="42"/>
      <c r="N1460" s="42"/>
      <c r="O1460" s="42"/>
    </row>
    <row r="1461" spans="1:15">
      <c r="A1461" s="40"/>
      <c r="B1461" s="41"/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  <c r="O1461" s="42"/>
    </row>
    <row r="1462" spans="1:15">
      <c r="A1462" s="40"/>
      <c r="B1462" s="41"/>
      <c r="C1462" s="42"/>
      <c r="D1462" s="42"/>
      <c r="E1462" s="42"/>
      <c r="F1462" s="42"/>
      <c r="G1462" s="42"/>
      <c r="H1462" s="42"/>
      <c r="I1462" s="42"/>
      <c r="J1462" s="42"/>
      <c r="K1462" s="42"/>
      <c r="L1462" s="42"/>
      <c r="M1462" s="42"/>
      <c r="N1462" s="42"/>
      <c r="O1462" s="42"/>
    </row>
    <row r="1463" spans="1:15">
      <c r="A1463" s="40"/>
      <c r="B1463" s="41"/>
      <c r="C1463" s="42"/>
      <c r="D1463" s="42"/>
      <c r="E1463" s="42"/>
      <c r="F1463" s="42"/>
      <c r="G1463" s="42"/>
      <c r="H1463" s="42"/>
      <c r="I1463" s="42"/>
      <c r="J1463" s="42"/>
      <c r="K1463" s="42"/>
      <c r="L1463" s="42"/>
      <c r="M1463" s="42"/>
      <c r="N1463" s="42"/>
      <c r="O1463" s="42"/>
    </row>
    <row r="1464" spans="1:15">
      <c r="A1464" s="40"/>
      <c r="B1464" s="41"/>
      <c r="C1464" s="42"/>
      <c r="D1464" s="42"/>
      <c r="E1464" s="42"/>
      <c r="F1464" s="42"/>
      <c r="G1464" s="42"/>
      <c r="H1464" s="42"/>
      <c r="I1464" s="42"/>
      <c r="J1464" s="42"/>
      <c r="K1464" s="42"/>
      <c r="L1464" s="42"/>
      <c r="M1464" s="42"/>
      <c r="N1464" s="42"/>
      <c r="O1464" s="42"/>
    </row>
    <row r="1465" spans="1:15">
      <c r="A1465" s="40"/>
      <c r="B1465" s="41"/>
      <c r="C1465" s="42"/>
      <c r="D1465" s="42"/>
      <c r="E1465" s="42"/>
      <c r="F1465" s="42"/>
      <c r="G1465" s="42"/>
      <c r="H1465" s="42"/>
      <c r="I1465" s="42"/>
      <c r="J1465" s="42"/>
      <c r="K1465" s="42"/>
      <c r="L1465" s="42"/>
      <c r="M1465" s="42"/>
      <c r="N1465" s="42"/>
      <c r="O1465" s="42"/>
    </row>
    <row r="1466" spans="1:15">
      <c r="A1466" s="40"/>
      <c r="B1466" s="41"/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  <c r="O1466" s="42"/>
    </row>
    <row r="1467" spans="1:15">
      <c r="A1467" s="40"/>
      <c r="B1467" s="41"/>
      <c r="C1467" s="42"/>
      <c r="D1467" s="42"/>
      <c r="E1467" s="42"/>
      <c r="F1467" s="42"/>
      <c r="G1467" s="42"/>
      <c r="H1467" s="42"/>
      <c r="I1467" s="42"/>
      <c r="J1467" s="42"/>
      <c r="K1467" s="42"/>
      <c r="L1467" s="42"/>
      <c r="M1467" s="42"/>
      <c r="N1467" s="42"/>
      <c r="O1467" s="42"/>
    </row>
    <row r="1468" spans="1:15">
      <c r="A1468" s="40"/>
      <c r="B1468" s="41"/>
      <c r="C1468" s="42"/>
      <c r="D1468" s="42"/>
      <c r="E1468" s="42"/>
      <c r="F1468" s="42"/>
      <c r="G1468" s="42"/>
      <c r="H1468" s="42"/>
      <c r="I1468" s="42"/>
      <c r="J1468" s="42"/>
      <c r="K1468" s="42"/>
      <c r="L1468" s="42"/>
      <c r="M1468" s="42"/>
      <c r="N1468" s="42"/>
      <c r="O1468" s="42"/>
    </row>
    <row r="1469" spans="1:15">
      <c r="A1469" s="40"/>
      <c r="B1469" s="41"/>
      <c r="C1469" s="42"/>
      <c r="D1469" s="42"/>
      <c r="E1469" s="42"/>
      <c r="F1469" s="42"/>
      <c r="G1469" s="42"/>
      <c r="H1469" s="42"/>
      <c r="I1469" s="42"/>
      <c r="J1469" s="42"/>
      <c r="K1469" s="42"/>
      <c r="L1469" s="42"/>
      <c r="M1469" s="42"/>
      <c r="N1469" s="42"/>
      <c r="O1469" s="42"/>
    </row>
    <row r="1470" spans="1:15">
      <c r="A1470" s="40"/>
      <c r="B1470" s="41"/>
      <c r="C1470" s="42"/>
      <c r="D1470" s="42"/>
      <c r="E1470" s="42"/>
      <c r="F1470" s="42"/>
      <c r="G1470" s="42"/>
      <c r="H1470" s="42"/>
      <c r="I1470" s="42"/>
      <c r="J1470" s="42"/>
      <c r="K1470" s="42"/>
      <c r="L1470" s="42"/>
      <c r="M1470" s="42"/>
      <c r="N1470" s="42"/>
      <c r="O1470" s="42"/>
    </row>
    <row r="1471" spans="1:15">
      <c r="A1471" s="40"/>
      <c r="B1471" s="41"/>
      <c r="C1471" s="42"/>
      <c r="D1471" s="42"/>
      <c r="E1471" s="42"/>
      <c r="F1471" s="42"/>
      <c r="G1471" s="42"/>
      <c r="H1471" s="42"/>
      <c r="I1471" s="42"/>
      <c r="J1471" s="42"/>
      <c r="K1471" s="42"/>
      <c r="L1471" s="42"/>
      <c r="M1471" s="42"/>
      <c r="N1471" s="42"/>
      <c r="O1471" s="42"/>
    </row>
    <row r="1472" spans="1:15">
      <c r="A1472" s="40"/>
      <c r="B1472" s="41"/>
      <c r="C1472" s="42"/>
      <c r="D1472" s="42"/>
      <c r="E1472" s="42"/>
      <c r="F1472" s="42"/>
      <c r="G1472" s="42"/>
      <c r="H1472" s="42"/>
      <c r="I1472" s="42"/>
      <c r="J1472" s="42"/>
      <c r="K1472" s="42"/>
      <c r="L1472" s="42"/>
      <c r="M1472" s="42"/>
      <c r="N1472" s="42"/>
      <c r="O1472" s="42"/>
    </row>
    <row r="1473" spans="1:15">
      <c r="A1473" s="40"/>
      <c r="B1473" s="41"/>
      <c r="C1473" s="42"/>
      <c r="D1473" s="42"/>
      <c r="E1473" s="42"/>
      <c r="F1473" s="42"/>
      <c r="G1473" s="42"/>
      <c r="H1473" s="42"/>
      <c r="I1473" s="42"/>
      <c r="J1473" s="42"/>
      <c r="K1473" s="42"/>
      <c r="L1473" s="42"/>
      <c r="M1473" s="42"/>
      <c r="N1473" s="42"/>
      <c r="O1473" s="42"/>
    </row>
    <row r="1474" spans="1:15">
      <c r="A1474" s="40"/>
      <c r="B1474" s="41"/>
      <c r="C1474" s="42"/>
      <c r="D1474" s="42"/>
      <c r="E1474" s="42"/>
      <c r="F1474" s="42"/>
      <c r="G1474" s="42"/>
      <c r="H1474" s="42"/>
      <c r="I1474" s="42"/>
      <c r="J1474" s="42"/>
      <c r="K1474" s="42"/>
      <c r="L1474" s="42"/>
      <c r="M1474" s="42"/>
      <c r="N1474" s="42"/>
      <c r="O1474" s="42"/>
    </row>
    <row r="1475" spans="1:15">
      <c r="A1475" s="40"/>
      <c r="B1475" s="41"/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  <c r="O1475" s="42"/>
    </row>
    <row r="1476" spans="1:15">
      <c r="A1476" s="40"/>
      <c r="B1476" s="41"/>
      <c r="C1476" s="42"/>
      <c r="D1476" s="42"/>
      <c r="E1476" s="42"/>
      <c r="F1476" s="42"/>
      <c r="G1476" s="42"/>
      <c r="H1476" s="42"/>
      <c r="I1476" s="42"/>
      <c r="J1476" s="42"/>
      <c r="K1476" s="42"/>
      <c r="L1476" s="42"/>
      <c r="M1476" s="42"/>
      <c r="N1476" s="42"/>
      <c r="O1476" s="42"/>
    </row>
    <row r="1477" spans="1:15">
      <c r="A1477" s="40"/>
      <c r="B1477" s="41"/>
      <c r="C1477" s="42"/>
      <c r="D1477" s="42"/>
      <c r="E1477" s="42"/>
      <c r="F1477" s="42"/>
      <c r="G1477" s="42"/>
      <c r="H1477" s="42"/>
      <c r="I1477" s="42"/>
      <c r="J1477" s="42"/>
      <c r="K1477" s="42"/>
      <c r="L1477" s="42"/>
      <c r="M1477" s="42"/>
      <c r="N1477" s="42"/>
      <c r="O1477" s="42"/>
    </row>
    <row r="1478" spans="1:15">
      <c r="A1478" s="40"/>
      <c r="B1478" s="41"/>
      <c r="C1478" s="42"/>
      <c r="D1478" s="42"/>
      <c r="E1478" s="42"/>
      <c r="F1478" s="42"/>
      <c r="G1478" s="42"/>
      <c r="H1478" s="42"/>
      <c r="I1478" s="42"/>
      <c r="J1478" s="42"/>
      <c r="K1478" s="42"/>
      <c r="L1478" s="42"/>
      <c r="M1478" s="42"/>
      <c r="N1478" s="42"/>
      <c r="O1478" s="42"/>
    </row>
    <row r="1479" spans="1:15">
      <c r="A1479" s="40"/>
      <c r="B1479" s="41"/>
      <c r="C1479" s="42"/>
      <c r="D1479" s="42"/>
      <c r="E1479" s="42"/>
      <c r="F1479" s="42"/>
      <c r="G1479" s="42"/>
      <c r="H1479" s="42"/>
      <c r="I1479" s="42"/>
      <c r="J1479" s="42"/>
      <c r="K1479" s="42"/>
      <c r="L1479" s="42"/>
      <c r="M1479" s="42"/>
      <c r="N1479" s="42"/>
      <c r="O1479" s="42"/>
    </row>
    <row r="1480" spans="1:15">
      <c r="A1480" s="40"/>
      <c r="B1480" s="41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</row>
    <row r="1481" spans="1:15">
      <c r="A1481" s="40"/>
      <c r="B1481" s="41"/>
      <c r="C1481" s="42"/>
      <c r="D1481" s="42"/>
      <c r="E1481" s="42"/>
      <c r="F1481" s="42"/>
      <c r="G1481" s="42"/>
      <c r="H1481" s="42"/>
      <c r="I1481" s="42"/>
      <c r="J1481" s="42"/>
      <c r="K1481" s="42"/>
      <c r="L1481" s="42"/>
      <c r="M1481" s="42"/>
      <c r="N1481" s="42"/>
      <c r="O1481" s="42"/>
    </row>
    <row r="1482" spans="1:15">
      <c r="A1482" s="40"/>
      <c r="B1482" s="41"/>
      <c r="C1482" s="42"/>
      <c r="D1482" s="42"/>
      <c r="E1482" s="42"/>
      <c r="F1482" s="42"/>
      <c r="G1482" s="42"/>
      <c r="H1482" s="42"/>
      <c r="I1482" s="42"/>
      <c r="J1482" s="42"/>
      <c r="K1482" s="42"/>
      <c r="L1482" s="42"/>
      <c r="M1482" s="42"/>
      <c r="N1482" s="42"/>
      <c r="O1482" s="42"/>
    </row>
    <row r="1483" spans="1:15">
      <c r="A1483" s="40"/>
      <c r="B1483" s="41"/>
      <c r="C1483" s="42"/>
      <c r="D1483" s="42"/>
      <c r="E1483" s="42"/>
      <c r="F1483" s="42"/>
      <c r="G1483" s="42"/>
      <c r="H1483" s="42"/>
      <c r="I1483" s="42"/>
      <c r="J1483" s="42"/>
      <c r="K1483" s="42"/>
      <c r="L1483" s="42"/>
      <c r="M1483" s="42"/>
      <c r="N1483" s="42"/>
      <c r="O1483" s="42"/>
    </row>
    <row r="1484" spans="1:15">
      <c r="A1484" s="40"/>
      <c r="B1484" s="41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</row>
    <row r="1485" spans="1:15">
      <c r="A1485" s="40"/>
      <c r="B1485" s="41"/>
      <c r="C1485" s="42"/>
      <c r="D1485" s="42"/>
      <c r="E1485" s="42"/>
      <c r="F1485" s="42"/>
      <c r="G1485" s="42"/>
      <c r="H1485" s="42"/>
      <c r="I1485" s="42"/>
      <c r="J1485" s="42"/>
      <c r="K1485" s="42"/>
      <c r="L1485" s="42"/>
      <c r="M1485" s="42"/>
      <c r="N1485" s="42"/>
      <c r="O1485" s="42"/>
    </row>
    <row r="1486" spans="1:15">
      <c r="A1486" s="40"/>
      <c r="B1486" s="41"/>
      <c r="C1486" s="42"/>
      <c r="D1486" s="42"/>
      <c r="E1486" s="42"/>
      <c r="F1486" s="42"/>
      <c r="G1486" s="42"/>
      <c r="H1486" s="42"/>
      <c r="I1486" s="42"/>
      <c r="J1486" s="42"/>
      <c r="K1486" s="42"/>
      <c r="L1486" s="42"/>
      <c r="M1486" s="42"/>
      <c r="N1486" s="42"/>
      <c r="O1486" s="42"/>
    </row>
    <row r="1487" spans="1:15">
      <c r="A1487" s="40"/>
      <c r="B1487" s="41"/>
      <c r="C1487" s="42"/>
      <c r="D1487" s="42"/>
      <c r="E1487" s="42"/>
      <c r="F1487" s="42"/>
      <c r="G1487" s="42"/>
      <c r="H1487" s="42"/>
      <c r="I1487" s="42"/>
      <c r="J1487" s="42"/>
      <c r="K1487" s="42"/>
      <c r="L1487" s="42"/>
      <c r="M1487" s="42"/>
      <c r="N1487" s="42"/>
      <c r="O1487" s="42"/>
    </row>
    <row r="1488" spans="1:15">
      <c r="A1488" s="40"/>
      <c r="B1488" s="41"/>
      <c r="C1488" s="42"/>
      <c r="D1488" s="42"/>
      <c r="E1488" s="42"/>
      <c r="F1488" s="42"/>
      <c r="G1488" s="42"/>
      <c r="H1488" s="42"/>
      <c r="I1488" s="42"/>
      <c r="J1488" s="42"/>
      <c r="K1488" s="42"/>
      <c r="L1488" s="42"/>
      <c r="M1488" s="42"/>
      <c r="N1488" s="42"/>
      <c r="O1488" s="42"/>
    </row>
    <row r="1489" spans="1:15">
      <c r="A1489" s="40"/>
      <c r="B1489" s="41"/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  <c r="O1489" s="42"/>
    </row>
    <row r="1490" spans="1:15">
      <c r="A1490" s="40"/>
      <c r="B1490" s="41"/>
      <c r="C1490" s="42"/>
      <c r="D1490" s="42"/>
      <c r="E1490" s="42"/>
      <c r="F1490" s="42"/>
      <c r="G1490" s="42"/>
      <c r="H1490" s="42"/>
      <c r="I1490" s="42"/>
      <c r="J1490" s="42"/>
      <c r="K1490" s="42"/>
      <c r="L1490" s="42"/>
      <c r="M1490" s="42"/>
      <c r="N1490" s="42"/>
      <c r="O1490" s="42"/>
    </row>
    <row r="1491" spans="1:15">
      <c r="A1491" s="40"/>
      <c r="B1491" s="41"/>
      <c r="C1491" s="42"/>
      <c r="D1491" s="42"/>
      <c r="E1491" s="42"/>
      <c r="F1491" s="42"/>
      <c r="G1491" s="42"/>
      <c r="H1491" s="42"/>
      <c r="I1491" s="42"/>
      <c r="J1491" s="42"/>
      <c r="K1491" s="42"/>
      <c r="L1491" s="42"/>
      <c r="M1491" s="42"/>
      <c r="N1491" s="42"/>
      <c r="O1491" s="42"/>
    </row>
    <row r="1492" spans="1:15">
      <c r="A1492" s="40"/>
      <c r="B1492" s="41"/>
      <c r="C1492" s="42"/>
      <c r="D1492" s="42"/>
      <c r="E1492" s="42"/>
      <c r="F1492" s="42"/>
      <c r="G1492" s="42"/>
      <c r="H1492" s="42"/>
      <c r="I1492" s="42"/>
      <c r="J1492" s="42"/>
      <c r="K1492" s="42"/>
      <c r="L1492" s="42"/>
      <c r="M1492" s="42"/>
      <c r="N1492" s="42"/>
      <c r="O1492" s="42"/>
    </row>
    <row r="1493" spans="1:15">
      <c r="A1493" s="40"/>
      <c r="B1493" s="41"/>
      <c r="C1493" s="42"/>
      <c r="D1493" s="42"/>
      <c r="E1493" s="42"/>
      <c r="F1493" s="42"/>
      <c r="G1493" s="42"/>
      <c r="H1493" s="42"/>
      <c r="I1493" s="42"/>
      <c r="J1493" s="42"/>
      <c r="K1493" s="42"/>
      <c r="L1493" s="42"/>
      <c r="M1493" s="42"/>
      <c r="N1493" s="42"/>
      <c r="O1493" s="42"/>
    </row>
    <row r="1494" spans="1:15">
      <c r="A1494" s="40"/>
      <c r="B1494" s="41"/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  <c r="O1494" s="42"/>
    </row>
    <row r="1495" spans="1:15">
      <c r="A1495" s="40"/>
      <c r="B1495" s="41"/>
      <c r="C1495" s="42"/>
      <c r="D1495" s="42"/>
      <c r="E1495" s="42"/>
      <c r="F1495" s="42"/>
      <c r="G1495" s="42"/>
      <c r="H1495" s="42"/>
      <c r="I1495" s="42"/>
      <c r="J1495" s="42"/>
      <c r="K1495" s="42"/>
      <c r="L1495" s="42"/>
      <c r="M1495" s="42"/>
      <c r="N1495" s="42"/>
      <c r="O1495" s="42"/>
    </row>
    <row r="1496" spans="1:15">
      <c r="A1496" s="40"/>
      <c r="B1496" s="41"/>
      <c r="C1496" s="42"/>
      <c r="D1496" s="42"/>
      <c r="E1496" s="42"/>
      <c r="F1496" s="42"/>
      <c r="G1496" s="42"/>
      <c r="H1496" s="42"/>
      <c r="I1496" s="42"/>
      <c r="J1496" s="42"/>
      <c r="K1496" s="42"/>
      <c r="L1496" s="42"/>
      <c r="M1496" s="42"/>
      <c r="N1496" s="42"/>
      <c r="O1496" s="42"/>
    </row>
    <row r="1497" spans="1:15">
      <c r="A1497" s="40"/>
      <c r="B1497" s="41"/>
      <c r="C1497" s="42"/>
      <c r="D1497" s="42"/>
      <c r="E1497" s="42"/>
      <c r="F1497" s="42"/>
      <c r="G1497" s="42"/>
      <c r="H1497" s="42"/>
      <c r="I1497" s="42"/>
      <c r="J1497" s="42"/>
      <c r="K1497" s="42"/>
      <c r="L1497" s="42"/>
      <c r="M1497" s="42"/>
      <c r="N1497" s="42"/>
      <c r="O1497" s="42"/>
    </row>
    <row r="1498" spans="1:15">
      <c r="A1498" s="40"/>
      <c r="B1498" s="41"/>
      <c r="C1498" s="42"/>
      <c r="D1498" s="42"/>
      <c r="E1498" s="42"/>
      <c r="F1498" s="42"/>
      <c r="G1498" s="42"/>
      <c r="H1498" s="42"/>
      <c r="I1498" s="42"/>
      <c r="J1498" s="42"/>
      <c r="K1498" s="42"/>
      <c r="L1498" s="42"/>
      <c r="M1498" s="42"/>
      <c r="N1498" s="42"/>
      <c r="O1498" s="42"/>
    </row>
    <row r="1499" spans="1:15">
      <c r="A1499" s="40"/>
      <c r="B1499" s="41"/>
      <c r="C1499" s="42"/>
      <c r="D1499" s="42"/>
      <c r="E1499" s="42"/>
      <c r="F1499" s="42"/>
      <c r="G1499" s="42"/>
      <c r="H1499" s="42"/>
      <c r="I1499" s="42"/>
      <c r="J1499" s="42"/>
      <c r="K1499" s="42"/>
      <c r="L1499" s="42"/>
      <c r="M1499" s="42"/>
      <c r="N1499" s="42"/>
      <c r="O1499" s="42"/>
    </row>
    <row r="1500" spans="1:15">
      <c r="A1500" s="40"/>
      <c r="B1500" s="41"/>
      <c r="C1500" s="42"/>
      <c r="D1500" s="42"/>
      <c r="E1500" s="42"/>
      <c r="F1500" s="42"/>
      <c r="G1500" s="42"/>
      <c r="H1500" s="42"/>
      <c r="I1500" s="42"/>
      <c r="J1500" s="42"/>
      <c r="K1500" s="42"/>
      <c r="L1500" s="42"/>
      <c r="M1500" s="42"/>
      <c r="N1500" s="42"/>
      <c r="O1500" s="42"/>
    </row>
    <row r="1501" spans="1:15">
      <c r="A1501" s="40"/>
      <c r="B1501" s="41"/>
      <c r="C1501" s="42"/>
      <c r="D1501" s="42"/>
      <c r="E1501" s="42"/>
      <c r="F1501" s="42"/>
      <c r="G1501" s="42"/>
      <c r="H1501" s="42"/>
      <c r="I1501" s="42"/>
      <c r="J1501" s="42"/>
      <c r="K1501" s="42"/>
      <c r="L1501" s="42"/>
      <c r="M1501" s="42"/>
      <c r="N1501" s="42"/>
      <c r="O1501" s="42"/>
    </row>
    <row r="1502" spans="1:15">
      <c r="A1502" s="40"/>
      <c r="B1502" s="41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</row>
    <row r="1503" spans="1:15">
      <c r="A1503" s="40"/>
      <c r="B1503" s="41"/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  <c r="O1503" s="42"/>
    </row>
    <row r="1504" spans="1:15">
      <c r="A1504" s="40"/>
      <c r="B1504" s="41"/>
      <c r="C1504" s="42"/>
      <c r="D1504" s="42"/>
      <c r="E1504" s="42"/>
      <c r="F1504" s="42"/>
      <c r="G1504" s="42"/>
      <c r="H1504" s="42"/>
      <c r="I1504" s="42"/>
      <c r="J1504" s="42"/>
      <c r="K1504" s="42"/>
      <c r="L1504" s="42"/>
      <c r="M1504" s="42"/>
      <c r="N1504" s="42"/>
      <c r="O1504" s="42"/>
    </row>
    <row r="1505" spans="1:15">
      <c r="A1505" s="40"/>
      <c r="B1505" s="41"/>
      <c r="C1505" s="42"/>
      <c r="D1505" s="42"/>
      <c r="E1505" s="42"/>
      <c r="F1505" s="42"/>
      <c r="G1505" s="42"/>
      <c r="H1505" s="42"/>
      <c r="I1505" s="42"/>
      <c r="J1505" s="42"/>
      <c r="K1505" s="42"/>
      <c r="L1505" s="42"/>
      <c r="M1505" s="42"/>
      <c r="N1505" s="42"/>
      <c r="O1505" s="42"/>
    </row>
    <row r="1506" spans="1:15">
      <c r="A1506" s="40"/>
      <c r="B1506" s="41"/>
      <c r="C1506" s="42"/>
      <c r="D1506" s="42"/>
      <c r="E1506" s="42"/>
      <c r="F1506" s="42"/>
      <c r="G1506" s="42"/>
      <c r="H1506" s="42"/>
      <c r="I1506" s="42"/>
      <c r="J1506" s="42"/>
      <c r="K1506" s="42"/>
      <c r="L1506" s="42"/>
      <c r="M1506" s="42"/>
      <c r="N1506" s="42"/>
      <c r="O1506" s="42"/>
    </row>
    <row r="1507" spans="1:15">
      <c r="A1507" s="40"/>
      <c r="B1507" s="41"/>
      <c r="C1507" s="42"/>
      <c r="D1507" s="42"/>
      <c r="E1507" s="42"/>
      <c r="F1507" s="42"/>
      <c r="G1507" s="42"/>
      <c r="H1507" s="42"/>
      <c r="I1507" s="42"/>
      <c r="J1507" s="42"/>
      <c r="K1507" s="42"/>
      <c r="L1507" s="42"/>
      <c r="M1507" s="42"/>
      <c r="N1507" s="42"/>
      <c r="O1507" s="42"/>
    </row>
    <row r="1508" spans="1:15">
      <c r="A1508" s="40"/>
      <c r="B1508" s="41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</row>
    <row r="1509" spans="1:15">
      <c r="A1509" s="40"/>
      <c r="B1509" s="41"/>
      <c r="C1509" s="42"/>
      <c r="D1509" s="42"/>
      <c r="E1509" s="42"/>
      <c r="F1509" s="42"/>
      <c r="G1509" s="42"/>
      <c r="H1509" s="42"/>
      <c r="I1509" s="42"/>
      <c r="J1509" s="42"/>
      <c r="K1509" s="42"/>
      <c r="L1509" s="42"/>
      <c r="M1509" s="42"/>
      <c r="N1509" s="42"/>
      <c r="O1509" s="42"/>
    </row>
    <row r="1510" spans="1:15">
      <c r="A1510" s="40"/>
      <c r="B1510" s="41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</row>
    <row r="1511" spans="1:15">
      <c r="A1511" s="40"/>
      <c r="B1511" s="41"/>
      <c r="C1511" s="42"/>
      <c r="D1511" s="42"/>
      <c r="E1511" s="42"/>
      <c r="F1511" s="42"/>
      <c r="G1511" s="42"/>
      <c r="H1511" s="42"/>
      <c r="I1511" s="42"/>
      <c r="J1511" s="42"/>
      <c r="K1511" s="42"/>
      <c r="L1511" s="42"/>
      <c r="M1511" s="42"/>
      <c r="N1511" s="42"/>
      <c r="O1511" s="42"/>
    </row>
    <row r="1512" spans="1:15">
      <c r="A1512" s="40"/>
      <c r="B1512" s="41"/>
      <c r="C1512" s="42"/>
      <c r="D1512" s="42"/>
      <c r="E1512" s="42"/>
      <c r="F1512" s="42"/>
      <c r="G1512" s="42"/>
      <c r="H1512" s="42"/>
      <c r="I1512" s="42"/>
      <c r="J1512" s="42"/>
      <c r="K1512" s="42"/>
      <c r="L1512" s="42"/>
      <c r="M1512" s="42"/>
      <c r="N1512" s="42"/>
      <c r="O1512" s="42"/>
    </row>
    <row r="1513" spans="1:15">
      <c r="A1513" s="40"/>
      <c r="B1513" s="41"/>
      <c r="C1513" s="42"/>
      <c r="D1513" s="42"/>
      <c r="E1513" s="42"/>
      <c r="F1513" s="42"/>
      <c r="G1513" s="42"/>
      <c r="H1513" s="42"/>
      <c r="I1513" s="42"/>
      <c r="J1513" s="42"/>
      <c r="K1513" s="42"/>
      <c r="L1513" s="42"/>
      <c r="M1513" s="42"/>
      <c r="N1513" s="42"/>
      <c r="O1513" s="42"/>
    </row>
    <row r="1514" spans="1:15">
      <c r="A1514" s="40"/>
      <c r="B1514" s="41"/>
      <c r="C1514" s="42"/>
      <c r="D1514" s="42"/>
      <c r="E1514" s="42"/>
      <c r="F1514" s="42"/>
      <c r="G1514" s="42"/>
      <c r="H1514" s="42"/>
      <c r="I1514" s="42"/>
      <c r="J1514" s="42"/>
      <c r="K1514" s="42"/>
      <c r="L1514" s="42"/>
      <c r="M1514" s="42"/>
      <c r="N1514" s="42"/>
      <c r="O1514" s="42"/>
    </row>
    <row r="1515" spans="1:15">
      <c r="A1515" s="40"/>
      <c r="B1515" s="41"/>
      <c r="C1515" s="42"/>
      <c r="D1515" s="42"/>
      <c r="E1515" s="42"/>
      <c r="F1515" s="42"/>
      <c r="G1515" s="42"/>
      <c r="H1515" s="42"/>
      <c r="I1515" s="42"/>
      <c r="J1515" s="42"/>
      <c r="K1515" s="42"/>
      <c r="L1515" s="42"/>
      <c r="M1515" s="42"/>
      <c r="N1515" s="42"/>
      <c r="O1515" s="42"/>
    </row>
    <row r="1516" spans="1:15">
      <c r="A1516" s="40"/>
      <c r="B1516" s="41"/>
      <c r="C1516" s="42"/>
      <c r="D1516" s="42"/>
      <c r="E1516" s="42"/>
      <c r="F1516" s="42"/>
      <c r="G1516" s="42"/>
      <c r="H1516" s="42"/>
      <c r="I1516" s="42"/>
      <c r="J1516" s="42"/>
      <c r="K1516" s="42"/>
      <c r="L1516" s="42"/>
      <c r="M1516" s="42"/>
      <c r="N1516" s="42"/>
      <c r="O1516" s="42"/>
    </row>
    <row r="1517" spans="1:15">
      <c r="A1517" s="40"/>
      <c r="B1517" s="41"/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  <c r="O1517" s="42"/>
    </row>
    <row r="1518" spans="1:15">
      <c r="A1518" s="40"/>
      <c r="B1518" s="41"/>
      <c r="C1518" s="42"/>
      <c r="D1518" s="42"/>
      <c r="E1518" s="42"/>
      <c r="F1518" s="42"/>
      <c r="G1518" s="42"/>
      <c r="H1518" s="42"/>
      <c r="I1518" s="42"/>
      <c r="J1518" s="42"/>
      <c r="K1518" s="42"/>
      <c r="L1518" s="42"/>
      <c r="M1518" s="42"/>
      <c r="N1518" s="42"/>
      <c r="O1518" s="42"/>
    </row>
    <row r="1519" spans="1:15">
      <c r="A1519" s="40"/>
      <c r="B1519" s="41"/>
      <c r="C1519" s="42"/>
      <c r="D1519" s="42"/>
      <c r="E1519" s="42"/>
      <c r="F1519" s="42"/>
      <c r="G1519" s="42"/>
      <c r="H1519" s="42"/>
      <c r="I1519" s="42"/>
      <c r="J1519" s="42"/>
      <c r="K1519" s="42"/>
      <c r="L1519" s="42"/>
      <c r="M1519" s="42"/>
      <c r="N1519" s="42"/>
      <c r="O1519" s="42"/>
    </row>
    <row r="1520" spans="1:15">
      <c r="A1520" s="40"/>
      <c r="B1520" s="41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</row>
    <row r="1521" spans="1:15">
      <c r="A1521" s="40"/>
      <c r="B1521" s="41"/>
      <c r="C1521" s="42"/>
      <c r="D1521" s="42"/>
      <c r="E1521" s="42"/>
      <c r="F1521" s="42"/>
      <c r="G1521" s="42"/>
      <c r="H1521" s="42"/>
      <c r="I1521" s="42"/>
      <c r="J1521" s="42"/>
      <c r="K1521" s="42"/>
      <c r="L1521" s="42"/>
      <c r="M1521" s="42"/>
      <c r="N1521" s="42"/>
      <c r="O1521" s="42"/>
    </row>
    <row r="1522" spans="1:15">
      <c r="A1522" s="40"/>
      <c r="B1522" s="41"/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  <c r="O1522" s="42"/>
    </row>
    <row r="1523" spans="1:15">
      <c r="A1523" s="40"/>
      <c r="B1523" s="41"/>
      <c r="C1523" s="42"/>
      <c r="D1523" s="42"/>
      <c r="E1523" s="42"/>
      <c r="F1523" s="42"/>
      <c r="G1523" s="42"/>
      <c r="H1523" s="42"/>
      <c r="I1523" s="42"/>
      <c r="J1523" s="42"/>
      <c r="K1523" s="42"/>
      <c r="L1523" s="42"/>
      <c r="M1523" s="42"/>
      <c r="N1523" s="42"/>
      <c r="O1523" s="42"/>
    </row>
    <row r="1524" spans="1:15">
      <c r="A1524" s="40"/>
      <c r="B1524" s="41"/>
      <c r="C1524" s="42"/>
      <c r="D1524" s="42"/>
      <c r="E1524" s="42"/>
      <c r="F1524" s="42"/>
      <c r="G1524" s="42"/>
      <c r="H1524" s="42"/>
      <c r="I1524" s="42"/>
      <c r="J1524" s="42"/>
      <c r="K1524" s="42"/>
      <c r="L1524" s="42"/>
      <c r="M1524" s="42"/>
      <c r="N1524" s="42"/>
      <c r="O1524" s="42"/>
    </row>
    <row r="1525" spans="1:15">
      <c r="A1525" s="40"/>
      <c r="B1525" s="41"/>
      <c r="C1525" s="42"/>
      <c r="D1525" s="42"/>
      <c r="E1525" s="42"/>
      <c r="F1525" s="42"/>
      <c r="G1525" s="42"/>
      <c r="H1525" s="42"/>
      <c r="I1525" s="42"/>
      <c r="J1525" s="42"/>
      <c r="K1525" s="42"/>
      <c r="L1525" s="42"/>
      <c r="M1525" s="42"/>
      <c r="N1525" s="42"/>
      <c r="O1525" s="42"/>
    </row>
    <row r="1526" spans="1:15">
      <c r="A1526" s="40"/>
      <c r="B1526" s="41"/>
      <c r="C1526" s="42"/>
      <c r="D1526" s="42"/>
      <c r="E1526" s="42"/>
      <c r="F1526" s="42"/>
      <c r="G1526" s="42"/>
      <c r="H1526" s="42"/>
      <c r="I1526" s="42"/>
      <c r="J1526" s="42"/>
      <c r="K1526" s="42"/>
      <c r="L1526" s="42"/>
      <c r="M1526" s="42"/>
      <c r="N1526" s="42"/>
      <c r="O1526" s="42"/>
    </row>
    <row r="1527" spans="1:15">
      <c r="A1527" s="40"/>
      <c r="B1527" s="41"/>
      <c r="C1527" s="42"/>
      <c r="D1527" s="42"/>
      <c r="E1527" s="42"/>
      <c r="F1527" s="42"/>
      <c r="G1527" s="42"/>
      <c r="H1527" s="42"/>
      <c r="I1527" s="42"/>
      <c r="J1527" s="42"/>
      <c r="K1527" s="42"/>
      <c r="L1527" s="42"/>
      <c r="M1527" s="42"/>
      <c r="N1527" s="42"/>
      <c r="O1527" s="42"/>
    </row>
    <row r="1528" spans="1:15">
      <c r="A1528" s="40"/>
      <c r="B1528" s="41"/>
      <c r="C1528" s="42"/>
      <c r="D1528" s="42"/>
      <c r="E1528" s="42"/>
      <c r="F1528" s="42"/>
      <c r="G1528" s="42"/>
      <c r="H1528" s="42"/>
      <c r="I1528" s="42"/>
      <c r="J1528" s="42"/>
      <c r="K1528" s="42"/>
      <c r="L1528" s="42"/>
      <c r="M1528" s="42"/>
      <c r="N1528" s="42"/>
      <c r="O1528" s="42"/>
    </row>
    <row r="1529" spans="1:15">
      <c r="A1529" s="40"/>
      <c r="B1529" s="41"/>
      <c r="C1529" s="42"/>
      <c r="D1529" s="42"/>
      <c r="E1529" s="42"/>
      <c r="F1529" s="42"/>
      <c r="G1529" s="42"/>
      <c r="H1529" s="42"/>
      <c r="I1529" s="42"/>
      <c r="J1529" s="42"/>
      <c r="K1529" s="42"/>
      <c r="L1529" s="42"/>
      <c r="M1529" s="42"/>
      <c r="N1529" s="42"/>
      <c r="O1529" s="42"/>
    </row>
    <row r="1530" spans="1:15">
      <c r="A1530" s="40"/>
      <c r="B1530" s="41"/>
      <c r="C1530" s="42"/>
      <c r="D1530" s="42"/>
      <c r="E1530" s="42"/>
      <c r="F1530" s="42"/>
      <c r="G1530" s="42"/>
      <c r="H1530" s="42"/>
      <c r="I1530" s="42"/>
      <c r="J1530" s="42"/>
      <c r="K1530" s="42"/>
      <c r="L1530" s="42"/>
      <c r="M1530" s="42"/>
      <c r="N1530" s="42"/>
      <c r="O1530" s="42"/>
    </row>
    <row r="1531" spans="1:15">
      <c r="A1531" s="40"/>
      <c r="B1531" s="41"/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  <c r="O1531" s="42"/>
    </row>
    <row r="1532" spans="1:15">
      <c r="A1532" s="40"/>
      <c r="B1532" s="41"/>
      <c r="C1532" s="42"/>
      <c r="D1532" s="42"/>
      <c r="E1532" s="42"/>
      <c r="F1532" s="42"/>
      <c r="G1532" s="42"/>
      <c r="H1532" s="42"/>
      <c r="I1532" s="42"/>
      <c r="J1532" s="42"/>
      <c r="K1532" s="42"/>
      <c r="L1532" s="42"/>
      <c r="M1532" s="42"/>
      <c r="N1532" s="42"/>
      <c r="O1532" s="42"/>
    </row>
    <row r="1533" spans="1:15">
      <c r="A1533" s="40"/>
      <c r="B1533" s="41"/>
      <c r="C1533" s="42"/>
      <c r="D1533" s="42"/>
      <c r="E1533" s="42"/>
      <c r="F1533" s="42"/>
      <c r="G1533" s="42"/>
      <c r="H1533" s="42"/>
      <c r="I1533" s="42"/>
      <c r="J1533" s="42"/>
      <c r="K1533" s="42"/>
      <c r="L1533" s="42"/>
      <c r="M1533" s="42"/>
      <c r="N1533" s="42"/>
      <c r="O1533" s="42"/>
    </row>
    <row r="1534" spans="1:15">
      <c r="A1534" s="40"/>
      <c r="B1534" s="41"/>
      <c r="C1534" s="42"/>
      <c r="D1534" s="42"/>
      <c r="E1534" s="42"/>
      <c r="F1534" s="42"/>
      <c r="G1534" s="42"/>
      <c r="H1534" s="42"/>
      <c r="I1534" s="42"/>
      <c r="J1534" s="42"/>
      <c r="K1534" s="42"/>
      <c r="L1534" s="42"/>
      <c r="M1534" s="42"/>
      <c r="N1534" s="42"/>
      <c r="O1534" s="42"/>
    </row>
    <row r="1535" spans="1:15">
      <c r="A1535" s="40"/>
      <c r="B1535" s="41"/>
      <c r="C1535" s="42"/>
      <c r="D1535" s="42"/>
      <c r="E1535" s="42"/>
      <c r="F1535" s="42"/>
      <c r="G1535" s="42"/>
      <c r="H1535" s="42"/>
      <c r="I1535" s="42"/>
      <c r="J1535" s="42"/>
      <c r="K1535" s="42"/>
      <c r="L1535" s="42"/>
      <c r="M1535" s="42"/>
      <c r="N1535" s="42"/>
      <c r="O1535" s="42"/>
    </row>
    <row r="1536" spans="1:15">
      <c r="A1536" s="40"/>
      <c r="B1536" s="41"/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  <c r="O1536" s="42"/>
    </row>
    <row r="1537" spans="1:15">
      <c r="A1537" s="40"/>
      <c r="B1537" s="41"/>
      <c r="C1537" s="42"/>
      <c r="D1537" s="42"/>
      <c r="E1537" s="42"/>
      <c r="F1537" s="42"/>
      <c r="G1537" s="42"/>
      <c r="H1537" s="42"/>
      <c r="I1537" s="42"/>
      <c r="J1537" s="42"/>
      <c r="K1537" s="42"/>
      <c r="L1537" s="42"/>
      <c r="M1537" s="42"/>
      <c r="N1537" s="42"/>
      <c r="O1537" s="42"/>
    </row>
    <row r="1538" spans="1:15">
      <c r="A1538" s="40"/>
      <c r="B1538" s="41"/>
      <c r="C1538" s="42"/>
      <c r="D1538" s="42"/>
      <c r="E1538" s="42"/>
      <c r="F1538" s="42"/>
      <c r="G1538" s="42"/>
      <c r="H1538" s="42"/>
      <c r="I1538" s="42"/>
      <c r="J1538" s="42"/>
      <c r="K1538" s="42"/>
      <c r="L1538" s="42"/>
      <c r="M1538" s="42"/>
      <c r="N1538" s="42"/>
      <c r="O1538" s="42"/>
    </row>
    <row r="1539" spans="1:15">
      <c r="A1539" s="40"/>
      <c r="B1539" s="41"/>
      <c r="C1539" s="42"/>
      <c r="D1539" s="42"/>
      <c r="E1539" s="42"/>
      <c r="F1539" s="42"/>
      <c r="G1539" s="42"/>
      <c r="H1539" s="42"/>
      <c r="I1539" s="42"/>
      <c r="J1539" s="42"/>
      <c r="K1539" s="42"/>
      <c r="L1539" s="42"/>
      <c r="M1539" s="42"/>
      <c r="N1539" s="42"/>
      <c r="O1539" s="42"/>
    </row>
    <row r="1540" spans="1:15">
      <c r="A1540" s="40"/>
      <c r="B1540" s="41"/>
      <c r="C1540" s="42"/>
      <c r="D1540" s="42"/>
      <c r="E1540" s="42"/>
      <c r="F1540" s="42"/>
      <c r="G1540" s="42"/>
      <c r="H1540" s="42"/>
      <c r="I1540" s="42"/>
      <c r="J1540" s="42"/>
      <c r="K1540" s="42"/>
      <c r="L1540" s="42"/>
      <c r="M1540" s="42"/>
      <c r="N1540" s="42"/>
      <c r="O1540" s="42"/>
    </row>
    <row r="1541" spans="1:15">
      <c r="A1541" s="40"/>
      <c r="B1541" s="41"/>
      <c r="C1541" s="42"/>
      <c r="D1541" s="42"/>
      <c r="E1541" s="42"/>
      <c r="F1541" s="42"/>
      <c r="G1541" s="42"/>
      <c r="H1541" s="42"/>
      <c r="I1541" s="42"/>
      <c r="J1541" s="42"/>
      <c r="K1541" s="42"/>
      <c r="L1541" s="42"/>
      <c r="M1541" s="42"/>
      <c r="N1541" s="42"/>
      <c r="O1541" s="42"/>
    </row>
    <row r="1542" spans="1:15">
      <c r="A1542" s="40"/>
      <c r="B1542" s="41"/>
      <c r="C1542" s="42"/>
      <c r="D1542" s="42"/>
      <c r="E1542" s="42"/>
      <c r="F1542" s="42"/>
      <c r="G1542" s="42"/>
      <c r="H1542" s="42"/>
      <c r="I1542" s="42"/>
      <c r="J1542" s="42"/>
      <c r="K1542" s="42"/>
      <c r="L1542" s="42"/>
      <c r="M1542" s="42"/>
      <c r="N1542" s="42"/>
      <c r="O1542" s="42"/>
    </row>
    <row r="1543" spans="1:15">
      <c r="A1543" s="40"/>
      <c r="B1543" s="41"/>
      <c r="C1543" s="42"/>
      <c r="D1543" s="42"/>
      <c r="E1543" s="42"/>
      <c r="F1543" s="42"/>
      <c r="G1543" s="42"/>
      <c r="H1543" s="42"/>
      <c r="I1543" s="42"/>
      <c r="J1543" s="42"/>
      <c r="K1543" s="42"/>
      <c r="L1543" s="42"/>
      <c r="M1543" s="42"/>
      <c r="N1543" s="42"/>
      <c r="O1543" s="42"/>
    </row>
    <row r="1544" spans="1:15">
      <c r="A1544" s="40"/>
      <c r="B1544" s="41"/>
      <c r="C1544" s="42"/>
      <c r="D1544" s="42"/>
      <c r="E1544" s="42"/>
      <c r="F1544" s="42"/>
      <c r="G1544" s="42"/>
      <c r="H1544" s="42"/>
      <c r="I1544" s="42"/>
      <c r="J1544" s="42"/>
      <c r="K1544" s="42"/>
      <c r="L1544" s="42"/>
      <c r="M1544" s="42"/>
      <c r="N1544" s="42"/>
      <c r="O1544" s="42"/>
    </row>
    <row r="1545" spans="1:15">
      <c r="A1545" s="40"/>
      <c r="B1545" s="41"/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  <c r="O1545" s="42"/>
    </row>
    <row r="1546" spans="1:15">
      <c r="A1546" s="40"/>
      <c r="B1546" s="41"/>
      <c r="C1546" s="42"/>
      <c r="D1546" s="42"/>
      <c r="E1546" s="42"/>
      <c r="F1546" s="42"/>
      <c r="G1546" s="42"/>
      <c r="H1546" s="42"/>
      <c r="I1546" s="42"/>
      <c r="J1546" s="42"/>
      <c r="K1546" s="42"/>
      <c r="L1546" s="42"/>
      <c r="M1546" s="42"/>
      <c r="N1546" s="42"/>
      <c r="O1546" s="42"/>
    </row>
    <row r="1547" spans="1:15">
      <c r="A1547" s="40"/>
      <c r="B1547" s="41"/>
      <c r="C1547" s="42"/>
      <c r="D1547" s="42"/>
      <c r="E1547" s="42"/>
      <c r="F1547" s="42"/>
      <c r="G1547" s="42"/>
      <c r="H1547" s="42"/>
      <c r="I1547" s="42"/>
      <c r="J1547" s="42"/>
      <c r="K1547" s="42"/>
      <c r="L1547" s="42"/>
      <c r="M1547" s="42"/>
      <c r="N1547" s="42"/>
      <c r="O1547" s="42"/>
    </row>
    <row r="1548" spans="1:15">
      <c r="A1548" s="40"/>
      <c r="B1548" s="41"/>
      <c r="C1548" s="42"/>
      <c r="D1548" s="42"/>
      <c r="E1548" s="42"/>
      <c r="F1548" s="42"/>
      <c r="G1548" s="42"/>
      <c r="H1548" s="42"/>
      <c r="I1548" s="42"/>
      <c r="J1548" s="42"/>
      <c r="K1548" s="42"/>
      <c r="L1548" s="42"/>
      <c r="M1548" s="42"/>
      <c r="N1548" s="42"/>
      <c r="O1548" s="42"/>
    </row>
    <row r="1549" spans="1:15">
      <c r="A1549" s="40"/>
      <c r="B1549" s="41"/>
      <c r="C1549" s="42"/>
      <c r="D1549" s="42"/>
      <c r="E1549" s="42"/>
      <c r="F1549" s="42"/>
      <c r="G1549" s="42"/>
      <c r="H1549" s="42"/>
      <c r="I1549" s="42"/>
      <c r="J1549" s="42"/>
      <c r="K1549" s="42"/>
      <c r="L1549" s="42"/>
      <c r="M1549" s="42"/>
      <c r="N1549" s="42"/>
      <c r="O1549" s="42"/>
    </row>
    <row r="1550" spans="1:15">
      <c r="A1550" s="40"/>
      <c r="B1550" s="41"/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  <c r="O1550" s="42"/>
    </row>
    <row r="1551" spans="1:15">
      <c r="A1551" s="40"/>
      <c r="B1551" s="41"/>
      <c r="C1551" s="42"/>
      <c r="D1551" s="42"/>
      <c r="E1551" s="42"/>
      <c r="F1551" s="42"/>
      <c r="G1551" s="42"/>
      <c r="H1551" s="42"/>
      <c r="I1551" s="42"/>
      <c r="J1551" s="42"/>
      <c r="K1551" s="42"/>
      <c r="L1551" s="42"/>
      <c r="M1551" s="42"/>
      <c r="N1551" s="42"/>
      <c r="O1551" s="42"/>
    </row>
    <row r="1552" spans="1:15">
      <c r="A1552" s="40"/>
      <c r="B1552" s="41"/>
      <c r="C1552" s="42"/>
      <c r="D1552" s="42"/>
      <c r="E1552" s="42"/>
      <c r="F1552" s="42"/>
      <c r="G1552" s="42"/>
      <c r="H1552" s="42"/>
      <c r="I1552" s="42"/>
      <c r="J1552" s="42"/>
      <c r="K1552" s="42"/>
      <c r="L1552" s="42"/>
      <c r="M1552" s="42"/>
      <c r="N1552" s="42"/>
      <c r="O1552" s="42"/>
    </row>
    <row r="1553" spans="1:15">
      <c r="A1553" s="40"/>
      <c r="B1553" s="41"/>
      <c r="C1553" s="42"/>
      <c r="D1553" s="42"/>
      <c r="E1553" s="42"/>
      <c r="F1553" s="42"/>
      <c r="G1553" s="42"/>
      <c r="H1553" s="42"/>
      <c r="I1553" s="42"/>
      <c r="J1553" s="42"/>
      <c r="K1553" s="42"/>
      <c r="L1553" s="42"/>
      <c r="M1553" s="42"/>
      <c r="N1553" s="42"/>
      <c r="O1553" s="42"/>
    </row>
    <row r="1554" spans="1:15">
      <c r="A1554" s="40"/>
      <c r="B1554" s="41"/>
      <c r="C1554" s="42"/>
      <c r="D1554" s="42"/>
      <c r="E1554" s="42"/>
      <c r="F1554" s="42"/>
      <c r="G1554" s="42"/>
      <c r="H1554" s="42"/>
      <c r="I1554" s="42"/>
      <c r="J1554" s="42"/>
      <c r="K1554" s="42"/>
      <c r="L1554" s="42"/>
      <c r="M1554" s="42"/>
      <c r="N1554" s="42"/>
      <c r="O1554" s="42"/>
    </row>
    <row r="1555" spans="1:15">
      <c r="A1555" s="40"/>
      <c r="B1555" s="41"/>
      <c r="C1555" s="42"/>
      <c r="D1555" s="42"/>
      <c r="E1555" s="42"/>
      <c r="F1555" s="42"/>
      <c r="G1555" s="42"/>
      <c r="H1555" s="42"/>
      <c r="I1555" s="42"/>
      <c r="J1555" s="42"/>
      <c r="K1555" s="42"/>
      <c r="L1555" s="42"/>
      <c r="M1555" s="42"/>
      <c r="N1555" s="42"/>
      <c r="O1555" s="42"/>
    </row>
    <row r="1556" spans="1:15">
      <c r="A1556" s="40"/>
      <c r="B1556" s="41"/>
      <c r="C1556" s="42"/>
      <c r="D1556" s="42"/>
      <c r="E1556" s="42"/>
      <c r="F1556" s="42"/>
      <c r="G1556" s="42"/>
      <c r="H1556" s="42"/>
      <c r="I1556" s="42"/>
      <c r="J1556" s="42"/>
      <c r="K1556" s="42"/>
      <c r="L1556" s="42"/>
      <c r="M1556" s="42"/>
      <c r="N1556" s="42"/>
      <c r="O1556" s="42"/>
    </row>
    <row r="1557" spans="1:15">
      <c r="A1557" s="40"/>
      <c r="B1557" s="41"/>
      <c r="C1557" s="42"/>
      <c r="D1557" s="42"/>
      <c r="E1557" s="42"/>
      <c r="F1557" s="42"/>
      <c r="G1557" s="42"/>
      <c r="H1557" s="42"/>
      <c r="I1557" s="42"/>
      <c r="J1557" s="42"/>
      <c r="K1557" s="42"/>
      <c r="L1557" s="42"/>
      <c r="M1557" s="42"/>
      <c r="N1557" s="42"/>
      <c r="O1557" s="42"/>
    </row>
    <row r="1558" spans="1:15">
      <c r="A1558" s="40"/>
      <c r="B1558" s="41"/>
      <c r="C1558" s="42"/>
      <c r="D1558" s="42"/>
      <c r="E1558" s="42"/>
      <c r="F1558" s="42"/>
      <c r="G1558" s="42"/>
      <c r="H1558" s="42"/>
      <c r="I1558" s="42"/>
      <c r="J1558" s="42"/>
      <c r="K1558" s="42"/>
      <c r="L1558" s="42"/>
      <c r="M1558" s="42"/>
      <c r="N1558" s="42"/>
      <c r="O1558" s="42"/>
    </row>
    <row r="1559" spans="1:15">
      <c r="A1559" s="40"/>
      <c r="B1559" s="41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  <c r="O1559" s="42"/>
    </row>
    <row r="1560" spans="1:15">
      <c r="A1560" s="40"/>
      <c r="B1560" s="41"/>
      <c r="C1560" s="42"/>
      <c r="D1560" s="42"/>
      <c r="E1560" s="42"/>
      <c r="F1560" s="42"/>
      <c r="G1560" s="42"/>
      <c r="H1560" s="42"/>
      <c r="I1560" s="42"/>
      <c r="J1560" s="42"/>
      <c r="K1560" s="42"/>
      <c r="L1560" s="42"/>
      <c r="M1560" s="42"/>
      <c r="N1560" s="42"/>
      <c r="O1560" s="42"/>
    </row>
    <row r="1561" spans="1:15">
      <c r="A1561" s="40"/>
      <c r="B1561" s="41"/>
      <c r="C1561" s="42"/>
      <c r="D1561" s="42"/>
      <c r="E1561" s="42"/>
      <c r="F1561" s="42"/>
      <c r="G1561" s="42"/>
      <c r="H1561" s="42"/>
      <c r="I1561" s="42"/>
      <c r="J1561" s="42"/>
      <c r="K1561" s="42"/>
      <c r="L1561" s="42"/>
      <c r="M1561" s="42"/>
      <c r="N1561" s="42"/>
      <c r="O1561" s="42"/>
    </row>
    <row r="1562" spans="1:15">
      <c r="A1562" s="40"/>
      <c r="B1562" s="41"/>
      <c r="C1562" s="42"/>
      <c r="D1562" s="42"/>
      <c r="E1562" s="42"/>
      <c r="F1562" s="42"/>
      <c r="G1562" s="42"/>
      <c r="H1562" s="42"/>
      <c r="I1562" s="42"/>
      <c r="J1562" s="42"/>
      <c r="K1562" s="42"/>
      <c r="L1562" s="42"/>
      <c r="M1562" s="42"/>
      <c r="N1562" s="42"/>
      <c r="O1562" s="42"/>
    </row>
    <row r="1563" spans="1:15">
      <c r="A1563" s="40"/>
      <c r="B1563" s="41"/>
      <c r="C1563" s="42"/>
      <c r="D1563" s="42"/>
      <c r="E1563" s="42"/>
      <c r="F1563" s="42"/>
      <c r="G1563" s="42"/>
      <c r="H1563" s="42"/>
      <c r="I1563" s="42"/>
      <c r="J1563" s="42"/>
      <c r="K1563" s="42"/>
      <c r="L1563" s="42"/>
      <c r="M1563" s="42"/>
      <c r="N1563" s="42"/>
      <c r="O1563" s="42"/>
    </row>
    <row r="1564" spans="1:15">
      <c r="A1564" s="40"/>
      <c r="B1564" s="41"/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</row>
    <row r="1565" spans="1:15">
      <c r="A1565" s="40"/>
      <c r="B1565" s="41"/>
      <c r="C1565" s="42"/>
      <c r="D1565" s="42"/>
      <c r="E1565" s="42"/>
      <c r="F1565" s="42"/>
      <c r="G1565" s="42"/>
      <c r="H1565" s="42"/>
      <c r="I1565" s="42"/>
      <c r="J1565" s="42"/>
      <c r="K1565" s="42"/>
      <c r="L1565" s="42"/>
      <c r="M1565" s="42"/>
      <c r="N1565" s="42"/>
      <c r="O1565" s="42"/>
    </row>
    <row r="1566" spans="1:15">
      <c r="A1566" s="40"/>
      <c r="B1566" s="41"/>
      <c r="C1566" s="42"/>
      <c r="D1566" s="42"/>
      <c r="E1566" s="42"/>
      <c r="F1566" s="42"/>
      <c r="G1566" s="42"/>
      <c r="H1566" s="42"/>
      <c r="I1566" s="42"/>
      <c r="J1566" s="42"/>
      <c r="K1566" s="42"/>
      <c r="L1566" s="42"/>
      <c r="M1566" s="42"/>
      <c r="N1566" s="42"/>
      <c r="O1566" s="42"/>
    </row>
    <row r="1567" spans="1:15">
      <c r="A1567" s="40"/>
      <c r="B1567" s="41"/>
      <c r="C1567" s="42"/>
      <c r="D1567" s="42"/>
      <c r="E1567" s="42"/>
      <c r="F1567" s="42"/>
      <c r="G1567" s="42"/>
      <c r="H1567" s="42"/>
      <c r="I1567" s="42"/>
      <c r="J1567" s="42"/>
      <c r="K1567" s="42"/>
      <c r="L1567" s="42"/>
      <c r="M1567" s="42"/>
      <c r="N1567" s="42"/>
      <c r="O1567" s="42"/>
    </row>
    <row r="1568" spans="1:15">
      <c r="A1568" s="40"/>
      <c r="B1568" s="41"/>
      <c r="C1568" s="42"/>
      <c r="D1568" s="42"/>
      <c r="E1568" s="42"/>
      <c r="F1568" s="42"/>
      <c r="G1568" s="42"/>
      <c r="H1568" s="42"/>
      <c r="I1568" s="42"/>
      <c r="J1568" s="42"/>
      <c r="K1568" s="42"/>
      <c r="L1568" s="42"/>
      <c r="M1568" s="42"/>
      <c r="N1568" s="42"/>
      <c r="O1568" s="42"/>
    </row>
    <row r="1569" spans="1:15">
      <c r="A1569" s="40"/>
      <c r="B1569" s="41"/>
      <c r="C1569" s="42"/>
      <c r="D1569" s="42"/>
      <c r="E1569" s="42"/>
      <c r="F1569" s="42"/>
      <c r="G1569" s="42"/>
      <c r="H1569" s="42"/>
      <c r="I1569" s="42"/>
      <c r="J1569" s="42"/>
      <c r="K1569" s="42"/>
      <c r="L1569" s="42"/>
      <c r="M1569" s="42"/>
      <c r="N1569" s="42"/>
      <c r="O1569" s="42"/>
    </row>
    <row r="1570" spans="1:15">
      <c r="A1570" s="40"/>
      <c r="B1570" s="41"/>
      <c r="C1570" s="42"/>
      <c r="D1570" s="42"/>
      <c r="E1570" s="42"/>
      <c r="F1570" s="42"/>
      <c r="G1570" s="42"/>
      <c r="H1570" s="42"/>
      <c r="I1570" s="42"/>
      <c r="J1570" s="42"/>
      <c r="K1570" s="42"/>
      <c r="L1570" s="42"/>
      <c r="M1570" s="42"/>
      <c r="N1570" s="42"/>
      <c r="O1570" s="42"/>
    </row>
    <row r="1571" spans="1:15">
      <c r="A1571" s="40"/>
      <c r="B1571" s="41"/>
      <c r="C1571" s="42"/>
      <c r="D1571" s="42"/>
      <c r="E1571" s="42"/>
      <c r="F1571" s="42"/>
      <c r="G1571" s="42"/>
      <c r="H1571" s="42"/>
      <c r="I1571" s="42"/>
      <c r="J1571" s="42"/>
      <c r="K1571" s="42"/>
      <c r="L1571" s="42"/>
      <c r="M1571" s="42"/>
      <c r="N1571" s="42"/>
      <c r="O1571" s="42"/>
    </row>
    <row r="1572" spans="1:15">
      <c r="A1572" s="40"/>
      <c r="B1572" s="41"/>
      <c r="C1572" s="42"/>
      <c r="D1572" s="42"/>
      <c r="E1572" s="42"/>
      <c r="F1572" s="42"/>
      <c r="G1572" s="42"/>
      <c r="H1572" s="42"/>
      <c r="I1572" s="42"/>
      <c r="J1572" s="42"/>
      <c r="K1572" s="42"/>
      <c r="L1572" s="42"/>
      <c r="M1572" s="42"/>
      <c r="N1572" s="42"/>
      <c r="O1572" s="42"/>
    </row>
    <row r="1573" spans="1:15">
      <c r="A1573" s="40"/>
      <c r="B1573" s="41"/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  <c r="O1573" s="42"/>
    </row>
    <row r="1574" spans="1:15">
      <c r="A1574" s="40"/>
      <c r="B1574" s="41"/>
      <c r="C1574" s="42"/>
      <c r="D1574" s="42"/>
      <c r="E1574" s="42"/>
      <c r="F1574" s="42"/>
      <c r="G1574" s="42"/>
      <c r="H1574" s="42"/>
      <c r="I1574" s="42"/>
      <c r="J1574" s="42"/>
      <c r="K1574" s="42"/>
      <c r="L1574" s="42"/>
      <c r="M1574" s="42"/>
      <c r="N1574" s="42"/>
      <c r="O1574" s="42"/>
    </row>
    <row r="1575" spans="1:15">
      <c r="A1575" s="40"/>
      <c r="B1575" s="41"/>
      <c r="C1575" s="42"/>
      <c r="D1575" s="42"/>
      <c r="E1575" s="42"/>
      <c r="F1575" s="42"/>
      <c r="G1575" s="42"/>
      <c r="H1575" s="42"/>
      <c r="I1575" s="42"/>
      <c r="J1575" s="42"/>
      <c r="K1575" s="42"/>
      <c r="L1575" s="42"/>
      <c r="M1575" s="42"/>
      <c r="N1575" s="42"/>
      <c r="O1575" s="42"/>
    </row>
    <row r="1576" spans="1:15">
      <c r="A1576" s="40"/>
      <c r="B1576" s="41"/>
      <c r="C1576" s="42"/>
      <c r="D1576" s="42"/>
      <c r="E1576" s="42"/>
      <c r="F1576" s="42"/>
      <c r="G1576" s="42"/>
      <c r="H1576" s="42"/>
      <c r="I1576" s="42"/>
      <c r="J1576" s="42"/>
      <c r="K1576" s="42"/>
      <c r="L1576" s="42"/>
      <c r="M1576" s="42"/>
      <c r="N1576" s="42"/>
      <c r="O1576" s="42"/>
    </row>
    <row r="1577" spans="1:15">
      <c r="A1577" s="40"/>
      <c r="B1577" s="41"/>
      <c r="C1577" s="42"/>
      <c r="D1577" s="42"/>
      <c r="E1577" s="42"/>
      <c r="F1577" s="42"/>
      <c r="G1577" s="42"/>
      <c r="H1577" s="42"/>
      <c r="I1577" s="42"/>
      <c r="J1577" s="42"/>
      <c r="K1577" s="42"/>
      <c r="L1577" s="42"/>
      <c r="M1577" s="42"/>
      <c r="N1577" s="42"/>
      <c r="O1577" s="42"/>
    </row>
    <row r="1578" spans="1:15">
      <c r="A1578" s="40"/>
      <c r="B1578" s="41"/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  <c r="O1578" s="42"/>
    </row>
    <row r="1579" spans="1:15">
      <c r="A1579" s="40"/>
      <c r="B1579" s="41"/>
      <c r="C1579" s="42"/>
      <c r="D1579" s="42"/>
      <c r="E1579" s="42"/>
      <c r="F1579" s="42"/>
      <c r="G1579" s="42"/>
      <c r="H1579" s="42"/>
      <c r="I1579" s="42"/>
      <c r="J1579" s="42"/>
      <c r="K1579" s="42"/>
      <c r="L1579" s="42"/>
      <c r="M1579" s="42"/>
      <c r="N1579" s="42"/>
      <c r="O1579" s="42"/>
    </row>
    <row r="1580" spans="1:15">
      <c r="A1580" s="40"/>
      <c r="B1580" s="41"/>
      <c r="C1580" s="42"/>
      <c r="D1580" s="42"/>
      <c r="E1580" s="42"/>
      <c r="F1580" s="42"/>
      <c r="G1580" s="42"/>
      <c r="H1580" s="42"/>
      <c r="I1580" s="42"/>
      <c r="J1580" s="42"/>
      <c r="K1580" s="42"/>
      <c r="L1580" s="42"/>
      <c r="M1580" s="42"/>
      <c r="N1580" s="42"/>
      <c r="O1580" s="42"/>
    </row>
    <row r="1581" spans="1:15">
      <c r="A1581" s="40"/>
      <c r="B1581" s="41"/>
      <c r="C1581" s="42"/>
      <c r="D1581" s="42"/>
      <c r="E1581" s="42"/>
      <c r="F1581" s="42"/>
      <c r="G1581" s="42"/>
      <c r="H1581" s="42"/>
      <c r="I1581" s="42"/>
      <c r="J1581" s="42"/>
      <c r="K1581" s="42"/>
      <c r="L1581" s="42"/>
      <c r="M1581" s="42"/>
      <c r="N1581" s="42"/>
      <c r="O1581" s="42"/>
    </row>
    <row r="1582" spans="1:15">
      <c r="A1582" s="40"/>
      <c r="B1582" s="41"/>
      <c r="C1582" s="42"/>
      <c r="D1582" s="42"/>
      <c r="E1582" s="42"/>
      <c r="F1582" s="42"/>
      <c r="G1582" s="42"/>
      <c r="H1582" s="42"/>
      <c r="I1582" s="42"/>
      <c r="J1582" s="42"/>
      <c r="K1582" s="42"/>
      <c r="L1582" s="42"/>
      <c r="M1582" s="42"/>
      <c r="N1582" s="42"/>
      <c r="O1582" s="42"/>
    </row>
    <row r="1583" spans="1:15">
      <c r="A1583" s="40"/>
      <c r="B1583" s="41"/>
      <c r="C1583" s="42"/>
      <c r="D1583" s="42"/>
      <c r="E1583" s="42"/>
      <c r="F1583" s="42"/>
      <c r="G1583" s="42"/>
      <c r="H1583" s="42"/>
      <c r="I1583" s="42"/>
      <c r="J1583" s="42"/>
      <c r="K1583" s="42"/>
      <c r="L1583" s="42"/>
      <c r="M1583" s="42"/>
      <c r="N1583" s="42"/>
      <c r="O1583" s="42"/>
    </row>
    <row r="1584" spans="1:15">
      <c r="A1584" s="40"/>
      <c r="B1584" s="41"/>
      <c r="C1584" s="42"/>
      <c r="D1584" s="42"/>
      <c r="E1584" s="42"/>
      <c r="F1584" s="42"/>
      <c r="G1584" s="42"/>
      <c r="H1584" s="42"/>
      <c r="I1584" s="42"/>
      <c r="J1584" s="42"/>
      <c r="K1584" s="42"/>
      <c r="L1584" s="42"/>
      <c r="M1584" s="42"/>
      <c r="N1584" s="42"/>
      <c r="O1584" s="42"/>
    </row>
    <row r="1585" spans="1:15">
      <c r="A1585" s="40"/>
      <c r="B1585" s="41"/>
      <c r="C1585" s="42"/>
      <c r="D1585" s="42"/>
      <c r="E1585" s="42"/>
      <c r="F1585" s="42"/>
      <c r="G1585" s="42"/>
      <c r="H1585" s="42"/>
      <c r="I1585" s="42"/>
      <c r="J1585" s="42"/>
      <c r="K1585" s="42"/>
      <c r="L1585" s="42"/>
      <c r="M1585" s="42"/>
      <c r="N1585" s="42"/>
      <c r="O1585" s="42"/>
    </row>
    <row r="1586" spans="1:15">
      <c r="A1586" s="40"/>
      <c r="B1586" s="41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</row>
    <row r="1587" spans="1:15">
      <c r="A1587" s="40"/>
      <c r="B1587" s="41"/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  <c r="O1587" s="42"/>
    </row>
    <row r="1588" spans="1:15">
      <c r="A1588" s="40"/>
      <c r="B1588" s="41"/>
      <c r="C1588" s="42"/>
      <c r="D1588" s="42"/>
      <c r="E1588" s="42"/>
      <c r="F1588" s="42"/>
      <c r="G1588" s="42"/>
      <c r="H1588" s="42"/>
      <c r="I1588" s="42"/>
      <c r="J1588" s="42"/>
      <c r="K1588" s="42"/>
      <c r="L1588" s="42"/>
      <c r="M1588" s="42"/>
      <c r="N1588" s="42"/>
      <c r="O1588" s="42"/>
    </row>
    <row r="1589" spans="1:15">
      <c r="A1589" s="40"/>
      <c r="B1589" s="41"/>
      <c r="C1589" s="42"/>
      <c r="D1589" s="42"/>
      <c r="E1589" s="42"/>
      <c r="F1589" s="42"/>
      <c r="G1589" s="42"/>
      <c r="H1589" s="42"/>
      <c r="I1589" s="42"/>
      <c r="J1589" s="42"/>
      <c r="K1589" s="42"/>
      <c r="L1589" s="42"/>
      <c r="M1589" s="42"/>
      <c r="N1589" s="42"/>
      <c r="O1589" s="42"/>
    </row>
    <row r="1590" spans="1:15">
      <c r="A1590" s="40"/>
      <c r="B1590" s="41"/>
      <c r="C1590" s="42"/>
      <c r="D1590" s="42"/>
      <c r="E1590" s="42"/>
      <c r="F1590" s="42"/>
      <c r="G1590" s="42"/>
      <c r="H1590" s="42"/>
      <c r="I1590" s="42"/>
      <c r="J1590" s="42"/>
      <c r="K1590" s="42"/>
      <c r="L1590" s="42"/>
      <c r="M1590" s="42"/>
      <c r="N1590" s="42"/>
      <c r="O1590" s="42"/>
    </row>
    <row r="1591" spans="1:15">
      <c r="A1591" s="40"/>
      <c r="B1591" s="41"/>
      <c r="C1591" s="42"/>
      <c r="D1591" s="42"/>
      <c r="E1591" s="42"/>
      <c r="F1591" s="42"/>
      <c r="G1591" s="42"/>
      <c r="H1591" s="42"/>
      <c r="I1591" s="42"/>
      <c r="J1591" s="42"/>
      <c r="K1591" s="42"/>
      <c r="L1591" s="42"/>
      <c r="M1591" s="42"/>
      <c r="N1591" s="42"/>
      <c r="O1591" s="42"/>
    </row>
    <row r="1592" spans="1:15">
      <c r="A1592" s="40"/>
      <c r="B1592" s="41"/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  <c r="O1592" s="42"/>
    </row>
    <row r="1593" spans="1:15">
      <c r="A1593" s="40"/>
      <c r="B1593" s="41"/>
      <c r="C1593" s="42"/>
      <c r="D1593" s="42"/>
      <c r="E1593" s="42"/>
      <c r="F1593" s="42"/>
      <c r="G1593" s="42"/>
      <c r="H1593" s="42"/>
      <c r="I1593" s="42"/>
      <c r="J1593" s="42"/>
      <c r="K1593" s="42"/>
      <c r="L1593" s="42"/>
      <c r="M1593" s="42"/>
      <c r="N1593" s="42"/>
      <c r="O1593" s="42"/>
    </row>
    <row r="1594" spans="1:15">
      <c r="A1594" s="40"/>
      <c r="B1594" s="41"/>
      <c r="C1594" s="42"/>
      <c r="D1594" s="42"/>
      <c r="E1594" s="42"/>
      <c r="F1594" s="42"/>
      <c r="G1594" s="42"/>
      <c r="H1594" s="42"/>
      <c r="I1594" s="42"/>
      <c r="J1594" s="42"/>
      <c r="K1594" s="42"/>
      <c r="L1594" s="42"/>
      <c r="M1594" s="42"/>
      <c r="N1594" s="42"/>
      <c r="O1594" s="42"/>
    </row>
    <row r="1595" spans="1:15">
      <c r="A1595" s="40"/>
      <c r="B1595" s="41"/>
      <c r="C1595" s="42"/>
      <c r="D1595" s="42"/>
      <c r="E1595" s="42"/>
      <c r="F1595" s="42"/>
      <c r="G1595" s="42"/>
      <c r="H1595" s="42"/>
      <c r="I1595" s="42"/>
      <c r="J1595" s="42"/>
      <c r="K1595" s="42"/>
      <c r="L1595" s="42"/>
      <c r="M1595" s="42"/>
      <c r="N1595" s="42"/>
      <c r="O1595" s="42"/>
    </row>
    <row r="1596" spans="1:15">
      <c r="A1596" s="40"/>
      <c r="B1596" s="41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</row>
    <row r="1597" spans="1:15">
      <c r="A1597" s="40"/>
      <c r="B1597" s="41"/>
      <c r="C1597" s="42"/>
      <c r="D1597" s="42"/>
      <c r="E1597" s="42"/>
      <c r="F1597" s="42"/>
      <c r="G1597" s="42"/>
      <c r="H1597" s="42"/>
      <c r="I1597" s="42"/>
      <c r="J1597" s="42"/>
      <c r="K1597" s="42"/>
      <c r="L1597" s="42"/>
      <c r="M1597" s="42"/>
      <c r="N1597" s="42"/>
      <c r="O1597" s="42"/>
    </row>
    <row r="1598" spans="1:15">
      <c r="A1598" s="40"/>
      <c r="B1598" s="41"/>
      <c r="C1598" s="42"/>
      <c r="D1598" s="42"/>
      <c r="E1598" s="42"/>
      <c r="F1598" s="42"/>
      <c r="G1598" s="42"/>
      <c r="H1598" s="42"/>
      <c r="I1598" s="42"/>
      <c r="J1598" s="42"/>
      <c r="K1598" s="42"/>
      <c r="L1598" s="42"/>
      <c r="M1598" s="42"/>
      <c r="N1598" s="42"/>
      <c r="O1598" s="42"/>
    </row>
    <row r="1599" spans="1:15">
      <c r="A1599" s="40"/>
      <c r="B1599" s="41"/>
      <c r="C1599" s="42"/>
      <c r="D1599" s="42"/>
      <c r="E1599" s="42"/>
      <c r="F1599" s="42"/>
      <c r="G1599" s="42"/>
      <c r="H1599" s="42"/>
      <c r="I1599" s="42"/>
      <c r="J1599" s="42"/>
      <c r="K1599" s="42"/>
      <c r="L1599" s="42"/>
      <c r="M1599" s="42"/>
      <c r="N1599" s="42"/>
      <c r="O1599" s="42"/>
    </row>
    <row r="1600" spans="1:15">
      <c r="A1600" s="40"/>
      <c r="B1600" s="41"/>
      <c r="C1600" s="42"/>
      <c r="D1600" s="42"/>
      <c r="E1600" s="42"/>
      <c r="F1600" s="42"/>
      <c r="G1600" s="42"/>
      <c r="H1600" s="42"/>
      <c r="I1600" s="42"/>
      <c r="J1600" s="42"/>
      <c r="K1600" s="42"/>
      <c r="L1600" s="42"/>
      <c r="M1600" s="42"/>
      <c r="N1600" s="42"/>
      <c r="O1600" s="42"/>
    </row>
    <row r="1601" spans="1:15">
      <c r="A1601" s="40"/>
      <c r="B1601" s="41"/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  <c r="O1601" s="42"/>
    </row>
    <row r="1602" spans="1:15">
      <c r="A1602" s="40"/>
      <c r="B1602" s="41"/>
      <c r="C1602" s="42"/>
      <c r="D1602" s="42"/>
      <c r="E1602" s="42"/>
      <c r="F1602" s="42"/>
      <c r="G1602" s="42"/>
      <c r="H1602" s="42"/>
      <c r="I1602" s="42"/>
      <c r="J1602" s="42"/>
      <c r="K1602" s="42"/>
      <c r="L1602" s="42"/>
      <c r="M1602" s="42"/>
      <c r="N1602" s="42"/>
      <c r="O1602" s="42"/>
    </row>
    <row r="1603" spans="1:15">
      <c r="A1603" s="40"/>
      <c r="B1603" s="41"/>
      <c r="C1603" s="42"/>
      <c r="D1603" s="42"/>
      <c r="E1603" s="42"/>
      <c r="F1603" s="42"/>
      <c r="G1603" s="42"/>
      <c r="H1603" s="42"/>
      <c r="I1603" s="42"/>
      <c r="J1603" s="42"/>
      <c r="K1603" s="42"/>
      <c r="L1603" s="42"/>
      <c r="M1603" s="42"/>
      <c r="N1603" s="42"/>
      <c r="O1603" s="42"/>
    </row>
    <row r="1604" spans="1:15">
      <c r="A1604" s="40"/>
      <c r="B1604" s="41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</row>
    <row r="1605" spans="1:15">
      <c r="A1605" s="40"/>
      <c r="B1605" s="41"/>
      <c r="C1605" s="42"/>
      <c r="D1605" s="42"/>
      <c r="E1605" s="42"/>
      <c r="F1605" s="42"/>
      <c r="G1605" s="42"/>
      <c r="H1605" s="42"/>
      <c r="I1605" s="42"/>
      <c r="J1605" s="42"/>
      <c r="K1605" s="42"/>
      <c r="L1605" s="42"/>
      <c r="M1605" s="42"/>
      <c r="N1605" s="42"/>
      <c r="O1605" s="42"/>
    </row>
    <row r="1606" spans="1:15">
      <c r="A1606" s="40"/>
      <c r="B1606" s="41"/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  <c r="O1606" s="42"/>
    </row>
    <row r="1607" spans="1:15">
      <c r="A1607" s="40"/>
      <c r="B1607" s="41"/>
      <c r="C1607" s="42"/>
      <c r="D1607" s="42"/>
      <c r="E1607" s="42"/>
      <c r="F1607" s="42"/>
      <c r="G1607" s="42"/>
      <c r="H1607" s="42"/>
      <c r="I1607" s="42"/>
      <c r="J1607" s="42"/>
      <c r="K1607" s="42"/>
      <c r="L1607" s="42"/>
      <c r="M1607" s="42"/>
      <c r="N1607" s="42"/>
      <c r="O1607" s="42"/>
    </row>
    <row r="1608" spans="1:15">
      <c r="A1608" s="40"/>
      <c r="B1608" s="41"/>
      <c r="C1608" s="42"/>
      <c r="D1608" s="42"/>
      <c r="E1608" s="42"/>
      <c r="F1608" s="42"/>
      <c r="G1608" s="42"/>
      <c r="H1608" s="42"/>
      <c r="I1608" s="42"/>
      <c r="J1608" s="42"/>
      <c r="K1608" s="42"/>
      <c r="L1608" s="42"/>
      <c r="M1608" s="42"/>
      <c r="N1608" s="42"/>
      <c r="O1608" s="42"/>
    </row>
    <row r="1609" spans="1:15">
      <c r="A1609" s="40"/>
      <c r="B1609" s="41"/>
      <c r="C1609" s="42"/>
      <c r="D1609" s="42"/>
      <c r="E1609" s="42"/>
      <c r="F1609" s="42"/>
      <c r="G1609" s="42"/>
      <c r="H1609" s="42"/>
      <c r="I1609" s="42"/>
      <c r="J1609" s="42"/>
      <c r="K1609" s="42"/>
      <c r="L1609" s="42"/>
      <c r="M1609" s="42"/>
      <c r="N1609" s="42"/>
      <c r="O1609" s="42"/>
    </row>
    <row r="1610" spans="1:15">
      <c r="A1610" s="40"/>
      <c r="B1610" s="41"/>
      <c r="C1610" s="42"/>
      <c r="D1610" s="42"/>
      <c r="E1610" s="42"/>
      <c r="F1610" s="42"/>
      <c r="G1610" s="42"/>
      <c r="H1610" s="42"/>
      <c r="I1610" s="42"/>
      <c r="J1610" s="42"/>
      <c r="K1610" s="42"/>
      <c r="L1610" s="42"/>
      <c r="M1610" s="42"/>
      <c r="N1610" s="42"/>
      <c r="O1610" s="42"/>
    </row>
    <row r="1611" spans="1:15">
      <c r="A1611" s="40"/>
      <c r="B1611" s="41"/>
      <c r="C1611" s="42"/>
      <c r="D1611" s="42"/>
      <c r="E1611" s="42"/>
      <c r="F1611" s="42"/>
      <c r="G1611" s="42"/>
      <c r="H1611" s="42"/>
      <c r="I1611" s="42"/>
      <c r="J1611" s="42"/>
      <c r="K1611" s="42"/>
      <c r="L1611" s="42"/>
      <c r="M1611" s="42"/>
      <c r="N1611" s="42"/>
      <c r="O1611" s="42"/>
    </row>
    <row r="1612" spans="1:15">
      <c r="A1612" s="40"/>
      <c r="B1612" s="41"/>
      <c r="C1612" s="42"/>
      <c r="D1612" s="42"/>
      <c r="E1612" s="42"/>
      <c r="F1612" s="42"/>
      <c r="G1612" s="42"/>
      <c r="H1612" s="42"/>
      <c r="I1612" s="42"/>
      <c r="J1612" s="42"/>
      <c r="K1612" s="42"/>
      <c r="L1612" s="42"/>
      <c r="M1612" s="42"/>
      <c r="N1612" s="42"/>
      <c r="O1612" s="42"/>
    </row>
    <row r="1613" spans="1:15">
      <c r="A1613" s="40"/>
      <c r="B1613" s="41"/>
      <c r="C1613" s="42"/>
      <c r="D1613" s="42"/>
      <c r="E1613" s="42"/>
      <c r="F1613" s="42"/>
      <c r="G1613" s="42"/>
      <c r="H1613" s="42"/>
      <c r="I1613" s="42"/>
      <c r="J1613" s="42"/>
      <c r="K1613" s="42"/>
      <c r="L1613" s="42"/>
      <c r="M1613" s="42"/>
      <c r="N1613" s="42"/>
      <c r="O1613" s="42"/>
    </row>
    <row r="1614" spans="1:15">
      <c r="A1614" s="40"/>
      <c r="B1614" s="41"/>
      <c r="C1614" s="42"/>
      <c r="D1614" s="42"/>
      <c r="E1614" s="42"/>
      <c r="F1614" s="42"/>
      <c r="G1614" s="42"/>
      <c r="H1614" s="42"/>
      <c r="I1614" s="42"/>
      <c r="J1614" s="42"/>
      <c r="K1614" s="42"/>
      <c r="L1614" s="42"/>
      <c r="M1614" s="42"/>
      <c r="N1614" s="42"/>
      <c r="O1614" s="42"/>
    </row>
    <row r="1615" spans="1:15">
      <c r="A1615" s="40"/>
      <c r="B1615" s="41"/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  <c r="O1615" s="42"/>
    </row>
    <row r="1616" spans="1:15">
      <c r="A1616" s="40"/>
      <c r="B1616" s="41"/>
      <c r="C1616" s="42"/>
      <c r="D1616" s="42"/>
      <c r="E1616" s="42"/>
      <c r="F1616" s="42"/>
      <c r="G1616" s="42"/>
      <c r="H1616" s="42"/>
      <c r="I1616" s="42"/>
      <c r="J1616" s="42"/>
      <c r="K1616" s="42"/>
      <c r="L1616" s="42"/>
      <c r="M1616" s="42"/>
      <c r="N1616" s="42"/>
      <c r="O1616" s="42"/>
    </row>
    <row r="1617" spans="1:15">
      <c r="A1617" s="40"/>
      <c r="B1617" s="41"/>
      <c r="C1617" s="42"/>
      <c r="D1617" s="42"/>
      <c r="E1617" s="42"/>
      <c r="F1617" s="42"/>
      <c r="G1617" s="42"/>
      <c r="H1617" s="42"/>
      <c r="I1617" s="42"/>
      <c r="J1617" s="42"/>
      <c r="K1617" s="42"/>
      <c r="L1617" s="42"/>
      <c r="M1617" s="42"/>
      <c r="N1617" s="42"/>
      <c r="O1617" s="42"/>
    </row>
    <row r="1618" spans="1:15">
      <c r="A1618" s="40"/>
      <c r="B1618" s="41"/>
      <c r="C1618" s="42"/>
      <c r="D1618" s="42"/>
      <c r="E1618" s="42"/>
      <c r="F1618" s="42"/>
      <c r="G1618" s="42"/>
      <c r="H1618" s="42"/>
      <c r="I1618" s="42"/>
      <c r="J1618" s="42"/>
      <c r="K1618" s="42"/>
      <c r="L1618" s="42"/>
      <c r="M1618" s="42"/>
      <c r="N1618" s="42"/>
      <c r="O1618" s="42"/>
    </row>
    <row r="1619" spans="1:15">
      <c r="A1619" s="40"/>
      <c r="B1619" s="41"/>
      <c r="C1619" s="42"/>
      <c r="D1619" s="42"/>
      <c r="E1619" s="42"/>
      <c r="F1619" s="42"/>
      <c r="G1619" s="42"/>
      <c r="H1619" s="42"/>
      <c r="I1619" s="42"/>
      <c r="J1619" s="42"/>
      <c r="K1619" s="42"/>
      <c r="L1619" s="42"/>
      <c r="M1619" s="42"/>
      <c r="N1619" s="42"/>
      <c r="O1619" s="42"/>
    </row>
    <row r="1620" spans="1:15">
      <c r="A1620" s="40"/>
      <c r="B1620" s="41"/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  <c r="O1620" s="42"/>
    </row>
    <row r="1621" spans="1:15">
      <c r="A1621" s="40"/>
      <c r="B1621" s="41"/>
      <c r="C1621" s="42"/>
      <c r="D1621" s="42"/>
      <c r="E1621" s="42"/>
      <c r="F1621" s="42"/>
      <c r="G1621" s="42"/>
      <c r="H1621" s="42"/>
      <c r="I1621" s="42"/>
      <c r="J1621" s="42"/>
      <c r="K1621" s="42"/>
      <c r="L1621" s="42"/>
      <c r="M1621" s="42"/>
      <c r="N1621" s="42"/>
      <c r="O1621" s="42"/>
    </row>
    <row r="1622" spans="1:15">
      <c r="A1622" s="40"/>
      <c r="B1622" s="41"/>
      <c r="C1622" s="42"/>
      <c r="D1622" s="42"/>
      <c r="E1622" s="42"/>
      <c r="F1622" s="42"/>
      <c r="G1622" s="42"/>
      <c r="H1622" s="42"/>
      <c r="I1622" s="42"/>
      <c r="J1622" s="42"/>
      <c r="K1622" s="42"/>
      <c r="L1622" s="42"/>
      <c r="M1622" s="42"/>
      <c r="N1622" s="42"/>
      <c r="O1622" s="42"/>
    </row>
    <row r="1623" spans="1:15">
      <c r="A1623" s="40"/>
      <c r="B1623" s="41"/>
      <c r="C1623" s="42"/>
      <c r="D1623" s="42"/>
      <c r="E1623" s="42"/>
      <c r="F1623" s="42"/>
      <c r="G1623" s="42"/>
      <c r="H1623" s="42"/>
      <c r="I1623" s="42"/>
      <c r="J1623" s="42"/>
      <c r="K1623" s="42"/>
      <c r="L1623" s="42"/>
      <c r="M1623" s="42"/>
      <c r="N1623" s="42"/>
      <c r="O1623" s="42"/>
    </row>
    <row r="1624" spans="1:15">
      <c r="A1624" s="40"/>
      <c r="B1624" s="41"/>
      <c r="C1624" s="42"/>
      <c r="D1624" s="42"/>
      <c r="E1624" s="42"/>
      <c r="F1624" s="42"/>
      <c r="G1624" s="42"/>
      <c r="H1624" s="42"/>
      <c r="I1624" s="42"/>
      <c r="J1624" s="42"/>
      <c r="K1624" s="42"/>
      <c r="L1624" s="42"/>
      <c r="M1624" s="42"/>
      <c r="N1624" s="42"/>
      <c r="O1624" s="42"/>
    </row>
    <row r="1625" spans="1:15">
      <c r="A1625" s="40"/>
      <c r="B1625" s="41"/>
      <c r="C1625" s="42"/>
      <c r="D1625" s="42"/>
      <c r="E1625" s="42"/>
      <c r="F1625" s="42"/>
      <c r="G1625" s="42"/>
      <c r="H1625" s="42"/>
      <c r="I1625" s="42"/>
      <c r="J1625" s="42"/>
      <c r="K1625" s="42"/>
      <c r="L1625" s="42"/>
      <c r="M1625" s="42"/>
      <c r="N1625" s="42"/>
      <c r="O1625" s="42"/>
    </row>
    <row r="1626" spans="1:15">
      <c r="A1626" s="40"/>
      <c r="B1626" s="41"/>
      <c r="C1626" s="42"/>
      <c r="D1626" s="42"/>
      <c r="E1626" s="42"/>
      <c r="F1626" s="42"/>
      <c r="G1626" s="42"/>
      <c r="H1626" s="42"/>
      <c r="I1626" s="42"/>
      <c r="J1626" s="42"/>
      <c r="K1626" s="42"/>
      <c r="L1626" s="42"/>
      <c r="M1626" s="42"/>
      <c r="N1626" s="42"/>
      <c r="O1626" s="42"/>
    </row>
    <row r="1627" spans="1:15">
      <c r="A1627" s="40"/>
      <c r="B1627" s="41"/>
      <c r="C1627" s="42"/>
      <c r="D1627" s="42"/>
      <c r="E1627" s="42"/>
      <c r="F1627" s="42"/>
      <c r="G1627" s="42"/>
      <c r="H1627" s="42"/>
      <c r="I1627" s="42"/>
      <c r="J1627" s="42"/>
      <c r="K1627" s="42"/>
      <c r="L1627" s="42"/>
      <c r="M1627" s="42"/>
      <c r="N1627" s="42"/>
      <c r="O1627" s="42"/>
    </row>
    <row r="1628" spans="1:15">
      <c r="A1628" s="40"/>
      <c r="B1628" s="41"/>
      <c r="C1628" s="42"/>
      <c r="D1628" s="42"/>
      <c r="E1628" s="42"/>
      <c r="F1628" s="42"/>
      <c r="G1628" s="42"/>
      <c r="H1628" s="42"/>
      <c r="I1628" s="42"/>
      <c r="J1628" s="42"/>
      <c r="K1628" s="42"/>
      <c r="L1628" s="42"/>
      <c r="M1628" s="42"/>
      <c r="N1628" s="42"/>
      <c r="O1628" s="42"/>
    </row>
    <row r="1629" spans="1:15">
      <c r="A1629" s="40"/>
      <c r="B1629" s="41"/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  <c r="O1629" s="42"/>
    </row>
    <row r="1630" spans="1:15">
      <c r="A1630" s="40"/>
      <c r="B1630" s="41"/>
      <c r="C1630" s="42"/>
      <c r="D1630" s="42"/>
      <c r="E1630" s="42"/>
      <c r="F1630" s="42"/>
      <c r="G1630" s="42"/>
      <c r="H1630" s="42"/>
      <c r="I1630" s="42"/>
      <c r="J1630" s="42"/>
      <c r="K1630" s="42"/>
      <c r="L1630" s="42"/>
      <c r="M1630" s="42"/>
      <c r="N1630" s="42"/>
      <c r="O1630" s="42"/>
    </row>
    <row r="1631" spans="1:15">
      <c r="A1631" s="40"/>
      <c r="B1631" s="41"/>
      <c r="C1631" s="42"/>
      <c r="D1631" s="42"/>
      <c r="E1631" s="42"/>
      <c r="F1631" s="42"/>
      <c r="G1631" s="42"/>
      <c r="H1631" s="42"/>
      <c r="I1631" s="42"/>
      <c r="J1631" s="42"/>
      <c r="K1631" s="42"/>
      <c r="L1631" s="42"/>
      <c r="M1631" s="42"/>
      <c r="N1631" s="42"/>
      <c r="O1631" s="42"/>
    </row>
    <row r="1632" spans="1:15">
      <c r="A1632" s="40"/>
      <c r="B1632" s="41"/>
      <c r="C1632" s="42"/>
      <c r="D1632" s="42"/>
      <c r="E1632" s="42"/>
      <c r="F1632" s="42"/>
      <c r="G1632" s="42"/>
      <c r="H1632" s="42"/>
      <c r="I1632" s="42"/>
      <c r="J1632" s="42"/>
      <c r="K1632" s="42"/>
      <c r="L1632" s="42"/>
      <c r="M1632" s="42"/>
      <c r="N1632" s="42"/>
      <c r="O1632" s="42"/>
    </row>
    <row r="1633" spans="1:15">
      <c r="A1633" s="40"/>
      <c r="B1633" s="41"/>
      <c r="C1633" s="42"/>
      <c r="D1633" s="42"/>
      <c r="E1633" s="42"/>
      <c r="F1633" s="42"/>
      <c r="G1633" s="42"/>
      <c r="H1633" s="42"/>
      <c r="I1633" s="42"/>
      <c r="J1633" s="42"/>
      <c r="K1633" s="42"/>
      <c r="L1633" s="42"/>
      <c r="M1633" s="42"/>
      <c r="N1633" s="42"/>
      <c r="O1633" s="42"/>
    </row>
    <row r="1634" spans="1:15">
      <c r="A1634" s="40"/>
      <c r="B1634" s="41"/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  <c r="O1634" s="42"/>
    </row>
    <row r="1635" spans="1:15">
      <c r="A1635" s="40"/>
      <c r="B1635" s="41"/>
      <c r="C1635" s="42"/>
      <c r="D1635" s="42"/>
      <c r="E1635" s="42"/>
      <c r="F1635" s="42"/>
      <c r="G1635" s="42"/>
      <c r="H1635" s="42"/>
      <c r="I1635" s="42"/>
      <c r="J1635" s="42"/>
      <c r="K1635" s="42"/>
      <c r="L1635" s="42"/>
      <c r="M1635" s="42"/>
      <c r="N1635" s="42"/>
      <c r="O1635" s="42"/>
    </row>
    <row r="1636" spans="1:15">
      <c r="A1636" s="40"/>
      <c r="B1636" s="41"/>
      <c r="C1636" s="42"/>
      <c r="D1636" s="42"/>
      <c r="E1636" s="42"/>
      <c r="F1636" s="42"/>
      <c r="G1636" s="42"/>
      <c r="H1636" s="42"/>
      <c r="I1636" s="42"/>
      <c r="J1636" s="42"/>
      <c r="K1636" s="42"/>
      <c r="L1636" s="42"/>
      <c r="M1636" s="42"/>
      <c r="N1636" s="42"/>
      <c r="O1636" s="42"/>
    </row>
    <row r="1637" spans="1:15">
      <c r="A1637" s="40"/>
      <c r="B1637" s="41"/>
      <c r="C1637" s="42"/>
      <c r="D1637" s="42"/>
      <c r="E1637" s="42"/>
      <c r="F1637" s="42"/>
      <c r="G1637" s="42"/>
      <c r="H1637" s="42"/>
      <c r="I1637" s="42"/>
      <c r="J1637" s="42"/>
      <c r="K1637" s="42"/>
      <c r="L1637" s="42"/>
      <c r="M1637" s="42"/>
      <c r="N1637" s="42"/>
      <c r="O1637" s="42"/>
    </row>
    <row r="1638" spans="1:15">
      <c r="A1638" s="40"/>
      <c r="B1638" s="41"/>
      <c r="C1638" s="42"/>
      <c r="D1638" s="42"/>
      <c r="E1638" s="42"/>
      <c r="F1638" s="42"/>
      <c r="G1638" s="42"/>
      <c r="H1638" s="42"/>
      <c r="I1638" s="42"/>
      <c r="J1638" s="42"/>
      <c r="K1638" s="42"/>
      <c r="L1638" s="42"/>
      <c r="M1638" s="42"/>
      <c r="N1638" s="42"/>
      <c r="O1638" s="42"/>
    </row>
    <row r="1639" spans="1:15">
      <c r="A1639" s="40"/>
      <c r="B1639" s="41"/>
      <c r="C1639" s="42"/>
      <c r="D1639" s="42"/>
      <c r="E1639" s="42"/>
      <c r="F1639" s="42"/>
      <c r="G1639" s="42"/>
      <c r="H1639" s="42"/>
      <c r="I1639" s="42"/>
      <c r="J1639" s="42"/>
      <c r="K1639" s="42"/>
      <c r="L1639" s="42"/>
      <c r="M1639" s="42"/>
      <c r="N1639" s="42"/>
      <c r="O1639" s="42"/>
    </row>
    <row r="1640" spans="1:15">
      <c r="A1640" s="40"/>
      <c r="B1640" s="41"/>
      <c r="C1640" s="42"/>
      <c r="D1640" s="42"/>
      <c r="E1640" s="42"/>
      <c r="F1640" s="42"/>
      <c r="G1640" s="42"/>
      <c r="H1640" s="42"/>
      <c r="I1640" s="42"/>
      <c r="J1640" s="42"/>
      <c r="K1640" s="42"/>
      <c r="L1640" s="42"/>
      <c r="M1640" s="42"/>
      <c r="N1640" s="42"/>
      <c r="O1640" s="42"/>
    </row>
    <row r="1641" spans="1:15">
      <c r="A1641" s="40"/>
      <c r="B1641" s="41"/>
      <c r="C1641" s="42"/>
      <c r="D1641" s="42"/>
      <c r="E1641" s="42"/>
      <c r="F1641" s="42"/>
      <c r="G1641" s="42"/>
      <c r="H1641" s="42"/>
      <c r="I1641" s="42"/>
      <c r="J1641" s="42"/>
      <c r="K1641" s="42"/>
      <c r="L1641" s="42"/>
      <c r="M1641" s="42"/>
      <c r="N1641" s="42"/>
      <c r="O1641" s="42"/>
    </row>
    <row r="1642" spans="1:15">
      <c r="A1642" s="40"/>
      <c r="B1642" s="41"/>
      <c r="C1642" s="42"/>
      <c r="D1642" s="42"/>
      <c r="E1642" s="42"/>
      <c r="F1642" s="42"/>
      <c r="G1642" s="42"/>
      <c r="H1642" s="42"/>
      <c r="I1642" s="42"/>
      <c r="J1642" s="42"/>
      <c r="K1642" s="42"/>
      <c r="L1642" s="42"/>
      <c r="M1642" s="42"/>
      <c r="N1642" s="42"/>
      <c r="O1642" s="42"/>
    </row>
    <row r="1643" spans="1:15">
      <c r="A1643" s="40"/>
      <c r="B1643" s="41"/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  <c r="O1643" s="42"/>
    </row>
    <row r="1644" spans="1:15">
      <c r="A1644" s="40"/>
      <c r="B1644" s="41"/>
      <c r="C1644" s="42"/>
      <c r="D1644" s="42"/>
      <c r="E1644" s="42"/>
      <c r="F1644" s="42"/>
      <c r="G1644" s="42"/>
      <c r="H1644" s="42"/>
      <c r="I1644" s="42"/>
      <c r="J1644" s="42"/>
      <c r="K1644" s="42"/>
      <c r="L1644" s="42"/>
      <c r="M1644" s="42"/>
      <c r="N1644" s="42"/>
      <c r="O1644" s="42"/>
    </row>
    <row r="1645" spans="1:15">
      <c r="A1645" s="40"/>
      <c r="B1645" s="41"/>
      <c r="C1645" s="42"/>
      <c r="D1645" s="42"/>
      <c r="E1645" s="42"/>
      <c r="F1645" s="42"/>
      <c r="G1645" s="42"/>
      <c r="H1645" s="42"/>
      <c r="I1645" s="42"/>
      <c r="J1645" s="42"/>
      <c r="K1645" s="42"/>
      <c r="L1645" s="42"/>
      <c r="M1645" s="42"/>
      <c r="N1645" s="42"/>
      <c r="O1645" s="42"/>
    </row>
    <row r="1646" spans="1:15">
      <c r="A1646" s="40"/>
      <c r="B1646" s="41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  <c r="N1646" s="42"/>
      <c r="O1646" s="42"/>
    </row>
    <row r="1647" spans="1:15">
      <c r="A1647" s="40"/>
      <c r="B1647" s="41"/>
      <c r="C1647" s="42"/>
      <c r="D1647" s="42"/>
      <c r="E1647" s="42"/>
      <c r="F1647" s="42"/>
      <c r="G1647" s="42"/>
      <c r="H1647" s="42"/>
      <c r="I1647" s="42"/>
      <c r="J1647" s="42"/>
      <c r="K1647" s="42"/>
      <c r="L1647" s="42"/>
      <c r="M1647" s="42"/>
      <c r="N1647" s="42"/>
      <c r="O1647" s="42"/>
    </row>
    <row r="1648" spans="1:15">
      <c r="A1648" s="40"/>
      <c r="B1648" s="41"/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  <c r="O1648" s="42"/>
    </row>
    <row r="1649" spans="1:15">
      <c r="A1649" s="40"/>
      <c r="B1649" s="41"/>
      <c r="C1649" s="42"/>
      <c r="D1649" s="42"/>
      <c r="E1649" s="42"/>
      <c r="F1649" s="42"/>
      <c r="G1649" s="42"/>
      <c r="H1649" s="42"/>
      <c r="I1649" s="42"/>
      <c r="J1649" s="42"/>
      <c r="K1649" s="42"/>
      <c r="L1649" s="42"/>
      <c r="M1649" s="42"/>
      <c r="N1649" s="42"/>
      <c r="O1649" s="42"/>
    </row>
    <row r="1650" spans="1:15">
      <c r="A1650" s="40"/>
      <c r="B1650" s="41"/>
      <c r="C1650" s="42"/>
      <c r="D1650" s="42"/>
      <c r="E1650" s="42"/>
      <c r="F1650" s="42"/>
      <c r="G1650" s="42"/>
      <c r="H1650" s="42"/>
      <c r="I1650" s="42"/>
      <c r="J1650" s="42"/>
      <c r="K1650" s="42"/>
      <c r="L1650" s="42"/>
      <c r="M1650" s="42"/>
      <c r="N1650" s="42"/>
      <c r="O1650" s="42"/>
    </row>
    <row r="1651" spans="1:15">
      <c r="A1651" s="40"/>
      <c r="B1651" s="41"/>
      <c r="C1651" s="42"/>
      <c r="D1651" s="42"/>
      <c r="E1651" s="42"/>
      <c r="F1651" s="42"/>
      <c r="G1651" s="42"/>
      <c r="H1651" s="42"/>
      <c r="I1651" s="42"/>
      <c r="J1651" s="42"/>
      <c r="K1651" s="42"/>
      <c r="L1651" s="42"/>
      <c r="M1651" s="42"/>
      <c r="N1651" s="42"/>
      <c r="O1651" s="42"/>
    </row>
    <row r="1652" spans="1:15">
      <c r="A1652" s="40"/>
      <c r="B1652" s="41"/>
      <c r="C1652" s="42"/>
      <c r="D1652" s="42"/>
      <c r="E1652" s="42"/>
      <c r="F1652" s="42"/>
      <c r="G1652" s="42"/>
      <c r="H1652" s="42"/>
      <c r="I1652" s="42"/>
      <c r="J1652" s="42"/>
      <c r="K1652" s="42"/>
      <c r="L1652" s="42"/>
      <c r="M1652" s="42"/>
      <c r="N1652" s="42"/>
      <c r="O1652" s="42"/>
    </row>
    <row r="1653" spans="1:15">
      <c r="A1653" s="40"/>
      <c r="B1653" s="41"/>
      <c r="C1653" s="42"/>
      <c r="D1653" s="42"/>
      <c r="E1653" s="42"/>
      <c r="F1653" s="42"/>
      <c r="G1653" s="42"/>
      <c r="H1653" s="42"/>
      <c r="I1653" s="42"/>
      <c r="J1653" s="42"/>
      <c r="K1653" s="42"/>
      <c r="L1653" s="42"/>
      <c r="M1653" s="42"/>
      <c r="N1653" s="42"/>
      <c r="O1653" s="42"/>
    </row>
    <row r="1654" spans="1:15">
      <c r="A1654" s="40"/>
      <c r="B1654" s="41"/>
      <c r="C1654" s="42"/>
      <c r="D1654" s="42"/>
      <c r="E1654" s="42"/>
      <c r="F1654" s="42"/>
      <c r="G1654" s="42"/>
      <c r="H1654" s="42"/>
      <c r="I1654" s="42"/>
      <c r="J1654" s="42"/>
      <c r="K1654" s="42"/>
      <c r="L1654" s="42"/>
      <c r="M1654" s="42"/>
      <c r="N1654" s="42"/>
      <c r="O1654" s="42"/>
    </row>
    <row r="1655" spans="1:15">
      <c r="A1655" s="40"/>
      <c r="B1655" s="41"/>
      <c r="C1655" s="42"/>
      <c r="D1655" s="42"/>
      <c r="E1655" s="42"/>
      <c r="F1655" s="42"/>
      <c r="G1655" s="42"/>
      <c r="H1655" s="42"/>
      <c r="I1655" s="42"/>
      <c r="J1655" s="42"/>
      <c r="K1655" s="42"/>
      <c r="L1655" s="42"/>
      <c r="M1655" s="42"/>
      <c r="N1655" s="42"/>
      <c r="O1655" s="42"/>
    </row>
    <row r="1656" spans="1:15">
      <c r="A1656" s="40"/>
      <c r="B1656" s="41"/>
      <c r="C1656" s="42"/>
      <c r="D1656" s="42"/>
      <c r="E1656" s="42"/>
      <c r="F1656" s="42"/>
      <c r="G1656" s="42"/>
      <c r="H1656" s="42"/>
      <c r="I1656" s="42"/>
      <c r="J1656" s="42"/>
      <c r="K1656" s="42"/>
      <c r="L1656" s="42"/>
      <c r="M1656" s="42"/>
      <c r="N1656" s="42"/>
      <c r="O1656" s="42"/>
    </row>
    <row r="1657" spans="1:15">
      <c r="A1657" s="40"/>
      <c r="B1657" s="41"/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  <c r="O1657" s="42"/>
    </row>
    <row r="1658" spans="1:15">
      <c r="A1658" s="40"/>
      <c r="B1658" s="41"/>
      <c r="C1658" s="42"/>
      <c r="D1658" s="42"/>
      <c r="E1658" s="42"/>
      <c r="F1658" s="42"/>
      <c r="G1658" s="42"/>
      <c r="H1658" s="42"/>
      <c r="I1658" s="42"/>
      <c r="J1658" s="42"/>
      <c r="K1658" s="42"/>
      <c r="L1658" s="42"/>
      <c r="M1658" s="42"/>
      <c r="N1658" s="42"/>
      <c r="O1658" s="42"/>
    </row>
    <row r="1659" spans="1:15">
      <c r="A1659" s="40"/>
      <c r="B1659" s="41"/>
      <c r="C1659" s="42"/>
      <c r="D1659" s="42"/>
      <c r="E1659" s="42"/>
      <c r="F1659" s="42"/>
      <c r="G1659" s="42"/>
      <c r="H1659" s="42"/>
      <c r="I1659" s="42"/>
      <c r="J1659" s="42"/>
      <c r="K1659" s="42"/>
      <c r="L1659" s="42"/>
      <c r="M1659" s="42"/>
      <c r="N1659" s="42"/>
      <c r="O1659" s="42"/>
    </row>
    <row r="1660" spans="1:15">
      <c r="A1660" s="40"/>
      <c r="B1660" s="41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</row>
    <row r="1661" spans="1:15">
      <c r="A1661" s="40"/>
      <c r="B1661" s="41"/>
      <c r="C1661" s="42"/>
      <c r="D1661" s="42"/>
      <c r="E1661" s="42"/>
      <c r="F1661" s="42"/>
      <c r="G1661" s="42"/>
      <c r="H1661" s="42"/>
      <c r="I1661" s="42"/>
      <c r="J1661" s="42"/>
      <c r="K1661" s="42"/>
      <c r="L1661" s="42"/>
      <c r="M1661" s="42"/>
      <c r="N1661" s="42"/>
      <c r="O1661" s="42"/>
    </row>
    <row r="1662" spans="1:15">
      <c r="A1662" s="40"/>
      <c r="B1662" s="41"/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  <c r="O1662" s="42"/>
    </row>
    <row r="1663" spans="1:15">
      <c r="A1663" s="40"/>
      <c r="B1663" s="41"/>
      <c r="C1663" s="42"/>
      <c r="D1663" s="42"/>
      <c r="E1663" s="42"/>
      <c r="F1663" s="42"/>
      <c r="G1663" s="42"/>
      <c r="H1663" s="42"/>
      <c r="I1663" s="42"/>
      <c r="J1663" s="42"/>
      <c r="K1663" s="42"/>
      <c r="L1663" s="42"/>
      <c r="M1663" s="42"/>
      <c r="N1663" s="42"/>
      <c r="O1663" s="42"/>
    </row>
    <row r="1664" spans="1:15">
      <c r="A1664" s="40"/>
      <c r="B1664" s="41"/>
      <c r="C1664" s="42"/>
      <c r="D1664" s="42"/>
      <c r="E1664" s="42"/>
      <c r="F1664" s="42"/>
      <c r="G1664" s="42"/>
      <c r="H1664" s="42"/>
      <c r="I1664" s="42"/>
      <c r="J1664" s="42"/>
      <c r="K1664" s="42"/>
      <c r="L1664" s="42"/>
      <c r="M1664" s="42"/>
      <c r="N1664" s="42"/>
      <c r="O1664" s="42"/>
    </row>
    <row r="1665" spans="1:15">
      <c r="A1665" s="40"/>
      <c r="B1665" s="41"/>
      <c r="C1665" s="42"/>
      <c r="D1665" s="42"/>
      <c r="E1665" s="42"/>
      <c r="F1665" s="42"/>
      <c r="G1665" s="42"/>
      <c r="H1665" s="42"/>
      <c r="I1665" s="42"/>
      <c r="J1665" s="42"/>
      <c r="K1665" s="42"/>
      <c r="L1665" s="42"/>
      <c r="M1665" s="42"/>
      <c r="N1665" s="42"/>
      <c r="O1665" s="42"/>
    </row>
    <row r="1666" spans="1:15">
      <c r="A1666" s="40"/>
      <c r="B1666" s="41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</row>
    <row r="1667" spans="1:15">
      <c r="A1667" s="40"/>
      <c r="B1667" s="41"/>
      <c r="C1667" s="42"/>
      <c r="D1667" s="42"/>
      <c r="E1667" s="42"/>
      <c r="F1667" s="42"/>
      <c r="G1667" s="42"/>
      <c r="H1667" s="42"/>
      <c r="I1667" s="42"/>
      <c r="J1667" s="42"/>
      <c r="K1667" s="42"/>
      <c r="L1667" s="42"/>
      <c r="M1667" s="42"/>
      <c r="N1667" s="42"/>
      <c r="O1667" s="42"/>
    </row>
    <row r="1668" spans="1:15">
      <c r="A1668" s="40"/>
      <c r="B1668" s="41"/>
      <c r="C1668" s="42"/>
      <c r="D1668" s="42"/>
      <c r="E1668" s="42"/>
      <c r="F1668" s="42"/>
      <c r="G1668" s="42"/>
      <c r="H1668" s="42"/>
      <c r="I1668" s="42"/>
      <c r="J1668" s="42"/>
      <c r="K1668" s="42"/>
      <c r="L1668" s="42"/>
      <c r="M1668" s="42"/>
      <c r="N1668" s="42"/>
      <c r="O1668" s="42"/>
    </row>
    <row r="1669" spans="1:15">
      <c r="A1669" s="40"/>
      <c r="B1669" s="41"/>
      <c r="C1669" s="42"/>
      <c r="D1669" s="42"/>
      <c r="E1669" s="42"/>
      <c r="F1669" s="42"/>
      <c r="G1669" s="42"/>
      <c r="H1669" s="42"/>
      <c r="I1669" s="42"/>
      <c r="J1669" s="42"/>
      <c r="K1669" s="42"/>
      <c r="L1669" s="42"/>
      <c r="M1669" s="42"/>
      <c r="N1669" s="42"/>
      <c r="O1669" s="42"/>
    </row>
    <row r="1670" spans="1:15">
      <c r="A1670" s="40"/>
      <c r="B1670" s="41"/>
      <c r="C1670" s="42"/>
      <c r="D1670" s="42"/>
      <c r="E1670" s="42"/>
      <c r="F1670" s="42"/>
      <c r="G1670" s="42"/>
      <c r="H1670" s="42"/>
      <c r="I1670" s="42"/>
      <c r="J1670" s="42"/>
      <c r="K1670" s="42"/>
      <c r="L1670" s="42"/>
      <c r="M1670" s="42"/>
      <c r="N1670" s="42"/>
      <c r="O1670" s="42"/>
    </row>
    <row r="1671" spans="1:15">
      <c r="A1671" s="40"/>
      <c r="B1671" s="41"/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  <c r="O1671" s="42"/>
    </row>
    <row r="1672" spans="1:15">
      <c r="A1672" s="40"/>
      <c r="B1672" s="41"/>
      <c r="C1672" s="42"/>
      <c r="D1672" s="42"/>
      <c r="E1672" s="42"/>
      <c r="F1672" s="42"/>
      <c r="G1672" s="42"/>
      <c r="H1672" s="42"/>
      <c r="I1672" s="42"/>
      <c r="J1672" s="42"/>
      <c r="K1672" s="42"/>
      <c r="L1672" s="42"/>
      <c r="M1672" s="42"/>
      <c r="N1672" s="42"/>
      <c r="O1672" s="42"/>
    </row>
    <row r="1673" spans="1:15">
      <c r="A1673" s="40"/>
      <c r="B1673" s="41"/>
      <c r="C1673" s="42"/>
      <c r="D1673" s="42"/>
      <c r="E1673" s="42"/>
      <c r="F1673" s="42"/>
      <c r="G1673" s="42"/>
      <c r="H1673" s="42"/>
      <c r="I1673" s="42"/>
      <c r="J1673" s="42"/>
      <c r="K1673" s="42"/>
      <c r="L1673" s="42"/>
      <c r="M1673" s="42"/>
      <c r="N1673" s="42"/>
      <c r="O1673" s="42"/>
    </row>
    <row r="1674" spans="1:15">
      <c r="A1674" s="40"/>
      <c r="B1674" s="41"/>
      <c r="C1674" s="42"/>
      <c r="D1674" s="42"/>
      <c r="E1674" s="42"/>
      <c r="F1674" s="42"/>
      <c r="G1674" s="42"/>
      <c r="H1674" s="42"/>
      <c r="I1674" s="42"/>
      <c r="J1674" s="42"/>
      <c r="K1674" s="42"/>
      <c r="L1674" s="42"/>
      <c r="M1674" s="42"/>
      <c r="N1674" s="42"/>
      <c r="O1674" s="42"/>
    </row>
    <row r="1675" spans="1:15">
      <c r="A1675" s="40"/>
      <c r="B1675" s="41"/>
      <c r="C1675" s="42"/>
      <c r="D1675" s="42"/>
      <c r="E1675" s="42"/>
      <c r="F1675" s="42"/>
      <c r="G1675" s="42"/>
      <c r="H1675" s="42"/>
      <c r="I1675" s="42"/>
      <c r="J1675" s="42"/>
      <c r="K1675" s="42"/>
      <c r="L1675" s="42"/>
      <c r="M1675" s="42"/>
      <c r="N1675" s="42"/>
      <c r="O1675" s="42"/>
    </row>
    <row r="1676" spans="1:15">
      <c r="A1676" s="40"/>
      <c r="B1676" s="41"/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  <c r="O1676" s="42"/>
    </row>
    <row r="1677" spans="1:15">
      <c r="A1677" s="40"/>
      <c r="B1677" s="41"/>
      <c r="C1677" s="42"/>
      <c r="D1677" s="42"/>
      <c r="E1677" s="42"/>
      <c r="F1677" s="42"/>
      <c r="G1677" s="42"/>
      <c r="H1677" s="42"/>
      <c r="I1677" s="42"/>
      <c r="J1677" s="42"/>
      <c r="K1677" s="42"/>
      <c r="L1677" s="42"/>
      <c r="M1677" s="42"/>
      <c r="N1677" s="42"/>
      <c r="O1677" s="42"/>
    </row>
    <row r="1678" spans="1:15">
      <c r="A1678" s="40"/>
      <c r="B1678" s="41"/>
      <c r="C1678" s="42"/>
      <c r="D1678" s="42"/>
      <c r="E1678" s="42"/>
      <c r="F1678" s="42"/>
      <c r="G1678" s="42"/>
      <c r="H1678" s="42"/>
      <c r="I1678" s="42"/>
      <c r="J1678" s="42"/>
      <c r="K1678" s="42"/>
      <c r="L1678" s="42"/>
      <c r="M1678" s="42"/>
      <c r="N1678" s="42"/>
      <c r="O1678" s="42"/>
    </row>
    <row r="1679" spans="1:15">
      <c r="A1679" s="40"/>
      <c r="B1679" s="41"/>
      <c r="C1679" s="42"/>
      <c r="D1679" s="42"/>
      <c r="E1679" s="42"/>
      <c r="F1679" s="42"/>
      <c r="G1679" s="42"/>
      <c r="H1679" s="42"/>
      <c r="I1679" s="42"/>
      <c r="J1679" s="42"/>
      <c r="K1679" s="42"/>
      <c r="L1679" s="42"/>
      <c r="M1679" s="42"/>
      <c r="N1679" s="42"/>
      <c r="O1679" s="42"/>
    </row>
    <row r="1680" spans="1:15">
      <c r="A1680" s="40"/>
      <c r="B1680" s="41"/>
      <c r="C1680" s="42"/>
      <c r="D1680" s="42"/>
      <c r="E1680" s="42"/>
      <c r="F1680" s="42"/>
      <c r="G1680" s="42"/>
      <c r="H1680" s="42"/>
      <c r="I1680" s="42"/>
      <c r="J1680" s="42"/>
      <c r="K1680" s="42"/>
      <c r="L1680" s="42"/>
      <c r="M1680" s="42"/>
      <c r="N1680" s="42"/>
      <c r="O1680" s="42"/>
    </row>
    <row r="1681" spans="1:15">
      <c r="A1681" s="40"/>
      <c r="B1681" s="41"/>
      <c r="C1681" s="42"/>
      <c r="D1681" s="42"/>
      <c r="E1681" s="42"/>
      <c r="F1681" s="42"/>
      <c r="G1681" s="42"/>
      <c r="H1681" s="42"/>
      <c r="I1681" s="42"/>
      <c r="J1681" s="42"/>
      <c r="K1681" s="42"/>
      <c r="L1681" s="42"/>
      <c r="M1681" s="42"/>
      <c r="N1681" s="42"/>
      <c r="O1681" s="42"/>
    </row>
    <row r="1682" spans="1:15">
      <c r="A1682" s="40"/>
      <c r="B1682" s="41"/>
      <c r="C1682" s="42"/>
      <c r="D1682" s="42"/>
      <c r="E1682" s="42"/>
      <c r="F1682" s="42"/>
      <c r="G1682" s="42"/>
      <c r="H1682" s="42"/>
      <c r="I1682" s="42"/>
      <c r="J1682" s="42"/>
      <c r="K1682" s="42"/>
      <c r="L1682" s="42"/>
      <c r="M1682" s="42"/>
      <c r="N1682" s="42"/>
      <c r="O1682" s="42"/>
    </row>
    <row r="1683" spans="1:15">
      <c r="A1683" s="40"/>
      <c r="B1683" s="41"/>
      <c r="C1683" s="42"/>
      <c r="D1683" s="42"/>
      <c r="E1683" s="42"/>
      <c r="F1683" s="42"/>
      <c r="G1683" s="42"/>
      <c r="H1683" s="42"/>
      <c r="I1683" s="42"/>
      <c r="J1683" s="42"/>
      <c r="K1683" s="42"/>
      <c r="L1683" s="42"/>
      <c r="M1683" s="42"/>
      <c r="N1683" s="42"/>
      <c r="O1683" s="42"/>
    </row>
    <row r="1684" spans="1:15">
      <c r="A1684" s="40"/>
      <c r="B1684" s="41"/>
      <c r="C1684" s="42"/>
      <c r="D1684" s="42"/>
      <c r="E1684" s="42"/>
      <c r="F1684" s="42"/>
      <c r="G1684" s="42"/>
      <c r="H1684" s="42"/>
      <c r="I1684" s="42"/>
      <c r="J1684" s="42"/>
      <c r="K1684" s="42"/>
      <c r="L1684" s="42"/>
      <c r="M1684" s="42"/>
      <c r="N1684" s="42"/>
      <c r="O1684" s="42"/>
    </row>
    <row r="1685" spans="1:15">
      <c r="A1685" s="40"/>
      <c r="B1685" s="41"/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  <c r="O1685" s="42"/>
    </row>
    <row r="1686" spans="1:15">
      <c r="A1686" s="40"/>
      <c r="B1686" s="41"/>
      <c r="C1686" s="42"/>
      <c r="D1686" s="42"/>
      <c r="E1686" s="42"/>
      <c r="F1686" s="42"/>
      <c r="G1686" s="42"/>
      <c r="H1686" s="42"/>
      <c r="I1686" s="42"/>
      <c r="J1686" s="42"/>
      <c r="K1686" s="42"/>
      <c r="L1686" s="42"/>
      <c r="M1686" s="42"/>
      <c r="N1686" s="42"/>
      <c r="O1686" s="42"/>
    </row>
    <row r="1687" spans="1:15">
      <c r="A1687" s="40"/>
      <c r="B1687" s="41"/>
      <c r="C1687" s="42"/>
      <c r="D1687" s="42"/>
      <c r="E1687" s="42"/>
      <c r="F1687" s="42"/>
      <c r="G1687" s="42"/>
      <c r="H1687" s="42"/>
      <c r="I1687" s="42"/>
      <c r="J1687" s="42"/>
      <c r="K1687" s="42"/>
      <c r="L1687" s="42"/>
      <c r="M1687" s="42"/>
      <c r="N1687" s="42"/>
      <c r="O1687" s="42"/>
    </row>
    <row r="1688" spans="1:15">
      <c r="A1688" s="40"/>
      <c r="B1688" s="41"/>
      <c r="C1688" s="42"/>
      <c r="D1688" s="42"/>
      <c r="E1688" s="42"/>
      <c r="F1688" s="42"/>
      <c r="G1688" s="42"/>
      <c r="H1688" s="42"/>
      <c r="I1688" s="42"/>
      <c r="J1688" s="42"/>
      <c r="K1688" s="42"/>
      <c r="L1688" s="42"/>
      <c r="M1688" s="42"/>
      <c r="N1688" s="42"/>
      <c r="O1688" s="42"/>
    </row>
    <row r="1689" spans="1:15">
      <c r="A1689" s="40"/>
      <c r="B1689" s="41"/>
      <c r="C1689" s="42"/>
      <c r="D1689" s="42"/>
      <c r="E1689" s="42"/>
      <c r="F1689" s="42"/>
      <c r="G1689" s="42"/>
      <c r="H1689" s="42"/>
      <c r="I1689" s="42"/>
      <c r="J1689" s="42"/>
      <c r="K1689" s="42"/>
      <c r="L1689" s="42"/>
      <c r="M1689" s="42"/>
      <c r="N1689" s="42"/>
      <c r="O1689" s="42"/>
    </row>
    <row r="1690" spans="1:15">
      <c r="A1690" s="40"/>
      <c r="B1690" s="41"/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</row>
    <row r="1691" spans="1:15">
      <c r="A1691" s="40"/>
      <c r="B1691" s="41"/>
      <c r="C1691" s="42"/>
      <c r="D1691" s="42"/>
      <c r="E1691" s="42"/>
      <c r="F1691" s="42"/>
      <c r="G1691" s="42"/>
      <c r="H1691" s="42"/>
      <c r="I1691" s="42"/>
      <c r="J1691" s="42"/>
      <c r="K1691" s="42"/>
      <c r="L1691" s="42"/>
      <c r="M1691" s="42"/>
      <c r="N1691" s="42"/>
      <c r="O1691" s="42"/>
    </row>
    <row r="1692" spans="1:15">
      <c r="A1692" s="40"/>
      <c r="B1692" s="41"/>
      <c r="C1692" s="42"/>
      <c r="D1692" s="42"/>
      <c r="E1692" s="42"/>
      <c r="F1692" s="42"/>
      <c r="G1692" s="42"/>
      <c r="H1692" s="42"/>
      <c r="I1692" s="42"/>
      <c r="J1692" s="42"/>
      <c r="K1692" s="42"/>
      <c r="L1692" s="42"/>
      <c r="M1692" s="42"/>
      <c r="N1692" s="42"/>
      <c r="O1692" s="42"/>
    </row>
    <row r="1693" spans="1:15">
      <c r="A1693" s="40"/>
      <c r="B1693" s="41"/>
      <c r="C1693" s="42"/>
      <c r="D1693" s="42"/>
      <c r="E1693" s="42"/>
      <c r="F1693" s="42"/>
      <c r="G1693" s="42"/>
      <c r="H1693" s="42"/>
      <c r="I1693" s="42"/>
      <c r="J1693" s="42"/>
      <c r="K1693" s="42"/>
      <c r="L1693" s="42"/>
      <c r="M1693" s="42"/>
      <c r="N1693" s="42"/>
      <c r="O1693" s="42"/>
    </row>
    <row r="1694" spans="1:15">
      <c r="A1694" s="40"/>
      <c r="B1694" s="41"/>
      <c r="C1694" s="42"/>
      <c r="D1694" s="42"/>
      <c r="E1694" s="42"/>
      <c r="F1694" s="42"/>
      <c r="G1694" s="42"/>
      <c r="H1694" s="42"/>
      <c r="I1694" s="42"/>
      <c r="J1694" s="42"/>
      <c r="K1694" s="42"/>
      <c r="L1694" s="42"/>
      <c r="M1694" s="42"/>
      <c r="N1694" s="42"/>
      <c r="O1694" s="42"/>
    </row>
    <row r="1695" spans="1:15">
      <c r="A1695" s="40"/>
      <c r="B1695" s="41"/>
      <c r="C1695" s="42"/>
      <c r="D1695" s="42"/>
      <c r="E1695" s="42"/>
      <c r="F1695" s="42"/>
      <c r="G1695" s="42"/>
      <c r="H1695" s="42"/>
      <c r="I1695" s="42"/>
      <c r="J1695" s="42"/>
      <c r="K1695" s="42"/>
      <c r="L1695" s="42"/>
      <c r="M1695" s="42"/>
      <c r="N1695" s="42"/>
      <c r="O1695" s="42"/>
    </row>
    <row r="1696" spans="1:15">
      <c r="A1696" s="40"/>
      <c r="B1696" s="41"/>
      <c r="C1696" s="42"/>
      <c r="D1696" s="42"/>
      <c r="E1696" s="42"/>
      <c r="F1696" s="42"/>
      <c r="G1696" s="42"/>
      <c r="H1696" s="42"/>
      <c r="I1696" s="42"/>
      <c r="J1696" s="42"/>
      <c r="K1696" s="42"/>
      <c r="L1696" s="42"/>
      <c r="M1696" s="42"/>
      <c r="N1696" s="42"/>
      <c r="O1696" s="42"/>
    </row>
    <row r="1697" spans="1:15">
      <c r="A1697" s="40"/>
      <c r="B1697" s="41"/>
      <c r="C1697" s="42"/>
      <c r="D1697" s="42"/>
      <c r="E1697" s="42"/>
      <c r="F1697" s="42"/>
      <c r="G1697" s="42"/>
      <c r="H1697" s="42"/>
      <c r="I1697" s="42"/>
      <c r="J1697" s="42"/>
      <c r="K1697" s="42"/>
      <c r="L1697" s="42"/>
      <c r="M1697" s="42"/>
      <c r="N1697" s="42"/>
      <c r="O1697" s="42"/>
    </row>
    <row r="1698" spans="1:15">
      <c r="A1698" s="40"/>
      <c r="B1698" s="41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</row>
    <row r="1699" spans="1:15">
      <c r="A1699" s="40"/>
      <c r="B1699" s="41"/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  <c r="O1699" s="42"/>
    </row>
    <row r="1700" spans="1:15">
      <c r="A1700" s="40"/>
      <c r="B1700" s="41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</row>
    <row r="1701" spans="1:15">
      <c r="A1701" s="40"/>
      <c r="B1701" s="41"/>
      <c r="C1701" s="42"/>
      <c r="D1701" s="42"/>
      <c r="E1701" s="42"/>
      <c r="F1701" s="42"/>
      <c r="G1701" s="42"/>
      <c r="H1701" s="42"/>
      <c r="I1701" s="42"/>
      <c r="J1701" s="42"/>
      <c r="K1701" s="42"/>
      <c r="L1701" s="42"/>
      <c r="M1701" s="42"/>
      <c r="N1701" s="42"/>
      <c r="O1701" s="42"/>
    </row>
    <row r="1702" spans="1:15">
      <c r="A1702" s="40"/>
      <c r="B1702" s="41"/>
      <c r="C1702" s="42"/>
      <c r="D1702" s="42"/>
      <c r="E1702" s="42"/>
      <c r="F1702" s="42"/>
      <c r="G1702" s="42"/>
      <c r="H1702" s="42"/>
      <c r="I1702" s="42"/>
      <c r="J1702" s="42"/>
      <c r="K1702" s="42"/>
      <c r="L1702" s="42"/>
      <c r="M1702" s="42"/>
      <c r="N1702" s="42"/>
      <c r="O1702" s="42"/>
    </row>
    <row r="1703" spans="1:15">
      <c r="A1703" s="40"/>
      <c r="B1703" s="41"/>
      <c r="C1703" s="42"/>
      <c r="D1703" s="42"/>
      <c r="E1703" s="42"/>
      <c r="F1703" s="42"/>
      <c r="G1703" s="42"/>
      <c r="H1703" s="42"/>
      <c r="I1703" s="42"/>
      <c r="J1703" s="42"/>
      <c r="K1703" s="42"/>
      <c r="L1703" s="42"/>
      <c r="M1703" s="42"/>
      <c r="N1703" s="42"/>
      <c r="O1703" s="42"/>
    </row>
    <row r="1704" spans="1:15">
      <c r="A1704" s="40"/>
      <c r="B1704" s="41"/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  <c r="O1704" s="42"/>
    </row>
    <row r="1705" spans="1:15">
      <c r="A1705" s="40"/>
      <c r="B1705" s="41"/>
      <c r="C1705" s="42"/>
      <c r="D1705" s="42"/>
      <c r="E1705" s="42"/>
      <c r="F1705" s="42"/>
      <c r="G1705" s="42"/>
      <c r="H1705" s="42"/>
      <c r="I1705" s="42"/>
      <c r="J1705" s="42"/>
      <c r="K1705" s="42"/>
      <c r="L1705" s="42"/>
      <c r="M1705" s="42"/>
      <c r="N1705" s="42"/>
      <c r="O1705" s="42"/>
    </row>
    <row r="1706" spans="1:15">
      <c r="A1706" s="40"/>
      <c r="B1706" s="41"/>
      <c r="C1706" s="42"/>
      <c r="D1706" s="42"/>
      <c r="E1706" s="42"/>
      <c r="F1706" s="42"/>
      <c r="G1706" s="42"/>
      <c r="H1706" s="42"/>
      <c r="I1706" s="42"/>
      <c r="J1706" s="42"/>
      <c r="K1706" s="42"/>
      <c r="L1706" s="42"/>
      <c r="M1706" s="42"/>
      <c r="N1706" s="42"/>
      <c r="O1706" s="42"/>
    </row>
    <row r="1707" spans="1:15">
      <c r="A1707" s="40"/>
      <c r="B1707" s="41"/>
      <c r="C1707" s="42"/>
      <c r="D1707" s="42"/>
      <c r="E1707" s="42"/>
      <c r="F1707" s="42"/>
      <c r="G1707" s="42"/>
      <c r="H1707" s="42"/>
      <c r="I1707" s="42"/>
      <c r="J1707" s="42"/>
      <c r="K1707" s="42"/>
      <c r="L1707" s="42"/>
      <c r="M1707" s="42"/>
      <c r="N1707" s="42"/>
      <c r="O1707" s="42"/>
    </row>
    <row r="1708" spans="1:15">
      <c r="A1708" s="40"/>
      <c r="B1708" s="41"/>
      <c r="C1708" s="42"/>
      <c r="D1708" s="42"/>
      <c r="E1708" s="42"/>
      <c r="F1708" s="42"/>
      <c r="G1708" s="42"/>
      <c r="H1708" s="42"/>
      <c r="I1708" s="42"/>
      <c r="J1708" s="42"/>
      <c r="K1708" s="42"/>
      <c r="L1708" s="42"/>
      <c r="M1708" s="42"/>
      <c r="N1708" s="42"/>
      <c r="O1708" s="42"/>
    </row>
    <row r="1709" spans="1:15">
      <c r="A1709" s="40"/>
      <c r="B1709" s="41"/>
      <c r="C1709" s="42"/>
      <c r="D1709" s="42"/>
      <c r="E1709" s="42"/>
      <c r="F1709" s="42"/>
      <c r="G1709" s="42"/>
      <c r="H1709" s="42"/>
      <c r="I1709" s="42"/>
      <c r="J1709" s="42"/>
      <c r="K1709" s="42"/>
      <c r="L1709" s="42"/>
      <c r="M1709" s="42"/>
      <c r="N1709" s="42"/>
      <c r="O1709" s="42"/>
    </row>
    <row r="1710" spans="1:15">
      <c r="A1710" s="40"/>
      <c r="B1710" s="41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</row>
    <row r="1711" spans="1:15">
      <c r="A1711" s="40"/>
      <c r="B1711" s="41"/>
      <c r="C1711" s="42"/>
      <c r="D1711" s="42"/>
      <c r="E1711" s="42"/>
      <c r="F1711" s="42"/>
      <c r="G1711" s="42"/>
      <c r="H1711" s="42"/>
      <c r="I1711" s="42"/>
      <c r="J1711" s="42"/>
      <c r="K1711" s="42"/>
      <c r="L1711" s="42"/>
      <c r="M1711" s="42"/>
      <c r="N1711" s="42"/>
      <c r="O1711" s="42"/>
    </row>
    <row r="1712" spans="1:15">
      <c r="A1712" s="40"/>
      <c r="B1712" s="41"/>
      <c r="C1712" s="42"/>
      <c r="D1712" s="42"/>
      <c r="E1712" s="42"/>
      <c r="F1712" s="42"/>
      <c r="G1712" s="42"/>
      <c r="H1712" s="42"/>
      <c r="I1712" s="42"/>
      <c r="J1712" s="42"/>
      <c r="K1712" s="42"/>
      <c r="L1712" s="42"/>
      <c r="M1712" s="42"/>
      <c r="N1712" s="42"/>
      <c r="O1712" s="42"/>
    </row>
    <row r="1713" spans="1:15">
      <c r="A1713" s="40"/>
      <c r="B1713" s="41"/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  <c r="O1713" s="42"/>
    </row>
    <row r="1714" spans="1:15">
      <c r="A1714" s="40"/>
      <c r="B1714" s="41"/>
      <c r="C1714" s="42"/>
      <c r="D1714" s="42"/>
      <c r="E1714" s="42"/>
      <c r="F1714" s="42"/>
      <c r="G1714" s="42"/>
      <c r="H1714" s="42"/>
      <c r="I1714" s="42"/>
      <c r="J1714" s="42"/>
      <c r="K1714" s="42"/>
      <c r="L1714" s="42"/>
      <c r="M1714" s="42"/>
      <c r="N1714" s="42"/>
      <c r="O1714" s="42"/>
    </row>
    <row r="1715" spans="1:15">
      <c r="A1715" s="40"/>
      <c r="B1715" s="41"/>
      <c r="C1715" s="42"/>
      <c r="D1715" s="42"/>
      <c r="E1715" s="42"/>
      <c r="F1715" s="42"/>
      <c r="G1715" s="42"/>
      <c r="H1715" s="42"/>
      <c r="I1715" s="42"/>
      <c r="J1715" s="42"/>
      <c r="K1715" s="42"/>
      <c r="L1715" s="42"/>
      <c r="M1715" s="42"/>
      <c r="N1715" s="42"/>
      <c r="O1715" s="42"/>
    </row>
    <row r="1716" spans="1:15">
      <c r="A1716" s="40"/>
      <c r="B1716" s="41"/>
      <c r="C1716" s="42"/>
      <c r="D1716" s="42"/>
      <c r="E1716" s="42"/>
      <c r="F1716" s="42"/>
      <c r="G1716" s="42"/>
      <c r="H1716" s="42"/>
      <c r="I1716" s="42"/>
      <c r="J1716" s="42"/>
      <c r="K1716" s="42"/>
      <c r="L1716" s="42"/>
      <c r="M1716" s="42"/>
      <c r="N1716" s="42"/>
      <c r="O1716" s="42"/>
    </row>
    <row r="1717" spans="1:15">
      <c r="A1717" s="40"/>
      <c r="B1717" s="41"/>
      <c r="C1717" s="42"/>
      <c r="D1717" s="42"/>
      <c r="E1717" s="42"/>
      <c r="F1717" s="42"/>
      <c r="G1717" s="42"/>
      <c r="H1717" s="42"/>
      <c r="I1717" s="42"/>
      <c r="J1717" s="42"/>
      <c r="K1717" s="42"/>
      <c r="L1717" s="42"/>
      <c r="M1717" s="42"/>
      <c r="N1717" s="42"/>
      <c r="O1717" s="42"/>
    </row>
    <row r="1718" spans="1:15">
      <c r="A1718" s="40"/>
      <c r="B1718" s="41"/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  <c r="O1718" s="42"/>
    </row>
    <row r="1719" spans="1:15">
      <c r="A1719" s="40"/>
      <c r="B1719" s="41"/>
      <c r="C1719" s="42"/>
      <c r="D1719" s="42"/>
      <c r="E1719" s="42"/>
      <c r="F1719" s="42"/>
      <c r="G1719" s="42"/>
      <c r="H1719" s="42"/>
      <c r="I1719" s="42"/>
      <c r="J1719" s="42"/>
      <c r="K1719" s="42"/>
      <c r="L1719" s="42"/>
      <c r="M1719" s="42"/>
      <c r="N1719" s="42"/>
      <c r="O1719" s="42"/>
    </row>
    <row r="1720" spans="1:15">
      <c r="A1720" s="40"/>
      <c r="B1720" s="41"/>
      <c r="C1720" s="42"/>
      <c r="D1720" s="42"/>
      <c r="E1720" s="42"/>
      <c r="F1720" s="42"/>
      <c r="G1720" s="42"/>
      <c r="H1720" s="42"/>
      <c r="I1720" s="42"/>
      <c r="J1720" s="42"/>
      <c r="K1720" s="42"/>
      <c r="L1720" s="42"/>
      <c r="M1720" s="42"/>
      <c r="N1720" s="42"/>
      <c r="O1720" s="42"/>
    </row>
    <row r="1721" spans="1:15">
      <c r="A1721" s="40"/>
      <c r="B1721" s="41"/>
      <c r="C1721" s="42"/>
      <c r="D1721" s="42"/>
      <c r="E1721" s="42"/>
      <c r="F1721" s="42"/>
      <c r="G1721" s="42"/>
      <c r="H1721" s="42"/>
      <c r="I1721" s="42"/>
      <c r="J1721" s="42"/>
      <c r="K1721" s="42"/>
      <c r="L1721" s="42"/>
      <c r="M1721" s="42"/>
      <c r="N1721" s="42"/>
      <c r="O1721" s="42"/>
    </row>
    <row r="1722" spans="1:15">
      <c r="A1722" s="40"/>
      <c r="B1722" s="41"/>
      <c r="C1722" s="42"/>
      <c r="D1722" s="42"/>
      <c r="E1722" s="42"/>
      <c r="F1722" s="42"/>
      <c r="G1722" s="42"/>
      <c r="H1722" s="42"/>
      <c r="I1722" s="42"/>
      <c r="J1722" s="42"/>
      <c r="K1722" s="42"/>
      <c r="L1722" s="42"/>
      <c r="M1722" s="42"/>
      <c r="N1722" s="42"/>
      <c r="O1722" s="42"/>
    </row>
    <row r="1723" spans="1:15">
      <c r="A1723" s="40"/>
      <c r="B1723" s="41"/>
      <c r="C1723" s="42"/>
      <c r="D1723" s="42"/>
      <c r="E1723" s="42"/>
      <c r="F1723" s="42"/>
      <c r="G1723" s="42"/>
      <c r="H1723" s="42"/>
      <c r="I1723" s="42"/>
      <c r="J1723" s="42"/>
      <c r="K1723" s="42"/>
      <c r="L1723" s="42"/>
      <c r="M1723" s="42"/>
      <c r="N1723" s="42"/>
      <c r="O1723" s="42"/>
    </row>
    <row r="1724" spans="1:15">
      <c r="A1724" s="40"/>
      <c r="B1724" s="41"/>
      <c r="C1724" s="42"/>
      <c r="D1724" s="42"/>
      <c r="E1724" s="42"/>
      <c r="F1724" s="42"/>
      <c r="G1724" s="42"/>
      <c r="H1724" s="42"/>
      <c r="I1724" s="42"/>
      <c r="J1724" s="42"/>
      <c r="K1724" s="42"/>
      <c r="L1724" s="42"/>
      <c r="M1724" s="42"/>
      <c r="N1724" s="42"/>
      <c r="O1724" s="42"/>
    </row>
    <row r="1725" spans="1:15">
      <c r="A1725" s="40"/>
      <c r="B1725" s="41"/>
      <c r="C1725" s="42"/>
      <c r="D1725" s="42"/>
      <c r="E1725" s="42"/>
      <c r="F1725" s="42"/>
      <c r="G1725" s="42"/>
      <c r="H1725" s="42"/>
      <c r="I1725" s="42"/>
      <c r="J1725" s="42"/>
      <c r="K1725" s="42"/>
      <c r="L1725" s="42"/>
      <c r="M1725" s="42"/>
      <c r="N1725" s="42"/>
      <c r="O1725" s="42"/>
    </row>
    <row r="1726" spans="1:15">
      <c r="A1726" s="40"/>
      <c r="B1726" s="41"/>
      <c r="C1726" s="42"/>
      <c r="D1726" s="42"/>
      <c r="E1726" s="42"/>
      <c r="F1726" s="42"/>
      <c r="G1726" s="42"/>
      <c r="H1726" s="42"/>
      <c r="I1726" s="42"/>
      <c r="J1726" s="42"/>
      <c r="K1726" s="42"/>
      <c r="L1726" s="42"/>
      <c r="M1726" s="42"/>
      <c r="N1726" s="42"/>
      <c r="O1726" s="42"/>
    </row>
    <row r="1727" spans="1:15">
      <c r="A1727" s="40"/>
      <c r="B1727" s="41"/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  <c r="O1727" s="42"/>
    </row>
    <row r="1728" spans="1:15">
      <c r="A1728" s="40"/>
      <c r="B1728" s="41"/>
      <c r="C1728" s="42"/>
      <c r="D1728" s="42"/>
      <c r="E1728" s="42"/>
      <c r="F1728" s="42"/>
      <c r="G1728" s="42"/>
      <c r="H1728" s="42"/>
      <c r="I1728" s="42"/>
      <c r="J1728" s="42"/>
      <c r="K1728" s="42"/>
      <c r="L1728" s="42"/>
      <c r="M1728" s="42"/>
      <c r="N1728" s="42"/>
      <c r="O1728" s="42"/>
    </row>
    <row r="1729" spans="1:15">
      <c r="A1729" s="40"/>
      <c r="B1729" s="41"/>
      <c r="C1729" s="42"/>
      <c r="D1729" s="42"/>
      <c r="E1729" s="42"/>
      <c r="F1729" s="42"/>
      <c r="G1729" s="42"/>
      <c r="H1729" s="42"/>
      <c r="I1729" s="42"/>
      <c r="J1729" s="42"/>
      <c r="K1729" s="42"/>
      <c r="L1729" s="42"/>
      <c r="M1729" s="42"/>
      <c r="N1729" s="42"/>
      <c r="O1729" s="42"/>
    </row>
    <row r="1730" spans="1:15">
      <c r="A1730" s="40"/>
      <c r="B1730" s="41"/>
      <c r="C1730" s="42"/>
      <c r="D1730" s="42"/>
      <c r="E1730" s="42"/>
      <c r="F1730" s="42"/>
      <c r="G1730" s="42"/>
      <c r="H1730" s="42"/>
      <c r="I1730" s="42"/>
      <c r="J1730" s="42"/>
      <c r="K1730" s="42"/>
      <c r="L1730" s="42"/>
      <c r="M1730" s="42"/>
      <c r="N1730" s="42"/>
      <c r="O1730" s="42"/>
    </row>
    <row r="1731" spans="1:15">
      <c r="A1731" s="40"/>
      <c r="B1731" s="41"/>
      <c r="C1731" s="42"/>
      <c r="D1731" s="42"/>
      <c r="E1731" s="42"/>
      <c r="F1731" s="42"/>
      <c r="G1731" s="42"/>
      <c r="H1731" s="42"/>
      <c r="I1731" s="42"/>
      <c r="J1731" s="42"/>
      <c r="K1731" s="42"/>
      <c r="L1731" s="42"/>
      <c r="M1731" s="42"/>
      <c r="N1731" s="42"/>
      <c r="O1731" s="42"/>
    </row>
    <row r="1732" spans="1:15">
      <c r="A1732" s="40"/>
      <c r="B1732" s="41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</row>
    <row r="1733" spans="1:15">
      <c r="A1733" s="40"/>
      <c r="B1733" s="41"/>
      <c r="C1733" s="42"/>
      <c r="D1733" s="42"/>
      <c r="E1733" s="42"/>
      <c r="F1733" s="42"/>
      <c r="G1733" s="42"/>
      <c r="H1733" s="42"/>
      <c r="I1733" s="42"/>
      <c r="J1733" s="42"/>
      <c r="K1733" s="42"/>
      <c r="L1733" s="42"/>
      <c r="M1733" s="42"/>
      <c r="N1733" s="42"/>
      <c r="O1733" s="42"/>
    </row>
    <row r="1734" spans="1:15">
      <c r="A1734" s="40"/>
      <c r="B1734" s="41"/>
      <c r="C1734" s="42"/>
      <c r="D1734" s="42"/>
      <c r="E1734" s="42"/>
      <c r="F1734" s="42"/>
      <c r="G1734" s="42"/>
      <c r="H1734" s="42"/>
      <c r="I1734" s="42"/>
      <c r="J1734" s="42"/>
      <c r="K1734" s="42"/>
      <c r="L1734" s="42"/>
      <c r="M1734" s="42"/>
      <c r="N1734" s="42"/>
      <c r="O1734" s="42"/>
    </row>
    <row r="1735" spans="1:15">
      <c r="A1735" s="40"/>
      <c r="B1735" s="41"/>
      <c r="C1735" s="42"/>
      <c r="D1735" s="42"/>
      <c r="E1735" s="42"/>
      <c r="F1735" s="42"/>
      <c r="G1735" s="42"/>
      <c r="H1735" s="42"/>
      <c r="I1735" s="42"/>
      <c r="J1735" s="42"/>
      <c r="K1735" s="42"/>
      <c r="L1735" s="42"/>
      <c r="M1735" s="42"/>
      <c r="N1735" s="42"/>
      <c r="O1735" s="42"/>
    </row>
    <row r="1736" spans="1:15">
      <c r="A1736" s="40"/>
      <c r="B1736" s="41"/>
      <c r="C1736" s="42"/>
      <c r="D1736" s="42"/>
      <c r="E1736" s="42"/>
      <c r="F1736" s="42"/>
      <c r="G1736" s="42"/>
      <c r="H1736" s="42"/>
      <c r="I1736" s="42"/>
      <c r="J1736" s="42"/>
      <c r="K1736" s="42"/>
      <c r="L1736" s="42"/>
      <c r="M1736" s="42"/>
      <c r="N1736" s="42"/>
      <c r="O1736" s="42"/>
    </row>
    <row r="1737" spans="1:15">
      <c r="A1737" s="40"/>
      <c r="B1737" s="41"/>
      <c r="C1737" s="42"/>
      <c r="D1737" s="42"/>
      <c r="E1737" s="42"/>
      <c r="F1737" s="42"/>
      <c r="G1737" s="42"/>
      <c r="H1737" s="42"/>
      <c r="I1737" s="42"/>
      <c r="J1737" s="42"/>
      <c r="K1737" s="42"/>
      <c r="L1737" s="42"/>
      <c r="M1737" s="42"/>
      <c r="N1737" s="42"/>
      <c r="O1737" s="42"/>
    </row>
    <row r="1738" spans="1:15">
      <c r="A1738" s="40"/>
      <c r="B1738" s="41"/>
      <c r="C1738" s="42"/>
      <c r="D1738" s="42"/>
      <c r="E1738" s="42"/>
      <c r="F1738" s="42"/>
      <c r="G1738" s="42"/>
      <c r="H1738" s="42"/>
      <c r="I1738" s="42"/>
      <c r="J1738" s="42"/>
      <c r="K1738" s="42"/>
      <c r="L1738" s="42"/>
      <c r="M1738" s="42"/>
      <c r="N1738" s="42"/>
      <c r="O1738" s="42"/>
    </row>
    <row r="1739" spans="1:15">
      <c r="A1739" s="40"/>
      <c r="B1739" s="41"/>
      <c r="C1739" s="42"/>
      <c r="D1739" s="42"/>
      <c r="E1739" s="42"/>
      <c r="F1739" s="42"/>
      <c r="G1739" s="42"/>
      <c r="H1739" s="42"/>
      <c r="I1739" s="42"/>
      <c r="J1739" s="42"/>
      <c r="K1739" s="42"/>
      <c r="L1739" s="42"/>
      <c r="M1739" s="42"/>
      <c r="N1739" s="42"/>
      <c r="O1739" s="42"/>
    </row>
    <row r="1740" spans="1:15">
      <c r="A1740" s="40"/>
      <c r="B1740" s="41"/>
      <c r="C1740" s="42"/>
      <c r="D1740" s="42"/>
      <c r="E1740" s="42"/>
      <c r="F1740" s="42"/>
      <c r="G1740" s="42"/>
      <c r="H1740" s="42"/>
      <c r="I1740" s="42"/>
      <c r="J1740" s="42"/>
      <c r="K1740" s="42"/>
      <c r="L1740" s="42"/>
      <c r="M1740" s="42"/>
      <c r="N1740" s="42"/>
      <c r="O1740" s="42"/>
    </row>
    <row r="1741" spans="1:15">
      <c r="A1741" s="40"/>
      <c r="B1741" s="41"/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  <c r="O1741" s="42"/>
    </row>
    <row r="1742" spans="1:15">
      <c r="A1742" s="40"/>
      <c r="B1742" s="41"/>
      <c r="C1742" s="42"/>
      <c r="D1742" s="42"/>
      <c r="E1742" s="42"/>
      <c r="F1742" s="42"/>
      <c r="G1742" s="42"/>
      <c r="H1742" s="42"/>
      <c r="I1742" s="42"/>
      <c r="J1742" s="42"/>
      <c r="K1742" s="42"/>
      <c r="L1742" s="42"/>
      <c r="M1742" s="42"/>
      <c r="N1742" s="42"/>
      <c r="O1742" s="42"/>
    </row>
    <row r="1743" spans="1:15">
      <c r="A1743" s="40"/>
      <c r="B1743" s="41"/>
      <c r="C1743" s="42"/>
      <c r="D1743" s="42"/>
      <c r="E1743" s="42"/>
      <c r="F1743" s="42"/>
      <c r="G1743" s="42"/>
      <c r="H1743" s="42"/>
      <c r="I1743" s="42"/>
      <c r="J1743" s="42"/>
      <c r="K1743" s="42"/>
      <c r="L1743" s="42"/>
      <c r="M1743" s="42"/>
      <c r="N1743" s="42"/>
      <c r="O1743" s="42"/>
    </row>
    <row r="1744" spans="1:15">
      <c r="A1744" s="40"/>
      <c r="B1744" s="41"/>
      <c r="C1744" s="42"/>
      <c r="D1744" s="42"/>
      <c r="E1744" s="42"/>
      <c r="F1744" s="42"/>
      <c r="G1744" s="42"/>
      <c r="H1744" s="42"/>
      <c r="I1744" s="42"/>
      <c r="J1744" s="42"/>
      <c r="K1744" s="42"/>
      <c r="L1744" s="42"/>
      <c r="M1744" s="42"/>
      <c r="N1744" s="42"/>
      <c r="O1744" s="42"/>
    </row>
    <row r="1745" spans="1:15">
      <c r="A1745" s="40"/>
      <c r="B1745" s="41"/>
      <c r="C1745" s="42"/>
      <c r="D1745" s="42"/>
      <c r="E1745" s="42"/>
      <c r="F1745" s="42"/>
      <c r="G1745" s="42"/>
      <c r="H1745" s="42"/>
      <c r="I1745" s="42"/>
      <c r="J1745" s="42"/>
      <c r="K1745" s="42"/>
      <c r="L1745" s="42"/>
      <c r="M1745" s="42"/>
      <c r="N1745" s="42"/>
      <c r="O1745" s="42"/>
    </row>
    <row r="1746" spans="1:15">
      <c r="A1746" s="40"/>
      <c r="B1746" s="41"/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  <c r="O1746" s="42"/>
    </row>
    <row r="1747" spans="1:15">
      <c r="A1747" s="40"/>
      <c r="B1747" s="41"/>
      <c r="C1747" s="42"/>
      <c r="D1747" s="42"/>
      <c r="E1747" s="42"/>
      <c r="F1747" s="42"/>
      <c r="G1747" s="42"/>
      <c r="H1747" s="42"/>
      <c r="I1747" s="42"/>
      <c r="J1747" s="42"/>
      <c r="K1747" s="42"/>
      <c r="L1747" s="42"/>
      <c r="M1747" s="42"/>
      <c r="N1747" s="42"/>
      <c r="O1747" s="42"/>
    </row>
    <row r="1748" spans="1:15">
      <c r="A1748" s="40"/>
      <c r="B1748" s="41"/>
      <c r="C1748" s="42"/>
      <c r="D1748" s="42"/>
      <c r="E1748" s="42"/>
      <c r="F1748" s="42"/>
      <c r="G1748" s="42"/>
      <c r="H1748" s="42"/>
      <c r="I1748" s="42"/>
      <c r="J1748" s="42"/>
      <c r="K1748" s="42"/>
      <c r="L1748" s="42"/>
      <c r="M1748" s="42"/>
      <c r="N1748" s="42"/>
      <c r="O1748" s="42"/>
    </row>
    <row r="1749" spans="1:15">
      <c r="A1749" s="40"/>
      <c r="B1749" s="41"/>
      <c r="C1749" s="42"/>
      <c r="D1749" s="42"/>
      <c r="E1749" s="42"/>
      <c r="F1749" s="42"/>
      <c r="G1749" s="42"/>
      <c r="H1749" s="42"/>
      <c r="I1749" s="42"/>
      <c r="J1749" s="42"/>
      <c r="K1749" s="42"/>
      <c r="L1749" s="42"/>
      <c r="M1749" s="42"/>
      <c r="N1749" s="42"/>
      <c r="O1749" s="42"/>
    </row>
    <row r="1750" spans="1:15">
      <c r="A1750" s="40"/>
      <c r="B1750" s="41"/>
      <c r="C1750" s="42"/>
      <c r="D1750" s="42"/>
      <c r="E1750" s="42"/>
      <c r="F1750" s="42"/>
      <c r="G1750" s="42"/>
      <c r="H1750" s="42"/>
      <c r="I1750" s="42"/>
      <c r="J1750" s="42"/>
      <c r="K1750" s="42"/>
      <c r="L1750" s="42"/>
      <c r="M1750" s="42"/>
      <c r="N1750" s="42"/>
      <c r="O1750" s="42"/>
    </row>
    <row r="1751" spans="1:15">
      <c r="A1751" s="40"/>
      <c r="B1751" s="41"/>
      <c r="C1751" s="42"/>
      <c r="D1751" s="42"/>
      <c r="E1751" s="42"/>
      <c r="F1751" s="42"/>
      <c r="G1751" s="42"/>
      <c r="H1751" s="42"/>
      <c r="I1751" s="42"/>
      <c r="J1751" s="42"/>
      <c r="K1751" s="42"/>
      <c r="L1751" s="42"/>
      <c r="M1751" s="42"/>
      <c r="N1751" s="42"/>
      <c r="O1751" s="42"/>
    </row>
    <row r="1752" spans="1:15">
      <c r="A1752" s="40"/>
      <c r="B1752" s="41"/>
      <c r="C1752" s="42"/>
      <c r="D1752" s="42"/>
      <c r="E1752" s="42"/>
      <c r="F1752" s="42"/>
      <c r="G1752" s="42"/>
      <c r="H1752" s="42"/>
      <c r="I1752" s="42"/>
      <c r="J1752" s="42"/>
      <c r="K1752" s="42"/>
      <c r="L1752" s="42"/>
      <c r="M1752" s="42"/>
      <c r="N1752" s="42"/>
      <c r="O1752" s="42"/>
    </row>
    <row r="1753" spans="1:15">
      <c r="A1753" s="40"/>
      <c r="B1753" s="41"/>
      <c r="C1753" s="42"/>
      <c r="D1753" s="42"/>
      <c r="E1753" s="42"/>
      <c r="F1753" s="42"/>
      <c r="G1753" s="42"/>
      <c r="H1753" s="42"/>
      <c r="I1753" s="42"/>
      <c r="J1753" s="42"/>
      <c r="K1753" s="42"/>
      <c r="L1753" s="42"/>
      <c r="M1753" s="42"/>
      <c r="N1753" s="42"/>
      <c r="O1753" s="42"/>
    </row>
    <row r="1754" spans="1:15">
      <c r="A1754" s="40"/>
      <c r="B1754" s="41"/>
      <c r="C1754" s="42"/>
      <c r="D1754" s="42"/>
      <c r="E1754" s="42"/>
      <c r="F1754" s="42"/>
      <c r="G1754" s="42"/>
      <c r="H1754" s="42"/>
      <c r="I1754" s="42"/>
      <c r="J1754" s="42"/>
      <c r="K1754" s="42"/>
      <c r="L1754" s="42"/>
      <c r="M1754" s="42"/>
      <c r="N1754" s="42"/>
      <c r="O1754" s="42"/>
    </row>
    <row r="1755" spans="1:15">
      <c r="A1755" s="40"/>
      <c r="B1755" s="41"/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  <c r="O1755" s="42"/>
    </row>
    <row r="1756" spans="1:15">
      <c r="A1756" s="40"/>
      <c r="B1756" s="41"/>
      <c r="C1756" s="42"/>
      <c r="D1756" s="42"/>
      <c r="E1756" s="42"/>
      <c r="F1756" s="42"/>
      <c r="G1756" s="42"/>
      <c r="H1756" s="42"/>
      <c r="I1756" s="42"/>
      <c r="J1756" s="42"/>
      <c r="K1756" s="42"/>
      <c r="L1756" s="42"/>
      <c r="M1756" s="42"/>
      <c r="N1756" s="42"/>
      <c r="O1756" s="42"/>
    </row>
    <row r="1757" spans="1:15">
      <c r="A1757" s="40"/>
      <c r="B1757" s="41"/>
      <c r="C1757" s="42"/>
      <c r="D1757" s="42"/>
      <c r="E1757" s="42"/>
      <c r="F1757" s="42"/>
      <c r="G1757" s="42"/>
      <c r="H1757" s="42"/>
      <c r="I1757" s="42"/>
      <c r="J1757" s="42"/>
      <c r="K1757" s="42"/>
      <c r="L1757" s="42"/>
      <c r="M1757" s="42"/>
      <c r="N1757" s="42"/>
      <c r="O1757" s="42"/>
    </row>
    <row r="1758" spans="1:15">
      <c r="A1758" s="40"/>
      <c r="B1758" s="41"/>
      <c r="C1758" s="42"/>
      <c r="D1758" s="42"/>
      <c r="E1758" s="42"/>
      <c r="F1758" s="42"/>
      <c r="G1758" s="42"/>
      <c r="H1758" s="42"/>
      <c r="I1758" s="42"/>
      <c r="J1758" s="42"/>
      <c r="K1758" s="42"/>
      <c r="L1758" s="42"/>
      <c r="M1758" s="42"/>
      <c r="N1758" s="42"/>
      <c r="O1758" s="42"/>
    </row>
    <row r="1759" spans="1:15">
      <c r="A1759" s="40"/>
      <c r="B1759" s="41"/>
      <c r="C1759" s="42"/>
      <c r="D1759" s="42"/>
      <c r="E1759" s="42"/>
      <c r="F1759" s="42"/>
      <c r="G1759" s="42"/>
      <c r="H1759" s="42"/>
      <c r="I1759" s="42"/>
      <c r="J1759" s="42"/>
      <c r="K1759" s="42"/>
      <c r="L1759" s="42"/>
      <c r="M1759" s="42"/>
      <c r="N1759" s="42"/>
      <c r="O1759" s="42"/>
    </row>
    <row r="1760" spans="1:15">
      <c r="A1760" s="40"/>
      <c r="B1760" s="41"/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  <c r="O1760" s="42"/>
    </row>
    <row r="1761" spans="1:15">
      <c r="A1761" s="40"/>
      <c r="B1761" s="41"/>
      <c r="C1761" s="42"/>
      <c r="D1761" s="42"/>
      <c r="E1761" s="42"/>
      <c r="F1761" s="42"/>
      <c r="G1761" s="42"/>
      <c r="H1761" s="42"/>
      <c r="I1761" s="42"/>
      <c r="J1761" s="42"/>
      <c r="K1761" s="42"/>
      <c r="L1761" s="42"/>
      <c r="M1761" s="42"/>
      <c r="N1761" s="42"/>
      <c r="O1761" s="42"/>
    </row>
    <row r="1762" spans="1:15">
      <c r="A1762" s="40"/>
      <c r="B1762" s="41"/>
      <c r="C1762" s="42"/>
      <c r="D1762" s="42"/>
      <c r="E1762" s="42"/>
      <c r="F1762" s="42"/>
      <c r="G1762" s="42"/>
      <c r="H1762" s="42"/>
      <c r="I1762" s="42"/>
      <c r="J1762" s="42"/>
      <c r="K1762" s="42"/>
      <c r="L1762" s="42"/>
      <c r="M1762" s="42"/>
      <c r="N1762" s="42"/>
      <c r="O1762" s="42"/>
    </row>
    <row r="1763" spans="1:15">
      <c r="A1763" s="40"/>
      <c r="B1763" s="41"/>
      <c r="C1763" s="42"/>
      <c r="D1763" s="42"/>
      <c r="E1763" s="42"/>
      <c r="F1763" s="42"/>
      <c r="G1763" s="42"/>
      <c r="H1763" s="42"/>
      <c r="I1763" s="42"/>
      <c r="J1763" s="42"/>
      <c r="K1763" s="42"/>
      <c r="L1763" s="42"/>
      <c r="M1763" s="42"/>
      <c r="N1763" s="42"/>
      <c r="O1763" s="42"/>
    </row>
    <row r="1764" spans="1:15">
      <c r="A1764" s="40"/>
      <c r="B1764" s="41"/>
      <c r="C1764" s="42"/>
      <c r="D1764" s="42"/>
      <c r="E1764" s="42"/>
      <c r="F1764" s="42"/>
      <c r="G1764" s="42"/>
      <c r="H1764" s="42"/>
      <c r="I1764" s="42"/>
      <c r="J1764" s="42"/>
      <c r="K1764" s="42"/>
      <c r="L1764" s="42"/>
      <c r="M1764" s="42"/>
      <c r="N1764" s="42"/>
      <c r="O1764" s="42"/>
    </row>
    <row r="1765" spans="1:15">
      <c r="A1765" s="40"/>
      <c r="B1765" s="41"/>
      <c r="C1765" s="42"/>
      <c r="D1765" s="42"/>
      <c r="E1765" s="42"/>
      <c r="F1765" s="42"/>
      <c r="G1765" s="42"/>
      <c r="H1765" s="42"/>
      <c r="I1765" s="42"/>
      <c r="J1765" s="42"/>
      <c r="K1765" s="42"/>
      <c r="L1765" s="42"/>
      <c r="M1765" s="42"/>
      <c r="N1765" s="42"/>
      <c r="O1765" s="42"/>
    </row>
    <row r="1766" spans="1:15">
      <c r="A1766" s="40"/>
      <c r="B1766" s="41"/>
      <c r="C1766" s="42"/>
      <c r="D1766" s="42"/>
      <c r="E1766" s="42"/>
      <c r="F1766" s="42"/>
      <c r="G1766" s="42"/>
      <c r="H1766" s="42"/>
      <c r="I1766" s="42"/>
      <c r="J1766" s="42"/>
      <c r="K1766" s="42"/>
      <c r="L1766" s="42"/>
      <c r="M1766" s="42"/>
      <c r="N1766" s="42"/>
      <c r="O1766" s="42"/>
    </row>
    <row r="1767" spans="1:15">
      <c r="A1767" s="40"/>
      <c r="B1767" s="41"/>
      <c r="C1767" s="42"/>
      <c r="D1767" s="42"/>
      <c r="E1767" s="42"/>
      <c r="F1767" s="42"/>
      <c r="G1767" s="42"/>
      <c r="H1767" s="42"/>
      <c r="I1767" s="42"/>
      <c r="J1767" s="42"/>
      <c r="K1767" s="42"/>
      <c r="L1767" s="42"/>
      <c r="M1767" s="42"/>
      <c r="N1767" s="42"/>
      <c r="O1767" s="42"/>
    </row>
    <row r="1768" spans="1:15">
      <c r="A1768" s="40"/>
      <c r="B1768" s="41"/>
      <c r="C1768" s="42"/>
      <c r="D1768" s="42"/>
      <c r="E1768" s="42"/>
      <c r="F1768" s="42"/>
      <c r="G1768" s="42"/>
      <c r="H1768" s="42"/>
      <c r="I1768" s="42"/>
      <c r="J1768" s="42"/>
      <c r="K1768" s="42"/>
      <c r="L1768" s="42"/>
      <c r="M1768" s="42"/>
      <c r="N1768" s="42"/>
      <c r="O1768" s="42"/>
    </row>
    <row r="1769" spans="1:15">
      <c r="A1769" s="40"/>
      <c r="B1769" s="41"/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  <c r="O1769" s="42"/>
    </row>
    <row r="1770" spans="1:15">
      <c r="A1770" s="40"/>
      <c r="B1770" s="41"/>
      <c r="C1770" s="42"/>
      <c r="D1770" s="42"/>
      <c r="E1770" s="42"/>
      <c r="F1770" s="42"/>
      <c r="G1770" s="42"/>
      <c r="H1770" s="42"/>
      <c r="I1770" s="42"/>
      <c r="J1770" s="42"/>
      <c r="K1770" s="42"/>
      <c r="L1770" s="42"/>
      <c r="M1770" s="42"/>
      <c r="N1770" s="42"/>
      <c r="O1770" s="42"/>
    </row>
    <row r="1771" spans="1:15">
      <c r="A1771" s="40"/>
      <c r="B1771" s="41"/>
      <c r="C1771" s="42"/>
      <c r="D1771" s="42"/>
      <c r="E1771" s="42"/>
      <c r="F1771" s="42"/>
      <c r="G1771" s="42"/>
      <c r="H1771" s="42"/>
      <c r="I1771" s="42"/>
      <c r="J1771" s="42"/>
      <c r="K1771" s="42"/>
      <c r="L1771" s="42"/>
      <c r="M1771" s="42"/>
      <c r="N1771" s="42"/>
      <c r="O1771" s="42"/>
    </row>
    <row r="1772" spans="1:15">
      <c r="A1772" s="40"/>
      <c r="B1772" s="41"/>
      <c r="C1772" s="42"/>
      <c r="D1772" s="42"/>
      <c r="E1772" s="42"/>
      <c r="F1772" s="42"/>
      <c r="G1772" s="42"/>
      <c r="H1772" s="42"/>
      <c r="I1772" s="42"/>
      <c r="J1772" s="42"/>
      <c r="K1772" s="42"/>
      <c r="L1772" s="42"/>
      <c r="M1772" s="42"/>
      <c r="N1772" s="42"/>
      <c r="O1772" s="42"/>
    </row>
    <row r="1773" spans="1:15">
      <c r="A1773" s="40"/>
      <c r="B1773" s="41"/>
      <c r="C1773" s="42"/>
      <c r="D1773" s="42"/>
      <c r="E1773" s="42"/>
      <c r="F1773" s="42"/>
      <c r="G1773" s="42"/>
      <c r="H1773" s="42"/>
      <c r="I1773" s="42"/>
      <c r="J1773" s="42"/>
      <c r="K1773" s="42"/>
      <c r="L1773" s="42"/>
      <c r="M1773" s="42"/>
      <c r="N1773" s="42"/>
      <c r="O1773" s="42"/>
    </row>
    <row r="1774" spans="1:15">
      <c r="A1774" s="40"/>
      <c r="B1774" s="41"/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  <c r="O1774" s="42"/>
    </row>
    <row r="1775" spans="1:15">
      <c r="A1775" s="40"/>
      <c r="B1775" s="41"/>
      <c r="C1775" s="42"/>
      <c r="D1775" s="42"/>
      <c r="E1775" s="42"/>
      <c r="F1775" s="42"/>
      <c r="G1775" s="42"/>
      <c r="H1775" s="42"/>
      <c r="I1775" s="42"/>
      <c r="J1775" s="42"/>
      <c r="K1775" s="42"/>
      <c r="L1775" s="42"/>
      <c r="M1775" s="42"/>
      <c r="N1775" s="42"/>
      <c r="O1775" s="42"/>
    </row>
    <row r="1776" spans="1:15">
      <c r="A1776" s="40"/>
      <c r="B1776" s="41"/>
      <c r="C1776" s="42"/>
      <c r="D1776" s="42"/>
      <c r="E1776" s="42"/>
      <c r="F1776" s="42"/>
      <c r="G1776" s="42"/>
      <c r="H1776" s="42"/>
      <c r="I1776" s="42"/>
      <c r="J1776" s="42"/>
      <c r="K1776" s="42"/>
      <c r="L1776" s="42"/>
      <c r="M1776" s="42"/>
      <c r="N1776" s="42"/>
      <c r="O1776" s="42"/>
    </row>
    <row r="1777" spans="1:15">
      <c r="A1777" s="40"/>
      <c r="B1777" s="41"/>
      <c r="C1777" s="42"/>
      <c r="D1777" s="42"/>
      <c r="E1777" s="42"/>
      <c r="F1777" s="42"/>
      <c r="G1777" s="42"/>
      <c r="H1777" s="42"/>
      <c r="I1777" s="42"/>
      <c r="J1777" s="42"/>
      <c r="K1777" s="42"/>
      <c r="L1777" s="42"/>
      <c r="M1777" s="42"/>
      <c r="N1777" s="42"/>
      <c r="O1777" s="42"/>
    </row>
    <row r="1778" spans="1:15">
      <c r="A1778" s="40"/>
      <c r="B1778" s="41"/>
      <c r="C1778" s="42"/>
      <c r="D1778" s="42"/>
      <c r="E1778" s="42"/>
      <c r="F1778" s="42"/>
      <c r="G1778" s="42"/>
      <c r="H1778" s="42"/>
      <c r="I1778" s="42"/>
      <c r="J1778" s="42"/>
      <c r="K1778" s="42"/>
      <c r="L1778" s="42"/>
      <c r="M1778" s="42"/>
      <c r="N1778" s="42"/>
      <c r="O1778" s="42"/>
    </row>
    <row r="1779" spans="1:15">
      <c r="A1779" s="40"/>
      <c r="B1779" s="41"/>
      <c r="C1779" s="42"/>
      <c r="D1779" s="42"/>
      <c r="E1779" s="42"/>
      <c r="F1779" s="42"/>
      <c r="G1779" s="42"/>
      <c r="H1779" s="42"/>
      <c r="I1779" s="42"/>
      <c r="J1779" s="42"/>
      <c r="K1779" s="42"/>
      <c r="L1779" s="42"/>
      <c r="M1779" s="42"/>
      <c r="N1779" s="42"/>
      <c r="O1779" s="42"/>
    </row>
    <row r="1780" spans="1:15">
      <c r="A1780" s="40"/>
      <c r="B1780" s="41"/>
      <c r="C1780" s="42"/>
      <c r="D1780" s="42"/>
      <c r="E1780" s="42"/>
      <c r="F1780" s="42"/>
      <c r="G1780" s="42"/>
      <c r="H1780" s="42"/>
      <c r="I1780" s="42"/>
      <c r="J1780" s="42"/>
      <c r="K1780" s="42"/>
      <c r="L1780" s="42"/>
      <c r="M1780" s="42"/>
      <c r="N1780" s="42"/>
      <c r="O1780" s="42"/>
    </row>
    <row r="1781" spans="1:15">
      <c r="A1781" s="40"/>
      <c r="B1781" s="41"/>
      <c r="C1781" s="42"/>
      <c r="D1781" s="42"/>
      <c r="E1781" s="42"/>
      <c r="F1781" s="42"/>
      <c r="G1781" s="42"/>
      <c r="H1781" s="42"/>
      <c r="I1781" s="42"/>
      <c r="J1781" s="42"/>
      <c r="K1781" s="42"/>
      <c r="L1781" s="42"/>
      <c r="M1781" s="42"/>
      <c r="N1781" s="42"/>
      <c r="O1781" s="42"/>
    </row>
    <row r="1782" spans="1:15">
      <c r="A1782" s="40"/>
      <c r="B1782" s="41"/>
      <c r="C1782" s="42"/>
      <c r="D1782" s="42"/>
      <c r="E1782" s="42"/>
      <c r="F1782" s="42"/>
      <c r="G1782" s="42"/>
      <c r="H1782" s="42"/>
      <c r="I1782" s="42"/>
      <c r="J1782" s="42"/>
      <c r="K1782" s="42"/>
      <c r="L1782" s="42"/>
      <c r="M1782" s="42"/>
      <c r="N1782" s="42"/>
      <c r="O1782" s="42"/>
    </row>
    <row r="1783" spans="1:15">
      <c r="A1783" s="40"/>
      <c r="B1783" s="41"/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  <c r="O1783" s="42"/>
    </row>
    <row r="1784" spans="1:15">
      <c r="A1784" s="40"/>
      <c r="B1784" s="41"/>
      <c r="C1784" s="42"/>
      <c r="D1784" s="42"/>
      <c r="E1784" s="42"/>
      <c r="F1784" s="42"/>
      <c r="G1784" s="42"/>
      <c r="H1784" s="42"/>
      <c r="I1784" s="42"/>
      <c r="J1784" s="42"/>
      <c r="K1784" s="42"/>
      <c r="L1784" s="42"/>
      <c r="M1784" s="42"/>
      <c r="N1784" s="42"/>
      <c r="O1784" s="42"/>
    </row>
    <row r="1785" spans="1:15">
      <c r="A1785" s="40"/>
      <c r="B1785" s="41"/>
      <c r="C1785" s="42"/>
      <c r="D1785" s="42"/>
      <c r="E1785" s="42"/>
      <c r="F1785" s="42"/>
      <c r="G1785" s="42"/>
      <c r="H1785" s="42"/>
      <c r="I1785" s="42"/>
      <c r="J1785" s="42"/>
      <c r="K1785" s="42"/>
      <c r="L1785" s="42"/>
      <c r="M1785" s="42"/>
      <c r="N1785" s="42"/>
      <c r="O1785" s="42"/>
    </row>
    <row r="1786" spans="1:15">
      <c r="A1786" s="40"/>
      <c r="B1786" s="41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</row>
    <row r="1787" spans="1:15">
      <c r="A1787" s="40"/>
      <c r="B1787" s="41"/>
      <c r="C1787" s="42"/>
      <c r="D1787" s="42"/>
      <c r="E1787" s="42"/>
      <c r="F1787" s="42"/>
      <c r="G1787" s="42"/>
      <c r="H1787" s="42"/>
      <c r="I1787" s="42"/>
      <c r="J1787" s="42"/>
      <c r="K1787" s="42"/>
      <c r="L1787" s="42"/>
      <c r="M1787" s="42"/>
      <c r="N1787" s="42"/>
      <c r="O1787" s="42"/>
    </row>
    <row r="1788" spans="1:15">
      <c r="A1788" s="40"/>
      <c r="B1788" s="41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  <c r="O1788" s="42"/>
    </row>
    <row r="1789" spans="1:15">
      <c r="A1789" s="40"/>
      <c r="B1789" s="41"/>
      <c r="C1789" s="42"/>
      <c r="D1789" s="42"/>
      <c r="E1789" s="42"/>
      <c r="F1789" s="42"/>
      <c r="G1789" s="42"/>
      <c r="H1789" s="42"/>
      <c r="I1789" s="42"/>
      <c r="J1789" s="42"/>
      <c r="K1789" s="42"/>
      <c r="L1789" s="42"/>
      <c r="M1789" s="42"/>
      <c r="N1789" s="42"/>
      <c r="O1789" s="42"/>
    </row>
    <row r="1790" spans="1:15">
      <c r="A1790" s="40"/>
      <c r="B1790" s="41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  <c r="N1790" s="42"/>
      <c r="O1790" s="42"/>
    </row>
    <row r="1791" spans="1:15">
      <c r="A1791" s="40"/>
      <c r="B1791" s="41"/>
      <c r="C1791" s="42"/>
      <c r="D1791" s="42"/>
      <c r="E1791" s="42"/>
      <c r="F1791" s="42"/>
      <c r="G1791" s="42"/>
      <c r="H1791" s="42"/>
      <c r="I1791" s="42"/>
      <c r="J1791" s="42"/>
      <c r="K1791" s="42"/>
      <c r="L1791" s="42"/>
      <c r="M1791" s="42"/>
      <c r="N1791" s="42"/>
      <c r="O1791" s="42"/>
    </row>
    <row r="1792" spans="1:15">
      <c r="A1792" s="40"/>
      <c r="B1792" s="41"/>
      <c r="C1792" s="42"/>
      <c r="D1792" s="42"/>
      <c r="E1792" s="42"/>
      <c r="F1792" s="42"/>
      <c r="G1792" s="42"/>
      <c r="H1792" s="42"/>
      <c r="I1792" s="42"/>
      <c r="J1792" s="42"/>
      <c r="K1792" s="42"/>
      <c r="L1792" s="42"/>
      <c r="M1792" s="42"/>
      <c r="N1792" s="42"/>
      <c r="O1792" s="42"/>
    </row>
    <row r="1793" spans="1:15">
      <c r="A1793" s="40"/>
      <c r="B1793" s="41"/>
      <c r="C1793" s="42"/>
      <c r="D1793" s="42"/>
      <c r="E1793" s="42"/>
      <c r="F1793" s="42"/>
      <c r="G1793" s="42"/>
      <c r="H1793" s="42"/>
      <c r="I1793" s="42"/>
      <c r="J1793" s="42"/>
      <c r="K1793" s="42"/>
      <c r="L1793" s="42"/>
      <c r="M1793" s="42"/>
      <c r="N1793" s="42"/>
      <c r="O1793" s="42"/>
    </row>
    <row r="1794" spans="1:15">
      <c r="A1794" s="40"/>
      <c r="B1794" s="41"/>
      <c r="C1794" s="42"/>
      <c r="D1794" s="42"/>
      <c r="E1794" s="42"/>
      <c r="F1794" s="42"/>
      <c r="G1794" s="42"/>
      <c r="H1794" s="42"/>
      <c r="I1794" s="42"/>
      <c r="J1794" s="42"/>
      <c r="K1794" s="42"/>
      <c r="L1794" s="42"/>
      <c r="M1794" s="42"/>
      <c r="N1794" s="42"/>
      <c r="O1794" s="42"/>
    </row>
    <row r="1795" spans="1:15">
      <c r="A1795" s="40"/>
      <c r="B1795" s="41"/>
      <c r="C1795" s="42"/>
      <c r="D1795" s="42"/>
      <c r="E1795" s="42"/>
      <c r="F1795" s="42"/>
      <c r="G1795" s="42"/>
      <c r="H1795" s="42"/>
      <c r="I1795" s="42"/>
      <c r="J1795" s="42"/>
      <c r="K1795" s="42"/>
      <c r="L1795" s="42"/>
      <c r="M1795" s="42"/>
      <c r="N1795" s="42"/>
      <c r="O1795" s="42"/>
    </row>
    <row r="1796" spans="1:15">
      <c r="A1796" s="40"/>
      <c r="B1796" s="41"/>
      <c r="C1796" s="42"/>
      <c r="D1796" s="42"/>
      <c r="E1796" s="42"/>
      <c r="F1796" s="42"/>
      <c r="G1796" s="42"/>
      <c r="H1796" s="42"/>
      <c r="I1796" s="42"/>
      <c r="J1796" s="42"/>
      <c r="K1796" s="42"/>
      <c r="L1796" s="42"/>
      <c r="M1796" s="42"/>
      <c r="N1796" s="42"/>
      <c r="O1796" s="42"/>
    </row>
    <row r="1797" spans="1:15">
      <c r="A1797" s="40"/>
      <c r="B1797" s="41"/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  <c r="O1797" s="42"/>
    </row>
    <row r="1798" spans="1:15">
      <c r="A1798" s="40"/>
      <c r="B1798" s="41"/>
      <c r="C1798" s="42"/>
      <c r="D1798" s="42"/>
      <c r="E1798" s="42"/>
      <c r="F1798" s="42"/>
      <c r="G1798" s="42"/>
      <c r="H1798" s="42"/>
      <c r="I1798" s="42"/>
      <c r="J1798" s="42"/>
      <c r="K1798" s="42"/>
      <c r="L1798" s="42"/>
      <c r="M1798" s="42"/>
      <c r="N1798" s="42"/>
      <c r="O1798" s="42"/>
    </row>
    <row r="1799" spans="1:15">
      <c r="A1799" s="40"/>
      <c r="B1799" s="41"/>
      <c r="C1799" s="42"/>
      <c r="D1799" s="42"/>
      <c r="E1799" s="42"/>
      <c r="F1799" s="42"/>
      <c r="G1799" s="42"/>
      <c r="H1799" s="42"/>
      <c r="I1799" s="42"/>
      <c r="J1799" s="42"/>
      <c r="K1799" s="42"/>
      <c r="L1799" s="42"/>
      <c r="M1799" s="42"/>
      <c r="N1799" s="42"/>
      <c r="O1799" s="42"/>
    </row>
    <row r="1800" spans="1:15">
      <c r="A1800" s="40"/>
      <c r="B1800" s="41"/>
      <c r="C1800" s="42"/>
      <c r="D1800" s="42"/>
      <c r="E1800" s="42"/>
      <c r="F1800" s="42"/>
      <c r="G1800" s="42"/>
      <c r="H1800" s="42"/>
      <c r="I1800" s="42"/>
      <c r="J1800" s="42"/>
      <c r="K1800" s="42"/>
      <c r="L1800" s="42"/>
      <c r="M1800" s="42"/>
      <c r="N1800" s="42"/>
      <c r="O1800" s="42"/>
    </row>
    <row r="1801" spans="1:15">
      <c r="A1801" s="40"/>
      <c r="B1801" s="41"/>
      <c r="C1801" s="42"/>
      <c r="D1801" s="42"/>
      <c r="E1801" s="42"/>
      <c r="F1801" s="42"/>
      <c r="G1801" s="42"/>
      <c r="H1801" s="42"/>
      <c r="I1801" s="42"/>
      <c r="J1801" s="42"/>
      <c r="K1801" s="42"/>
      <c r="L1801" s="42"/>
      <c r="M1801" s="42"/>
      <c r="N1801" s="42"/>
      <c r="O1801" s="42"/>
    </row>
    <row r="1802" spans="1:15">
      <c r="A1802" s="40"/>
      <c r="B1802" s="41"/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  <c r="O1802" s="42"/>
    </row>
    <row r="1803" spans="1:15">
      <c r="A1803" s="40"/>
      <c r="B1803" s="41"/>
      <c r="C1803" s="42"/>
      <c r="D1803" s="42"/>
      <c r="E1803" s="42"/>
      <c r="F1803" s="42"/>
      <c r="G1803" s="42"/>
      <c r="H1803" s="42"/>
      <c r="I1803" s="42"/>
      <c r="J1803" s="42"/>
      <c r="K1803" s="42"/>
      <c r="L1803" s="42"/>
      <c r="M1803" s="42"/>
      <c r="N1803" s="42"/>
      <c r="O1803" s="42"/>
    </row>
    <row r="1804" spans="1:15">
      <c r="A1804" s="40"/>
      <c r="B1804" s="41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</row>
    <row r="1805" spans="1:15">
      <c r="A1805" s="40"/>
      <c r="B1805" s="41"/>
      <c r="C1805" s="42"/>
      <c r="D1805" s="42"/>
      <c r="E1805" s="42"/>
      <c r="F1805" s="42"/>
      <c r="G1805" s="42"/>
      <c r="H1805" s="42"/>
      <c r="I1805" s="42"/>
      <c r="J1805" s="42"/>
      <c r="K1805" s="42"/>
      <c r="L1805" s="42"/>
      <c r="M1805" s="42"/>
      <c r="N1805" s="42"/>
      <c r="O1805" s="42"/>
    </row>
    <row r="1806" spans="1:15">
      <c r="A1806" s="40"/>
      <c r="B1806" s="41"/>
      <c r="C1806" s="42"/>
      <c r="D1806" s="42"/>
      <c r="E1806" s="42"/>
      <c r="F1806" s="42"/>
      <c r="G1806" s="42"/>
      <c r="H1806" s="42"/>
      <c r="I1806" s="42"/>
      <c r="J1806" s="42"/>
      <c r="K1806" s="42"/>
      <c r="L1806" s="42"/>
      <c r="M1806" s="42"/>
      <c r="N1806" s="42"/>
      <c r="O1806" s="42"/>
    </row>
    <row r="1807" spans="1:15">
      <c r="A1807" s="40"/>
      <c r="B1807" s="41"/>
      <c r="C1807" s="42"/>
      <c r="D1807" s="42"/>
      <c r="E1807" s="42"/>
      <c r="F1807" s="42"/>
      <c r="G1807" s="42"/>
      <c r="H1807" s="42"/>
      <c r="I1807" s="42"/>
      <c r="J1807" s="42"/>
      <c r="K1807" s="42"/>
      <c r="L1807" s="42"/>
      <c r="M1807" s="42"/>
      <c r="N1807" s="42"/>
      <c r="O1807" s="42"/>
    </row>
    <row r="1808" spans="1:15">
      <c r="A1808" s="40"/>
      <c r="B1808" s="41"/>
      <c r="C1808" s="42"/>
      <c r="D1808" s="42"/>
      <c r="E1808" s="42"/>
      <c r="F1808" s="42"/>
      <c r="G1808" s="42"/>
      <c r="H1808" s="42"/>
      <c r="I1808" s="42"/>
      <c r="J1808" s="42"/>
      <c r="K1808" s="42"/>
      <c r="L1808" s="42"/>
      <c r="M1808" s="42"/>
      <c r="N1808" s="42"/>
      <c r="O1808" s="42"/>
    </row>
    <row r="1809" spans="1:15">
      <c r="A1809" s="40"/>
      <c r="B1809" s="41"/>
      <c r="C1809" s="42"/>
      <c r="D1809" s="42"/>
      <c r="E1809" s="42"/>
      <c r="F1809" s="42"/>
      <c r="G1809" s="42"/>
      <c r="H1809" s="42"/>
      <c r="I1809" s="42"/>
      <c r="J1809" s="42"/>
      <c r="K1809" s="42"/>
      <c r="L1809" s="42"/>
      <c r="M1809" s="42"/>
      <c r="N1809" s="42"/>
      <c r="O1809" s="42"/>
    </row>
    <row r="1810" spans="1:15">
      <c r="A1810" s="40"/>
      <c r="B1810" s="41"/>
      <c r="C1810" s="42"/>
      <c r="D1810" s="42"/>
      <c r="E1810" s="42"/>
      <c r="F1810" s="42"/>
      <c r="G1810" s="42"/>
      <c r="H1810" s="42"/>
      <c r="I1810" s="42"/>
      <c r="J1810" s="42"/>
      <c r="K1810" s="42"/>
      <c r="L1810" s="42"/>
      <c r="M1810" s="42"/>
      <c r="N1810" s="42"/>
      <c r="O1810" s="42"/>
    </row>
    <row r="1811" spans="1:15">
      <c r="A1811" s="40"/>
      <c r="B1811" s="41"/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  <c r="O1811" s="42"/>
    </row>
    <row r="1812" spans="1:15">
      <c r="A1812" s="40"/>
      <c r="B1812" s="41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</row>
    <row r="1813" spans="1:15">
      <c r="A1813" s="40"/>
      <c r="B1813" s="41"/>
      <c r="C1813" s="42"/>
      <c r="D1813" s="42"/>
      <c r="E1813" s="42"/>
      <c r="F1813" s="42"/>
      <c r="G1813" s="42"/>
      <c r="H1813" s="42"/>
      <c r="I1813" s="42"/>
      <c r="J1813" s="42"/>
      <c r="K1813" s="42"/>
      <c r="L1813" s="42"/>
      <c r="M1813" s="42"/>
      <c r="N1813" s="42"/>
      <c r="O1813" s="42"/>
    </row>
    <row r="1814" spans="1:15">
      <c r="A1814" s="40"/>
      <c r="B1814" s="41"/>
      <c r="C1814" s="42"/>
      <c r="D1814" s="42"/>
      <c r="E1814" s="42"/>
      <c r="F1814" s="42"/>
      <c r="G1814" s="42"/>
      <c r="H1814" s="42"/>
      <c r="I1814" s="42"/>
      <c r="J1814" s="42"/>
      <c r="K1814" s="42"/>
      <c r="L1814" s="42"/>
      <c r="M1814" s="42"/>
      <c r="N1814" s="42"/>
      <c r="O1814" s="42"/>
    </row>
    <row r="1815" spans="1:15">
      <c r="A1815" s="40"/>
      <c r="B1815" s="41"/>
      <c r="C1815" s="42"/>
      <c r="D1815" s="42"/>
      <c r="E1815" s="42"/>
      <c r="F1815" s="42"/>
      <c r="G1815" s="42"/>
      <c r="H1815" s="42"/>
      <c r="I1815" s="42"/>
      <c r="J1815" s="42"/>
      <c r="K1815" s="42"/>
      <c r="L1815" s="42"/>
      <c r="M1815" s="42"/>
      <c r="N1815" s="42"/>
      <c r="O1815" s="42"/>
    </row>
    <row r="1816" spans="1:15">
      <c r="A1816" s="40"/>
      <c r="B1816" s="41"/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  <c r="O1816" s="42"/>
    </row>
    <row r="1817" spans="1:15">
      <c r="A1817" s="40"/>
      <c r="B1817" s="41"/>
      <c r="C1817" s="42"/>
      <c r="D1817" s="42"/>
      <c r="E1817" s="42"/>
      <c r="F1817" s="42"/>
      <c r="G1817" s="42"/>
      <c r="H1817" s="42"/>
      <c r="I1817" s="42"/>
      <c r="J1817" s="42"/>
      <c r="K1817" s="42"/>
      <c r="L1817" s="42"/>
      <c r="M1817" s="42"/>
      <c r="N1817" s="42"/>
      <c r="O1817" s="42"/>
    </row>
    <row r="1818" spans="1:15">
      <c r="A1818" s="40"/>
      <c r="B1818" s="41"/>
      <c r="C1818" s="42"/>
      <c r="D1818" s="42"/>
      <c r="E1818" s="42"/>
      <c r="F1818" s="42"/>
      <c r="G1818" s="42"/>
      <c r="H1818" s="42"/>
      <c r="I1818" s="42"/>
      <c r="J1818" s="42"/>
      <c r="K1818" s="42"/>
      <c r="L1818" s="42"/>
      <c r="M1818" s="42"/>
      <c r="N1818" s="42"/>
      <c r="O1818" s="42"/>
    </row>
    <row r="1819" spans="1:15">
      <c r="A1819" s="40"/>
      <c r="B1819" s="41"/>
      <c r="C1819" s="42"/>
      <c r="D1819" s="42"/>
      <c r="E1819" s="42"/>
      <c r="F1819" s="42"/>
      <c r="G1819" s="42"/>
      <c r="H1819" s="42"/>
      <c r="I1819" s="42"/>
      <c r="J1819" s="42"/>
      <c r="K1819" s="42"/>
      <c r="L1819" s="42"/>
      <c r="M1819" s="42"/>
      <c r="N1819" s="42"/>
      <c r="O1819" s="42"/>
    </row>
    <row r="1820" spans="1:15">
      <c r="A1820" s="40"/>
      <c r="B1820" s="41"/>
      <c r="C1820" s="42"/>
      <c r="D1820" s="42"/>
      <c r="E1820" s="42"/>
      <c r="F1820" s="42"/>
      <c r="G1820" s="42"/>
      <c r="H1820" s="42"/>
      <c r="I1820" s="42"/>
      <c r="J1820" s="42"/>
      <c r="K1820" s="42"/>
      <c r="L1820" s="42"/>
      <c r="M1820" s="42"/>
      <c r="N1820" s="42"/>
      <c r="O1820" s="42"/>
    </row>
    <row r="1821" spans="1:15">
      <c r="A1821" s="40"/>
      <c r="B1821" s="41"/>
      <c r="C1821" s="42"/>
      <c r="D1821" s="42"/>
      <c r="E1821" s="42"/>
      <c r="F1821" s="42"/>
      <c r="G1821" s="42"/>
      <c r="H1821" s="42"/>
      <c r="I1821" s="42"/>
      <c r="J1821" s="42"/>
      <c r="K1821" s="42"/>
      <c r="L1821" s="42"/>
      <c r="M1821" s="42"/>
      <c r="N1821" s="42"/>
      <c r="O1821" s="42"/>
    </row>
    <row r="1822" spans="1:15">
      <c r="A1822" s="40"/>
      <c r="B1822" s="41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  <c r="M1822" s="42"/>
      <c r="N1822" s="42"/>
      <c r="O1822" s="42"/>
    </row>
    <row r="1823" spans="1:15">
      <c r="A1823" s="40"/>
      <c r="B1823" s="41"/>
      <c r="C1823" s="42"/>
      <c r="D1823" s="42"/>
      <c r="E1823" s="42"/>
      <c r="F1823" s="42"/>
      <c r="G1823" s="42"/>
      <c r="H1823" s="42"/>
      <c r="I1823" s="42"/>
      <c r="J1823" s="42"/>
      <c r="K1823" s="42"/>
      <c r="L1823" s="42"/>
      <c r="M1823" s="42"/>
      <c r="N1823" s="42"/>
      <c r="O1823" s="42"/>
    </row>
    <row r="1824" spans="1:15">
      <c r="A1824" s="40"/>
      <c r="B1824" s="41"/>
      <c r="C1824" s="42"/>
      <c r="D1824" s="42"/>
      <c r="E1824" s="42"/>
      <c r="F1824" s="42"/>
      <c r="G1824" s="42"/>
      <c r="H1824" s="42"/>
      <c r="I1824" s="42"/>
      <c r="J1824" s="42"/>
      <c r="K1824" s="42"/>
      <c r="L1824" s="42"/>
      <c r="M1824" s="42"/>
      <c r="N1824" s="42"/>
      <c r="O1824" s="42"/>
    </row>
    <row r="1825" spans="1:15">
      <c r="A1825" s="40"/>
      <c r="B1825" s="41"/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  <c r="O1825" s="42"/>
    </row>
    <row r="1826" spans="1:15">
      <c r="A1826" s="40"/>
      <c r="B1826" s="41"/>
      <c r="C1826" s="42"/>
      <c r="D1826" s="42"/>
      <c r="E1826" s="42"/>
      <c r="F1826" s="42"/>
      <c r="G1826" s="42"/>
      <c r="H1826" s="42"/>
      <c r="I1826" s="42"/>
      <c r="J1826" s="42"/>
      <c r="K1826" s="42"/>
      <c r="L1826" s="42"/>
      <c r="M1826" s="42"/>
      <c r="N1826" s="42"/>
      <c r="O1826" s="42"/>
    </row>
    <row r="1827" spans="1:15">
      <c r="A1827" s="40"/>
      <c r="B1827" s="41"/>
      <c r="C1827" s="42"/>
      <c r="D1827" s="42"/>
      <c r="E1827" s="42"/>
      <c r="F1827" s="42"/>
      <c r="G1827" s="42"/>
      <c r="H1827" s="42"/>
      <c r="I1827" s="42"/>
      <c r="J1827" s="42"/>
      <c r="K1827" s="42"/>
      <c r="L1827" s="42"/>
      <c r="M1827" s="42"/>
      <c r="N1827" s="42"/>
      <c r="O1827" s="42"/>
    </row>
    <row r="1828" spans="1:15">
      <c r="A1828" s="40"/>
      <c r="B1828" s="41"/>
      <c r="C1828" s="42"/>
      <c r="D1828" s="42"/>
      <c r="E1828" s="42"/>
      <c r="F1828" s="42"/>
      <c r="G1828" s="42"/>
      <c r="H1828" s="42"/>
      <c r="I1828" s="42"/>
      <c r="J1828" s="42"/>
      <c r="K1828" s="42"/>
      <c r="L1828" s="42"/>
      <c r="M1828" s="42"/>
      <c r="N1828" s="42"/>
      <c r="O1828" s="42"/>
    </row>
    <row r="1829" spans="1:15">
      <c r="A1829" s="40"/>
      <c r="B1829" s="41"/>
      <c r="C1829" s="42"/>
      <c r="D1829" s="42"/>
      <c r="E1829" s="42"/>
      <c r="F1829" s="42"/>
      <c r="G1829" s="42"/>
      <c r="H1829" s="42"/>
      <c r="I1829" s="42"/>
      <c r="J1829" s="42"/>
      <c r="K1829" s="42"/>
      <c r="L1829" s="42"/>
      <c r="M1829" s="42"/>
      <c r="N1829" s="42"/>
      <c r="O1829" s="42"/>
    </row>
    <row r="1830" spans="1:15">
      <c r="A1830" s="40"/>
      <c r="B1830" s="41"/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  <c r="O1830" s="42"/>
    </row>
    <row r="1831" spans="1:15">
      <c r="A1831" s="40"/>
      <c r="B1831" s="41"/>
      <c r="C1831" s="42"/>
      <c r="D1831" s="42"/>
      <c r="E1831" s="42"/>
      <c r="F1831" s="42"/>
      <c r="G1831" s="42"/>
      <c r="H1831" s="42"/>
      <c r="I1831" s="42"/>
      <c r="J1831" s="42"/>
      <c r="K1831" s="42"/>
      <c r="L1831" s="42"/>
      <c r="M1831" s="42"/>
      <c r="N1831" s="42"/>
      <c r="O1831" s="42"/>
    </row>
    <row r="1832" spans="1:15">
      <c r="A1832" s="40"/>
      <c r="B1832" s="41"/>
      <c r="C1832" s="42"/>
      <c r="D1832" s="42"/>
      <c r="E1832" s="42"/>
      <c r="F1832" s="42"/>
      <c r="G1832" s="42"/>
      <c r="H1832" s="42"/>
      <c r="I1832" s="42"/>
      <c r="J1832" s="42"/>
      <c r="K1832" s="42"/>
      <c r="L1832" s="42"/>
      <c r="M1832" s="42"/>
      <c r="N1832" s="42"/>
      <c r="O1832" s="42"/>
    </row>
    <row r="1833" spans="1:15">
      <c r="A1833" s="40"/>
      <c r="B1833" s="41"/>
      <c r="C1833" s="42"/>
      <c r="D1833" s="42"/>
      <c r="E1833" s="42"/>
      <c r="F1833" s="42"/>
      <c r="G1833" s="42"/>
      <c r="H1833" s="42"/>
      <c r="I1833" s="42"/>
      <c r="J1833" s="42"/>
      <c r="K1833" s="42"/>
      <c r="L1833" s="42"/>
      <c r="M1833" s="42"/>
      <c r="N1833" s="42"/>
      <c r="O1833" s="42"/>
    </row>
    <row r="1834" spans="1:15">
      <c r="A1834" s="40"/>
      <c r="B1834" s="41"/>
      <c r="C1834" s="42"/>
      <c r="D1834" s="42"/>
      <c r="E1834" s="42"/>
      <c r="F1834" s="42"/>
      <c r="G1834" s="42"/>
      <c r="H1834" s="42"/>
      <c r="I1834" s="42"/>
      <c r="J1834" s="42"/>
      <c r="K1834" s="42"/>
      <c r="L1834" s="42"/>
      <c r="M1834" s="42"/>
      <c r="N1834" s="42"/>
      <c r="O1834" s="42"/>
    </row>
    <row r="1835" spans="1:15">
      <c r="A1835" s="40"/>
      <c r="B1835" s="41"/>
      <c r="C1835" s="42"/>
      <c r="D1835" s="42"/>
      <c r="E1835" s="42"/>
      <c r="F1835" s="42"/>
      <c r="G1835" s="42"/>
      <c r="H1835" s="42"/>
      <c r="I1835" s="42"/>
      <c r="J1835" s="42"/>
      <c r="K1835" s="42"/>
      <c r="L1835" s="42"/>
      <c r="M1835" s="42"/>
      <c r="N1835" s="42"/>
      <c r="O1835" s="42"/>
    </row>
    <row r="1836" spans="1:15">
      <c r="A1836" s="40"/>
      <c r="B1836" s="41"/>
      <c r="C1836" s="42"/>
      <c r="D1836" s="42"/>
      <c r="E1836" s="42"/>
      <c r="F1836" s="42"/>
      <c r="G1836" s="42"/>
      <c r="H1836" s="42"/>
      <c r="I1836" s="42"/>
      <c r="J1836" s="42"/>
      <c r="K1836" s="42"/>
      <c r="L1836" s="42"/>
      <c r="M1836" s="42"/>
      <c r="N1836" s="42"/>
      <c r="O1836" s="42"/>
    </row>
    <row r="1837" spans="1:15">
      <c r="A1837" s="40"/>
      <c r="B1837" s="41"/>
      <c r="C1837" s="42"/>
      <c r="D1837" s="42"/>
      <c r="E1837" s="42"/>
      <c r="F1837" s="42"/>
      <c r="G1837" s="42"/>
      <c r="H1837" s="42"/>
      <c r="I1837" s="42"/>
      <c r="J1837" s="42"/>
      <c r="K1837" s="42"/>
      <c r="L1837" s="42"/>
      <c r="M1837" s="42"/>
      <c r="N1837" s="42"/>
      <c r="O1837" s="42"/>
    </row>
    <row r="1838" spans="1:15">
      <c r="A1838" s="40"/>
      <c r="B1838" s="41"/>
      <c r="C1838" s="42"/>
      <c r="D1838" s="42"/>
      <c r="E1838" s="42"/>
      <c r="F1838" s="42"/>
      <c r="G1838" s="42"/>
      <c r="H1838" s="42"/>
      <c r="I1838" s="42"/>
      <c r="J1838" s="42"/>
      <c r="K1838" s="42"/>
      <c r="L1838" s="42"/>
      <c r="M1838" s="42"/>
      <c r="N1838" s="42"/>
      <c r="O1838" s="42"/>
    </row>
    <row r="1839" spans="1:15">
      <c r="A1839" s="40"/>
      <c r="B1839" s="41"/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  <c r="O1839" s="42"/>
    </row>
    <row r="1840" spans="1:15">
      <c r="A1840" s="40"/>
      <c r="B1840" s="41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</row>
    <row r="1841" spans="1:15">
      <c r="A1841" s="40"/>
      <c r="B1841" s="41"/>
      <c r="C1841" s="42"/>
      <c r="D1841" s="42"/>
      <c r="E1841" s="42"/>
      <c r="F1841" s="42"/>
      <c r="G1841" s="42"/>
      <c r="H1841" s="42"/>
      <c r="I1841" s="42"/>
      <c r="J1841" s="42"/>
      <c r="K1841" s="42"/>
      <c r="L1841" s="42"/>
      <c r="M1841" s="42"/>
      <c r="N1841" s="42"/>
      <c r="O1841" s="42"/>
    </row>
    <row r="1842" spans="1:15">
      <c r="A1842" s="40"/>
      <c r="B1842" s="41"/>
      <c r="C1842" s="42"/>
      <c r="D1842" s="42"/>
      <c r="E1842" s="42"/>
      <c r="F1842" s="42"/>
      <c r="G1842" s="42"/>
      <c r="H1842" s="42"/>
      <c r="I1842" s="42"/>
      <c r="J1842" s="42"/>
      <c r="K1842" s="42"/>
      <c r="L1842" s="42"/>
      <c r="M1842" s="42"/>
      <c r="N1842" s="42"/>
      <c r="O1842" s="42"/>
    </row>
    <row r="1843" spans="1:15">
      <c r="A1843" s="40"/>
      <c r="B1843" s="41"/>
      <c r="C1843" s="42"/>
      <c r="D1843" s="42"/>
      <c r="E1843" s="42"/>
      <c r="F1843" s="42"/>
      <c r="G1843" s="42"/>
      <c r="H1843" s="42"/>
      <c r="I1843" s="42"/>
      <c r="J1843" s="42"/>
      <c r="K1843" s="42"/>
      <c r="L1843" s="42"/>
      <c r="M1843" s="42"/>
      <c r="N1843" s="42"/>
      <c r="O1843" s="42"/>
    </row>
    <row r="1844" spans="1:15">
      <c r="A1844" s="40"/>
      <c r="B1844" s="41"/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  <c r="O1844" s="42"/>
    </row>
    <row r="1845" spans="1:15">
      <c r="A1845" s="40"/>
      <c r="B1845" s="41"/>
      <c r="C1845" s="42"/>
      <c r="D1845" s="42"/>
      <c r="E1845" s="42"/>
      <c r="F1845" s="42"/>
      <c r="G1845" s="42"/>
      <c r="H1845" s="42"/>
      <c r="I1845" s="42"/>
      <c r="J1845" s="42"/>
      <c r="K1845" s="42"/>
      <c r="L1845" s="42"/>
      <c r="M1845" s="42"/>
      <c r="N1845" s="42"/>
      <c r="O1845" s="42"/>
    </row>
    <row r="1846" spans="1:15">
      <c r="A1846" s="40"/>
      <c r="B1846" s="41"/>
      <c r="C1846" s="42"/>
      <c r="D1846" s="42"/>
      <c r="E1846" s="42"/>
      <c r="F1846" s="42"/>
      <c r="G1846" s="42"/>
      <c r="H1846" s="42"/>
      <c r="I1846" s="42"/>
      <c r="J1846" s="42"/>
      <c r="K1846" s="42"/>
      <c r="L1846" s="42"/>
      <c r="M1846" s="42"/>
      <c r="N1846" s="42"/>
      <c r="O1846" s="42"/>
    </row>
    <row r="1847" spans="1:15">
      <c r="A1847" s="40"/>
      <c r="B1847" s="41"/>
      <c r="C1847" s="42"/>
      <c r="D1847" s="42"/>
      <c r="E1847" s="42"/>
      <c r="F1847" s="42"/>
      <c r="G1847" s="42"/>
      <c r="H1847" s="42"/>
      <c r="I1847" s="42"/>
      <c r="J1847" s="42"/>
      <c r="K1847" s="42"/>
      <c r="L1847" s="42"/>
      <c r="M1847" s="42"/>
      <c r="N1847" s="42"/>
      <c r="O1847" s="42"/>
    </row>
    <row r="1848" spans="1:15">
      <c r="A1848" s="40"/>
      <c r="B1848" s="41"/>
      <c r="C1848" s="42"/>
      <c r="D1848" s="42"/>
      <c r="E1848" s="42"/>
      <c r="F1848" s="42"/>
      <c r="G1848" s="42"/>
      <c r="H1848" s="42"/>
      <c r="I1848" s="42"/>
      <c r="J1848" s="42"/>
      <c r="K1848" s="42"/>
      <c r="L1848" s="42"/>
      <c r="M1848" s="42"/>
      <c r="N1848" s="42"/>
      <c r="O1848" s="42"/>
    </row>
    <row r="1849" spans="1:15">
      <c r="A1849" s="40"/>
      <c r="B1849" s="41"/>
      <c r="C1849" s="42"/>
      <c r="D1849" s="42"/>
      <c r="E1849" s="42"/>
      <c r="F1849" s="42"/>
      <c r="G1849" s="42"/>
      <c r="H1849" s="42"/>
      <c r="I1849" s="42"/>
      <c r="J1849" s="42"/>
      <c r="K1849" s="42"/>
      <c r="L1849" s="42"/>
      <c r="M1849" s="42"/>
      <c r="N1849" s="42"/>
      <c r="O1849" s="42"/>
    </row>
    <row r="1850" spans="1:15">
      <c r="A1850" s="40"/>
      <c r="B1850" s="41"/>
      <c r="C1850" s="42"/>
      <c r="D1850" s="42"/>
      <c r="E1850" s="42"/>
      <c r="F1850" s="42"/>
      <c r="G1850" s="42"/>
      <c r="H1850" s="42"/>
      <c r="I1850" s="42"/>
      <c r="J1850" s="42"/>
      <c r="K1850" s="42"/>
      <c r="L1850" s="42"/>
      <c r="M1850" s="42"/>
      <c r="N1850" s="42"/>
      <c r="O1850" s="42"/>
    </row>
    <row r="1851" spans="1:15">
      <c r="A1851" s="40"/>
      <c r="B1851" s="41"/>
      <c r="C1851" s="42"/>
      <c r="D1851" s="42"/>
      <c r="E1851" s="42"/>
      <c r="F1851" s="42"/>
      <c r="G1851" s="42"/>
      <c r="H1851" s="42"/>
      <c r="I1851" s="42"/>
      <c r="J1851" s="42"/>
      <c r="K1851" s="42"/>
      <c r="L1851" s="42"/>
      <c r="M1851" s="42"/>
      <c r="N1851" s="42"/>
      <c r="O1851" s="42"/>
    </row>
    <row r="1852" spans="1:15">
      <c r="A1852" s="40"/>
      <c r="B1852" s="41"/>
      <c r="C1852" s="42"/>
      <c r="D1852" s="42"/>
      <c r="E1852" s="42"/>
      <c r="F1852" s="42"/>
      <c r="G1852" s="42"/>
      <c r="H1852" s="42"/>
      <c r="I1852" s="42"/>
      <c r="J1852" s="42"/>
      <c r="K1852" s="42"/>
      <c r="L1852" s="42"/>
      <c r="M1852" s="42"/>
      <c r="N1852" s="42"/>
      <c r="O1852" s="42"/>
    </row>
    <row r="1853" spans="1:15">
      <c r="A1853" s="40"/>
      <c r="B1853" s="41"/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  <c r="O1853" s="42"/>
    </row>
    <row r="1854" spans="1:15">
      <c r="A1854" s="40"/>
      <c r="B1854" s="41"/>
      <c r="C1854" s="42"/>
      <c r="D1854" s="42"/>
      <c r="E1854" s="42"/>
      <c r="F1854" s="42"/>
      <c r="G1854" s="42"/>
      <c r="H1854" s="42"/>
      <c r="I1854" s="42"/>
      <c r="J1854" s="42"/>
      <c r="K1854" s="42"/>
      <c r="L1854" s="42"/>
      <c r="M1854" s="42"/>
      <c r="N1854" s="42"/>
      <c r="O1854" s="42"/>
    </row>
    <row r="1855" spans="1:15">
      <c r="A1855" s="40"/>
      <c r="B1855" s="41"/>
      <c r="C1855" s="42"/>
      <c r="D1855" s="42"/>
      <c r="E1855" s="42"/>
      <c r="F1855" s="42"/>
      <c r="G1855" s="42"/>
      <c r="H1855" s="42"/>
      <c r="I1855" s="42"/>
      <c r="J1855" s="42"/>
      <c r="K1855" s="42"/>
      <c r="L1855" s="42"/>
      <c r="M1855" s="42"/>
      <c r="N1855" s="42"/>
      <c r="O1855" s="42"/>
    </row>
    <row r="1856" spans="1:15">
      <c r="A1856" s="40"/>
      <c r="B1856" s="41"/>
      <c r="C1856" s="42"/>
      <c r="D1856" s="42"/>
      <c r="E1856" s="42"/>
      <c r="F1856" s="42"/>
      <c r="G1856" s="42"/>
      <c r="H1856" s="42"/>
      <c r="I1856" s="42"/>
      <c r="J1856" s="42"/>
      <c r="K1856" s="42"/>
      <c r="L1856" s="42"/>
      <c r="M1856" s="42"/>
      <c r="N1856" s="42"/>
      <c r="O1856" s="42"/>
    </row>
    <row r="1857" spans="1:15">
      <c r="A1857" s="40"/>
      <c r="B1857" s="41"/>
      <c r="C1857" s="42"/>
      <c r="D1857" s="42"/>
      <c r="E1857" s="42"/>
      <c r="F1857" s="42"/>
      <c r="G1857" s="42"/>
      <c r="H1857" s="42"/>
      <c r="I1857" s="42"/>
      <c r="J1857" s="42"/>
      <c r="K1857" s="42"/>
      <c r="L1857" s="42"/>
      <c r="M1857" s="42"/>
      <c r="N1857" s="42"/>
      <c r="O1857" s="42"/>
    </row>
    <row r="1858" spans="1:15">
      <c r="A1858" s="40"/>
      <c r="B1858" s="41"/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  <c r="O1858" s="42"/>
    </row>
    <row r="1859" spans="1:15">
      <c r="A1859" s="40"/>
      <c r="B1859" s="41"/>
      <c r="C1859" s="42"/>
      <c r="D1859" s="42"/>
      <c r="E1859" s="42"/>
      <c r="F1859" s="42"/>
      <c r="G1859" s="42"/>
      <c r="H1859" s="42"/>
      <c r="I1859" s="42"/>
      <c r="J1859" s="42"/>
      <c r="K1859" s="42"/>
      <c r="L1859" s="42"/>
      <c r="M1859" s="42"/>
      <c r="N1859" s="42"/>
      <c r="O1859" s="42"/>
    </row>
    <row r="1860" spans="1:15">
      <c r="A1860" s="40"/>
      <c r="B1860" s="41"/>
      <c r="C1860" s="42"/>
      <c r="D1860" s="42"/>
      <c r="E1860" s="42"/>
      <c r="F1860" s="42"/>
      <c r="G1860" s="42"/>
      <c r="H1860" s="42"/>
      <c r="I1860" s="42"/>
      <c r="J1860" s="42"/>
      <c r="K1860" s="42"/>
      <c r="L1860" s="42"/>
      <c r="M1860" s="42"/>
      <c r="N1860" s="42"/>
      <c r="O1860" s="42"/>
    </row>
    <row r="1861" spans="1:15">
      <c r="A1861" s="40"/>
      <c r="B1861" s="41"/>
      <c r="C1861" s="42"/>
      <c r="D1861" s="42"/>
      <c r="E1861" s="42"/>
      <c r="F1861" s="42"/>
      <c r="G1861" s="42"/>
      <c r="H1861" s="42"/>
      <c r="I1861" s="42"/>
      <c r="J1861" s="42"/>
      <c r="K1861" s="42"/>
      <c r="L1861" s="42"/>
      <c r="M1861" s="42"/>
      <c r="N1861" s="42"/>
      <c r="O1861" s="42"/>
    </row>
    <row r="1862" spans="1:15">
      <c r="A1862" s="40"/>
      <c r="B1862" s="41"/>
      <c r="C1862" s="42"/>
      <c r="D1862" s="42"/>
      <c r="E1862" s="42"/>
      <c r="F1862" s="42"/>
      <c r="G1862" s="42"/>
      <c r="H1862" s="42"/>
      <c r="I1862" s="42"/>
      <c r="J1862" s="42"/>
      <c r="K1862" s="42"/>
      <c r="L1862" s="42"/>
      <c r="M1862" s="42"/>
      <c r="N1862" s="42"/>
      <c r="O1862" s="42"/>
    </row>
    <row r="1863" spans="1:15">
      <c r="A1863" s="40"/>
      <c r="B1863" s="41"/>
      <c r="C1863" s="42"/>
      <c r="D1863" s="42"/>
      <c r="E1863" s="42"/>
      <c r="F1863" s="42"/>
      <c r="G1863" s="42"/>
      <c r="H1863" s="42"/>
      <c r="I1863" s="42"/>
      <c r="J1863" s="42"/>
      <c r="K1863" s="42"/>
      <c r="L1863" s="42"/>
      <c r="M1863" s="42"/>
      <c r="N1863" s="42"/>
      <c r="O1863" s="42"/>
    </row>
    <row r="1864" spans="1:15">
      <c r="A1864" s="40"/>
      <c r="B1864" s="41"/>
      <c r="C1864" s="42"/>
      <c r="D1864" s="42"/>
      <c r="E1864" s="42"/>
      <c r="F1864" s="42"/>
      <c r="G1864" s="42"/>
      <c r="H1864" s="42"/>
      <c r="I1864" s="42"/>
      <c r="J1864" s="42"/>
      <c r="K1864" s="42"/>
      <c r="L1864" s="42"/>
      <c r="M1864" s="42"/>
      <c r="N1864" s="42"/>
      <c r="O1864" s="42"/>
    </row>
    <row r="1865" spans="1:15">
      <c r="A1865" s="40"/>
      <c r="B1865" s="41"/>
      <c r="C1865" s="42"/>
      <c r="D1865" s="42"/>
      <c r="E1865" s="42"/>
      <c r="F1865" s="42"/>
      <c r="G1865" s="42"/>
      <c r="H1865" s="42"/>
      <c r="I1865" s="42"/>
      <c r="J1865" s="42"/>
      <c r="K1865" s="42"/>
      <c r="L1865" s="42"/>
      <c r="M1865" s="42"/>
      <c r="N1865" s="42"/>
      <c r="O1865" s="42"/>
    </row>
    <row r="1866" spans="1:15">
      <c r="A1866" s="40"/>
      <c r="B1866" s="41"/>
      <c r="C1866" s="42"/>
      <c r="D1866" s="42"/>
      <c r="E1866" s="42"/>
      <c r="F1866" s="42"/>
      <c r="G1866" s="42"/>
      <c r="H1866" s="42"/>
      <c r="I1866" s="42"/>
      <c r="J1866" s="42"/>
      <c r="K1866" s="42"/>
      <c r="L1866" s="42"/>
      <c r="M1866" s="42"/>
      <c r="N1866" s="42"/>
      <c r="O1866" s="42"/>
    </row>
    <row r="1867" spans="1:15">
      <c r="A1867" s="40"/>
      <c r="B1867" s="41"/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  <c r="O1867" s="42"/>
    </row>
    <row r="1868" spans="1:15">
      <c r="A1868" s="40"/>
      <c r="B1868" s="41"/>
      <c r="C1868" s="42"/>
      <c r="D1868" s="42"/>
      <c r="E1868" s="42"/>
      <c r="F1868" s="42"/>
      <c r="G1868" s="42"/>
      <c r="H1868" s="42"/>
      <c r="I1868" s="42"/>
      <c r="J1868" s="42"/>
      <c r="K1868" s="42"/>
      <c r="L1868" s="42"/>
      <c r="M1868" s="42"/>
      <c r="N1868" s="42"/>
      <c r="O1868" s="42"/>
    </row>
    <row r="1869" spans="1:15">
      <c r="A1869" s="40"/>
      <c r="B1869" s="41"/>
      <c r="C1869" s="42"/>
      <c r="D1869" s="42"/>
      <c r="E1869" s="42"/>
      <c r="F1869" s="42"/>
      <c r="G1869" s="42"/>
      <c r="H1869" s="42"/>
      <c r="I1869" s="42"/>
      <c r="J1869" s="42"/>
      <c r="K1869" s="42"/>
      <c r="L1869" s="42"/>
      <c r="M1869" s="42"/>
      <c r="N1869" s="42"/>
      <c r="O1869" s="42"/>
    </row>
    <row r="1870" spans="1:15">
      <c r="A1870" s="40"/>
      <c r="B1870" s="41"/>
      <c r="C1870" s="42"/>
      <c r="D1870" s="42"/>
      <c r="E1870" s="42"/>
      <c r="F1870" s="42"/>
      <c r="G1870" s="42"/>
      <c r="H1870" s="42"/>
      <c r="I1870" s="42"/>
      <c r="J1870" s="42"/>
      <c r="K1870" s="42"/>
      <c r="L1870" s="42"/>
      <c r="M1870" s="42"/>
      <c r="N1870" s="42"/>
      <c r="O1870" s="42"/>
    </row>
    <row r="1871" spans="1:15">
      <c r="A1871" s="40"/>
      <c r="B1871" s="41"/>
      <c r="C1871" s="42"/>
      <c r="D1871" s="42"/>
      <c r="E1871" s="42"/>
      <c r="F1871" s="42"/>
      <c r="G1871" s="42"/>
      <c r="H1871" s="42"/>
      <c r="I1871" s="42"/>
      <c r="J1871" s="42"/>
      <c r="K1871" s="42"/>
      <c r="L1871" s="42"/>
      <c r="M1871" s="42"/>
      <c r="N1871" s="42"/>
      <c r="O1871" s="42"/>
    </row>
    <row r="1872" spans="1:15">
      <c r="A1872" s="40"/>
      <c r="B1872" s="41"/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  <c r="O1872" s="42"/>
    </row>
    <row r="1873" spans="1:15">
      <c r="A1873" s="40"/>
      <c r="B1873" s="41"/>
      <c r="C1873" s="42"/>
      <c r="D1873" s="42"/>
      <c r="E1873" s="42"/>
      <c r="F1873" s="42"/>
      <c r="G1873" s="42"/>
      <c r="H1873" s="42"/>
      <c r="I1873" s="42"/>
      <c r="J1873" s="42"/>
      <c r="K1873" s="42"/>
      <c r="L1873" s="42"/>
      <c r="M1873" s="42"/>
      <c r="N1873" s="42"/>
      <c r="O1873" s="42"/>
    </row>
    <row r="1874" spans="1:15">
      <c r="A1874" s="40"/>
      <c r="B1874" s="41"/>
      <c r="C1874" s="42"/>
      <c r="D1874" s="42"/>
      <c r="E1874" s="42"/>
      <c r="F1874" s="42"/>
      <c r="G1874" s="42"/>
      <c r="H1874" s="42"/>
      <c r="I1874" s="42"/>
      <c r="J1874" s="42"/>
      <c r="K1874" s="42"/>
      <c r="L1874" s="42"/>
      <c r="M1874" s="42"/>
      <c r="N1874" s="42"/>
      <c r="O1874" s="42"/>
    </row>
    <row r="1875" spans="1:15">
      <c r="A1875" s="40"/>
      <c r="B1875" s="41"/>
      <c r="C1875" s="42"/>
      <c r="D1875" s="42"/>
      <c r="E1875" s="42"/>
      <c r="F1875" s="42"/>
      <c r="G1875" s="42"/>
      <c r="H1875" s="42"/>
      <c r="I1875" s="42"/>
      <c r="J1875" s="42"/>
      <c r="K1875" s="42"/>
      <c r="L1875" s="42"/>
      <c r="M1875" s="42"/>
      <c r="N1875" s="42"/>
      <c r="O1875" s="42"/>
    </row>
    <row r="1876" spans="1:15">
      <c r="A1876" s="40"/>
      <c r="B1876" s="41"/>
      <c r="C1876" s="42"/>
      <c r="D1876" s="42"/>
      <c r="E1876" s="42"/>
      <c r="F1876" s="42"/>
      <c r="G1876" s="42"/>
      <c r="H1876" s="42"/>
      <c r="I1876" s="42"/>
      <c r="J1876" s="42"/>
      <c r="K1876" s="42"/>
      <c r="L1876" s="42"/>
      <c r="M1876" s="42"/>
      <c r="N1876" s="42"/>
      <c r="O1876" s="42"/>
    </row>
    <row r="1877" spans="1:15">
      <c r="A1877" s="40"/>
      <c r="B1877" s="41"/>
      <c r="C1877" s="42"/>
      <c r="D1877" s="42"/>
      <c r="E1877" s="42"/>
      <c r="F1877" s="42"/>
      <c r="G1877" s="42"/>
      <c r="H1877" s="42"/>
      <c r="I1877" s="42"/>
      <c r="J1877" s="42"/>
      <c r="K1877" s="42"/>
      <c r="L1877" s="42"/>
      <c r="M1877" s="42"/>
      <c r="N1877" s="42"/>
      <c r="O1877" s="42"/>
    </row>
    <row r="1878" spans="1:15">
      <c r="A1878" s="40"/>
      <c r="B1878" s="41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</row>
    <row r="1879" spans="1:15">
      <c r="A1879" s="40"/>
      <c r="B1879" s="41"/>
      <c r="C1879" s="42"/>
      <c r="D1879" s="42"/>
      <c r="E1879" s="42"/>
      <c r="F1879" s="42"/>
      <c r="G1879" s="42"/>
      <c r="H1879" s="42"/>
      <c r="I1879" s="42"/>
      <c r="J1879" s="42"/>
      <c r="K1879" s="42"/>
      <c r="L1879" s="42"/>
      <c r="M1879" s="42"/>
      <c r="N1879" s="42"/>
      <c r="O1879" s="42"/>
    </row>
    <row r="1880" spans="1:15">
      <c r="A1880" s="40"/>
      <c r="B1880" s="41"/>
      <c r="C1880" s="42"/>
      <c r="D1880" s="42"/>
      <c r="E1880" s="42"/>
      <c r="F1880" s="42"/>
      <c r="G1880" s="42"/>
      <c r="H1880" s="42"/>
      <c r="I1880" s="42"/>
      <c r="J1880" s="42"/>
      <c r="K1880" s="42"/>
      <c r="L1880" s="42"/>
      <c r="M1880" s="42"/>
      <c r="N1880" s="42"/>
      <c r="O1880" s="42"/>
    </row>
    <row r="1881" spans="1:15">
      <c r="A1881" s="40"/>
      <c r="B1881" s="41"/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  <c r="O1881" s="42"/>
    </row>
    <row r="1882" spans="1:15">
      <c r="A1882" s="40"/>
      <c r="B1882" s="41"/>
      <c r="C1882" s="42"/>
      <c r="D1882" s="42"/>
      <c r="E1882" s="42"/>
      <c r="F1882" s="42"/>
      <c r="G1882" s="42"/>
      <c r="H1882" s="42"/>
      <c r="I1882" s="42"/>
      <c r="J1882" s="42"/>
      <c r="K1882" s="42"/>
      <c r="L1882" s="42"/>
      <c r="M1882" s="42"/>
      <c r="N1882" s="42"/>
      <c r="O1882" s="42"/>
    </row>
    <row r="1883" spans="1:15">
      <c r="A1883" s="40"/>
      <c r="B1883" s="41"/>
      <c r="C1883" s="42"/>
      <c r="D1883" s="42"/>
      <c r="E1883" s="42"/>
      <c r="F1883" s="42"/>
      <c r="G1883" s="42"/>
      <c r="H1883" s="42"/>
      <c r="I1883" s="42"/>
      <c r="J1883" s="42"/>
      <c r="K1883" s="42"/>
      <c r="L1883" s="42"/>
      <c r="M1883" s="42"/>
      <c r="N1883" s="42"/>
      <c r="O1883" s="42"/>
    </row>
    <row r="1884" spans="1:15">
      <c r="A1884" s="40"/>
      <c r="B1884" s="41"/>
      <c r="C1884" s="42"/>
      <c r="D1884" s="42"/>
      <c r="E1884" s="42"/>
      <c r="F1884" s="42"/>
      <c r="G1884" s="42"/>
      <c r="H1884" s="42"/>
      <c r="I1884" s="42"/>
      <c r="J1884" s="42"/>
      <c r="K1884" s="42"/>
      <c r="L1884" s="42"/>
      <c r="M1884" s="42"/>
      <c r="N1884" s="42"/>
      <c r="O1884" s="42"/>
    </row>
    <row r="1885" spans="1:15">
      <c r="A1885" s="40"/>
      <c r="B1885" s="41"/>
      <c r="C1885" s="42"/>
      <c r="D1885" s="42"/>
      <c r="E1885" s="42"/>
      <c r="F1885" s="42"/>
      <c r="G1885" s="42"/>
      <c r="H1885" s="42"/>
      <c r="I1885" s="42"/>
      <c r="J1885" s="42"/>
      <c r="K1885" s="42"/>
      <c r="L1885" s="42"/>
      <c r="M1885" s="42"/>
      <c r="N1885" s="42"/>
      <c r="O1885" s="42"/>
    </row>
    <row r="1886" spans="1:15">
      <c r="A1886" s="40"/>
      <c r="B1886" s="41"/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  <c r="O1886" s="42"/>
    </row>
    <row r="1887" spans="1:15">
      <c r="A1887" s="40"/>
      <c r="B1887" s="41"/>
      <c r="C1887" s="42"/>
      <c r="D1887" s="42"/>
      <c r="E1887" s="42"/>
      <c r="F1887" s="42"/>
      <c r="G1887" s="42"/>
      <c r="H1887" s="42"/>
      <c r="I1887" s="42"/>
      <c r="J1887" s="42"/>
      <c r="K1887" s="42"/>
      <c r="L1887" s="42"/>
      <c r="M1887" s="42"/>
      <c r="N1887" s="42"/>
      <c r="O1887" s="42"/>
    </row>
    <row r="1888" spans="1:15">
      <c r="A1888" s="40"/>
      <c r="B1888" s="41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</row>
    <row r="1889" spans="1:15">
      <c r="A1889" s="40"/>
      <c r="B1889" s="41"/>
      <c r="C1889" s="42"/>
      <c r="D1889" s="42"/>
      <c r="E1889" s="42"/>
      <c r="F1889" s="42"/>
      <c r="G1889" s="42"/>
      <c r="H1889" s="42"/>
      <c r="I1889" s="42"/>
      <c r="J1889" s="42"/>
      <c r="K1889" s="42"/>
      <c r="L1889" s="42"/>
      <c r="M1889" s="42"/>
      <c r="N1889" s="42"/>
      <c r="O1889" s="42"/>
    </row>
    <row r="1890" spans="1:15">
      <c r="A1890" s="40"/>
      <c r="B1890" s="41"/>
      <c r="C1890" s="42"/>
      <c r="D1890" s="42"/>
      <c r="E1890" s="42"/>
      <c r="F1890" s="42"/>
      <c r="G1890" s="42"/>
      <c r="H1890" s="42"/>
      <c r="I1890" s="42"/>
      <c r="J1890" s="42"/>
      <c r="K1890" s="42"/>
      <c r="L1890" s="42"/>
      <c r="M1890" s="42"/>
      <c r="N1890" s="42"/>
      <c r="O1890" s="42"/>
    </row>
    <row r="1891" spans="1:15">
      <c r="A1891" s="40"/>
      <c r="B1891" s="41"/>
      <c r="C1891" s="42"/>
      <c r="D1891" s="42"/>
      <c r="E1891" s="42"/>
      <c r="F1891" s="42"/>
      <c r="G1891" s="42"/>
      <c r="H1891" s="42"/>
      <c r="I1891" s="42"/>
      <c r="J1891" s="42"/>
      <c r="K1891" s="42"/>
      <c r="L1891" s="42"/>
      <c r="M1891" s="42"/>
      <c r="N1891" s="42"/>
      <c r="O1891" s="42"/>
    </row>
    <row r="1892" spans="1:15">
      <c r="A1892" s="40"/>
      <c r="B1892" s="41"/>
      <c r="C1892" s="42"/>
      <c r="D1892" s="42"/>
      <c r="E1892" s="42"/>
      <c r="F1892" s="42"/>
      <c r="G1892" s="42"/>
      <c r="H1892" s="42"/>
      <c r="I1892" s="42"/>
      <c r="J1892" s="42"/>
      <c r="K1892" s="42"/>
      <c r="L1892" s="42"/>
      <c r="M1892" s="42"/>
      <c r="N1892" s="42"/>
      <c r="O1892" s="42"/>
    </row>
    <row r="1893" spans="1:15">
      <c r="A1893" s="40"/>
      <c r="B1893" s="41"/>
      <c r="C1893" s="42"/>
      <c r="D1893" s="42"/>
      <c r="E1893" s="42"/>
      <c r="F1893" s="42"/>
      <c r="G1893" s="42"/>
      <c r="H1893" s="42"/>
      <c r="I1893" s="42"/>
      <c r="J1893" s="42"/>
      <c r="K1893" s="42"/>
      <c r="L1893" s="42"/>
      <c r="M1893" s="42"/>
      <c r="N1893" s="42"/>
      <c r="O1893" s="42"/>
    </row>
    <row r="1894" spans="1:15">
      <c r="A1894" s="40"/>
      <c r="B1894" s="41"/>
      <c r="C1894" s="42"/>
      <c r="D1894" s="42"/>
      <c r="E1894" s="42"/>
      <c r="F1894" s="42"/>
      <c r="G1894" s="42"/>
      <c r="H1894" s="42"/>
      <c r="I1894" s="42"/>
      <c r="J1894" s="42"/>
      <c r="K1894" s="42"/>
      <c r="L1894" s="42"/>
      <c r="M1894" s="42"/>
      <c r="N1894" s="42"/>
      <c r="O1894" s="42"/>
    </row>
    <row r="1895" spans="1:15">
      <c r="A1895" s="40"/>
      <c r="B1895" s="41"/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  <c r="O1895" s="42"/>
    </row>
    <row r="1896" spans="1:15">
      <c r="A1896" s="40"/>
      <c r="B1896" s="41"/>
      <c r="C1896" s="42"/>
      <c r="D1896" s="42"/>
      <c r="E1896" s="42"/>
      <c r="F1896" s="42"/>
      <c r="G1896" s="42"/>
      <c r="H1896" s="42"/>
      <c r="I1896" s="42"/>
      <c r="J1896" s="42"/>
      <c r="K1896" s="42"/>
      <c r="L1896" s="42"/>
      <c r="M1896" s="42"/>
      <c r="N1896" s="42"/>
      <c r="O1896" s="42"/>
    </row>
    <row r="1897" spans="1:15">
      <c r="A1897" s="40"/>
      <c r="B1897" s="41"/>
      <c r="C1897" s="42"/>
      <c r="D1897" s="42"/>
      <c r="E1897" s="42"/>
      <c r="F1897" s="42"/>
      <c r="G1897" s="42"/>
      <c r="H1897" s="42"/>
      <c r="I1897" s="42"/>
      <c r="J1897" s="42"/>
      <c r="K1897" s="42"/>
      <c r="L1897" s="42"/>
      <c r="M1897" s="42"/>
      <c r="N1897" s="42"/>
      <c r="O1897" s="42"/>
    </row>
    <row r="1898" spans="1:15">
      <c r="A1898" s="40"/>
      <c r="B1898" s="41"/>
      <c r="C1898" s="42"/>
      <c r="D1898" s="42"/>
      <c r="E1898" s="42"/>
      <c r="F1898" s="42"/>
      <c r="G1898" s="42"/>
      <c r="H1898" s="42"/>
      <c r="I1898" s="42"/>
      <c r="J1898" s="42"/>
      <c r="K1898" s="42"/>
      <c r="L1898" s="42"/>
      <c r="M1898" s="42"/>
      <c r="N1898" s="42"/>
      <c r="O1898" s="42"/>
    </row>
    <row r="1899" spans="1:15">
      <c r="A1899" s="40"/>
      <c r="B1899" s="41"/>
      <c r="C1899" s="42"/>
      <c r="D1899" s="42"/>
      <c r="E1899" s="42"/>
      <c r="F1899" s="42"/>
      <c r="G1899" s="42"/>
      <c r="H1899" s="42"/>
      <c r="I1899" s="42"/>
      <c r="J1899" s="42"/>
      <c r="K1899" s="42"/>
      <c r="L1899" s="42"/>
      <c r="M1899" s="42"/>
      <c r="N1899" s="42"/>
      <c r="O1899" s="42"/>
    </row>
    <row r="1900" spans="1:15">
      <c r="A1900" s="40"/>
      <c r="B1900" s="41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</row>
    <row r="1901" spans="1:15">
      <c r="A1901" s="40"/>
      <c r="B1901" s="41"/>
      <c r="C1901" s="42"/>
      <c r="D1901" s="42"/>
      <c r="E1901" s="42"/>
      <c r="F1901" s="42"/>
      <c r="G1901" s="42"/>
      <c r="H1901" s="42"/>
      <c r="I1901" s="42"/>
      <c r="J1901" s="42"/>
      <c r="K1901" s="42"/>
      <c r="L1901" s="42"/>
      <c r="M1901" s="42"/>
      <c r="N1901" s="42"/>
      <c r="O1901" s="42"/>
    </row>
    <row r="1902" spans="1:15">
      <c r="A1902" s="40"/>
      <c r="B1902" s="41"/>
      <c r="C1902" s="42"/>
      <c r="D1902" s="42"/>
      <c r="E1902" s="42"/>
      <c r="F1902" s="42"/>
      <c r="G1902" s="42"/>
      <c r="H1902" s="42"/>
      <c r="I1902" s="42"/>
      <c r="J1902" s="42"/>
      <c r="K1902" s="42"/>
      <c r="L1902" s="42"/>
      <c r="M1902" s="42"/>
      <c r="N1902" s="42"/>
      <c r="O1902" s="42"/>
    </row>
    <row r="1903" spans="1:15">
      <c r="A1903" s="40"/>
      <c r="B1903" s="41"/>
      <c r="C1903" s="42"/>
      <c r="D1903" s="42"/>
      <c r="E1903" s="42"/>
      <c r="F1903" s="42"/>
      <c r="G1903" s="42"/>
      <c r="H1903" s="42"/>
      <c r="I1903" s="42"/>
      <c r="J1903" s="42"/>
      <c r="K1903" s="42"/>
      <c r="L1903" s="42"/>
      <c r="M1903" s="42"/>
      <c r="N1903" s="42"/>
      <c r="O1903" s="42"/>
    </row>
    <row r="1904" spans="1:15">
      <c r="A1904" s="40"/>
      <c r="B1904" s="41"/>
      <c r="C1904" s="42"/>
      <c r="D1904" s="42"/>
      <c r="E1904" s="42"/>
      <c r="F1904" s="42"/>
      <c r="G1904" s="42"/>
      <c r="H1904" s="42"/>
      <c r="I1904" s="42"/>
      <c r="J1904" s="42"/>
      <c r="K1904" s="42"/>
      <c r="L1904" s="42"/>
      <c r="M1904" s="42"/>
      <c r="N1904" s="42"/>
      <c r="O1904" s="42"/>
    </row>
    <row r="1905" spans="1:15">
      <c r="A1905" s="40"/>
      <c r="B1905" s="41"/>
      <c r="C1905" s="42"/>
      <c r="D1905" s="42"/>
      <c r="E1905" s="42"/>
      <c r="F1905" s="42"/>
      <c r="G1905" s="42"/>
      <c r="H1905" s="42"/>
      <c r="I1905" s="42"/>
      <c r="J1905" s="42"/>
      <c r="K1905" s="42"/>
      <c r="L1905" s="42"/>
      <c r="M1905" s="42"/>
      <c r="N1905" s="42"/>
      <c r="O1905" s="42"/>
    </row>
    <row r="1906" spans="1:15">
      <c r="A1906" s="40"/>
      <c r="B1906" s="41"/>
      <c r="C1906" s="42"/>
      <c r="D1906" s="42"/>
      <c r="E1906" s="42"/>
      <c r="F1906" s="42"/>
      <c r="G1906" s="42"/>
      <c r="H1906" s="42"/>
      <c r="I1906" s="42"/>
      <c r="J1906" s="42"/>
      <c r="K1906" s="42"/>
      <c r="L1906" s="42"/>
      <c r="M1906" s="42"/>
      <c r="N1906" s="42"/>
      <c r="O1906" s="42"/>
    </row>
    <row r="1907" spans="1:15">
      <c r="A1907" s="40"/>
      <c r="B1907" s="41"/>
      <c r="C1907" s="42"/>
      <c r="D1907" s="42"/>
      <c r="E1907" s="42"/>
      <c r="F1907" s="42"/>
      <c r="G1907" s="42"/>
      <c r="H1907" s="42"/>
      <c r="I1907" s="42"/>
      <c r="J1907" s="42"/>
      <c r="K1907" s="42"/>
      <c r="L1907" s="42"/>
      <c r="M1907" s="42"/>
      <c r="N1907" s="42"/>
      <c r="O1907" s="42"/>
    </row>
    <row r="1908" spans="1:15">
      <c r="A1908" s="40"/>
      <c r="B1908" s="41"/>
      <c r="C1908" s="42"/>
      <c r="D1908" s="42"/>
      <c r="E1908" s="42"/>
      <c r="F1908" s="42"/>
      <c r="G1908" s="42"/>
      <c r="H1908" s="42"/>
      <c r="I1908" s="42"/>
      <c r="J1908" s="42"/>
      <c r="K1908" s="42"/>
      <c r="L1908" s="42"/>
      <c r="M1908" s="42"/>
      <c r="N1908" s="42"/>
      <c r="O1908" s="42"/>
    </row>
    <row r="1909" spans="1:15">
      <c r="A1909" s="40"/>
      <c r="B1909" s="41"/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  <c r="O1909" s="42"/>
    </row>
    <row r="1910" spans="1:15">
      <c r="A1910" s="40"/>
      <c r="B1910" s="41"/>
      <c r="C1910" s="42"/>
      <c r="D1910" s="42"/>
      <c r="E1910" s="42"/>
      <c r="F1910" s="42"/>
      <c r="G1910" s="42"/>
      <c r="H1910" s="42"/>
      <c r="I1910" s="42"/>
      <c r="J1910" s="42"/>
      <c r="K1910" s="42"/>
      <c r="L1910" s="42"/>
      <c r="M1910" s="42"/>
      <c r="N1910" s="42"/>
      <c r="O1910" s="42"/>
    </row>
    <row r="1911" spans="1:15">
      <c r="A1911" s="40"/>
      <c r="B1911" s="41"/>
      <c r="C1911" s="42"/>
      <c r="D1911" s="42"/>
      <c r="E1911" s="42"/>
      <c r="F1911" s="42"/>
      <c r="G1911" s="42"/>
      <c r="H1911" s="42"/>
      <c r="I1911" s="42"/>
      <c r="J1911" s="42"/>
      <c r="K1911" s="42"/>
      <c r="L1911" s="42"/>
      <c r="M1911" s="42"/>
      <c r="N1911" s="42"/>
      <c r="O1911" s="42"/>
    </row>
    <row r="1912" spans="1:15">
      <c r="A1912" s="40"/>
      <c r="B1912" s="41"/>
      <c r="C1912" s="42"/>
      <c r="D1912" s="42"/>
      <c r="E1912" s="42"/>
      <c r="F1912" s="42"/>
      <c r="G1912" s="42"/>
      <c r="H1912" s="42"/>
      <c r="I1912" s="42"/>
      <c r="J1912" s="42"/>
      <c r="K1912" s="42"/>
      <c r="L1912" s="42"/>
      <c r="M1912" s="42"/>
      <c r="N1912" s="42"/>
      <c r="O1912" s="42"/>
    </row>
    <row r="1913" spans="1:15">
      <c r="A1913" s="40"/>
      <c r="B1913" s="41"/>
      <c r="C1913" s="42"/>
      <c r="D1913" s="42"/>
      <c r="E1913" s="42"/>
      <c r="F1913" s="42"/>
      <c r="G1913" s="42"/>
      <c r="H1913" s="42"/>
      <c r="I1913" s="42"/>
      <c r="J1913" s="42"/>
      <c r="K1913" s="42"/>
      <c r="L1913" s="42"/>
      <c r="M1913" s="42"/>
      <c r="N1913" s="42"/>
      <c r="O1913" s="42"/>
    </row>
    <row r="1914" spans="1:15">
      <c r="A1914" s="40"/>
      <c r="B1914" s="41"/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  <c r="O1914" s="42"/>
    </row>
    <row r="1915" spans="1:15">
      <c r="A1915" s="40"/>
      <c r="B1915" s="41"/>
      <c r="C1915" s="42"/>
      <c r="D1915" s="42"/>
      <c r="E1915" s="42"/>
      <c r="F1915" s="42"/>
      <c r="G1915" s="42"/>
      <c r="H1915" s="42"/>
      <c r="I1915" s="42"/>
      <c r="J1915" s="42"/>
      <c r="K1915" s="42"/>
      <c r="L1915" s="42"/>
      <c r="M1915" s="42"/>
      <c r="N1915" s="42"/>
      <c r="O1915" s="42"/>
    </row>
    <row r="1916" spans="1:15">
      <c r="A1916" s="40"/>
      <c r="B1916" s="41"/>
      <c r="C1916" s="42"/>
      <c r="D1916" s="42"/>
      <c r="E1916" s="42"/>
      <c r="F1916" s="42"/>
      <c r="G1916" s="42"/>
      <c r="H1916" s="42"/>
      <c r="I1916" s="42"/>
      <c r="J1916" s="42"/>
      <c r="K1916" s="42"/>
      <c r="L1916" s="42"/>
      <c r="M1916" s="42"/>
      <c r="N1916" s="42"/>
      <c r="O1916" s="42"/>
    </row>
    <row r="1917" spans="1:15">
      <c r="A1917" s="40"/>
      <c r="B1917" s="41"/>
      <c r="C1917" s="42"/>
      <c r="D1917" s="42"/>
      <c r="E1917" s="42"/>
      <c r="F1917" s="42"/>
      <c r="G1917" s="42"/>
      <c r="H1917" s="42"/>
      <c r="I1917" s="42"/>
      <c r="J1917" s="42"/>
      <c r="K1917" s="42"/>
      <c r="L1917" s="42"/>
      <c r="M1917" s="42"/>
      <c r="N1917" s="42"/>
      <c r="O1917" s="42"/>
    </row>
    <row r="1918" spans="1:15">
      <c r="A1918" s="40"/>
      <c r="B1918" s="41"/>
      <c r="C1918" s="42"/>
      <c r="D1918" s="42"/>
      <c r="E1918" s="42"/>
      <c r="F1918" s="42"/>
      <c r="G1918" s="42"/>
      <c r="H1918" s="42"/>
      <c r="I1918" s="42"/>
      <c r="J1918" s="42"/>
      <c r="K1918" s="42"/>
      <c r="L1918" s="42"/>
      <c r="M1918" s="42"/>
      <c r="N1918" s="42"/>
      <c r="O1918" s="42"/>
    </row>
    <row r="1919" spans="1:15">
      <c r="A1919" s="40"/>
      <c r="B1919" s="41"/>
      <c r="C1919" s="42"/>
      <c r="D1919" s="42"/>
      <c r="E1919" s="42"/>
      <c r="F1919" s="42"/>
      <c r="G1919" s="42"/>
      <c r="H1919" s="42"/>
      <c r="I1919" s="42"/>
      <c r="J1919" s="42"/>
      <c r="K1919" s="42"/>
      <c r="L1919" s="42"/>
      <c r="M1919" s="42"/>
      <c r="N1919" s="42"/>
      <c r="O1919" s="42"/>
    </row>
    <row r="1920" spans="1:15">
      <c r="A1920" s="40"/>
      <c r="B1920" s="41"/>
      <c r="C1920" s="42"/>
      <c r="D1920" s="42"/>
      <c r="E1920" s="42"/>
      <c r="F1920" s="42"/>
      <c r="G1920" s="42"/>
      <c r="H1920" s="42"/>
      <c r="I1920" s="42"/>
      <c r="J1920" s="42"/>
      <c r="K1920" s="42"/>
      <c r="L1920" s="42"/>
      <c r="M1920" s="42"/>
      <c r="N1920" s="42"/>
      <c r="O1920" s="42"/>
    </row>
    <row r="1921" spans="1:15">
      <c r="A1921" s="40"/>
      <c r="B1921" s="41"/>
      <c r="C1921" s="42"/>
      <c r="D1921" s="42"/>
      <c r="E1921" s="42"/>
      <c r="F1921" s="42"/>
      <c r="G1921" s="42"/>
      <c r="H1921" s="42"/>
      <c r="I1921" s="42"/>
      <c r="J1921" s="42"/>
      <c r="K1921" s="42"/>
      <c r="L1921" s="42"/>
      <c r="M1921" s="42"/>
      <c r="N1921" s="42"/>
      <c r="O1921" s="42"/>
    </row>
    <row r="1922" spans="1:15">
      <c r="A1922" s="40"/>
      <c r="B1922" s="41"/>
      <c r="C1922" s="42"/>
      <c r="D1922" s="42"/>
      <c r="E1922" s="42"/>
      <c r="F1922" s="42"/>
      <c r="G1922" s="42"/>
      <c r="H1922" s="42"/>
      <c r="I1922" s="42"/>
      <c r="J1922" s="42"/>
      <c r="K1922" s="42"/>
      <c r="L1922" s="42"/>
      <c r="M1922" s="42"/>
      <c r="N1922" s="42"/>
      <c r="O1922" s="42"/>
    </row>
    <row r="1923" spans="1:15">
      <c r="A1923" s="40"/>
      <c r="B1923" s="41"/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  <c r="O1923" s="42"/>
    </row>
    <row r="1924" spans="1:15">
      <c r="A1924" s="40"/>
      <c r="B1924" s="41"/>
      <c r="C1924" s="42"/>
      <c r="D1924" s="42"/>
      <c r="E1924" s="42"/>
      <c r="F1924" s="42"/>
      <c r="G1924" s="42"/>
      <c r="H1924" s="42"/>
      <c r="I1924" s="42"/>
      <c r="J1924" s="42"/>
      <c r="K1924" s="42"/>
      <c r="L1924" s="42"/>
      <c r="M1924" s="42"/>
      <c r="N1924" s="42"/>
      <c r="O1924" s="42"/>
    </row>
    <row r="1925" spans="1:15">
      <c r="A1925" s="40"/>
      <c r="B1925" s="41"/>
      <c r="C1925" s="42"/>
      <c r="D1925" s="42"/>
      <c r="E1925" s="42"/>
      <c r="F1925" s="42"/>
      <c r="G1925" s="42"/>
      <c r="H1925" s="42"/>
      <c r="I1925" s="42"/>
      <c r="J1925" s="42"/>
      <c r="K1925" s="42"/>
      <c r="L1925" s="42"/>
      <c r="M1925" s="42"/>
      <c r="N1925" s="42"/>
      <c r="O1925" s="42"/>
    </row>
    <row r="1926" spans="1:15">
      <c r="A1926" s="40"/>
      <c r="B1926" s="41"/>
      <c r="C1926" s="42"/>
      <c r="D1926" s="42"/>
      <c r="E1926" s="42"/>
      <c r="F1926" s="42"/>
      <c r="G1926" s="42"/>
      <c r="H1926" s="42"/>
      <c r="I1926" s="42"/>
      <c r="J1926" s="42"/>
      <c r="K1926" s="42"/>
      <c r="L1926" s="42"/>
      <c r="M1926" s="42"/>
      <c r="N1926" s="42"/>
      <c r="O1926" s="42"/>
    </row>
    <row r="1927" spans="1:15">
      <c r="A1927" s="40"/>
      <c r="B1927" s="41"/>
      <c r="C1927" s="42"/>
      <c r="D1927" s="42"/>
      <c r="E1927" s="42"/>
      <c r="F1927" s="42"/>
      <c r="G1927" s="42"/>
      <c r="H1927" s="42"/>
      <c r="I1927" s="42"/>
      <c r="J1927" s="42"/>
      <c r="K1927" s="42"/>
      <c r="L1927" s="42"/>
      <c r="M1927" s="42"/>
      <c r="N1927" s="42"/>
      <c r="O1927" s="42"/>
    </row>
    <row r="1928" spans="1:15">
      <c r="A1928" s="40"/>
      <c r="B1928" s="41"/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  <c r="O1928" s="42"/>
    </row>
    <row r="1929" spans="1:15">
      <c r="A1929" s="40"/>
      <c r="B1929" s="41"/>
      <c r="C1929" s="42"/>
      <c r="D1929" s="42"/>
      <c r="E1929" s="42"/>
      <c r="F1929" s="42"/>
      <c r="G1929" s="42"/>
      <c r="H1929" s="42"/>
      <c r="I1929" s="42"/>
      <c r="J1929" s="42"/>
      <c r="K1929" s="42"/>
      <c r="L1929" s="42"/>
      <c r="M1929" s="42"/>
      <c r="N1929" s="42"/>
      <c r="O1929" s="42"/>
    </row>
    <row r="1930" spans="1:15">
      <c r="A1930" s="40"/>
      <c r="B1930" s="41"/>
      <c r="C1930" s="42"/>
      <c r="D1930" s="42"/>
      <c r="E1930" s="42"/>
      <c r="F1930" s="42"/>
      <c r="G1930" s="42"/>
      <c r="H1930" s="42"/>
      <c r="I1930" s="42"/>
      <c r="J1930" s="42"/>
      <c r="K1930" s="42"/>
      <c r="L1930" s="42"/>
      <c r="M1930" s="42"/>
      <c r="N1930" s="42"/>
      <c r="O1930" s="42"/>
    </row>
    <row r="1931" spans="1:15">
      <c r="A1931" s="40"/>
      <c r="B1931" s="41"/>
      <c r="C1931" s="42"/>
      <c r="D1931" s="42"/>
      <c r="E1931" s="42"/>
      <c r="F1931" s="42"/>
      <c r="G1931" s="42"/>
      <c r="H1931" s="42"/>
      <c r="I1931" s="42"/>
      <c r="J1931" s="42"/>
      <c r="K1931" s="42"/>
      <c r="L1931" s="42"/>
      <c r="M1931" s="42"/>
      <c r="N1931" s="42"/>
      <c r="O1931" s="42"/>
    </row>
    <row r="1932" spans="1:15">
      <c r="A1932" s="40"/>
      <c r="B1932" s="41"/>
      <c r="C1932" s="42"/>
      <c r="D1932" s="42"/>
      <c r="E1932" s="42"/>
      <c r="F1932" s="42"/>
      <c r="G1932" s="42"/>
      <c r="H1932" s="42"/>
      <c r="I1932" s="42"/>
      <c r="J1932" s="42"/>
      <c r="K1932" s="42"/>
      <c r="L1932" s="42"/>
      <c r="M1932" s="42"/>
      <c r="N1932" s="42"/>
      <c r="O1932" s="42"/>
    </row>
    <row r="1933" spans="1:15">
      <c r="A1933" s="40"/>
      <c r="B1933" s="41"/>
      <c r="C1933" s="42"/>
      <c r="D1933" s="42"/>
      <c r="E1933" s="42"/>
      <c r="F1933" s="42"/>
      <c r="G1933" s="42"/>
      <c r="H1933" s="42"/>
      <c r="I1933" s="42"/>
      <c r="J1933" s="42"/>
      <c r="K1933" s="42"/>
      <c r="L1933" s="42"/>
      <c r="M1933" s="42"/>
      <c r="N1933" s="42"/>
      <c r="O1933" s="42"/>
    </row>
    <row r="1934" spans="1:15">
      <c r="A1934" s="40"/>
      <c r="B1934" s="41"/>
      <c r="C1934" s="42"/>
      <c r="D1934" s="42"/>
      <c r="E1934" s="42"/>
      <c r="F1934" s="42"/>
      <c r="G1934" s="42"/>
      <c r="H1934" s="42"/>
      <c r="I1934" s="42"/>
      <c r="J1934" s="42"/>
      <c r="K1934" s="42"/>
      <c r="L1934" s="42"/>
      <c r="M1934" s="42"/>
      <c r="N1934" s="42"/>
      <c r="O1934" s="42"/>
    </row>
    <row r="1935" spans="1:15">
      <c r="A1935" s="40"/>
      <c r="B1935" s="41"/>
      <c r="C1935" s="42"/>
      <c r="D1935" s="42"/>
      <c r="E1935" s="42"/>
      <c r="F1935" s="42"/>
      <c r="G1935" s="42"/>
      <c r="H1935" s="42"/>
      <c r="I1935" s="42"/>
      <c r="J1935" s="42"/>
      <c r="K1935" s="42"/>
      <c r="L1935" s="42"/>
      <c r="M1935" s="42"/>
      <c r="N1935" s="42"/>
      <c r="O1935" s="42"/>
    </row>
    <row r="1936" spans="1:15">
      <c r="A1936" s="40"/>
      <c r="B1936" s="41"/>
      <c r="C1936" s="42"/>
      <c r="D1936" s="42"/>
      <c r="E1936" s="42"/>
      <c r="F1936" s="42"/>
      <c r="G1936" s="42"/>
      <c r="H1936" s="42"/>
      <c r="I1936" s="42"/>
      <c r="J1936" s="42"/>
      <c r="K1936" s="42"/>
      <c r="L1936" s="42"/>
      <c r="M1936" s="42"/>
      <c r="N1936" s="42"/>
      <c r="O1936" s="42"/>
    </row>
    <row r="1937" spans="1:15">
      <c r="A1937" s="40"/>
      <c r="B1937" s="41"/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  <c r="O1937" s="42"/>
    </row>
    <row r="1938" spans="1:15">
      <c r="A1938" s="40"/>
      <c r="B1938" s="41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</row>
    <row r="1939" spans="1:15">
      <c r="A1939" s="40"/>
      <c r="B1939" s="41"/>
      <c r="C1939" s="42"/>
      <c r="D1939" s="42"/>
      <c r="E1939" s="42"/>
      <c r="F1939" s="42"/>
      <c r="G1939" s="42"/>
      <c r="H1939" s="42"/>
      <c r="I1939" s="42"/>
      <c r="J1939" s="42"/>
      <c r="K1939" s="42"/>
      <c r="L1939" s="42"/>
      <c r="M1939" s="42"/>
      <c r="N1939" s="42"/>
      <c r="O1939" s="42"/>
    </row>
    <row r="1940" spans="1:15">
      <c r="A1940" s="40"/>
      <c r="B1940" s="41"/>
      <c r="C1940" s="42"/>
      <c r="D1940" s="42"/>
      <c r="E1940" s="42"/>
      <c r="F1940" s="42"/>
      <c r="G1940" s="42"/>
      <c r="H1940" s="42"/>
      <c r="I1940" s="42"/>
      <c r="J1940" s="42"/>
      <c r="K1940" s="42"/>
      <c r="L1940" s="42"/>
      <c r="M1940" s="42"/>
      <c r="N1940" s="42"/>
      <c r="O1940" s="42"/>
    </row>
    <row r="1941" spans="1:15">
      <c r="A1941" s="40"/>
      <c r="B1941" s="41"/>
      <c r="C1941" s="42"/>
      <c r="D1941" s="42"/>
      <c r="E1941" s="42"/>
      <c r="F1941" s="42"/>
      <c r="G1941" s="42"/>
      <c r="H1941" s="42"/>
      <c r="I1941" s="42"/>
      <c r="J1941" s="42"/>
      <c r="K1941" s="42"/>
      <c r="L1941" s="42"/>
      <c r="M1941" s="42"/>
      <c r="N1941" s="42"/>
      <c r="O1941" s="42"/>
    </row>
    <row r="1942" spans="1:15">
      <c r="A1942" s="40"/>
      <c r="B1942" s="41"/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  <c r="O1942" s="42"/>
    </row>
    <row r="1943" spans="1:15">
      <c r="A1943" s="40"/>
      <c r="B1943" s="41"/>
      <c r="C1943" s="42"/>
      <c r="D1943" s="42"/>
      <c r="E1943" s="42"/>
      <c r="F1943" s="42"/>
      <c r="G1943" s="42"/>
      <c r="H1943" s="42"/>
      <c r="I1943" s="42"/>
      <c r="J1943" s="42"/>
      <c r="K1943" s="42"/>
      <c r="L1943" s="42"/>
      <c r="M1943" s="42"/>
      <c r="N1943" s="42"/>
      <c r="O1943" s="42"/>
    </row>
    <row r="1944" spans="1:15">
      <c r="A1944" s="40"/>
      <c r="B1944" s="41"/>
      <c r="C1944" s="42"/>
      <c r="D1944" s="42"/>
      <c r="E1944" s="42"/>
      <c r="F1944" s="42"/>
      <c r="G1944" s="42"/>
      <c r="H1944" s="42"/>
      <c r="I1944" s="42"/>
      <c r="J1944" s="42"/>
      <c r="K1944" s="42"/>
      <c r="L1944" s="42"/>
      <c r="M1944" s="42"/>
      <c r="N1944" s="42"/>
      <c r="O1944" s="42"/>
    </row>
    <row r="1945" spans="1:15">
      <c r="A1945" s="40"/>
      <c r="B1945" s="41"/>
      <c r="C1945" s="42"/>
      <c r="D1945" s="42"/>
      <c r="E1945" s="42"/>
      <c r="F1945" s="42"/>
      <c r="G1945" s="42"/>
      <c r="H1945" s="42"/>
      <c r="I1945" s="42"/>
      <c r="J1945" s="42"/>
      <c r="K1945" s="42"/>
      <c r="L1945" s="42"/>
      <c r="M1945" s="42"/>
      <c r="N1945" s="42"/>
      <c r="O1945" s="42"/>
    </row>
    <row r="1946" spans="1:15">
      <c r="A1946" s="40"/>
      <c r="B1946" s="41"/>
      <c r="C1946" s="42"/>
      <c r="D1946" s="42"/>
      <c r="E1946" s="42"/>
      <c r="F1946" s="42"/>
      <c r="G1946" s="42"/>
      <c r="H1946" s="42"/>
      <c r="I1946" s="42"/>
      <c r="J1946" s="42"/>
      <c r="K1946" s="42"/>
      <c r="L1946" s="42"/>
      <c r="M1946" s="42"/>
      <c r="N1946" s="42"/>
      <c r="O1946" s="42"/>
    </row>
    <row r="1947" spans="1:15">
      <c r="A1947" s="40"/>
      <c r="B1947" s="41"/>
      <c r="C1947" s="42"/>
      <c r="D1947" s="42"/>
      <c r="E1947" s="42"/>
      <c r="F1947" s="42"/>
      <c r="G1947" s="42"/>
      <c r="H1947" s="42"/>
      <c r="I1947" s="42"/>
      <c r="J1947" s="42"/>
      <c r="K1947" s="42"/>
      <c r="L1947" s="42"/>
      <c r="M1947" s="42"/>
      <c r="N1947" s="42"/>
      <c r="O1947" s="42"/>
    </row>
    <row r="1948" spans="1:15">
      <c r="A1948" s="40"/>
      <c r="B1948" s="41"/>
      <c r="C1948" s="42"/>
      <c r="D1948" s="42"/>
      <c r="E1948" s="42"/>
      <c r="F1948" s="42"/>
      <c r="G1948" s="42"/>
      <c r="H1948" s="42"/>
      <c r="I1948" s="42"/>
      <c r="J1948" s="42"/>
      <c r="K1948" s="42"/>
      <c r="L1948" s="42"/>
      <c r="M1948" s="42"/>
      <c r="N1948" s="42"/>
      <c r="O1948" s="42"/>
    </row>
    <row r="1949" spans="1:15">
      <c r="A1949" s="40"/>
      <c r="B1949" s="41"/>
      <c r="C1949" s="42"/>
      <c r="D1949" s="42"/>
      <c r="E1949" s="42"/>
      <c r="F1949" s="42"/>
      <c r="G1949" s="42"/>
      <c r="H1949" s="42"/>
      <c r="I1949" s="42"/>
      <c r="J1949" s="42"/>
      <c r="K1949" s="42"/>
      <c r="L1949" s="42"/>
      <c r="M1949" s="42"/>
      <c r="N1949" s="42"/>
      <c r="O1949" s="42"/>
    </row>
    <row r="1950" spans="1:15">
      <c r="A1950" s="40"/>
      <c r="B1950" s="41"/>
      <c r="C1950" s="42"/>
      <c r="D1950" s="42"/>
      <c r="E1950" s="42"/>
      <c r="F1950" s="42"/>
      <c r="G1950" s="42"/>
      <c r="H1950" s="42"/>
      <c r="I1950" s="42"/>
      <c r="J1950" s="42"/>
      <c r="K1950" s="42"/>
      <c r="L1950" s="42"/>
      <c r="M1950" s="42"/>
      <c r="N1950" s="42"/>
      <c r="O1950" s="42"/>
    </row>
    <row r="1951" spans="1:15">
      <c r="A1951" s="40"/>
      <c r="B1951" s="41"/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  <c r="O1951" s="42"/>
    </row>
    <row r="1952" spans="1:15">
      <c r="A1952" s="40"/>
      <c r="B1952" s="41"/>
      <c r="C1952" s="42"/>
      <c r="D1952" s="42"/>
      <c r="E1952" s="42"/>
      <c r="F1952" s="42"/>
      <c r="G1952" s="42"/>
      <c r="H1952" s="42"/>
      <c r="I1952" s="42"/>
      <c r="J1952" s="42"/>
      <c r="K1952" s="42"/>
      <c r="L1952" s="42"/>
      <c r="M1952" s="42"/>
      <c r="N1952" s="42"/>
      <c r="O1952" s="42"/>
    </row>
    <row r="1953" spans="1:15">
      <c r="A1953" s="40"/>
      <c r="B1953" s="41"/>
      <c r="C1953" s="42"/>
      <c r="D1953" s="42"/>
      <c r="E1953" s="42"/>
      <c r="F1953" s="42"/>
      <c r="G1953" s="42"/>
      <c r="H1953" s="42"/>
      <c r="I1953" s="42"/>
      <c r="J1953" s="42"/>
      <c r="K1953" s="42"/>
      <c r="L1953" s="42"/>
      <c r="M1953" s="42"/>
      <c r="N1953" s="42"/>
      <c r="O1953" s="42"/>
    </row>
    <row r="1954" spans="1:15">
      <c r="A1954" s="40"/>
      <c r="B1954" s="41"/>
      <c r="C1954" s="42"/>
      <c r="D1954" s="42"/>
      <c r="E1954" s="42"/>
      <c r="F1954" s="42"/>
      <c r="G1954" s="42"/>
      <c r="H1954" s="42"/>
      <c r="I1954" s="42"/>
      <c r="J1954" s="42"/>
      <c r="K1954" s="42"/>
      <c r="L1954" s="42"/>
      <c r="M1954" s="42"/>
      <c r="N1954" s="42"/>
      <c r="O1954" s="42"/>
    </row>
    <row r="1955" spans="1:15">
      <c r="A1955" s="40"/>
      <c r="B1955" s="41"/>
      <c r="C1955" s="42"/>
      <c r="D1955" s="42"/>
      <c r="E1955" s="42"/>
      <c r="F1955" s="42"/>
      <c r="G1955" s="42"/>
      <c r="H1955" s="42"/>
      <c r="I1955" s="42"/>
      <c r="J1955" s="42"/>
      <c r="K1955" s="42"/>
      <c r="L1955" s="42"/>
      <c r="M1955" s="42"/>
      <c r="N1955" s="42"/>
      <c r="O1955" s="42"/>
    </row>
    <row r="1956" spans="1:15">
      <c r="A1956" s="40"/>
      <c r="B1956" s="41"/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  <c r="O1956" s="42"/>
    </row>
    <row r="1957" spans="1:15">
      <c r="A1957" s="40"/>
      <c r="B1957" s="41"/>
      <c r="C1957" s="42"/>
      <c r="D1957" s="42"/>
      <c r="E1957" s="42"/>
      <c r="F1957" s="42"/>
      <c r="G1957" s="42"/>
      <c r="H1957" s="42"/>
      <c r="I1957" s="42"/>
      <c r="J1957" s="42"/>
      <c r="K1957" s="42"/>
      <c r="L1957" s="42"/>
      <c r="M1957" s="42"/>
      <c r="N1957" s="42"/>
      <c r="O1957" s="42"/>
    </row>
    <row r="1958" spans="1:15">
      <c r="A1958" s="40"/>
      <c r="B1958" s="41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</row>
    <row r="1959" spans="1:15">
      <c r="A1959" s="40"/>
      <c r="B1959" s="41"/>
      <c r="C1959" s="42"/>
      <c r="D1959" s="42"/>
      <c r="E1959" s="42"/>
      <c r="F1959" s="42"/>
      <c r="G1959" s="42"/>
      <c r="H1959" s="42"/>
      <c r="I1959" s="42"/>
      <c r="J1959" s="42"/>
      <c r="K1959" s="42"/>
      <c r="L1959" s="42"/>
      <c r="M1959" s="42"/>
      <c r="N1959" s="42"/>
      <c r="O1959" s="42"/>
    </row>
    <row r="1960" spans="1:15">
      <c r="A1960" s="40"/>
      <c r="B1960" s="41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</row>
    <row r="1961" spans="1:15">
      <c r="A1961" s="40"/>
      <c r="B1961" s="41"/>
      <c r="C1961" s="42"/>
      <c r="D1961" s="42"/>
      <c r="E1961" s="42"/>
      <c r="F1961" s="42"/>
      <c r="G1961" s="42"/>
      <c r="H1961" s="42"/>
      <c r="I1961" s="42"/>
      <c r="J1961" s="42"/>
      <c r="K1961" s="42"/>
      <c r="L1961" s="42"/>
      <c r="M1961" s="42"/>
      <c r="N1961" s="42"/>
      <c r="O1961" s="42"/>
    </row>
    <row r="1962" spans="1:15">
      <c r="A1962" s="40"/>
      <c r="B1962" s="41"/>
      <c r="C1962" s="42"/>
      <c r="D1962" s="42"/>
      <c r="E1962" s="42"/>
      <c r="F1962" s="42"/>
      <c r="G1962" s="42"/>
      <c r="H1962" s="42"/>
      <c r="I1962" s="42"/>
      <c r="J1962" s="42"/>
      <c r="K1962" s="42"/>
      <c r="L1962" s="42"/>
      <c r="M1962" s="42"/>
      <c r="N1962" s="42"/>
      <c r="O1962" s="42"/>
    </row>
    <row r="1963" spans="1:15">
      <c r="A1963" s="40"/>
      <c r="B1963" s="41"/>
      <c r="C1963" s="42"/>
      <c r="D1963" s="42"/>
      <c r="E1963" s="42"/>
      <c r="F1963" s="42"/>
      <c r="G1963" s="42"/>
      <c r="H1963" s="42"/>
      <c r="I1963" s="42"/>
      <c r="J1963" s="42"/>
      <c r="K1963" s="42"/>
      <c r="L1963" s="42"/>
      <c r="M1963" s="42"/>
      <c r="N1963" s="42"/>
      <c r="O1963" s="42"/>
    </row>
    <row r="1964" spans="1:15">
      <c r="A1964" s="40"/>
      <c r="B1964" s="41"/>
      <c r="C1964" s="42"/>
      <c r="D1964" s="42"/>
      <c r="E1964" s="42"/>
      <c r="F1964" s="42"/>
      <c r="G1964" s="42"/>
      <c r="H1964" s="42"/>
      <c r="I1964" s="42"/>
      <c r="J1964" s="42"/>
      <c r="K1964" s="42"/>
      <c r="L1964" s="42"/>
      <c r="M1964" s="42"/>
      <c r="N1964" s="42"/>
      <c r="O1964" s="42"/>
    </row>
    <row r="1965" spans="1:15">
      <c r="A1965" s="40"/>
      <c r="B1965" s="41"/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  <c r="O1965" s="42"/>
    </row>
    <row r="1966" spans="1:15">
      <c r="A1966" s="40"/>
      <c r="B1966" s="41"/>
      <c r="C1966" s="42"/>
      <c r="D1966" s="42"/>
      <c r="E1966" s="42"/>
      <c r="F1966" s="42"/>
      <c r="G1966" s="42"/>
      <c r="H1966" s="42"/>
      <c r="I1966" s="42"/>
      <c r="J1966" s="42"/>
      <c r="K1966" s="42"/>
      <c r="L1966" s="42"/>
      <c r="M1966" s="42"/>
      <c r="N1966" s="42"/>
      <c r="O1966" s="42"/>
    </row>
    <row r="1967" spans="1:15">
      <c r="A1967" s="40"/>
      <c r="B1967" s="41"/>
      <c r="C1967" s="42"/>
      <c r="D1967" s="42"/>
      <c r="E1967" s="42"/>
      <c r="F1967" s="42"/>
      <c r="G1967" s="42"/>
      <c r="H1967" s="42"/>
      <c r="I1967" s="42"/>
      <c r="J1967" s="42"/>
      <c r="K1967" s="42"/>
      <c r="L1967" s="42"/>
      <c r="M1967" s="42"/>
      <c r="N1967" s="42"/>
      <c r="O1967" s="42"/>
    </row>
    <row r="1968" spans="1:15">
      <c r="A1968" s="40"/>
      <c r="B1968" s="41"/>
      <c r="C1968" s="42"/>
      <c r="D1968" s="42"/>
      <c r="E1968" s="42"/>
      <c r="F1968" s="42"/>
      <c r="G1968" s="42"/>
      <c r="H1968" s="42"/>
      <c r="I1968" s="42"/>
      <c r="J1968" s="42"/>
      <c r="K1968" s="42"/>
      <c r="L1968" s="42"/>
      <c r="M1968" s="42"/>
      <c r="N1968" s="42"/>
      <c r="O1968" s="42"/>
    </row>
    <row r="1969" spans="1:15">
      <c r="A1969" s="40"/>
      <c r="B1969" s="41"/>
      <c r="C1969" s="42"/>
      <c r="D1969" s="42"/>
      <c r="E1969" s="42"/>
      <c r="F1969" s="42"/>
      <c r="G1969" s="42"/>
      <c r="H1969" s="42"/>
      <c r="I1969" s="42"/>
      <c r="J1969" s="42"/>
      <c r="K1969" s="42"/>
      <c r="L1969" s="42"/>
      <c r="M1969" s="42"/>
      <c r="N1969" s="42"/>
      <c r="O1969" s="42"/>
    </row>
    <row r="1970" spans="1:15">
      <c r="A1970" s="40"/>
      <c r="B1970" s="41"/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  <c r="O1970" s="42"/>
    </row>
    <row r="1971" spans="1:15">
      <c r="A1971" s="40"/>
      <c r="B1971" s="41"/>
      <c r="C1971" s="42"/>
      <c r="D1971" s="42"/>
      <c r="E1971" s="42"/>
      <c r="F1971" s="42"/>
      <c r="G1971" s="42"/>
      <c r="H1971" s="42"/>
      <c r="I1971" s="42"/>
      <c r="J1971" s="42"/>
      <c r="K1971" s="42"/>
      <c r="L1971" s="42"/>
      <c r="M1971" s="42"/>
      <c r="N1971" s="42"/>
      <c r="O1971" s="42"/>
    </row>
    <row r="1972" spans="1:15">
      <c r="A1972" s="40"/>
      <c r="B1972" s="41"/>
      <c r="C1972" s="42"/>
      <c r="D1972" s="42"/>
      <c r="E1972" s="42"/>
      <c r="F1972" s="42"/>
      <c r="G1972" s="42"/>
      <c r="H1972" s="42"/>
      <c r="I1972" s="42"/>
      <c r="J1972" s="42"/>
      <c r="K1972" s="42"/>
      <c r="L1972" s="42"/>
      <c r="M1972" s="42"/>
      <c r="N1972" s="42"/>
      <c r="O1972" s="42"/>
    </row>
    <row r="1973" spans="1:15">
      <c r="A1973" s="40"/>
      <c r="B1973" s="41"/>
      <c r="C1973" s="42"/>
      <c r="D1973" s="42"/>
      <c r="E1973" s="42"/>
      <c r="F1973" s="42"/>
      <c r="G1973" s="42"/>
      <c r="H1973" s="42"/>
      <c r="I1973" s="42"/>
      <c r="J1973" s="42"/>
      <c r="K1973" s="42"/>
      <c r="L1973" s="42"/>
      <c r="M1973" s="42"/>
      <c r="N1973" s="42"/>
      <c r="O1973" s="42"/>
    </row>
    <row r="1974" spans="1:15">
      <c r="A1974" s="40"/>
      <c r="B1974" s="41"/>
      <c r="C1974" s="42"/>
      <c r="D1974" s="42"/>
      <c r="E1974" s="42"/>
      <c r="F1974" s="42"/>
      <c r="G1974" s="42"/>
      <c r="H1974" s="42"/>
      <c r="I1974" s="42"/>
      <c r="J1974" s="42"/>
      <c r="K1974" s="42"/>
      <c r="L1974" s="42"/>
      <c r="M1974" s="42"/>
      <c r="N1974" s="42"/>
      <c r="O1974" s="42"/>
    </row>
    <row r="1975" spans="1:15">
      <c r="A1975" s="40"/>
      <c r="B1975" s="41"/>
      <c r="C1975" s="42"/>
      <c r="D1975" s="42"/>
      <c r="E1975" s="42"/>
      <c r="F1975" s="42"/>
      <c r="G1975" s="42"/>
      <c r="H1975" s="42"/>
      <c r="I1975" s="42"/>
      <c r="J1975" s="42"/>
      <c r="K1975" s="42"/>
      <c r="L1975" s="42"/>
      <c r="M1975" s="42"/>
      <c r="N1975" s="42"/>
      <c r="O1975" s="42"/>
    </row>
    <row r="1976" spans="1:15">
      <c r="A1976" s="40"/>
      <c r="B1976" s="41"/>
      <c r="C1976" s="42"/>
      <c r="D1976" s="42"/>
      <c r="E1976" s="42"/>
      <c r="F1976" s="42"/>
      <c r="G1976" s="42"/>
      <c r="H1976" s="42"/>
      <c r="I1976" s="42"/>
      <c r="J1976" s="42"/>
      <c r="K1976" s="42"/>
      <c r="L1976" s="42"/>
      <c r="M1976" s="42"/>
      <c r="N1976" s="42"/>
      <c r="O1976" s="42"/>
    </row>
    <row r="1977" spans="1:15">
      <c r="A1977" s="40"/>
      <c r="B1977" s="41"/>
      <c r="C1977" s="42"/>
      <c r="D1977" s="42"/>
      <c r="E1977" s="42"/>
      <c r="F1977" s="42"/>
      <c r="G1977" s="42"/>
      <c r="H1977" s="42"/>
      <c r="I1977" s="42"/>
      <c r="J1977" s="42"/>
      <c r="K1977" s="42"/>
      <c r="L1977" s="42"/>
      <c r="M1977" s="42"/>
      <c r="N1977" s="42"/>
      <c r="O1977" s="42"/>
    </row>
    <row r="1978" spans="1:15">
      <c r="A1978" s="40"/>
      <c r="B1978" s="41"/>
      <c r="C1978" s="42"/>
      <c r="D1978" s="42"/>
      <c r="E1978" s="42"/>
      <c r="F1978" s="42"/>
      <c r="G1978" s="42"/>
      <c r="H1978" s="42"/>
      <c r="I1978" s="42"/>
      <c r="J1978" s="42"/>
      <c r="K1978" s="42"/>
      <c r="L1978" s="42"/>
      <c r="M1978" s="42"/>
      <c r="N1978" s="42"/>
      <c r="O1978" s="42"/>
    </row>
    <row r="1979" spans="1:15">
      <c r="A1979" s="40"/>
      <c r="B1979" s="41"/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  <c r="O1979" s="42"/>
    </row>
    <row r="1980" spans="1:15">
      <c r="A1980" s="40"/>
      <c r="B1980" s="41"/>
      <c r="C1980" s="42"/>
      <c r="D1980" s="42"/>
      <c r="E1980" s="42"/>
      <c r="F1980" s="42"/>
      <c r="G1980" s="42"/>
      <c r="H1980" s="42"/>
      <c r="I1980" s="42"/>
      <c r="J1980" s="42"/>
      <c r="K1980" s="42"/>
      <c r="L1980" s="42"/>
      <c r="M1980" s="42"/>
      <c r="N1980" s="42"/>
      <c r="O1980" s="42"/>
    </row>
    <row r="1981" spans="1:15">
      <c r="A1981" s="40"/>
      <c r="B1981" s="41"/>
      <c r="C1981" s="42"/>
      <c r="D1981" s="42"/>
      <c r="E1981" s="42"/>
      <c r="F1981" s="42"/>
      <c r="G1981" s="42"/>
      <c r="H1981" s="42"/>
      <c r="I1981" s="42"/>
      <c r="J1981" s="42"/>
      <c r="K1981" s="42"/>
      <c r="L1981" s="42"/>
      <c r="M1981" s="42"/>
      <c r="N1981" s="42"/>
      <c r="O1981" s="42"/>
    </row>
    <row r="1982" spans="1:15">
      <c r="A1982" s="40"/>
      <c r="B1982" s="41"/>
      <c r="C1982" s="42"/>
      <c r="D1982" s="42"/>
      <c r="E1982" s="42"/>
      <c r="F1982" s="42"/>
      <c r="G1982" s="42"/>
      <c r="H1982" s="42"/>
      <c r="I1982" s="42"/>
      <c r="J1982" s="42"/>
      <c r="K1982" s="42"/>
      <c r="L1982" s="42"/>
      <c r="M1982" s="42"/>
      <c r="N1982" s="42"/>
      <c r="O1982" s="42"/>
    </row>
    <row r="1983" spans="1:15">
      <c r="A1983" s="40"/>
      <c r="B1983" s="41"/>
      <c r="C1983" s="42"/>
      <c r="D1983" s="42"/>
      <c r="E1983" s="42"/>
      <c r="F1983" s="42"/>
      <c r="G1983" s="42"/>
      <c r="H1983" s="42"/>
      <c r="I1983" s="42"/>
      <c r="J1983" s="42"/>
      <c r="K1983" s="42"/>
      <c r="L1983" s="42"/>
      <c r="M1983" s="42"/>
      <c r="N1983" s="42"/>
      <c r="O1983" s="42"/>
    </row>
    <row r="1984" spans="1:15">
      <c r="A1984" s="40"/>
      <c r="B1984" s="41"/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  <c r="O1984" s="42"/>
    </row>
    <row r="1985" spans="1:15">
      <c r="A1985" s="40"/>
      <c r="B1985" s="41"/>
      <c r="C1985" s="42"/>
      <c r="D1985" s="42"/>
      <c r="E1985" s="42"/>
      <c r="F1985" s="42"/>
      <c r="G1985" s="42"/>
      <c r="H1985" s="42"/>
      <c r="I1985" s="42"/>
      <c r="J1985" s="42"/>
      <c r="K1985" s="42"/>
      <c r="L1985" s="42"/>
      <c r="M1985" s="42"/>
      <c r="N1985" s="42"/>
      <c r="O1985" s="42"/>
    </row>
    <row r="1986" spans="1:15">
      <c r="A1986" s="40"/>
      <c r="B1986" s="41"/>
      <c r="C1986" s="42"/>
      <c r="D1986" s="42"/>
      <c r="E1986" s="42"/>
      <c r="F1986" s="42"/>
      <c r="G1986" s="42"/>
      <c r="H1986" s="42"/>
      <c r="I1986" s="42"/>
      <c r="J1986" s="42"/>
      <c r="K1986" s="42"/>
      <c r="L1986" s="42"/>
      <c r="M1986" s="42"/>
      <c r="N1986" s="42"/>
      <c r="O1986" s="42"/>
    </row>
    <row r="1987" spans="1:15">
      <c r="A1987" s="40"/>
      <c r="B1987" s="41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  <c r="N1987" s="42"/>
      <c r="O1987" s="42"/>
    </row>
    <row r="1988" spans="1:15">
      <c r="A1988" s="40"/>
      <c r="B1988" s="41"/>
      <c r="C1988" s="42"/>
      <c r="D1988" s="42"/>
      <c r="E1988" s="42"/>
      <c r="F1988" s="42"/>
      <c r="G1988" s="42"/>
      <c r="H1988" s="42"/>
      <c r="I1988" s="42"/>
      <c r="J1988" s="42"/>
      <c r="K1988" s="42"/>
      <c r="L1988" s="42"/>
      <c r="M1988" s="42"/>
      <c r="N1988" s="42"/>
      <c r="O1988" s="42"/>
    </row>
    <row r="1989" spans="1:15">
      <c r="A1989" s="40"/>
      <c r="B1989" s="41"/>
      <c r="C1989" s="42"/>
      <c r="D1989" s="42"/>
      <c r="E1989" s="42"/>
      <c r="F1989" s="42"/>
      <c r="G1989" s="42"/>
      <c r="H1989" s="42"/>
      <c r="I1989" s="42"/>
      <c r="J1989" s="42"/>
      <c r="K1989" s="42"/>
      <c r="L1989" s="42"/>
      <c r="M1989" s="42"/>
      <c r="N1989" s="42"/>
      <c r="O1989" s="42"/>
    </row>
    <row r="1990" spans="1:15">
      <c r="A1990" s="40"/>
      <c r="B1990" s="41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</row>
    <row r="1991" spans="1:15">
      <c r="A1991" s="40"/>
      <c r="B1991" s="41"/>
      <c r="C1991" s="42"/>
      <c r="D1991" s="42"/>
      <c r="E1991" s="42"/>
      <c r="F1991" s="42"/>
      <c r="G1991" s="42"/>
      <c r="H1991" s="42"/>
      <c r="I1991" s="42"/>
      <c r="J1991" s="42"/>
      <c r="K1991" s="42"/>
      <c r="L1991" s="42"/>
      <c r="M1991" s="42"/>
      <c r="N1991" s="42"/>
      <c r="O1991" s="42"/>
    </row>
    <row r="1992" spans="1:15">
      <c r="A1992" s="40"/>
      <c r="B1992" s="41"/>
      <c r="C1992" s="42"/>
      <c r="D1992" s="42"/>
      <c r="E1992" s="42"/>
      <c r="F1992" s="42"/>
      <c r="G1992" s="42"/>
      <c r="H1992" s="42"/>
      <c r="I1992" s="42"/>
      <c r="J1992" s="42"/>
      <c r="K1992" s="42"/>
      <c r="L1992" s="42"/>
      <c r="M1992" s="42"/>
      <c r="N1992" s="42"/>
      <c r="O1992" s="42"/>
    </row>
    <row r="1993" spans="1:15">
      <c r="A1993" s="40"/>
      <c r="B1993" s="41"/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  <c r="O1993" s="42"/>
    </row>
    <row r="1994" spans="1:15">
      <c r="A1994" s="40"/>
      <c r="B1994" s="41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2"/>
      <c r="O1994" s="42"/>
    </row>
    <row r="1995" spans="1:15">
      <c r="A1995" s="40"/>
      <c r="B1995" s="41"/>
      <c r="C1995" s="42"/>
      <c r="D1995" s="42"/>
      <c r="E1995" s="42"/>
      <c r="F1995" s="42"/>
      <c r="G1995" s="42"/>
      <c r="H1995" s="42"/>
      <c r="I1995" s="42"/>
      <c r="J1995" s="42"/>
      <c r="K1995" s="42"/>
      <c r="L1995" s="42"/>
      <c r="M1995" s="42"/>
      <c r="N1995" s="42"/>
      <c r="O1995" s="42"/>
    </row>
    <row r="1996" spans="1:15">
      <c r="A1996" s="40"/>
      <c r="B1996" s="41"/>
      <c r="C1996" s="42"/>
      <c r="D1996" s="42"/>
      <c r="E1996" s="42"/>
      <c r="F1996" s="42"/>
      <c r="G1996" s="42"/>
      <c r="H1996" s="42"/>
      <c r="I1996" s="42"/>
      <c r="J1996" s="42"/>
      <c r="K1996" s="42"/>
      <c r="L1996" s="42"/>
      <c r="M1996" s="42"/>
      <c r="N1996" s="42"/>
      <c r="O1996" s="42"/>
    </row>
    <row r="1997" spans="1:15">
      <c r="A1997" s="40"/>
      <c r="B1997" s="41"/>
      <c r="C1997" s="42"/>
      <c r="D1997" s="42"/>
      <c r="E1997" s="42"/>
      <c r="F1997" s="42"/>
      <c r="G1997" s="42"/>
      <c r="H1997" s="42"/>
      <c r="I1997" s="42"/>
      <c r="J1997" s="42"/>
      <c r="K1997" s="42"/>
      <c r="L1997" s="42"/>
      <c r="M1997" s="42"/>
      <c r="N1997" s="42"/>
      <c r="O1997" s="42"/>
    </row>
    <row r="1998" spans="1:15">
      <c r="A1998" s="40"/>
      <c r="B1998" s="41"/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  <c r="O1998" s="42"/>
    </row>
    <row r="1999" spans="1:15">
      <c r="A1999" s="40"/>
      <c r="B1999" s="41"/>
      <c r="C1999" s="42"/>
      <c r="D1999" s="42"/>
      <c r="E1999" s="42"/>
      <c r="F1999" s="42"/>
      <c r="G1999" s="42"/>
      <c r="H1999" s="42"/>
      <c r="I1999" s="42"/>
      <c r="J1999" s="42"/>
      <c r="K1999" s="42"/>
      <c r="L1999" s="42"/>
      <c r="M1999" s="42"/>
      <c r="N1999" s="42"/>
      <c r="O1999" s="42"/>
    </row>
    <row r="2000" spans="1:15">
      <c r="A2000" s="40"/>
      <c r="B2000" s="41"/>
      <c r="C2000" s="42"/>
      <c r="D2000" s="42"/>
      <c r="E2000" s="42"/>
      <c r="F2000" s="42"/>
      <c r="G2000" s="42"/>
      <c r="H2000" s="42"/>
      <c r="I2000" s="42"/>
      <c r="J2000" s="42"/>
      <c r="K2000" s="42"/>
      <c r="L2000" s="42"/>
      <c r="M2000" s="42"/>
      <c r="N2000" s="42"/>
      <c r="O2000" s="42"/>
    </row>
    <row r="2001" spans="1:15">
      <c r="A2001" s="40"/>
      <c r="B2001" s="41"/>
      <c r="C2001" s="42"/>
      <c r="D2001" s="42"/>
      <c r="E2001" s="42"/>
      <c r="F2001" s="42"/>
      <c r="G2001" s="42"/>
      <c r="H2001" s="42"/>
      <c r="I2001" s="42"/>
      <c r="J2001" s="42"/>
      <c r="K2001" s="42"/>
      <c r="L2001" s="42"/>
      <c r="M2001" s="42"/>
      <c r="N2001" s="42"/>
      <c r="O2001" s="42"/>
    </row>
    <row r="2002" spans="1:15">
      <c r="A2002" s="40"/>
      <c r="B2002" s="41"/>
      <c r="C2002" s="42"/>
      <c r="D2002" s="42"/>
      <c r="E2002" s="42"/>
      <c r="F2002" s="42"/>
      <c r="G2002" s="42"/>
      <c r="H2002" s="42"/>
      <c r="I2002" s="42"/>
      <c r="J2002" s="42"/>
      <c r="K2002" s="42"/>
      <c r="L2002" s="42"/>
      <c r="M2002" s="42"/>
      <c r="N2002" s="42"/>
      <c r="O2002" s="42"/>
    </row>
    <row r="2003" spans="1:15">
      <c r="A2003" s="40"/>
      <c r="B2003" s="41"/>
      <c r="C2003" s="42"/>
      <c r="D2003" s="42"/>
      <c r="E2003" s="42"/>
      <c r="F2003" s="42"/>
      <c r="G2003" s="42"/>
      <c r="H2003" s="42"/>
      <c r="I2003" s="42"/>
      <c r="J2003" s="42"/>
      <c r="K2003" s="42"/>
      <c r="L2003" s="42"/>
      <c r="M2003" s="42"/>
      <c r="N2003" s="42"/>
      <c r="O2003" s="42"/>
    </row>
    <row r="2004" spans="1:15">
      <c r="A2004" s="40"/>
      <c r="B2004" s="41"/>
      <c r="C2004" s="42"/>
      <c r="D2004" s="42"/>
      <c r="E2004" s="42"/>
      <c r="F2004" s="42"/>
      <c r="G2004" s="42"/>
      <c r="H2004" s="42"/>
      <c r="I2004" s="42"/>
      <c r="J2004" s="42"/>
      <c r="K2004" s="42"/>
      <c r="L2004" s="42"/>
      <c r="M2004" s="42"/>
      <c r="N2004" s="42"/>
      <c r="O2004" s="42"/>
    </row>
    <row r="2005" spans="1:15">
      <c r="A2005" s="40"/>
      <c r="B2005" s="41"/>
      <c r="C2005" s="42"/>
      <c r="D2005" s="42"/>
      <c r="E2005" s="42"/>
      <c r="F2005" s="42"/>
      <c r="G2005" s="42"/>
      <c r="H2005" s="42"/>
      <c r="I2005" s="42"/>
      <c r="J2005" s="42"/>
      <c r="K2005" s="42"/>
      <c r="L2005" s="42"/>
      <c r="M2005" s="42"/>
      <c r="N2005" s="42"/>
      <c r="O2005" s="42"/>
    </row>
    <row r="2006" spans="1:15">
      <c r="A2006" s="40"/>
      <c r="B2006" s="41"/>
      <c r="C2006" s="42"/>
      <c r="D2006" s="42"/>
      <c r="E2006" s="42"/>
      <c r="F2006" s="42"/>
      <c r="G2006" s="42"/>
      <c r="H2006" s="42"/>
      <c r="I2006" s="42"/>
      <c r="J2006" s="42"/>
      <c r="K2006" s="42"/>
      <c r="L2006" s="42"/>
      <c r="M2006" s="42"/>
      <c r="N2006" s="42"/>
      <c r="O2006" s="42"/>
    </row>
    <row r="2007" spans="1:15">
      <c r="A2007" s="40"/>
      <c r="B2007" s="41"/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  <c r="O2007" s="42"/>
    </row>
    <row r="2008" spans="1:15">
      <c r="A2008" s="40"/>
      <c r="B2008" s="41"/>
      <c r="C2008" s="42"/>
      <c r="D2008" s="42"/>
      <c r="E2008" s="42"/>
      <c r="F2008" s="42"/>
      <c r="G2008" s="42"/>
      <c r="H2008" s="42"/>
      <c r="I2008" s="42"/>
      <c r="J2008" s="42"/>
      <c r="K2008" s="42"/>
      <c r="L2008" s="42"/>
      <c r="M2008" s="42"/>
      <c r="N2008" s="42"/>
      <c r="O2008" s="42"/>
    </row>
    <row r="2009" spans="1:15">
      <c r="A2009" s="40"/>
      <c r="B2009" s="41"/>
      <c r="C2009" s="42"/>
      <c r="D2009" s="42"/>
      <c r="E2009" s="42"/>
      <c r="F2009" s="42"/>
      <c r="G2009" s="42"/>
      <c r="H2009" s="42"/>
      <c r="I2009" s="42"/>
      <c r="J2009" s="42"/>
      <c r="K2009" s="42"/>
      <c r="L2009" s="42"/>
      <c r="M2009" s="42"/>
      <c r="N2009" s="42"/>
      <c r="O2009" s="42"/>
    </row>
    <row r="2010" spans="1:15">
      <c r="A2010" s="40"/>
      <c r="B2010" s="41"/>
      <c r="C2010" s="42"/>
      <c r="D2010" s="42"/>
      <c r="E2010" s="42"/>
      <c r="F2010" s="42"/>
      <c r="G2010" s="42"/>
      <c r="H2010" s="42"/>
      <c r="I2010" s="42"/>
      <c r="J2010" s="42"/>
      <c r="K2010" s="42"/>
      <c r="L2010" s="42"/>
      <c r="M2010" s="42"/>
      <c r="N2010" s="42"/>
      <c r="O2010" s="42"/>
    </row>
    <row r="2011" spans="1:15">
      <c r="A2011" s="40"/>
      <c r="B2011" s="41"/>
      <c r="C2011" s="42"/>
      <c r="D2011" s="42"/>
      <c r="E2011" s="42"/>
      <c r="F2011" s="42"/>
      <c r="G2011" s="42"/>
      <c r="H2011" s="42"/>
      <c r="I2011" s="42"/>
      <c r="J2011" s="42"/>
      <c r="K2011" s="42"/>
      <c r="L2011" s="42"/>
      <c r="M2011" s="42"/>
      <c r="N2011" s="42"/>
      <c r="O2011" s="42"/>
    </row>
    <row r="2012" spans="1:15">
      <c r="A2012" s="40"/>
      <c r="B2012" s="41"/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  <c r="O2012" s="42"/>
    </row>
    <row r="2013" spans="1:15">
      <c r="A2013" s="40"/>
      <c r="B2013" s="41"/>
      <c r="C2013" s="42"/>
      <c r="D2013" s="42"/>
      <c r="E2013" s="42"/>
      <c r="F2013" s="42"/>
      <c r="G2013" s="42"/>
      <c r="H2013" s="42"/>
      <c r="I2013" s="42"/>
      <c r="J2013" s="42"/>
      <c r="K2013" s="42"/>
      <c r="L2013" s="42"/>
      <c r="M2013" s="42"/>
      <c r="N2013" s="42"/>
      <c r="O2013" s="42"/>
    </row>
    <row r="2014" spans="1:15">
      <c r="A2014" s="40"/>
      <c r="B2014" s="41"/>
      <c r="C2014" s="42"/>
      <c r="D2014" s="42"/>
      <c r="E2014" s="42"/>
      <c r="F2014" s="42"/>
      <c r="G2014" s="42"/>
      <c r="H2014" s="42"/>
      <c r="I2014" s="42"/>
      <c r="J2014" s="42"/>
      <c r="K2014" s="42"/>
      <c r="L2014" s="42"/>
      <c r="M2014" s="42"/>
      <c r="N2014" s="42"/>
      <c r="O2014" s="42"/>
    </row>
    <row r="2015" spans="1:15">
      <c r="A2015" s="40"/>
      <c r="B2015" s="41"/>
      <c r="C2015" s="42"/>
      <c r="D2015" s="42"/>
      <c r="E2015" s="42"/>
      <c r="F2015" s="42"/>
      <c r="G2015" s="42"/>
      <c r="H2015" s="42"/>
      <c r="I2015" s="42"/>
      <c r="J2015" s="42"/>
      <c r="K2015" s="42"/>
      <c r="L2015" s="42"/>
      <c r="M2015" s="42"/>
      <c r="N2015" s="42"/>
      <c r="O2015" s="42"/>
    </row>
    <row r="2016" spans="1:15">
      <c r="A2016" s="40"/>
      <c r="B2016" s="41"/>
      <c r="C2016" s="42"/>
      <c r="D2016" s="42"/>
      <c r="E2016" s="42"/>
      <c r="F2016" s="42"/>
      <c r="G2016" s="42"/>
      <c r="H2016" s="42"/>
      <c r="I2016" s="42"/>
      <c r="J2016" s="42"/>
      <c r="K2016" s="42"/>
      <c r="L2016" s="42"/>
      <c r="M2016" s="42"/>
      <c r="N2016" s="42"/>
      <c r="O2016" s="42"/>
    </row>
    <row r="2017" spans="1:15">
      <c r="A2017" s="40"/>
      <c r="B2017" s="41"/>
      <c r="C2017" s="42"/>
      <c r="D2017" s="42"/>
      <c r="E2017" s="42"/>
      <c r="F2017" s="42"/>
      <c r="G2017" s="42"/>
      <c r="H2017" s="42"/>
      <c r="I2017" s="42"/>
      <c r="J2017" s="42"/>
      <c r="K2017" s="42"/>
      <c r="L2017" s="42"/>
      <c r="M2017" s="42"/>
      <c r="N2017" s="42"/>
      <c r="O2017" s="42"/>
    </row>
    <row r="2018" spans="1:15">
      <c r="A2018" s="40"/>
      <c r="B2018" s="41"/>
      <c r="C2018" s="42"/>
      <c r="D2018" s="42"/>
      <c r="E2018" s="42"/>
      <c r="F2018" s="42"/>
      <c r="G2018" s="42"/>
      <c r="H2018" s="42"/>
      <c r="I2018" s="42"/>
      <c r="J2018" s="42"/>
      <c r="K2018" s="42"/>
      <c r="L2018" s="42"/>
      <c r="M2018" s="42"/>
      <c r="N2018" s="42"/>
      <c r="O2018" s="42"/>
    </row>
    <row r="2019" spans="1:15">
      <c r="A2019" s="40"/>
      <c r="B2019" s="41"/>
      <c r="C2019" s="42"/>
      <c r="D2019" s="42"/>
      <c r="E2019" s="42"/>
      <c r="F2019" s="42"/>
      <c r="G2019" s="42"/>
      <c r="H2019" s="42"/>
      <c r="I2019" s="42"/>
      <c r="J2019" s="42"/>
      <c r="K2019" s="42"/>
      <c r="L2019" s="42"/>
      <c r="M2019" s="42"/>
      <c r="N2019" s="42"/>
      <c r="O2019" s="42"/>
    </row>
    <row r="2020" spans="1:15">
      <c r="A2020" s="40"/>
      <c r="B2020" s="41"/>
      <c r="C2020" s="42"/>
      <c r="D2020" s="42"/>
      <c r="E2020" s="42"/>
      <c r="F2020" s="42"/>
      <c r="G2020" s="42"/>
      <c r="H2020" s="42"/>
      <c r="I2020" s="42"/>
      <c r="J2020" s="42"/>
      <c r="K2020" s="42"/>
      <c r="L2020" s="42"/>
      <c r="M2020" s="42"/>
      <c r="N2020" s="42"/>
      <c r="O2020" s="42"/>
    </row>
    <row r="2021" spans="1:15">
      <c r="A2021" s="40"/>
      <c r="B2021" s="41"/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  <c r="O2021" s="42"/>
    </row>
    <row r="2022" spans="1:15">
      <c r="A2022" s="40"/>
      <c r="B2022" s="41"/>
      <c r="C2022" s="42"/>
      <c r="D2022" s="42"/>
      <c r="E2022" s="42"/>
      <c r="F2022" s="42"/>
      <c r="G2022" s="42"/>
      <c r="H2022" s="42"/>
      <c r="I2022" s="42"/>
      <c r="J2022" s="42"/>
      <c r="K2022" s="42"/>
      <c r="L2022" s="42"/>
      <c r="M2022" s="42"/>
      <c r="N2022" s="42"/>
      <c r="O2022" s="42"/>
    </row>
    <row r="2023" spans="1:15">
      <c r="A2023" s="40"/>
      <c r="B2023" s="41"/>
      <c r="C2023" s="42"/>
      <c r="D2023" s="42"/>
      <c r="E2023" s="42"/>
      <c r="F2023" s="42"/>
      <c r="G2023" s="42"/>
      <c r="H2023" s="42"/>
      <c r="I2023" s="42"/>
      <c r="J2023" s="42"/>
      <c r="K2023" s="42"/>
      <c r="L2023" s="42"/>
      <c r="M2023" s="42"/>
      <c r="N2023" s="42"/>
      <c r="O2023" s="42"/>
    </row>
    <row r="2024" spans="1:15">
      <c r="A2024" s="40"/>
      <c r="B2024" s="41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</row>
    <row r="2025" spans="1:15">
      <c r="A2025" s="40"/>
      <c r="B2025" s="41"/>
      <c r="C2025" s="42"/>
      <c r="D2025" s="42"/>
      <c r="E2025" s="42"/>
      <c r="F2025" s="42"/>
      <c r="G2025" s="42"/>
      <c r="H2025" s="42"/>
      <c r="I2025" s="42"/>
      <c r="J2025" s="42"/>
      <c r="K2025" s="42"/>
      <c r="L2025" s="42"/>
      <c r="M2025" s="42"/>
      <c r="N2025" s="42"/>
      <c r="O2025" s="42"/>
    </row>
    <row r="2026" spans="1:15">
      <c r="A2026" s="40"/>
      <c r="B2026" s="41"/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  <c r="O2026" s="42"/>
    </row>
    <row r="2027" spans="1:15">
      <c r="A2027" s="40"/>
      <c r="B2027" s="41"/>
      <c r="C2027" s="42"/>
      <c r="D2027" s="42"/>
      <c r="E2027" s="42"/>
      <c r="F2027" s="42"/>
      <c r="G2027" s="42"/>
      <c r="H2027" s="42"/>
      <c r="I2027" s="42"/>
      <c r="J2027" s="42"/>
      <c r="K2027" s="42"/>
      <c r="L2027" s="42"/>
      <c r="M2027" s="42"/>
      <c r="N2027" s="42"/>
      <c r="O2027" s="42"/>
    </row>
    <row r="2028" spans="1:15">
      <c r="A2028" s="40"/>
      <c r="B2028" s="41"/>
      <c r="C2028" s="42"/>
      <c r="D2028" s="42"/>
      <c r="E2028" s="42"/>
      <c r="F2028" s="42"/>
      <c r="G2028" s="42"/>
      <c r="H2028" s="42"/>
      <c r="I2028" s="42"/>
      <c r="J2028" s="42"/>
      <c r="K2028" s="42"/>
      <c r="L2028" s="42"/>
      <c r="M2028" s="42"/>
      <c r="N2028" s="42"/>
      <c r="O2028" s="42"/>
    </row>
    <row r="2029" spans="1:15">
      <c r="A2029" s="40"/>
      <c r="B2029" s="41"/>
      <c r="C2029" s="42"/>
      <c r="D2029" s="42"/>
      <c r="E2029" s="42"/>
      <c r="F2029" s="42"/>
      <c r="G2029" s="42"/>
      <c r="H2029" s="42"/>
      <c r="I2029" s="42"/>
      <c r="J2029" s="42"/>
      <c r="K2029" s="42"/>
      <c r="L2029" s="42"/>
      <c r="M2029" s="42"/>
      <c r="N2029" s="42"/>
      <c r="O2029" s="42"/>
    </row>
    <row r="2030" spans="1:15">
      <c r="A2030" s="40"/>
      <c r="B2030" s="41"/>
      <c r="C2030" s="42"/>
      <c r="D2030" s="42"/>
      <c r="E2030" s="42"/>
      <c r="F2030" s="42"/>
      <c r="G2030" s="42"/>
      <c r="H2030" s="42"/>
      <c r="I2030" s="42"/>
      <c r="J2030" s="42"/>
      <c r="K2030" s="42"/>
      <c r="L2030" s="42"/>
      <c r="M2030" s="42"/>
      <c r="N2030" s="42"/>
      <c r="O2030" s="42"/>
    </row>
    <row r="2031" spans="1:15">
      <c r="A2031" s="40"/>
      <c r="B2031" s="41"/>
      <c r="C2031" s="42"/>
      <c r="D2031" s="42"/>
      <c r="E2031" s="42"/>
      <c r="F2031" s="42"/>
      <c r="G2031" s="42"/>
      <c r="H2031" s="42"/>
      <c r="I2031" s="42"/>
      <c r="J2031" s="42"/>
      <c r="K2031" s="42"/>
      <c r="L2031" s="42"/>
      <c r="M2031" s="42"/>
      <c r="N2031" s="42"/>
      <c r="O2031" s="42"/>
    </row>
    <row r="2032" spans="1:15">
      <c r="A2032" s="40"/>
      <c r="B2032" s="41"/>
      <c r="C2032" s="42"/>
      <c r="D2032" s="42"/>
      <c r="E2032" s="42"/>
      <c r="F2032" s="42"/>
      <c r="G2032" s="42"/>
      <c r="H2032" s="42"/>
      <c r="I2032" s="42"/>
      <c r="J2032" s="42"/>
      <c r="K2032" s="42"/>
      <c r="L2032" s="42"/>
      <c r="M2032" s="42"/>
      <c r="N2032" s="42"/>
      <c r="O2032" s="42"/>
    </row>
    <row r="2033" spans="1:15">
      <c r="A2033" s="40"/>
      <c r="B2033" s="41"/>
      <c r="C2033" s="42"/>
      <c r="D2033" s="42"/>
      <c r="E2033" s="42"/>
      <c r="F2033" s="42"/>
      <c r="G2033" s="42"/>
      <c r="H2033" s="42"/>
      <c r="I2033" s="42"/>
      <c r="J2033" s="42"/>
      <c r="K2033" s="42"/>
      <c r="L2033" s="42"/>
      <c r="M2033" s="42"/>
      <c r="N2033" s="42"/>
      <c r="O2033" s="42"/>
    </row>
    <row r="2034" spans="1:15">
      <c r="A2034" s="40"/>
      <c r="B2034" s="41"/>
      <c r="C2034" s="42"/>
      <c r="D2034" s="42"/>
      <c r="E2034" s="42"/>
      <c r="F2034" s="42"/>
      <c r="G2034" s="42"/>
      <c r="H2034" s="42"/>
      <c r="I2034" s="42"/>
      <c r="J2034" s="42"/>
      <c r="K2034" s="42"/>
      <c r="L2034" s="42"/>
      <c r="M2034" s="42"/>
      <c r="N2034" s="42"/>
      <c r="O2034" s="42"/>
    </row>
    <row r="2035" spans="1:15">
      <c r="A2035" s="40"/>
      <c r="B2035" s="41"/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  <c r="O2035" s="42"/>
    </row>
    <row r="2036" spans="1:15">
      <c r="A2036" s="40"/>
      <c r="B2036" s="41"/>
      <c r="C2036" s="42"/>
      <c r="D2036" s="42"/>
      <c r="E2036" s="42"/>
      <c r="F2036" s="42"/>
      <c r="G2036" s="42"/>
      <c r="H2036" s="42"/>
      <c r="I2036" s="42"/>
      <c r="J2036" s="42"/>
      <c r="K2036" s="42"/>
      <c r="L2036" s="42"/>
      <c r="M2036" s="42"/>
      <c r="N2036" s="42"/>
      <c r="O2036" s="42"/>
    </row>
    <row r="2037" spans="1:15">
      <c r="A2037" s="40"/>
      <c r="B2037" s="41"/>
      <c r="C2037" s="42"/>
      <c r="D2037" s="42"/>
      <c r="E2037" s="42"/>
      <c r="F2037" s="42"/>
      <c r="G2037" s="42"/>
      <c r="H2037" s="42"/>
      <c r="I2037" s="42"/>
      <c r="J2037" s="42"/>
      <c r="K2037" s="42"/>
      <c r="L2037" s="42"/>
      <c r="M2037" s="42"/>
      <c r="N2037" s="42"/>
      <c r="O2037" s="42"/>
    </row>
    <row r="2038" spans="1:15">
      <c r="A2038" s="40"/>
      <c r="B2038" s="41"/>
      <c r="C2038" s="42"/>
      <c r="D2038" s="42"/>
      <c r="E2038" s="42"/>
      <c r="F2038" s="42"/>
      <c r="G2038" s="42"/>
      <c r="H2038" s="42"/>
      <c r="I2038" s="42"/>
      <c r="J2038" s="42"/>
      <c r="K2038" s="42"/>
      <c r="L2038" s="42"/>
      <c r="M2038" s="42"/>
      <c r="N2038" s="42"/>
      <c r="O2038" s="42"/>
    </row>
    <row r="2039" spans="1:15">
      <c r="A2039" s="40"/>
      <c r="B2039" s="41"/>
      <c r="C2039" s="42"/>
      <c r="D2039" s="42"/>
      <c r="E2039" s="42"/>
      <c r="F2039" s="42"/>
      <c r="G2039" s="42"/>
      <c r="H2039" s="42"/>
      <c r="I2039" s="42"/>
      <c r="J2039" s="42"/>
      <c r="K2039" s="42"/>
      <c r="L2039" s="42"/>
      <c r="M2039" s="42"/>
      <c r="N2039" s="42"/>
      <c r="O2039" s="42"/>
    </row>
    <row r="2040" spans="1:15">
      <c r="A2040" s="40"/>
      <c r="B2040" s="41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</row>
    <row r="2041" spans="1:15">
      <c r="A2041" s="40"/>
      <c r="B2041" s="41"/>
      <c r="C2041" s="42"/>
      <c r="D2041" s="42"/>
      <c r="E2041" s="42"/>
      <c r="F2041" s="42"/>
      <c r="G2041" s="42"/>
      <c r="H2041" s="42"/>
      <c r="I2041" s="42"/>
      <c r="J2041" s="42"/>
      <c r="K2041" s="42"/>
      <c r="L2041" s="42"/>
      <c r="M2041" s="42"/>
      <c r="N2041" s="42"/>
      <c r="O2041" s="42"/>
    </row>
    <row r="2042" spans="1:15">
      <c r="A2042" s="40"/>
      <c r="B2042" s="41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</row>
    <row r="2043" spans="1:15">
      <c r="A2043" s="40"/>
      <c r="B2043" s="41"/>
      <c r="C2043" s="42"/>
      <c r="D2043" s="42"/>
      <c r="E2043" s="42"/>
      <c r="F2043" s="42"/>
      <c r="G2043" s="42"/>
      <c r="H2043" s="42"/>
      <c r="I2043" s="42"/>
      <c r="J2043" s="42"/>
      <c r="K2043" s="42"/>
      <c r="L2043" s="42"/>
      <c r="M2043" s="42"/>
      <c r="N2043" s="42"/>
      <c r="O2043" s="42"/>
    </row>
    <row r="2044" spans="1:15">
      <c r="A2044" s="40"/>
      <c r="B2044" s="41"/>
      <c r="C2044" s="42"/>
      <c r="D2044" s="42"/>
      <c r="E2044" s="42"/>
      <c r="F2044" s="42"/>
      <c r="G2044" s="42"/>
      <c r="H2044" s="42"/>
      <c r="I2044" s="42"/>
      <c r="J2044" s="42"/>
      <c r="K2044" s="42"/>
      <c r="L2044" s="42"/>
      <c r="M2044" s="42"/>
      <c r="N2044" s="42"/>
      <c r="O2044" s="42"/>
    </row>
    <row r="2045" spans="1:15">
      <c r="A2045" s="40"/>
      <c r="B2045" s="41"/>
      <c r="C2045" s="42"/>
      <c r="D2045" s="42"/>
      <c r="E2045" s="42"/>
      <c r="F2045" s="42"/>
      <c r="G2045" s="42"/>
      <c r="H2045" s="42"/>
      <c r="I2045" s="42"/>
      <c r="J2045" s="42"/>
      <c r="K2045" s="42"/>
      <c r="L2045" s="42"/>
      <c r="M2045" s="42"/>
      <c r="N2045" s="42"/>
      <c r="O2045" s="42"/>
    </row>
    <row r="2046" spans="1:15">
      <c r="A2046" s="40"/>
      <c r="B2046" s="41"/>
      <c r="C2046" s="42"/>
      <c r="D2046" s="42"/>
      <c r="E2046" s="42"/>
      <c r="F2046" s="42"/>
      <c r="G2046" s="42"/>
      <c r="H2046" s="42"/>
      <c r="I2046" s="42"/>
      <c r="J2046" s="42"/>
      <c r="K2046" s="42"/>
      <c r="L2046" s="42"/>
      <c r="M2046" s="42"/>
      <c r="N2046" s="42"/>
      <c r="O2046" s="42"/>
    </row>
    <row r="2047" spans="1:15">
      <c r="A2047" s="40"/>
      <c r="B2047" s="41"/>
      <c r="C2047" s="42"/>
      <c r="D2047" s="42"/>
      <c r="E2047" s="42"/>
      <c r="F2047" s="42"/>
      <c r="G2047" s="42"/>
      <c r="H2047" s="42"/>
      <c r="I2047" s="42"/>
      <c r="J2047" s="42"/>
      <c r="K2047" s="42"/>
      <c r="L2047" s="42"/>
      <c r="M2047" s="42"/>
      <c r="N2047" s="42"/>
      <c r="O2047" s="42"/>
    </row>
    <row r="2048" spans="1:15">
      <c r="A2048" s="40"/>
      <c r="B2048" s="41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</row>
    <row r="2049" spans="1:15">
      <c r="A2049" s="40"/>
      <c r="B2049" s="41"/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  <c r="O2049" s="42"/>
    </row>
    <row r="2050" spans="1:15">
      <c r="A2050" s="40"/>
      <c r="B2050" s="41"/>
      <c r="C2050" s="42"/>
      <c r="D2050" s="42"/>
      <c r="E2050" s="42"/>
      <c r="F2050" s="42"/>
      <c r="G2050" s="42"/>
      <c r="H2050" s="42"/>
      <c r="I2050" s="42"/>
      <c r="J2050" s="42"/>
      <c r="K2050" s="42"/>
      <c r="L2050" s="42"/>
      <c r="M2050" s="42"/>
      <c r="N2050" s="42"/>
      <c r="O2050" s="42"/>
    </row>
    <row r="2051" spans="1:15">
      <c r="A2051" s="40"/>
      <c r="B2051" s="41"/>
      <c r="C2051" s="42"/>
      <c r="D2051" s="42"/>
      <c r="E2051" s="42"/>
      <c r="F2051" s="42"/>
      <c r="G2051" s="42"/>
      <c r="H2051" s="42"/>
      <c r="I2051" s="42"/>
      <c r="J2051" s="42"/>
      <c r="K2051" s="42"/>
      <c r="L2051" s="42"/>
      <c r="M2051" s="42"/>
      <c r="N2051" s="42"/>
      <c r="O2051" s="42"/>
    </row>
    <row r="2052" spans="1:15">
      <c r="A2052" s="40"/>
      <c r="B2052" s="41"/>
      <c r="C2052" s="42"/>
      <c r="D2052" s="42"/>
      <c r="E2052" s="42"/>
      <c r="F2052" s="42"/>
      <c r="G2052" s="42"/>
      <c r="H2052" s="42"/>
      <c r="I2052" s="42"/>
      <c r="J2052" s="42"/>
      <c r="K2052" s="42"/>
      <c r="L2052" s="42"/>
      <c r="M2052" s="42"/>
      <c r="N2052" s="42"/>
      <c r="O2052" s="42"/>
    </row>
    <row r="2053" spans="1:15">
      <c r="A2053" s="40"/>
      <c r="B2053" s="41"/>
      <c r="C2053" s="42"/>
      <c r="D2053" s="42"/>
      <c r="E2053" s="42"/>
      <c r="F2053" s="42"/>
      <c r="G2053" s="42"/>
      <c r="H2053" s="42"/>
      <c r="I2053" s="42"/>
      <c r="J2053" s="42"/>
      <c r="K2053" s="42"/>
      <c r="L2053" s="42"/>
      <c r="M2053" s="42"/>
      <c r="N2053" s="42"/>
      <c r="O2053" s="42"/>
    </row>
    <row r="2054" spans="1:15">
      <c r="A2054" s="40"/>
      <c r="B2054" s="41"/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  <c r="O2054" s="42"/>
    </row>
    <row r="2055" spans="1:15">
      <c r="A2055" s="40"/>
      <c r="B2055" s="41"/>
      <c r="C2055" s="42"/>
      <c r="D2055" s="42"/>
      <c r="E2055" s="42"/>
      <c r="F2055" s="42"/>
      <c r="G2055" s="42"/>
      <c r="H2055" s="42"/>
      <c r="I2055" s="42"/>
      <c r="J2055" s="42"/>
      <c r="K2055" s="42"/>
      <c r="L2055" s="42"/>
      <c r="M2055" s="42"/>
      <c r="N2055" s="42"/>
      <c r="O2055" s="42"/>
    </row>
    <row r="2056" spans="1:15">
      <c r="A2056" s="40"/>
      <c r="B2056" s="41"/>
      <c r="C2056" s="42"/>
      <c r="D2056" s="42"/>
      <c r="E2056" s="42"/>
      <c r="F2056" s="42"/>
      <c r="G2056" s="42"/>
      <c r="H2056" s="42"/>
      <c r="I2056" s="42"/>
      <c r="J2056" s="42"/>
      <c r="K2056" s="42"/>
      <c r="L2056" s="42"/>
      <c r="M2056" s="42"/>
      <c r="N2056" s="42"/>
      <c r="O2056" s="42"/>
    </row>
    <row r="2057" spans="1:15">
      <c r="A2057" s="40"/>
      <c r="B2057" s="41"/>
      <c r="C2057" s="42"/>
      <c r="D2057" s="42"/>
      <c r="E2057" s="42"/>
      <c r="F2057" s="42"/>
      <c r="G2057" s="42"/>
      <c r="H2057" s="42"/>
      <c r="I2057" s="42"/>
      <c r="J2057" s="42"/>
      <c r="K2057" s="42"/>
      <c r="L2057" s="42"/>
      <c r="M2057" s="42"/>
      <c r="N2057" s="42"/>
      <c r="O2057" s="42"/>
    </row>
    <row r="2058" spans="1:15">
      <c r="A2058" s="40"/>
      <c r="B2058" s="41"/>
      <c r="C2058" s="42"/>
      <c r="D2058" s="42"/>
      <c r="E2058" s="42"/>
      <c r="F2058" s="42"/>
      <c r="G2058" s="42"/>
      <c r="H2058" s="42"/>
      <c r="I2058" s="42"/>
      <c r="J2058" s="42"/>
      <c r="K2058" s="42"/>
      <c r="L2058" s="42"/>
      <c r="M2058" s="42"/>
      <c r="N2058" s="42"/>
      <c r="O2058" s="42"/>
    </row>
    <row r="2059" spans="1:15">
      <c r="A2059" s="40"/>
      <c r="B2059" s="41"/>
      <c r="C2059" s="42"/>
      <c r="D2059" s="42"/>
      <c r="E2059" s="42"/>
      <c r="F2059" s="42"/>
      <c r="G2059" s="42"/>
      <c r="H2059" s="42"/>
      <c r="I2059" s="42"/>
      <c r="J2059" s="42"/>
      <c r="K2059" s="42"/>
      <c r="L2059" s="42"/>
      <c r="M2059" s="42"/>
      <c r="N2059" s="42"/>
      <c r="O2059" s="42"/>
    </row>
    <row r="2060" spans="1:15">
      <c r="A2060" s="40"/>
      <c r="B2060" s="41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</row>
    <row r="2061" spans="1:15">
      <c r="A2061" s="40"/>
      <c r="B2061" s="41"/>
      <c r="C2061" s="42"/>
      <c r="D2061" s="42"/>
      <c r="E2061" s="42"/>
      <c r="F2061" s="42"/>
      <c r="G2061" s="42"/>
      <c r="H2061" s="42"/>
      <c r="I2061" s="42"/>
      <c r="J2061" s="42"/>
      <c r="K2061" s="42"/>
      <c r="L2061" s="42"/>
      <c r="M2061" s="42"/>
      <c r="N2061" s="42"/>
      <c r="O2061" s="42"/>
    </row>
    <row r="2062" spans="1:15">
      <c r="A2062" s="40"/>
      <c r="B2062" s="41"/>
      <c r="C2062" s="42"/>
      <c r="D2062" s="42"/>
      <c r="E2062" s="42"/>
      <c r="F2062" s="42"/>
      <c r="G2062" s="42"/>
      <c r="H2062" s="42"/>
      <c r="I2062" s="42"/>
      <c r="J2062" s="42"/>
      <c r="K2062" s="42"/>
      <c r="L2062" s="42"/>
      <c r="M2062" s="42"/>
      <c r="N2062" s="42"/>
      <c r="O2062" s="42"/>
    </row>
    <row r="2063" spans="1:15">
      <c r="A2063" s="40"/>
      <c r="B2063" s="41"/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  <c r="O2063" s="42"/>
    </row>
    <row r="2064" spans="1:15">
      <c r="A2064" s="40"/>
      <c r="B2064" s="41"/>
      <c r="C2064" s="42"/>
      <c r="D2064" s="42"/>
      <c r="E2064" s="42"/>
      <c r="F2064" s="42"/>
      <c r="G2064" s="42"/>
      <c r="H2064" s="42"/>
      <c r="I2064" s="42"/>
      <c r="J2064" s="42"/>
      <c r="K2064" s="42"/>
      <c r="L2064" s="42"/>
      <c r="M2064" s="42"/>
      <c r="N2064" s="42"/>
      <c r="O2064" s="42"/>
    </row>
    <row r="2065" spans="1:15">
      <c r="A2065" s="40"/>
      <c r="B2065" s="41"/>
      <c r="C2065" s="42"/>
      <c r="D2065" s="42"/>
      <c r="E2065" s="42"/>
      <c r="F2065" s="42"/>
      <c r="G2065" s="42"/>
      <c r="H2065" s="42"/>
      <c r="I2065" s="42"/>
      <c r="J2065" s="42"/>
      <c r="K2065" s="42"/>
      <c r="L2065" s="42"/>
      <c r="M2065" s="42"/>
      <c r="N2065" s="42"/>
      <c r="O2065" s="42"/>
    </row>
    <row r="2066" spans="1:15">
      <c r="A2066" s="40"/>
      <c r="B2066" s="41"/>
      <c r="C2066" s="42"/>
      <c r="D2066" s="42"/>
      <c r="E2066" s="42"/>
      <c r="F2066" s="42"/>
      <c r="G2066" s="42"/>
      <c r="H2066" s="42"/>
      <c r="I2066" s="42"/>
      <c r="J2066" s="42"/>
      <c r="K2066" s="42"/>
      <c r="L2066" s="42"/>
      <c r="M2066" s="42"/>
      <c r="N2066" s="42"/>
      <c r="O2066" s="42"/>
    </row>
    <row r="2067" spans="1:15">
      <c r="A2067" s="40"/>
      <c r="B2067" s="41"/>
      <c r="C2067" s="42"/>
      <c r="D2067" s="42"/>
      <c r="E2067" s="42"/>
      <c r="F2067" s="42"/>
      <c r="G2067" s="42"/>
      <c r="H2067" s="42"/>
      <c r="I2067" s="42"/>
      <c r="J2067" s="42"/>
      <c r="K2067" s="42"/>
      <c r="L2067" s="42"/>
      <c r="M2067" s="42"/>
      <c r="N2067" s="42"/>
      <c r="O2067" s="42"/>
    </row>
    <row r="2068" spans="1:15">
      <c r="A2068" s="40"/>
      <c r="B2068" s="41"/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  <c r="O2068" s="42"/>
    </row>
    <row r="2069" spans="1:15">
      <c r="A2069" s="40"/>
      <c r="B2069" s="41"/>
      <c r="C2069" s="42"/>
      <c r="D2069" s="42"/>
      <c r="E2069" s="42"/>
      <c r="F2069" s="42"/>
      <c r="G2069" s="42"/>
      <c r="H2069" s="42"/>
      <c r="I2069" s="42"/>
      <c r="J2069" s="42"/>
      <c r="K2069" s="42"/>
      <c r="L2069" s="42"/>
      <c r="M2069" s="42"/>
      <c r="N2069" s="42"/>
      <c r="O2069" s="42"/>
    </row>
    <row r="2070" spans="1:15">
      <c r="A2070" s="40"/>
      <c r="B2070" s="41"/>
      <c r="C2070" s="42"/>
      <c r="D2070" s="42"/>
      <c r="E2070" s="42"/>
      <c r="F2070" s="42"/>
      <c r="G2070" s="42"/>
      <c r="H2070" s="42"/>
      <c r="I2070" s="42"/>
      <c r="J2070" s="42"/>
      <c r="K2070" s="42"/>
      <c r="L2070" s="42"/>
      <c r="M2070" s="42"/>
      <c r="N2070" s="42"/>
      <c r="O2070" s="42"/>
    </row>
    <row r="2071" spans="1:15">
      <c r="A2071" s="40"/>
      <c r="B2071" s="41"/>
      <c r="C2071" s="42"/>
      <c r="D2071" s="42"/>
      <c r="E2071" s="42"/>
      <c r="F2071" s="42"/>
      <c r="G2071" s="42"/>
      <c r="H2071" s="42"/>
      <c r="I2071" s="42"/>
      <c r="J2071" s="42"/>
      <c r="K2071" s="42"/>
      <c r="L2071" s="42"/>
      <c r="M2071" s="42"/>
      <c r="N2071" s="42"/>
      <c r="O2071" s="42"/>
    </row>
    <row r="2072" spans="1:15">
      <c r="A2072" s="40"/>
      <c r="B2072" s="41"/>
      <c r="C2072" s="42"/>
      <c r="D2072" s="42"/>
      <c r="E2072" s="42"/>
      <c r="F2072" s="42"/>
      <c r="G2072" s="42"/>
      <c r="H2072" s="42"/>
      <c r="I2072" s="42"/>
      <c r="J2072" s="42"/>
      <c r="K2072" s="42"/>
      <c r="L2072" s="42"/>
      <c r="M2072" s="42"/>
      <c r="N2072" s="42"/>
      <c r="O2072" s="42"/>
    </row>
    <row r="2073" spans="1:15">
      <c r="A2073" s="40"/>
      <c r="B2073" s="41"/>
      <c r="C2073" s="42"/>
      <c r="D2073" s="42"/>
      <c r="E2073" s="42"/>
      <c r="F2073" s="42"/>
      <c r="G2073" s="42"/>
      <c r="H2073" s="42"/>
      <c r="I2073" s="42"/>
      <c r="J2073" s="42"/>
      <c r="K2073" s="42"/>
      <c r="L2073" s="42"/>
      <c r="M2073" s="42"/>
      <c r="N2073" s="42"/>
      <c r="O2073" s="42"/>
    </row>
    <row r="2074" spans="1:15">
      <c r="A2074" s="40"/>
      <c r="B2074" s="41"/>
      <c r="C2074" s="42"/>
      <c r="D2074" s="42"/>
      <c r="E2074" s="42"/>
      <c r="F2074" s="42"/>
      <c r="G2074" s="42"/>
      <c r="H2074" s="42"/>
      <c r="I2074" s="42"/>
      <c r="J2074" s="42"/>
      <c r="K2074" s="42"/>
      <c r="L2074" s="42"/>
      <c r="M2074" s="42"/>
      <c r="N2074" s="42"/>
      <c r="O2074" s="42"/>
    </row>
    <row r="2075" spans="1:15">
      <c r="A2075" s="40"/>
      <c r="B2075" s="41"/>
      <c r="C2075" s="42"/>
      <c r="D2075" s="42"/>
      <c r="E2075" s="42"/>
      <c r="F2075" s="42"/>
      <c r="G2075" s="42"/>
      <c r="H2075" s="42"/>
      <c r="I2075" s="42"/>
      <c r="J2075" s="42"/>
      <c r="K2075" s="42"/>
      <c r="L2075" s="42"/>
      <c r="M2075" s="42"/>
      <c r="N2075" s="42"/>
      <c r="O2075" s="42"/>
    </row>
    <row r="2076" spans="1:15">
      <c r="A2076" s="40"/>
      <c r="B2076" s="41"/>
      <c r="C2076" s="42"/>
      <c r="D2076" s="42"/>
      <c r="E2076" s="42"/>
      <c r="F2076" s="42"/>
      <c r="G2076" s="42"/>
      <c r="H2076" s="42"/>
      <c r="I2076" s="42"/>
      <c r="J2076" s="42"/>
      <c r="K2076" s="42"/>
      <c r="L2076" s="42"/>
      <c r="M2076" s="42"/>
      <c r="N2076" s="42"/>
      <c r="O2076" s="42"/>
    </row>
    <row r="2077" spans="1:15">
      <c r="A2077" s="40"/>
      <c r="B2077" s="41"/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  <c r="O2077" s="42"/>
    </row>
    <row r="2078" spans="1:15">
      <c r="A2078" s="40"/>
      <c r="B2078" s="41"/>
      <c r="C2078" s="42"/>
      <c r="D2078" s="42"/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</row>
    <row r="2079" spans="1:15">
      <c r="A2079" s="40"/>
      <c r="B2079" s="41"/>
      <c r="C2079" s="42"/>
      <c r="D2079" s="42"/>
      <c r="E2079" s="42"/>
      <c r="F2079" s="42"/>
      <c r="G2079" s="42"/>
      <c r="H2079" s="42"/>
      <c r="I2079" s="42"/>
      <c r="J2079" s="42"/>
      <c r="K2079" s="42"/>
      <c r="L2079" s="42"/>
      <c r="M2079" s="42"/>
      <c r="N2079" s="42"/>
      <c r="O2079" s="42"/>
    </row>
    <row r="2080" spans="1:15">
      <c r="A2080" s="40"/>
      <c r="B2080" s="41"/>
      <c r="C2080" s="42"/>
      <c r="D2080" s="42"/>
      <c r="E2080" s="42"/>
      <c r="F2080" s="42"/>
      <c r="G2080" s="42"/>
      <c r="H2080" s="42"/>
      <c r="I2080" s="42"/>
      <c r="J2080" s="42"/>
      <c r="K2080" s="42"/>
      <c r="L2080" s="42"/>
      <c r="M2080" s="42"/>
      <c r="N2080" s="42"/>
      <c r="O2080" s="42"/>
    </row>
    <row r="2081" spans="1:15">
      <c r="A2081" s="40"/>
      <c r="B2081" s="41"/>
      <c r="C2081" s="42"/>
      <c r="D2081" s="42"/>
      <c r="E2081" s="42"/>
      <c r="F2081" s="42"/>
      <c r="G2081" s="42"/>
      <c r="H2081" s="42"/>
      <c r="I2081" s="42"/>
      <c r="J2081" s="42"/>
      <c r="K2081" s="42"/>
      <c r="L2081" s="42"/>
      <c r="M2081" s="42"/>
      <c r="N2081" s="42"/>
      <c r="O2081" s="42"/>
    </row>
    <row r="2082" spans="1:15">
      <c r="A2082" s="40"/>
      <c r="B2082" s="41"/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  <c r="O2082" s="42"/>
    </row>
    <row r="2083" spans="1:15">
      <c r="A2083" s="40"/>
      <c r="B2083" s="41"/>
      <c r="C2083" s="42"/>
      <c r="D2083" s="42"/>
      <c r="E2083" s="42"/>
      <c r="F2083" s="42"/>
      <c r="G2083" s="42"/>
      <c r="H2083" s="42"/>
      <c r="I2083" s="42"/>
      <c r="J2083" s="42"/>
      <c r="K2083" s="42"/>
      <c r="L2083" s="42"/>
      <c r="M2083" s="42"/>
      <c r="N2083" s="42"/>
      <c r="O2083" s="42"/>
    </row>
    <row r="2084" spans="1:15">
      <c r="A2084" s="40"/>
      <c r="B2084" s="41"/>
      <c r="C2084" s="42"/>
      <c r="D2084" s="42"/>
      <c r="E2084" s="42"/>
      <c r="F2084" s="42"/>
      <c r="G2084" s="42"/>
      <c r="H2084" s="42"/>
      <c r="I2084" s="42"/>
      <c r="J2084" s="42"/>
      <c r="K2084" s="42"/>
      <c r="L2084" s="42"/>
      <c r="M2084" s="42"/>
      <c r="N2084" s="42"/>
      <c r="O2084" s="42"/>
    </row>
    <row r="2085" spans="1:15">
      <c r="A2085" s="40"/>
      <c r="B2085" s="41"/>
      <c r="C2085" s="42"/>
      <c r="D2085" s="42"/>
      <c r="E2085" s="42"/>
      <c r="F2085" s="42"/>
      <c r="G2085" s="42"/>
      <c r="H2085" s="42"/>
      <c r="I2085" s="42"/>
      <c r="J2085" s="42"/>
      <c r="K2085" s="42"/>
      <c r="L2085" s="42"/>
      <c r="M2085" s="42"/>
      <c r="N2085" s="42"/>
      <c r="O2085" s="42"/>
    </row>
    <row r="2086" spans="1:15">
      <c r="A2086" s="40"/>
      <c r="B2086" s="41"/>
      <c r="C2086" s="42"/>
      <c r="D2086" s="42"/>
      <c r="E2086" s="42"/>
      <c r="F2086" s="42"/>
      <c r="G2086" s="42"/>
      <c r="H2086" s="42"/>
      <c r="I2086" s="42"/>
      <c r="J2086" s="42"/>
      <c r="K2086" s="42"/>
      <c r="L2086" s="42"/>
      <c r="M2086" s="42"/>
      <c r="N2086" s="42"/>
      <c r="O2086" s="42"/>
    </row>
    <row r="2087" spans="1:15">
      <c r="A2087" s="40"/>
      <c r="B2087" s="41"/>
      <c r="C2087" s="42"/>
      <c r="D2087" s="42"/>
      <c r="E2087" s="42"/>
      <c r="F2087" s="42"/>
      <c r="G2087" s="42"/>
      <c r="H2087" s="42"/>
      <c r="I2087" s="42"/>
      <c r="J2087" s="42"/>
      <c r="K2087" s="42"/>
      <c r="L2087" s="42"/>
      <c r="M2087" s="42"/>
      <c r="N2087" s="42"/>
      <c r="O2087" s="42"/>
    </row>
    <row r="2088" spans="1:15">
      <c r="A2088" s="40"/>
      <c r="B2088" s="41"/>
      <c r="C2088" s="42"/>
      <c r="D2088" s="42"/>
      <c r="E2088" s="42"/>
      <c r="F2088" s="42"/>
      <c r="G2088" s="42"/>
      <c r="H2088" s="42"/>
      <c r="I2088" s="42"/>
      <c r="J2088" s="42"/>
      <c r="K2088" s="42"/>
      <c r="L2088" s="42"/>
      <c r="M2088" s="42"/>
      <c r="N2088" s="42"/>
      <c r="O2088" s="42"/>
    </row>
    <row r="2089" spans="1:15">
      <c r="A2089" s="40"/>
      <c r="B2089" s="41"/>
      <c r="C2089" s="42"/>
      <c r="D2089" s="42"/>
      <c r="E2089" s="42"/>
      <c r="F2089" s="42"/>
      <c r="G2089" s="42"/>
      <c r="H2089" s="42"/>
      <c r="I2089" s="42"/>
      <c r="J2089" s="42"/>
      <c r="K2089" s="42"/>
      <c r="L2089" s="42"/>
      <c r="M2089" s="42"/>
      <c r="N2089" s="42"/>
      <c r="O2089" s="42"/>
    </row>
    <row r="2090" spans="1:15">
      <c r="A2090" s="40"/>
      <c r="B2090" s="41"/>
      <c r="C2090" s="42"/>
      <c r="D2090" s="42"/>
      <c r="E2090" s="42"/>
      <c r="F2090" s="42"/>
      <c r="G2090" s="42"/>
      <c r="H2090" s="42"/>
      <c r="I2090" s="42"/>
      <c r="J2090" s="42"/>
      <c r="K2090" s="42"/>
      <c r="L2090" s="42"/>
      <c r="M2090" s="42"/>
      <c r="N2090" s="42"/>
      <c r="O2090" s="42"/>
    </row>
    <row r="2091" spans="1:15">
      <c r="A2091" s="40"/>
      <c r="B2091" s="41"/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  <c r="O2091" s="42"/>
    </row>
    <row r="2092" spans="1:15">
      <c r="A2092" s="40"/>
      <c r="B2092" s="41"/>
      <c r="C2092" s="42"/>
      <c r="D2092" s="42"/>
      <c r="E2092" s="42"/>
      <c r="F2092" s="42"/>
      <c r="G2092" s="42"/>
      <c r="H2092" s="42"/>
      <c r="I2092" s="42"/>
      <c r="J2092" s="42"/>
      <c r="K2092" s="42"/>
      <c r="L2092" s="42"/>
      <c r="M2092" s="42"/>
      <c r="N2092" s="42"/>
      <c r="O2092" s="42"/>
    </row>
    <row r="2093" spans="1:15">
      <c r="A2093" s="40"/>
      <c r="B2093" s="41"/>
      <c r="C2093" s="42"/>
      <c r="D2093" s="42"/>
      <c r="E2093" s="42"/>
      <c r="F2093" s="42"/>
      <c r="G2093" s="42"/>
      <c r="H2093" s="42"/>
      <c r="I2093" s="42"/>
      <c r="J2093" s="42"/>
      <c r="K2093" s="42"/>
      <c r="L2093" s="42"/>
      <c r="M2093" s="42"/>
      <c r="N2093" s="42"/>
      <c r="O2093" s="42"/>
    </row>
    <row r="2094" spans="1:15">
      <c r="A2094" s="40"/>
      <c r="B2094" s="41"/>
      <c r="C2094" s="42"/>
      <c r="D2094" s="42"/>
      <c r="E2094" s="42"/>
      <c r="F2094" s="42"/>
      <c r="G2094" s="42"/>
      <c r="H2094" s="42"/>
      <c r="I2094" s="42"/>
      <c r="J2094" s="42"/>
      <c r="K2094" s="42"/>
      <c r="L2094" s="42"/>
      <c r="M2094" s="42"/>
      <c r="N2094" s="42"/>
      <c r="O2094" s="42"/>
    </row>
    <row r="2095" spans="1:15">
      <c r="A2095" s="40"/>
      <c r="B2095" s="41"/>
      <c r="C2095" s="42"/>
      <c r="D2095" s="42"/>
      <c r="E2095" s="42"/>
      <c r="F2095" s="42"/>
      <c r="G2095" s="42"/>
      <c r="H2095" s="42"/>
      <c r="I2095" s="42"/>
      <c r="J2095" s="42"/>
      <c r="K2095" s="42"/>
      <c r="L2095" s="42"/>
      <c r="M2095" s="42"/>
      <c r="N2095" s="42"/>
      <c r="O2095" s="42"/>
    </row>
    <row r="2096" spans="1:15">
      <c r="A2096" s="40"/>
      <c r="B2096" s="41"/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  <c r="O2096" s="42"/>
    </row>
    <row r="2097" spans="1:15">
      <c r="A2097" s="40"/>
      <c r="B2097" s="41"/>
      <c r="C2097" s="42"/>
      <c r="D2097" s="42"/>
      <c r="E2097" s="42"/>
      <c r="F2097" s="42"/>
      <c r="G2097" s="42"/>
      <c r="H2097" s="42"/>
      <c r="I2097" s="42"/>
      <c r="J2097" s="42"/>
      <c r="K2097" s="42"/>
      <c r="L2097" s="42"/>
      <c r="M2097" s="42"/>
      <c r="N2097" s="42"/>
      <c r="O2097" s="42"/>
    </row>
    <row r="2098" spans="1:15">
      <c r="A2098" s="40"/>
      <c r="B2098" s="41"/>
      <c r="C2098" s="42"/>
      <c r="D2098" s="42"/>
      <c r="E2098" s="42"/>
      <c r="F2098" s="42"/>
      <c r="G2098" s="42"/>
      <c r="H2098" s="42"/>
      <c r="I2098" s="42"/>
      <c r="J2098" s="42"/>
      <c r="K2098" s="42"/>
      <c r="L2098" s="42"/>
      <c r="M2098" s="42"/>
      <c r="N2098" s="42"/>
      <c r="O2098" s="42"/>
    </row>
    <row r="2099" spans="1:15">
      <c r="A2099" s="40"/>
      <c r="B2099" s="41"/>
      <c r="C2099" s="42"/>
      <c r="D2099" s="42"/>
      <c r="E2099" s="42"/>
      <c r="F2099" s="42"/>
      <c r="G2099" s="42"/>
      <c r="H2099" s="42"/>
      <c r="I2099" s="42"/>
      <c r="J2099" s="42"/>
      <c r="K2099" s="42"/>
      <c r="L2099" s="42"/>
      <c r="M2099" s="42"/>
      <c r="N2099" s="42"/>
      <c r="O2099" s="42"/>
    </row>
    <row r="2100" spans="1:15">
      <c r="A2100" s="40"/>
      <c r="B2100" s="41"/>
      <c r="C2100" s="42"/>
      <c r="D2100" s="42"/>
      <c r="E2100" s="42"/>
      <c r="F2100" s="42"/>
      <c r="G2100" s="42"/>
      <c r="H2100" s="42"/>
      <c r="I2100" s="42"/>
      <c r="J2100" s="42"/>
      <c r="K2100" s="42"/>
      <c r="L2100" s="42"/>
      <c r="M2100" s="42"/>
      <c r="N2100" s="42"/>
      <c r="O2100" s="42"/>
    </row>
    <row r="2101" spans="1:15">
      <c r="A2101" s="40"/>
      <c r="B2101" s="41"/>
      <c r="C2101" s="42"/>
      <c r="D2101" s="42"/>
      <c r="E2101" s="42"/>
      <c r="F2101" s="42"/>
      <c r="G2101" s="42"/>
      <c r="H2101" s="42"/>
      <c r="I2101" s="42"/>
      <c r="J2101" s="42"/>
      <c r="K2101" s="42"/>
      <c r="L2101" s="42"/>
      <c r="M2101" s="42"/>
      <c r="N2101" s="42"/>
      <c r="O2101" s="42"/>
    </row>
    <row r="2102" spans="1:15">
      <c r="A2102" s="40"/>
      <c r="B2102" s="41"/>
      <c r="C2102" s="42"/>
      <c r="D2102" s="42"/>
      <c r="E2102" s="42"/>
      <c r="F2102" s="42"/>
      <c r="G2102" s="42"/>
      <c r="H2102" s="42"/>
      <c r="I2102" s="42"/>
      <c r="J2102" s="42"/>
      <c r="K2102" s="42"/>
      <c r="L2102" s="42"/>
      <c r="M2102" s="42"/>
      <c r="N2102" s="42"/>
      <c r="O2102" s="42"/>
    </row>
    <row r="2103" spans="1:15">
      <c r="A2103" s="40"/>
      <c r="B2103" s="41"/>
      <c r="C2103" s="42"/>
      <c r="D2103" s="42"/>
      <c r="E2103" s="42"/>
      <c r="F2103" s="42"/>
      <c r="G2103" s="42"/>
      <c r="H2103" s="42"/>
      <c r="I2103" s="42"/>
      <c r="J2103" s="42"/>
      <c r="K2103" s="42"/>
      <c r="L2103" s="42"/>
      <c r="M2103" s="42"/>
      <c r="N2103" s="42"/>
      <c r="O2103" s="42"/>
    </row>
    <row r="2104" spans="1:15">
      <c r="A2104" s="40"/>
      <c r="B2104" s="41"/>
      <c r="C2104" s="42"/>
      <c r="D2104" s="42"/>
      <c r="E2104" s="42"/>
      <c r="F2104" s="42"/>
      <c r="G2104" s="42"/>
      <c r="H2104" s="42"/>
      <c r="I2104" s="42"/>
      <c r="J2104" s="42"/>
      <c r="K2104" s="42"/>
      <c r="L2104" s="42"/>
      <c r="M2104" s="42"/>
      <c r="N2104" s="42"/>
      <c r="O2104" s="42"/>
    </row>
    <row r="2105" spans="1:15">
      <c r="A2105" s="40"/>
      <c r="B2105" s="41"/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  <c r="O2105" s="42"/>
    </row>
    <row r="2106" spans="1:15">
      <c r="A2106" s="40"/>
      <c r="B2106" s="41"/>
      <c r="C2106" s="42"/>
      <c r="D2106" s="42"/>
      <c r="E2106" s="42"/>
      <c r="F2106" s="42"/>
      <c r="G2106" s="42"/>
      <c r="H2106" s="42"/>
      <c r="I2106" s="42"/>
      <c r="J2106" s="42"/>
      <c r="K2106" s="42"/>
      <c r="L2106" s="42"/>
      <c r="M2106" s="42"/>
      <c r="N2106" s="42"/>
      <c r="O2106" s="42"/>
    </row>
    <row r="2107" spans="1:15">
      <c r="A2107" s="40"/>
      <c r="B2107" s="41"/>
      <c r="C2107" s="42"/>
      <c r="D2107" s="42"/>
      <c r="E2107" s="42"/>
      <c r="F2107" s="42"/>
      <c r="G2107" s="42"/>
      <c r="H2107" s="42"/>
      <c r="I2107" s="42"/>
      <c r="J2107" s="42"/>
      <c r="K2107" s="42"/>
      <c r="L2107" s="42"/>
      <c r="M2107" s="42"/>
      <c r="N2107" s="42"/>
      <c r="O2107" s="42"/>
    </row>
    <row r="2108" spans="1:15">
      <c r="A2108" s="40"/>
      <c r="B2108" s="41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</row>
    <row r="2109" spans="1:15">
      <c r="A2109" s="40"/>
      <c r="B2109" s="41"/>
      <c r="C2109" s="42"/>
      <c r="D2109" s="42"/>
      <c r="E2109" s="42"/>
      <c r="F2109" s="42"/>
      <c r="G2109" s="42"/>
      <c r="H2109" s="42"/>
      <c r="I2109" s="42"/>
      <c r="J2109" s="42"/>
      <c r="K2109" s="42"/>
      <c r="L2109" s="42"/>
      <c r="M2109" s="42"/>
      <c r="N2109" s="42"/>
      <c r="O2109" s="42"/>
    </row>
    <row r="2110" spans="1:15">
      <c r="A2110" s="40"/>
      <c r="B2110" s="41"/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  <c r="O2110" s="42"/>
    </row>
    <row r="2111" spans="1:15">
      <c r="A2111" s="40"/>
      <c r="B2111" s="41"/>
      <c r="C2111" s="42"/>
      <c r="D2111" s="42"/>
      <c r="E2111" s="42"/>
      <c r="F2111" s="42"/>
      <c r="G2111" s="42"/>
      <c r="H2111" s="42"/>
      <c r="I2111" s="42"/>
      <c r="J2111" s="42"/>
      <c r="K2111" s="42"/>
      <c r="L2111" s="42"/>
      <c r="M2111" s="42"/>
      <c r="N2111" s="42"/>
      <c r="O2111" s="42"/>
    </row>
    <row r="2112" spans="1:15">
      <c r="A2112" s="40"/>
      <c r="B2112" s="41"/>
      <c r="C2112" s="42"/>
      <c r="D2112" s="42"/>
      <c r="E2112" s="42"/>
      <c r="F2112" s="42"/>
      <c r="G2112" s="42"/>
      <c r="H2112" s="42"/>
      <c r="I2112" s="42"/>
      <c r="J2112" s="42"/>
      <c r="K2112" s="42"/>
      <c r="L2112" s="42"/>
      <c r="M2112" s="42"/>
      <c r="N2112" s="42"/>
      <c r="O2112" s="42"/>
    </row>
    <row r="2113" spans="1:15">
      <c r="A2113" s="40"/>
      <c r="B2113" s="41"/>
      <c r="C2113" s="42"/>
      <c r="D2113" s="42"/>
      <c r="E2113" s="42"/>
      <c r="F2113" s="42"/>
      <c r="G2113" s="42"/>
      <c r="H2113" s="42"/>
      <c r="I2113" s="42"/>
      <c r="J2113" s="42"/>
      <c r="K2113" s="42"/>
      <c r="L2113" s="42"/>
      <c r="M2113" s="42"/>
      <c r="N2113" s="42"/>
      <c r="O2113" s="42"/>
    </row>
    <row r="2114" spans="1:15">
      <c r="A2114" s="40"/>
      <c r="B2114" s="41"/>
      <c r="C2114" s="42"/>
      <c r="D2114" s="42"/>
      <c r="E2114" s="42"/>
      <c r="F2114" s="42"/>
      <c r="G2114" s="42"/>
      <c r="H2114" s="42"/>
      <c r="I2114" s="42"/>
      <c r="J2114" s="42"/>
      <c r="K2114" s="42"/>
      <c r="L2114" s="42"/>
      <c r="M2114" s="42"/>
      <c r="N2114" s="42"/>
      <c r="O2114" s="42"/>
    </row>
    <row r="2115" spans="1:15">
      <c r="A2115" s="40"/>
      <c r="B2115" s="41"/>
      <c r="C2115" s="42"/>
      <c r="D2115" s="42"/>
      <c r="E2115" s="42"/>
      <c r="F2115" s="42"/>
      <c r="G2115" s="42"/>
      <c r="H2115" s="42"/>
      <c r="I2115" s="42"/>
      <c r="J2115" s="42"/>
      <c r="K2115" s="42"/>
      <c r="L2115" s="42"/>
      <c r="M2115" s="42"/>
      <c r="N2115" s="42"/>
      <c r="O2115" s="42"/>
    </row>
    <row r="2116" spans="1:15">
      <c r="A2116" s="40"/>
      <c r="B2116" s="41"/>
      <c r="C2116" s="42"/>
      <c r="D2116" s="42"/>
      <c r="E2116" s="42"/>
      <c r="F2116" s="42"/>
      <c r="G2116" s="42"/>
      <c r="H2116" s="42"/>
      <c r="I2116" s="42"/>
      <c r="J2116" s="42"/>
      <c r="K2116" s="42"/>
      <c r="L2116" s="42"/>
      <c r="M2116" s="42"/>
      <c r="N2116" s="42"/>
      <c r="O2116" s="42"/>
    </row>
    <row r="2117" spans="1:15">
      <c r="A2117" s="40"/>
      <c r="B2117" s="41"/>
      <c r="C2117" s="42"/>
      <c r="D2117" s="42"/>
      <c r="E2117" s="42"/>
      <c r="F2117" s="42"/>
      <c r="G2117" s="42"/>
      <c r="H2117" s="42"/>
      <c r="I2117" s="42"/>
      <c r="J2117" s="42"/>
      <c r="K2117" s="42"/>
      <c r="L2117" s="42"/>
      <c r="M2117" s="42"/>
      <c r="N2117" s="42"/>
      <c r="O2117" s="42"/>
    </row>
    <row r="2118" spans="1:15">
      <c r="A2118" s="40"/>
      <c r="B2118" s="41"/>
      <c r="C2118" s="42"/>
      <c r="D2118" s="42"/>
      <c r="E2118" s="42"/>
      <c r="F2118" s="42"/>
      <c r="G2118" s="42"/>
      <c r="H2118" s="42"/>
      <c r="I2118" s="42"/>
      <c r="J2118" s="42"/>
      <c r="K2118" s="42"/>
      <c r="L2118" s="42"/>
      <c r="M2118" s="42"/>
      <c r="N2118" s="42"/>
      <c r="O2118" s="42"/>
    </row>
    <row r="2119" spans="1:15">
      <c r="A2119" s="40"/>
      <c r="B2119" s="41"/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  <c r="O2119" s="42"/>
    </row>
    <row r="2120" spans="1:15">
      <c r="A2120" s="40"/>
      <c r="B2120" s="41"/>
      <c r="C2120" s="42"/>
      <c r="D2120" s="42"/>
      <c r="E2120" s="42"/>
      <c r="F2120" s="42"/>
      <c r="G2120" s="42"/>
      <c r="H2120" s="42"/>
      <c r="I2120" s="42"/>
      <c r="J2120" s="42"/>
      <c r="K2120" s="42"/>
      <c r="L2120" s="42"/>
      <c r="M2120" s="42"/>
      <c r="N2120" s="42"/>
      <c r="O2120" s="42"/>
    </row>
    <row r="2121" spans="1:15">
      <c r="A2121" s="40"/>
      <c r="B2121" s="41"/>
      <c r="C2121" s="42"/>
      <c r="D2121" s="42"/>
      <c r="E2121" s="42"/>
      <c r="F2121" s="42"/>
      <c r="G2121" s="42"/>
      <c r="H2121" s="42"/>
      <c r="I2121" s="42"/>
      <c r="J2121" s="42"/>
      <c r="K2121" s="42"/>
      <c r="L2121" s="42"/>
      <c r="M2121" s="42"/>
      <c r="N2121" s="42"/>
      <c r="O2121" s="42"/>
    </row>
    <row r="2122" spans="1:15">
      <c r="A2122" s="40"/>
      <c r="B2122" s="41"/>
      <c r="C2122" s="42"/>
      <c r="D2122" s="42"/>
      <c r="E2122" s="42"/>
      <c r="F2122" s="42"/>
      <c r="G2122" s="42"/>
      <c r="H2122" s="42"/>
      <c r="I2122" s="42"/>
      <c r="J2122" s="42"/>
      <c r="K2122" s="42"/>
      <c r="L2122" s="42"/>
      <c r="M2122" s="42"/>
      <c r="N2122" s="42"/>
      <c r="O2122" s="42"/>
    </row>
    <row r="2123" spans="1:15">
      <c r="A2123" s="40"/>
      <c r="B2123" s="41"/>
      <c r="C2123" s="42"/>
      <c r="D2123" s="42"/>
      <c r="E2123" s="42"/>
      <c r="F2123" s="42"/>
      <c r="G2123" s="42"/>
      <c r="H2123" s="42"/>
      <c r="I2123" s="42"/>
      <c r="J2123" s="42"/>
      <c r="K2123" s="42"/>
      <c r="L2123" s="42"/>
      <c r="M2123" s="42"/>
      <c r="N2123" s="42"/>
      <c r="O2123" s="42"/>
    </row>
    <row r="2124" spans="1:15">
      <c r="A2124" s="40"/>
      <c r="B2124" s="41"/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  <c r="O2124" s="42"/>
    </row>
    <row r="2125" spans="1:15">
      <c r="A2125" s="40"/>
      <c r="B2125" s="41"/>
      <c r="C2125" s="42"/>
      <c r="D2125" s="42"/>
      <c r="E2125" s="42"/>
      <c r="F2125" s="42"/>
      <c r="G2125" s="42"/>
      <c r="H2125" s="42"/>
      <c r="I2125" s="42"/>
      <c r="J2125" s="42"/>
      <c r="K2125" s="42"/>
      <c r="L2125" s="42"/>
      <c r="M2125" s="42"/>
      <c r="N2125" s="42"/>
      <c r="O2125" s="42"/>
    </row>
    <row r="2126" spans="1:15">
      <c r="A2126" s="40"/>
      <c r="B2126" s="41"/>
      <c r="C2126" s="42"/>
      <c r="D2126" s="42"/>
      <c r="E2126" s="42"/>
      <c r="F2126" s="42"/>
      <c r="G2126" s="42"/>
      <c r="H2126" s="42"/>
      <c r="I2126" s="42"/>
      <c r="J2126" s="42"/>
      <c r="K2126" s="42"/>
      <c r="L2126" s="42"/>
      <c r="M2126" s="42"/>
      <c r="N2126" s="42"/>
      <c r="O2126" s="42"/>
    </row>
    <row r="2127" spans="1:15">
      <c r="A2127" s="40"/>
      <c r="B2127" s="41"/>
      <c r="C2127" s="42"/>
      <c r="D2127" s="42"/>
      <c r="E2127" s="42"/>
      <c r="F2127" s="42"/>
      <c r="G2127" s="42"/>
      <c r="H2127" s="42"/>
      <c r="I2127" s="42"/>
      <c r="J2127" s="42"/>
      <c r="K2127" s="42"/>
      <c r="L2127" s="42"/>
      <c r="M2127" s="42"/>
      <c r="N2127" s="42"/>
      <c r="O2127" s="42"/>
    </row>
    <row r="2128" spans="1:15">
      <c r="A2128" s="40"/>
      <c r="B2128" s="41"/>
      <c r="C2128" s="42"/>
      <c r="D2128" s="42"/>
      <c r="E2128" s="42"/>
      <c r="F2128" s="42"/>
      <c r="G2128" s="42"/>
      <c r="H2128" s="42"/>
      <c r="I2128" s="42"/>
      <c r="J2128" s="42"/>
      <c r="K2128" s="42"/>
      <c r="L2128" s="42"/>
      <c r="M2128" s="42"/>
      <c r="N2128" s="42"/>
      <c r="O2128" s="42"/>
    </row>
    <row r="2129" spans="1:15">
      <c r="A2129" s="40"/>
      <c r="B2129" s="41"/>
      <c r="C2129" s="42"/>
      <c r="D2129" s="42"/>
      <c r="E2129" s="42"/>
      <c r="F2129" s="42"/>
      <c r="G2129" s="42"/>
      <c r="H2129" s="42"/>
      <c r="I2129" s="42"/>
      <c r="J2129" s="42"/>
      <c r="K2129" s="42"/>
      <c r="L2129" s="42"/>
      <c r="M2129" s="42"/>
      <c r="N2129" s="42"/>
      <c r="O2129" s="42"/>
    </row>
    <row r="2130" spans="1:15">
      <c r="A2130" s="40"/>
      <c r="B2130" s="41"/>
      <c r="C2130" s="42"/>
      <c r="D2130" s="42"/>
      <c r="E2130" s="42"/>
      <c r="F2130" s="42"/>
      <c r="G2130" s="42"/>
      <c r="H2130" s="42"/>
      <c r="I2130" s="42"/>
      <c r="J2130" s="42"/>
      <c r="K2130" s="42"/>
      <c r="L2130" s="42"/>
      <c r="M2130" s="42"/>
      <c r="N2130" s="42"/>
      <c r="O2130" s="42"/>
    </row>
    <row r="2131" spans="1:15">
      <c r="A2131" s="40"/>
      <c r="B2131" s="41"/>
      <c r="C2131" s="42"/>
      <c r="D2131" s="42"/>
      <c r="E2131" s="42"/>
      <c r="F2131" s="42"/>
      <c r="G2131" s="42"/>
      <c r="H2131" s="42"/>
      <c r="I2131" s="42"/>
      <c r="J2131" s="42"/>
      <c r="K2131" s="42"/>
      <c r="L2131" s="42"/>
      <c r="M2131" s="42"/>
      <c r="N2131" s="42"/>
      <c r="O2131" s="42"/>
    </row>
    <row r="2132" spans="1:15">
      <c r="A2132" s="40"/>
      <c r="B2132" s="41"/>
      <c r="C2132" s="42"/>
      <c r="D2132" s="42"/>
      <c r="E2132" s="42"/>
      <c r="F2132" s="42"/>
      <c r="G2132" s="42"/>
      <c r="H2132" s="42"/>
      <c r="I2132" s="42"/>
      <c r="J2132" s="42"/>
      <c r="K2132" s="42"/>
      <c r="L2132" s="42"/>
      <c r="M2132" s="42"/>
      <c r="N2132" s="42"/>
      <c r="O2132" s="42"/>
    </row>
    <row r="2133" spans="1:15">
      <c r="A2133" s="40"/>
      <c r="B2133" s="41"/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  <c r="O2133" s="42"/>
    </row>
    <row r="2134" spans="1:15">
      <c r="A2134" s="40"/>
      <c r="B2134" s="41"/>
      <c r="C2134" s="42"/>
      <c r="D2134" s="42"/>
      <c r="E2134" s="42"/>
      <c r="F2134" s="42"/>
      <c r="G2134" s="42"/>
      <c r="H2134" s="42"/>
      <c r="I2134" s="42"/>
      <c r="J2134" s="42"/>
      <c r="K2134" s="42"/>
      <c r="L2134" s="42"/>
      <c r="M2134" s="42"/>
      <c r="N2134" s="42"/>
      <c r="O2134" s="42"/>
    </row>
    <row r="2135" spans="1:15">
      <c r="A2135" s="40"/>
      <c r="B2135" s="41"/>
      <c r="C2135" s="42"/>
      <c r="D2135" s="42"/>
      <c r="E2135" s="42"/>
      <c r="F2135" s="42"/>
      <c r="G2135" s="42"/>
      <c r="H2135" s="42"/>
      <c r="I2135" s="42"/>
      <c r="J2135" s="42"/>
      <c r="K2135" s="42"/>
      <c r="L2135" s="42"/>
      <c r="M2135" s="42"/>
      <c r="N2135" s="42"/>
      <c r="O2135" s="42"/>
    </row>
    <row r="2136" spans="1:15">
      <c r="A2136" s="40"/>
      <c r="B2136" s="41"/>
      <c r="C2136" s="42"/>
      <c r="D2136" s="42"/>
      <c r="E2136" s="42"/>
      <c r="F2136" s="42"/>
      <c r="G2136" s="42"/>
      <c r="H2136" s="42"/>
      <c r="I2136" s="42"/>
      <c r="J2136" s="42"/>
      <c r="K2136" s="42"/>
      <c r="L2136" s="42"/>
      <c r="M2136" s="42"/>
      <c r="N2136" s="42"/>
      <c r="O2136" s="42"/>
    </row>
    <row r="2137" spans="1:15">
      <c r="A2137" s="40"/>
      <c r="B2137" s="41"/>
      <c r="C2137" s="42"/>
      <c r="D2137" s="42"/>
      <c r="E2137" s="42"/>
      <c r="F2137" s="42"/>
      <c r="G2137" s="42"/>
      <c r="H2137" s="42"/>
      <c r="I2137" s="42"/>
      <c r="J2137" s="42"/>
      <c r="K2137" s="42"/>
      <c r="L2137" s="42"/>
      <c r="M2137" s="42"/>
      <c r="N2137" s="42"/>
      <c r="O2137" s="42"/>
    </row>
    <row r="2138" spans="1:15">
      <c r="A2138" s="40"/>
      <c r="B2138" s="41"/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  <c r="O2138" s="42"/>
    </row>
    <row r="2139" spans="1:15">
      <c r="A2139" s="40"/>
      <c r="B2139" s="41"/>
      <c r="C2139" s="42"/>
      <c r="D2139" s="42"/>
      <c r="E2139" s="42"/>
      <c r="F2139" s="42"/>
      <c r="G2139" s="42"/>
      <c r="H2139" s="42"/>
      <c r="I2139" s="42"/>
      <c r="J2139" s="42"/>
      <c r="K2139" s="42"/>
      <c r="L2139" s="42"/>
      <c r="M2139" s="42"/>
      <c r="N2139" s="42"/>
      <c r="O2139" s="42"/>
    </row>
    <row r="2140" spans="1:15">
      <c r="A2140" s="40"/>
      <c r="B2140" s="41"/>
      <c r="C2140" s="42"/>
      <c r="D2140" s="42"/>
      <c r="E2140" s="42"/>
      <c r="F2140" s="42"/>
      <c r="G2140" s="42"/>
      <c r="H2140" s="42"/>
      <c r="I2140" s="42"/>
      <c r="J2140" s="42"/>
      <c r="K2140" s="42"/>
      <c r="L2140" s="42"/>
      <c r="M2140" s="42"/>
      <c r="N2140" s="42"/>
      <c r="O2140" s="42"/>
    </row>
    <row r="2141" spans="1:15">
      <c r="A2141" s="40"/>
      <c r="B2141" s="41"/>
      <c r="C2141" s="42"/>
      <c r="D2141" s="42"/>
      <c r="E2141" s="42"/>
      <c r="F2141" s="42"/>
      <c r="G2141" s="42"/>
      <c r="H2141" s="42"/>
      <c r="I2141" s="42"/>
      <c r="J2141" s="42"/>
      <c r="K2141" s="42"/>
      <c r="L2141" s="42"/>
      <c r="M2141" s="42"/>
      <c r="N2141" s="42"/>
      <c r="O2141" s="42"/>
    </row>
    <row r="2142" spans="1:15">
      <c r="A2142" s="40"/>
      <c r="B2142" s="41"/>
      <c r="C2142" s="42"/>
      <c r="D2142" s="42"/>
      <c r="E2142" s="42"/>
      <c r="F2142" s="42"/>
      <c r="G2142" s="42"/>
      <c r="H2142" s="42"/>
      <c r="I2142" s="42"/>
      <c r="J2142" s="42"/>
      <c r="K2142" s="42"/>
      <c r="L2142" s="42"/>
      <c r="M2142" s="42"/>
      <c r="N2142" s="42"/>
      <c r="O2142" s="42"/>
    </row>
    <row r="2143" spans="1:15">
      <c r="A2143" s="40"/>
      <c r="B2143" s="41"/>
      <c r="C2143" s="42"/>
      <c r="D2143" s="42"/>
      <c r="E2143" s="42"/>
      <c r="F2143" s="42"/>
      <c r="G2143" s="42"/>
      <c r="H2143" s="42"/>
      <c r="I2143" s="42"/>
      <c r="J2143" s="42"/>
      <c r="K2143" s="42"/>
      <c r="L2143" s="42"/>
      <c r="M2143" s="42"/>
      <c r="N2143" s="42"/>
      <c r="O2143" s="42"/>
    </row>
    <row r="2144" spans="1:15">
      <c r="A2144" s="40"/>
      <c r="B2144" s="41"/>
      <c r="C2144" s="42"/>
      <c r="D2144" s="42"/>
      <c r="E2144" s="42"/>
      <c r="F2144" s="42"/>
      <c r="G2144" s="42"/>
      <c r="H2144" s="42"/>
      <c r="I2144" s="42"/>
      <c r="J2144" s="42"/>
      <c r="K2144" s="42"/>
      <c r="L2144" s="42"/>
      <c r="M2144" s="42"/>
      <c r="N2144" s="42"/>
      <c r="O2144" s="42"/>
    </row>
    <row r="2145" spans="1:15">
      <c r="A2145" s="40"/>
      <c r="B2145" s="41"/>
      <c r="C2145" s="42"/>
      <c r="D2145" s="42"/>
      <c r="E2145" s="42"/>
      <c r="F2145" s="42"/>
      <c r="G2145" s="42"/>
      <c r="H2145" s="42"/>
      <c r="I2145" s="42"/>
      <c r="J2145" s="42"/>
      <c r="K2145" s="42"/>
      <c r="L2145" s="42"/>
      <c r="M2145" s="42"/>
      <c r="N2145" s="42"/>
      <c r="O2145" s="42"/>
    </row>
    <row r="2146" spans="1:15">
      <c r="A2146" s="40"/>
      <c r="B2146" s="41"/>
      <c r="C2146" s="42"/>
      <c r="D2146" s="42"/>
      <c r="E2146" s="42"/>
      <c r="F2146" s="42"/>
      <c r="G2146" s="42"/>
      <c r="H2146" s="42"/>
      <c r="I2146" s="42"/>
      <c r="J2146" s="42"/>
      <c r="K2146" s="42"/>
      <c r="L2146" s="42"/>
      <c r="M2146" s="42"/>
      <c r="N2146" s="42"/>
      <c r="O2146" s="42"/>
    </row>
    <row r="2147" spans="1:15">
      <c r="A2147" s="40"/>
      <c r="B2147" s="41"/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  <c r="O2147" s="42"/>
    </row>
    <row r="2148" spans="1:15">
      <c r="A2148" s="40"/>
      <c r="B2148" s="41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</row>
    <row r="2149" spans="1:15">
      <c r="A2149" s="40"/>
      <c r="B2149" s="41"/>
      <c r="C2149" s="42"/>
      <c r="D2149" s="42"/>
      <c r="E2149" s="42"/>
      <c r="F2149" s="42"/>
      <c r="G2149" s="42"/>
      <c r="H2149" s="42"/>
      <c r="I2149" s="42"/>
      <c r="J2149" s="42"/>
      <c r="K2149" s="42"/>
      <c r="L2149" s="42"/>
      <c r="M2149" s="42"/>
      <c r="N2149" s="42"/>
      <c r="O2149" s="42"/>
    </row>
    <row r="2150" spans="1:15">
      <c r="A2150" s="40"/>
      <c r="B2150" s="41"/>
      <c r="C2150" s="42"/>
      <c r="D2150" s="42"/>
      <c r="E2150" s="42"/>
      <c r="F2150" s="42"/>
      <c r="G2150" s="42"/>
      <c r="H2150" s="42"/>
      <c r="I2150" s="42"/>
      <c r="J2150" s="42"/>
      <c r="K2150" s="42"/>
      <c r="L2150" s="42"/>
      <c r="M2150" s="42"/>
      <c r="N2150" s="42"/>
      <c r="O2150" s="42"/>
    </row>
    <row r="2151" spans="1:15">
      <c r="A2151" s="40"/>
      <c r="B2151" s="41"/>
      <c r="C2151" s="42"/>
      <c r="D2151" s="42"/>
      <c r="E2151" s="42"/>
      <c r="F2151" s="42"/>
      <c r="G2151" s="42"/>
      <c r="H2151" s="42"/>
      <c r="I2151" s="42"/>
      <c r="J2151" s="42"/>
      <c r="K2151" s="42"/>
      <c r="L2151" s="42"/>
      <c r="M2151" s="42"/>
      <c r="N2151" s="42"/>
      <c r="O2151" s="42"/>
    </row>
    <row r="2152" spans="1:15">
      <c r="A2152" s="40"/>
      <c r="B2152" s="41"/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  <c r="O2152" s="42"/>
    </row>
    <row r="2153" spans="1:15">
      <c r="A2153" s="40"/>
      <c r="B2153" s="41"/>
      <c r="C2153" s="42"/>
      <c r="D2153" s="42"/>
      <c r="E2153" s="42"/>
      <c r="F2153" s="42"/>
      <c r="G2153" s="42"/>
      <c r="H2153" s="42"/>
      <c r="I2153" s="42"/>
      <c r="J2153" s="42"/>
      <c r="K2153" s="42"/>
      <c r="L2153" s="42"/>
      <c r="M2153" s="42"/>
      <c r="N2153" s="42"/>
      <c r="O2153" s="42"/>
    </row>
    <row r="2154" spans="1:15">
      <c r="A2154" s="40"/>
      <c r="B2154" s="41"/>
      <c r="C2154" s="42"/>
      <c r="D2154" s="42"/>
      <c r="E2154" s="42"/>
      <c r="F2154" s="42"/>
      <c r="G2154" s="42"/>
      <c r="H2154" s="42"/>
      <c r="I2154" s="42"/>
      <c r="J2154" s="42"/>
      <c r="K2154" s="42"/>
      <c r="L2154" s="42"/>
      <c r="M2154" s="42"/>
      <c r="N2154" s="42"/>
      <c r="O2154" s="42"/>
    </row>
    <row r="2155" spans="1:15">
      <c r="A2155" s="40"/>
      <c r="B2155" s="41"/>
      <c r="C2155" s="42"/>
      <c r="D2155" s="42"/>
      <c r="E2155" s="42"/>
      <c r="F2155" s="42"/>
      <c r="G2155" s="42"/>
      <c r="H2155" s="42"/>
      <c r="I2155" s="42"/>
      <c r="J2155" s="42"/>
      <c r="K2155" s="42"/>
      <c r="L2155" s="42"/>
      <c r="M2155" s="42"/>
      <c r="N2155" s="42"/>
      <c r="O2155" s="42"/>
    </row>
    <row r="2156" spans="1:15">
      <c r="A2156" s="40"/>
      <c r="B2156" s="41"/>
      <c r="C2156" s="42"/>
      <c r="D2156" s="42"/>
      <c r="E2156" s="42"/>
      <c r="F2156" s="42"/>
      <c r="G2156" s="42"/>
      <c r="H2156" s="42"/>
      <c r="I2156" s="42"/>
      <c r="J2156" s="42"/>
      <c r="K2156" s="42"/>
      <c r="L2156" s="42"/>
      <c r="M2156" s="42"/>
      <c r="N2156" s="42"/>
      <c r="O2156" s="42"/>
    </row>
    <row r="2157" spans="1:15">
      <c r="A2157" s="40"/>
      <c r="B2157" s="41"/>
      <c r="C2157" s="42"/>
      <c r="D2157" s="42"/>
      <c r="E2157" s="42"/>
      <c r="F2157" s="42"/>
      <c r="G2157" s="42"/>
      <c r="H2157" s="42"/>
      <c r="I2157" s="42"/>
      <c r="J2157" s="42"/>
      <c r="K2157" s="42"/>
      <c r="L2157" s="42"/>
      <c r="M2157" s="42"/>
      <c r="N2157" s="42"/>
      <c r="O2157" s="42"/>
    </row>
    <row r="2158" spans="1:15">
      <c r="A2158" s="40"/>
      <c r="B2158" s="41"/>
      <c r="C2158" s="42"/>
      <c r="D2158" s="42"/>
      <c r="E2158" s="42"/>
      <c r="F2158" s="42"/>
      <c r="G2158" s="42"/>
      <c r="H2158" s="42"/>
      <c r="I2158" s="42"/>
      <c r="J2158" s="42"/>
      <c r="K2158" s="42"/>
      <c r="L2158" s="42"/>
      <c r="M2158" s="42"/>
      <c r="N2158" s="42"/>
      <c r="O2158" s="42"/>
    </row>
    <row r="2159" spans="1:15">
      <c r="A2159" s="40"/>
      <c r="B2159" s="41"/>
      <c r="C2159" s="42"/>
      <c r="D2159" s="42"/>
      <c r="E2159" s="42"/>
      <c r="F2159" s="42"/>
      <c r="G2159" s="42"/>
      <c r="H2159" s="42"/>
      <c r="I2159" s="42"/>
      <c r="J2159" s="42"/>
      <c r="K2159" s="42"/>
      <c r="L2159" s="42"/>
      <c r="M2159" s="42"/>
      <c r="N2159" s="42"/>
      <c r="O2159" s="42"/>
    </row>
    <row r="2160" spans="1:15">
      <c r="A2160" s="40"/>
      <c r="B2160" s="41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</row>
    <row r="2161" spans="1:15">
      <c r="A2161" s="40"/>
      <c r="B2161" s="41"/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  <c r="O2161" s="42"/>
    </row>
    <row r="2162" spans="1:15">
      <c r="A2162" s="40"/>
      <c r="B2162" s="41"/>
      <c r="C2162" s="4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</row>
    <row r="2163" spans="1:15">
      <c r="A2163" s="40"/>
      <c r="B2163" s="41"/>
      <c r="C2163" s="42"/>
      <c r="D2163" s="42"/>
      <c r="E2163" s="42"/>
      <c r="F2163" s="42"/>
      <c r="G2163" s="42"/>
      <c r="H2163" s="42"/>
      <c r="I2163" s="42"/>
      <c r="J2163" s="42"/>
      <c r="K2163" s="42"/>
      <c r="L2163" s="42"/>
      <c r="M2163" s="42"/>
      <c r="N2163" s="42"/>
      <c r="O2163" s="42"/>
    </row>
    <row r="2164" spans="1:15">
      <c r="A2164" s="40"/>
      <c r="B2164" s="41"/>
      <c r="C2164" s="4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</row>
    <row r="2165" spans="1:15">
      <c r="A2165" s="40"/>
      <c r="B2165" s="41"/>
      <c r="C2165" s="42"/>
      <c r="D2165" s="42"/>
      <c r="E2165" s="42"/>
      <c r="F2165" s="42"/>
      <c r="G2165" s="42"/>
      <c r="H2165" s="42"/>
      <c r="I2165" s="42"/>
      <c r="J2165" s="42"/>
      <c r="K2165" s="42"/>
      <c r="L2165" s="42"/>
      <c r="M2165" s="42"/>
      <c r="N2165" s="42"/>
      <c r="O2165" s="42"/>
    </row>
    <row r="2166" spans="1:15">
      <c r="A2166" s="40"/>
      <c r="B2166" s="41"/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</row>
    <row r="2167" spans="1:15">
      <c r="A2167" s="40"/>
      <c r="B2167" s="41"/>
      <c r="C2167" s="42"/>
      <c r="D2167" s="42"/>
      <c r="E2167" s="42"/>
      <c r="F2167" s="42"/>
      <c r="G2167" s="42"/>
      <c r="H2167" s="42"/>
      <c r="I2167" s="42"/>
      <c r="J2167" s="42"/>
      <c r="K2167" s="42"/>
      <c r="L2167" s="42"/>
      <c r="M2167" s="42"/>
      <c r="N2167" s="42"/>
      <c r="O2167" s="42"/>
    </row>
    <row r="2168" spans="1:15">
      <c r="A2168" s="40"/>
      <c r="B2168" s="41"/>
      <c r="C2168" s="4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</row>
    <row r="2169" spans="1:15">
      <c r="A2169" s="40"/>
      <c r="B2169" s="41"/>
      <c r="C2169" s="42"/>
      <c r="D2169" s="42"/>
      <c r="E2169" s="42"/>
      <c r="F2169" s="42"/>
      <c r="G2169" s="42"/>
      <c r="H2169" s="42"/>
      <c r="I2169" s="42"/>
      <c r="J2169" s="42"/>
      <c r="K2169" s="42"/>
      <c r="L2169" s="42"/>
      <c r="M2169" s="42"/>
      <c r="N2169" s="42"/>
      <c r="O2169" s="42"/>
    </row>
    <row r="2170" spans="1:15">
      <c r="A2170" s="40"/>
      <c r="B2170" s="41"/>
      <c r="C2170" s="4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</row>
    <row r="2171" spans="1:15">
      <c r="A2171" s="40"/>
      <c r="B2171" s="41"/>
      <c r="C2171" s="42"/>
      <c r="D2171" s="42"/>
      <c r="E2171" s="42"/>
      <c r="F2171" s="42"/>
      <c r="G2171" s="42"/>
      <c r="H2171" s="42"/>
      <c r="I2171" s="42"/>
      <c r="J2171" s="42"/>
      <c r="K2171" s="42"/>
      <c r="L2171" s="42"/>
      <c r="M2171" s="42"/>
      <c r="N2171" s="42"/>
      <c r="O2171" s="42"/>
    </row>
    <row r="2172" spans="1:15">
      <c r="A2172" s="40"/>
      <c r="B2172" s="41"/>
      <c r="C2172" s="4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</row>
    <row r="2173" spans="1:15">
      <c r="A2173" s="40"/>
      <c r="B2173" s="41"/>
      <c r="C2173" s="42"/>
      <c r="D2173" s="42"/>
      <c r="E2173" s="42"/>
      <c r="F2173" s="42"/>
      <c r="G2173" s="42"/>
      <c r="H2173" s="42"/>
      <c r="I2173" s="42"/>
      <c r="J2173" s="42"/>
      <c r="K2173" s="42"/>
      <c r="L2173" s="42"/>
      <c r="M2173" s="42"/>
      <c r="N2173" s="42"/>
      <c r="O2173" s="42"/>
    </row>
    <row r="2174" spans="1:15">
      <c r="A2174" s="40"/>
      <c r="B2174" s="41"/>
      <c r="C2174" s="4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</row>
    <row r="2175" spans="1:15">
      <c r="A2175" s="40"/>
      <c r="B2175" s="41"/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  <c r="O2175" s="42"/>
    </row>
    <row r="2176" spans="1:15">
      <c r="A2176" s="40"/>
      <c r="B2176" s="41"/>
      <c r="C2176" s="4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</row>
    <row r="2177" spans="1:15">
      <c r="A2177" s="40"/>
      <c r="B2177" s="41"/>
      <c r="C2177" s="42"/>
      <c r="D2177" s="42"/>
      <c r="E2177" s="42"/>
      <c r="F2177" s="42"/>
      <c r="G2177" s="42"/>
      <c r="H2177" s="42"/>
      <c r="I2177" s="42"/>
      <c r="J2177" s="42"/>
      <c r="K2177" s="42"/>
      <c r="L2177" s="42"/>
      <c r="M2177" s="42"/>
      <c r="N2177" s="42"/>
      <c r="O2177" s="42"/>
    </row>
    <row r="2178" spans="1:15">
      <c r="A2178" s="40"/>
      <c r="B2178" s="41"/>
      <c r="C2178" s="4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</row>
    <row r="2179" spans="1:15">
      <c r="A2179" s="40"/>
      <c r="B2179" s="41"/>
      <c r="C2179" s="42"/>
      <c r="D2179" s="42"/>
      <c r="E2179" s="42"/>
      <c r="F2179" s="42"/>
      <c r="G2179" s="42"/>
      <c r="H2179" s="42"/>
      <c r="I2179" s="42"/>
      <c r="J2179" s="42"/>
      <c r="K2179" s="42"/>
      <c r="L2179" s="42"/>
      <c r="M2179" s="42"/>
      <c r="N2179" s="42"/>
      <c r="O2179" s="42"/>
    </row>
    <row r="2180" spans="1:15">
      <c r="A2180" s="40"/>
      <c r="B2180" s="41"/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</row>
    <row r="2181" spans="1:15">
      <c r="A2181" s="40"/>
      <c r="B2181" s="41"/>
      <c r="C2181" s="42"/>
      <c r="D2181" s="42"/>
      <c r="E2181" s="42"/>
      <c r="F2181" s="42"/>
      <c r="G2181" s="42"/>
      <c r="H2181" s="42"/>
      <c r="I2181" s="42"/>
      <c r="J2181" s="42"/>
      <c r="K2181" s="42"/>
      <c r="L2181" s="42"/>
      <c r="M2181" s="42"/>
      <c r="N2181" s="42"/>
      <c r="O2181" s="42"/>
    </row>
    <row r="2182" spans="1:15">
      <c r="A2182" s="40"/>
      <c r="B2182" s="41"/>
      <c r="C2182" s="4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</row>
    <row r="2183" spans="1:15">
      <c r="A2183" s="40"/>
      <c r="B2183" s="41"/>
      <c r="C2183" s="42"/>
      <c r="D2183" s="42"/>
      <c r="E2183" s="42"/>
      <c r="F2183" s="42"/>
      <c r="G2183" s="42"/>
      <c r="H2183" s="42"/>
      <c r="I2183" s="42"/>
      <c r="J2183" s="42"/>
      <c r="K2183" s="42"/>
      <c r="L2183" s="42"/>
      <c r="M2183" s="42"/>
      <c r="N2183" s="42"/>
      <c r="O2183" s="42"/>
    </row>
    <row r="2184" spans="1:15">
      <c r="A2184" s="40"/>
      <c r="B2184" s="41"/>
      <c r="C2184" s="4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</row>
    <row r="2185" spans="1:15">
      <c r="A2185" s="40"/>
      <c r="B2185" s="41"/>
      <c r="C2185" s="42"/>
      <c r="D2185" s="42"/>
      <c r="E2185" s="42"/>
      <c r="F2185" s="42"/>
      <c r="G2185" s="42"/>
      <c r="H2185" s="42"/>
      <c r="I2185" s="42"/>
      <c r="J2185" s="42"/>
      <c r="K2185" s="42"/>
      <c r="L2185" s="42"/>
      <c r="M2185" s="42"/>
      <c r="N2185" s="42"/>
      <c r="O2185" s="42"/>
    </row>
    <row r="2186" spans="1:15">
      <c r="A2186" s="40"/>
      <c r="B2186" s="41"/>
      <c r="C2186" s="4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</row>
    <row r="2187" spans="1:15">
      <c r="A2187" s="40"/>
      <c r="B2187" s="41"/>
      <c r="C2187" s="42"/>
      <c r="D2187" s="42"/>
      <c r="E2187" s="42"/>
      <c r="F2187" s="42"/>
      <c r="G2187" s="42"/>
      <c r="H2187" s="42"/>
      <c r="I2187" s="42"/>
      <c r="J2187" s="42"/>
      <c r="K2187" s="42"/>
      <c r="L2187" s="42"/>
      <c r="M2187" s="42"/>
      <c r="N2187" s="42"/>
      <c r="O2187" s="42"/>
    </row>
    <row r="2188" spans="1:15">
      <c r="A2188" s="40"/>
      <c r="B2188" s="41"/>
      <c r="C2188" s="4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</row>
    <row r="2189" spans="1:15">
      <c r="A2189" s="40"/>
      <c r="B2189" s="41"/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  <c r="O2189" s="42"/>
    </row>
    <row r="2190" spans="1:15">
      <c r="A2190" s="40"/>
      <c r="B2190" s="41"/>
      <c r="C2190" s="4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</row>
    <row r="2191" spans="1:15">
      <c r="A2191" s="40"/>
      <c r="B2191" s="41"/>
      <c r="C2191" s="42"/>
      <c r="D2191" s="42"/>
      <c r="E2191" s="42"/>
      <c r="F2191" s="42"/>
      <c r="G2191" s="42"/>
      <c r="H2191" s="42"/>
      <c r="I2191" s="42"/>
      <c r="J2191" s="42"/>
      <c r="K2191" s="42"/>
      <c r="L2191" s="42"/>
      <c r="M2191" s="42"/>
      <c r="N2191" s="42"/>
      <c r="O2191" s="42"/>
    </row>
    <row r="2192" spans="1:15">
      <c r="A2192" s="40"/>
      <c r="B2192" s="41"/>
      <c r="C2192" s="4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</row>
    <row r="2193" spans="1:15">
      <c r="A2193" s="40"/>
      <c r="B2193" s="41"/>
      <c r="C2193" s="42"/>
      <c r="D2193" s="42"/>
      <c r="E2193" s="42"/>
      <c r="F2193" s="42"/>
      <c r="G2193" s="42"/>
      <c r="H2193" s="42"/>
      <c r="I2193" s="42"/>
      <c r="J2193" s="42"/>
      <c r="K2193" s="42"/>
      <c r="L2193" s="42"/>
      <c r="M2193" s="42"/>
      <c r="N2193" s="42"/>
      <c r="O2193" s="42"/>
    </row>
    <row r="2194" spans="1:15">
      <c r="A2194" s="40"/>
      <c r="B2194" s="41"/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</row>
    <row r="2195" spans="1:15">
      <c r="A2195" s="40"/>
      <c r="B2195" s="41"/>
      <c r="C2195" s="42"/>
      <c r="D2195" s="42"/>
      <c r="E2195" s="42"/>
      <c r="F2195" s="42"/>
      <c r="G2195" s="42"/>
      <c r="H2195" s="42"/>
      <c r="I2195" s="42"/>
      <c r="J2195" s="42"/>
      <c r="K2195" s="42"/>
      <c r="L2195" s="42"/>
      <c r="M2195" s="42"/>
      <c r="N2195" s="42"/>
      <c r="O2195" s="42"/>
    </row>
    <row r="2196" spans="1:15">
      <c r="A2196" s="40"/>
      <c r="B2196" s="41"/>
      <c r="C2196" s="4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</row>
    <row r="2197" spans="1:15">
      <c r="A2197" s="40"/>
      <c r="B2197" s="41"/>
      <c r="C2197" s="42"/>
      <c r="D2197" s="42"/>
      <c r="E2197" s="42"/>
      <c r="F2197" s="42"/>
      <c r="G2197" s="42"/>
      <c r="H2197" s="42"/>
      <c r="I2197" s="42"/>
      <c r="J2197" s="42"/>
      <c r="K2197" s="42"/>
      <c r="L2197" s="42"/>
      <c r="M2197" s="42"/>
      <c r="N2197" s="42"/>
      <c r="O2197" s="42"/>
    </row>
    <row r="2198" spans="1:15">
      <c r="A2198" s="40"/>
      <c r="B2198" s="41"/>
      <c r="C2198" s="4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</row>
    <row r="2199" spans="1:15">
      <c r="A2199" s="40"/>
      <c r="B2199" s="41"/>
      <c r="C2199" s="42"/>
      <c r="D2199" s="42"/>
      <c r="E2199" s="42"/>
      <c r="F2199" s="42"/>
      <c r="G2199" s="42"/>
      <c r="H2199" s="42"/>
      <c r="I2199" s="42"/>
      <c r="J2199" s="42"/>
      <c r="K2199" s="42"/>
      <c r="L2199" s="42"/>
      <c r="M2199" s="42"/>
      <c r="N2199" s="42"/>
      <c r="O2199" s="42"/>
    </row>
    <row r="2200" spans="1:15">
      <c r="A2200" s="40"/>
      <c r="B2200" s="41"/>
      <c r="C2200" s="4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</row>
    <row r="2201" spans="1:15">
      <c r="A2201" s="40"/>
      <c r="B2201" s="41"/>
      <c r="C2201" s="42"/>
      <c r="D2201" s="42"/>
      <c r="E2201" s="42"/>
      <c r="F2201" s="42"/>
      <c r="G2201" s="42"/>
      <c r="H2201" s="42"/>
      <c r="I2201" s="42"/>
      <c r="J2201" s="42"/>
      <c r="K2201" s="42"/>
      <c r="L2201" s="42"/>
      <c r="M2201" s="42"/>
      <c r="N2201" s="42"/>
      <c r="O2201" s="42"/>
    </row>
    <row r="2202" spans="1:15">
      <c r="A2202" s="40"/>
      <c r="B2202" s="41"/>
      <c r="C2202" s="4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</row>
    <row r="2203" spans="1:15">
      <c r="A2203" s="40"/>
      <c r="B2203" s="41"/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  <c r="O2203" s="42"/>
    </row>
    <row r="2204" spans="1:15">
      <c r="A2204" s="40"/>
      <c r="B2204" s="41"/>
      <c r="C2204" s="4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</row>
    <row r="2205" spans="1:15">
      <c r="A2205" s="40"/>
      <c r="B2205" s="41"/>
      <c r="C2205" s="42"/>
      <c r="D2205" s="42"/>
      <c r="E2205" s="42"/>
      <c r="F2205" s="42"/>
      <c r="G2205" s="42"/>
      <c r="H2205" s="42"/>
      <c r="I2205" s="42"/>
      <c r="J2205" s="42"/>
      <c r="K2205" s="42"/>
      <c r="L2205" s="42"/>
      <c r="M2205" s="42"/>
      <c r="N2205" s="42"/>
      <c r="O2205" s="42"/>
    </row>
    <row r="2206" spans="1:15">
      <c r="A2206" s="40"/>
      <c r="B2206" s="41"/>
      <c r="C2206" s="4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</row>
    <row r="2207" spans="1:15">
      <c r="A2207" s="40"/>
      <c r="B2207" s="41"/>
      <c r="C2207" s="42"/>
      <c r="D2207" s="42"/>
      <c r="E2207" s="42"/>
      <c r="F2207" s="42"/>
      <c r="G2207" s="42"/>
      <c r="H2207" s="42"/>
      <c r="I2207" s="42"/>
      <c r="J2207" s="42"/>
      <c r="K2207" s="42"/>
      <c r="L2207" s="42"/>
      <c r="M2207" s="42"/>
      <c r="N2207" s="42"/>
      <c r="O2207" s="42"/>
    </row>
    <row r="2208" spans="1:15">
      <c r="A2208" s="40"/>
      <c r="B2208" s="41"/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</row>
    <row r="2209" spans="1:15">
      <c r="A2209" s="40"/>
      <c r="B2209" s="41"/>
      <c r="C2209" s="42"/>
      <c r="D2209" s="42"/>
      <c r="E2209" s="42"/>
      <c r="F2209" s="42"/>
      <c r="G2209" s="42"/>
      <c r="H2209" s="42"/>
      <c r="I2209" s="42"/>
      <c r="J2209" s="42"/>
      <c r="K2209" s="42"/>
      <c r="L2209" s="42"/>
      <c r="M2209" s="42"/>
      <c r="N2209" s="42"/>
      <c r="O2209" s="42"/>
    </row>
    <row r="2210" spans="1:15">
      <c r="A2210" s="40"/>
      <c r="B2210" s="41"/>
      <c r="C2210" s="4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</row>
    <row r="2211" spans="1:15">
      <c r="A2211" s="40"/>
      <c r="B2211" s="41"/>
      <c r="C2211" s="42"/>
      <c r="D2211" s="42"/>
      <c r="E2211" s="42"/>
      <c r="F2211" s="42"/>
      <c r="G2211" s="42"/>
      <c r="H2211" s="42"/>
      <c r="I2211" s="42"/>
      <c r="J2211" s="42"/>
      <c r="K2211" s="42"/>
      <c r="L2211" s="42"/>
      <c r="M2211" s="42"/>
      <c r="N2211" s="42"/>
      <c r="O2211" s="42"/>
    </row>
    <row r="2212" spans="1:15">
      <c r="A2212" s="40"/>
      <c r="B2212" s="41"/>
      <c r="C2212" s="4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</row>
    <row r="2213" spans="1:15">
      <c r="A2213" s="40"/>
      <c r="B2213" s="41"/>
      <c r="C2213" s="42"/>
      <c r="D2213" s="42"/>
      <c r="E2213" s="42"/>
      <c r="F2213" s="42"/>
      <c r="G2213" s="42"/>
      <c r="H2213" s="42"/>
      <c r="I2213" s="42"/>
      <c r="J2213" s="42"/>
      <c r="K2213" s="42"/>
      <c r="L2213" s="42"/>
      <c r="M2213" s="42"/>
      <c r="N2213" s="42"/>
      <c r="O2213" s="42"/>
    </row>
    <row r="2214" spans="1:15">
      <c r="A2214" s="40"/>
      <c r="B2214" s="41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</row>
    <row r="2215" spans="1:15">
      <c r="A2215" s="40"/>
      <c r="B2215" s="41"/>
      <c r="C2215" s="42"/>
      <c r="D2215" s="42"/>
      <c r="E2215" s="42"/>
      <c r="F2215" s="42"/>
      <c r="G2215" s="42"/>
      <c r="H2215" s="42"/>
      <c r="I2215" s="42"/>
      <c r="J2215" s="42"/>
      <c r="K2215" s="42"/>
      <c r="L2215" s="42"/>
      <c r="M2215" s="42"/>
      <c r="N2215" s="42"/>
      <c r="O2215" s="42"/>
    </row>
    <row r="2216" spans="1:15">
      <c r="A2216" s="40"/>
      <c r="B2216" s="41"/>
      <c r="C2216" s="4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</row>
    <row r="2217" spans="1:15">
      <c r="A2217" s="40"/>
      <c r="B2217" s="41"/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  <c r="O2217" s="42"/>
    </row>
    <row r="2218" spans="1:15">
      <c r="A2218" s="40"/>
      <c r="B2218" s="41"/>
      <c r="C2218" s="4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</row>
    <row r="2219" spans="1:15">
      <c r="A2219" s="40"/>
      <c r="B2219" s="41"/>
      <c r="C2219" s="42"/>
      <c r="D2219" s="42"/>
      <c r="E2219" s="42"/>
      <c r="F2219" s="42"/>
      <c r="G2219" s="42"/>
      <c r="H2219" s="42"/>
      <c r="I2219" s="42"/>
      <c r="J2219" s="42"/>
      <c r="K2219" s="42"/>
      <c r="L2219" s="42"/>
      <c r="M2219" s="42"/>
      <c r="N2219" s="42"/>
      <c r="O2219" s="42"/>
    </row>
    <row r="2220" spans="1:15">
      <c r="A2220" s="40"/>
      <c r="B2220" s="41"/>
      <c r="C2220" s="4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</row>
    <row r="2221" spans="1:15">
      <c r="A2221" s="40"/>
      <c r="B2221" s="41"/>
      <c r="C2221" s="42"/>
      <c r="D2221" s="42"/>
      <c r="E2221" s="42"/>
      <c r="F2221" s="42"/>
      <c r="G2221" s="42"/>
      <c r="H2221" s="42"/>
      <c r="I2221" s="42"/>
      <c r="J2221" s="42"/>
      <c r="K2221" s="42"/>
      <c r="L2221" s="42"/>
      <c r="M2221" s="42"/>
      <c r="N2221" s="42"/>
      <c r="O2221" s="42"/>
    </row>
    <row r="2222" spans="1:15">
      <c r="A2222" s="40"/>
      <c r="B2222" s="41"/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</row>
    <row r="2223" spans="1:15">
      <c r="A2223" s="40"/>
      <c r="B2223" s="41"/>
      <c r="C2223" s="42"/>
      <c r="D2223" s="42"/>
      <c r="E2223" s="42"/>
      <c r="F2223" s="42"/>
      <c r="G2223" s="42"/>
      <c r="H2223" s="42"/>
      <c r="I2223" s="42"/>
      <c r="J2223" s="42"/>
      <c r="K2223" s="42"/>
      <c r="L2223" s="42"/>
      <c r="M2223" s="42"/>
      <c r="N2223" s="42"/>
      <c r="O2223" s="42"/>
    </row>
    <row r="2224" spans="1:15">
      <c r="A2224" s="40"/>
      <c r="B2224" s="41"/>
      <c r="C2224" s="4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</row>
    <row r="2225" spans="1:15">
      <c r="A2225" s="40"/>
      <c r="B2225" s="41"/>
      <c r="C2225" s="42"/>
      <c r="D2225" s="42"/>
      <c r="E2225" s="42"/>
      <c r="F2225" s="42"/>
      <c r="G2225" s="42"/>
      <c r="H2225" s="42"/>
      <c r="I2225" s="42"/>
      <c r="J2225" s="42"/>
      <c r="K2225" s="42"/>
      <c r="L2225" s="42"/>
      <c r="M2225" s="42"/>
      <c r="N2225" s="42"/>
      <c r="O2225" s="42"/>
    </row>
    <row r="2226" spans="1:15">
      <c r="A2226" s="40"/>
      <c r="B2226" s="41"/>
      <c r="C2226" s="4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</row>
    <row r="2227" spans="1:15">
      <c r="A2227" s="40"/>
      <c r="B2227" s="41"/>
      <c r="C2227" s="42"/>
      <c r="D2227" s="42"/>
      <c r="E2227" s="42"/>
      <c r="F2227" s="42"/>
      <c r="G2227" s="42"/>
      <c r="H2227" s="42"/>
      <c r="I2227" s="42"/>
      <c r="J2227" s="42"/>
      <c r="K2227" s="42"/>
      <c r="L2227" s="42"/>
      <c r="M2227" s="42"/>
      <c r="N2227" s="42"/>
      <c r="O2227" s="42"/>
    </row>
    <row r="2228" spans="1:15">
      <c r="A2228" s="40"/>
      <c r="B2228" s="41"/>
      <c r="C2228" s="4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</row>
    <row r="2229" spans="1:15">
      <c r="A2229" s="40"/>
      <c r="B2229" s="41"/>
      <c r="C2229" s="42"/>
      <c r="D2229" s="42"/>
      <c r="E2229" s="42"/>
      <c r="F2229" s="42"/>
      <c r="G2229" s="42"/>
      <c r="H2229" s="42"/>
      <c r="I2229" s="42"/>
      <c r="J2229" s="42"/>
      <c r="K2229" s="42"/>
      <c r="L2229" s="42"/>
      <c r="M2229" s="42"/>
      <c r="N2229" s="42"/>
      <c r="O2229" s="42"/>
    </row>
    <row r="2230" spans="1:15">
      <c r="A2230" s="40"/>
      <c r="B2230" s="41"/>
      <c r="C2230" s="4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</row>
    <row r="2231" spans="1:15">
      <c r="A2231" s="40"/>
      <c r="B2231" s="41"/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  <c r="O2231" s="42"/>
    </row>
    <row r="2232" spans="1:15">
      <c r="A2232" s="40"/>
      <c r="B2232" s="41"/>
      <c r="C2232" s="4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</row>
    <row r="2233" spans="1:15">
      <c r="A2233" s="40"/>
      <c r="B2233" s="41"/>
      <c r="C2233" s="42"/>
      <c r="D2233" s="42"/>
      <c r="E2233" s="42"/>
      <c r="F2233" s="42"/>
      <c r="G2233" s="42"/>
      <c r="H2233" s="42"/>
      <c r="I2233" s="42"/>
      <c r="J2233" s="42"/>
      <c r="K2233" s="42"/>
      <c r="L2233" s="42"/>
      <c r="M2233" s="42"/>
      <c r="N2233" s="42"/>
      <c r="O2233" s="42"/>
    </row>
    <row r="2234" spans="1:15">
      <c r="A2234" s="40"/>
      <c r="B2234" s="41"/>
      <c r="C2234" s="4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</row>
    <row r="2235" spans="1:15">
      <c r="A2235" s="40"/>
      <c r="B2235" s="41"/>
      <c r="C2235" s="42"/>
      <c r="D2235" s="42"/>
      <c r="E2235" s="42"/>
      <c r="F2235" s="42"/>
      <c r="G2235" s="42"/>
      <c r="H2235" s="42"/>
      <c r="I2235" s="42"/>
      <c r="J2235" s="42"/>
      <c r="K2235" s="42"/>
      <c r="L2235" s="42"/>
      <c r="M2235" s="42"/>
      <c r="N2235" s="42"/>
      <c r="O2235" s="42"/>
    </row>
    <row r="2236" spans="1:15">
      <c r="A2236" s="40"/>
      <c r="B2236" s="41"/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</row>
    <row r="2237" spans="1:15">
      <c r="A2237" s="40"/>
      <c r="B2237" s="41"/>
      <c r="C2237" s="42"/>
      <c r="D2237" s="42"/>
      <c r="E2237" s="42"/>
      <c r="F2237" s="42"/>
      <c r="G2237" s="42"/>
      <c r="H2237" s="42"/>
      <c r="I2237" s="42"/>
      <c r="J2237" s="42"/>
      <c r="K2237" s="42"/>
      <c r="L2237" s="42"/>
      <c r="M2237" s="42"/>
      <c r="N2237" s="42"/>
      <c r="O2237" s="42"/>
    </row>
    <row r="2238" spans="1:15">
      <c r="A2238" s="40"/>
      <c r="B2238" s="41"/>
      <c r="C2238" s="4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</row>
    <row r="2239" spans="1:15">
      <c r="A2239" s="40"/>
      <c r="B2239" s="41"/>
      <c r="C2239" s="42"/>
      <c r="D2239" s="42"/>
      <c r="E2239" s="42"/>
      <c r="F2239" s="42"/>
      <c r="G2239" s="42"/>
      <c r="H2239" s="42"/>
      <c r="I2239" s="42"/>
      <c r="J2239" s="42"/>
      <c r="K2239" s="42"/>
      <c r="L2239" s="42"/>
      <c r="M2239" s="42"/>
      <c r="N2239" s="42"/>
      <c r="O2239" s="42"/>
    </row>
    <row r="2240" spans="1:15">
      <c r="A2240" s="40"/>
      <c r="B2240" s="41"/>
      <c r="C2240" s="4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</row>
    <row r="2241" spans="1:15">
      <c r="A2241" s="40"/>
      <c r="B2241" s="41"/>
      <c r="C2241" s="42"/>
      <c r="D2241" s="42"/>
      <c r="E2241" s="42"/>
      <c r="F2241" s="42"/>
      <c r="G2241" s="42"/>
      <c r="H2241" s="42"/>
      <c r="I2241" s="42"/>
      <c r="J2241" s="42"/>
      <c r="K2241" s="42"/>
      <c r="L2241" s="42"/>
      <c r="M2241" s="42"/>
      <c r="N2241" s="42"/>
      <c r="O2241" s="42"/>
    </row>
    <row r="2242" spans="1:15">
      <c r="A2242" s="40"/>
      <c r="B2242" s="41"/>
      <c r="C2242" s="4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</row>
    <row r="2243" spans="1:15">
      <c r="A2243" s="40"/>
      <c r="B2243" s="41"/>
      <c r="C2243" s="42"/>
      <c r="D2243" s="42"/>
      <c r="E2243" s="42"/>
      <c r="F2243" s="42"/>
      <c r="G2243" s="42"/>
      <c r="H2243" s="42"/>
      <c r="I2243" s="42"/>
      <c r="J2243" s="42"/>
      <c r="K2243" s="42"/>
      <c r="L2243" s="42"/>
      <c r="M2243" s="42"/>
      <c r="N2243" s="42"/>
      <c r="O2243" s="42"/>
    </row>
    <row r="2244" spans="1:15">
      <c r="A2244" s="40"/>
      <c r="B2244" s="41"/>
      <c r="C2244" s="4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</row>
    <row r="2245" spans="1:15">
      <c r="A2245" s="40"/>
      <c r="B2245" s="41"/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  <c r="O2245" s="42"/>
    </row>
    <row r="2246" spans="1:15">
      <c r="A2246" s="40"/>
      <c r="B2246" s="41"/>
      <c r="C2246" s="4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</row>
    <row r="2247" spans="1:15">
      <c r="A2247" s="40"/>
      <c r="B2247" s="41"/>
      <c r="C2247" s="42"/>
      <c r="D2247" s="42"/>
      <c r="E2247" s="42"/>
      <c r="F2247" s="42"/>
      <c r="G2247" s="42"/>
      <c r="H2247" s="42"/>
      <c r="I2247" s="42"/>
      <c r="J2247" s="42"/>
      <c r="K2247" s="42"/>
      <c r="L2247" s="42"/>
      <c r="M2247" s="42"/>
      <c r="N2247" s="42"/>
      <c r="O2247" s="42"/>
    </row>
    <row r="2248" spans="1:15">
      <c r="A2248" s="40"/>
      <c r="B2248" s="41"/>
      <c r="C2248" s="4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</row>
    <row r="2249" spans="1:15">
      <c r="A2249" s="40"/>
      <c r="B2249" s="41"/>
      <c r="C2249" s="42"/>
      <c r="D2249" s="42"/>
      <c r="E2249" s="42"/>
      <c r="F2249" s="42"/>
      <c r="G2249" s="42"/>
      <c r="H2249" s="42"/>
      <c r="I2249" s="42"/>
      <c r="J2249" s="42"/>
      <c r="K2249" s="42"/>
      <c r="L2249" s="42"/>
      <c r="M2249" s="42"/>
      <c r="N2249" s="42"/>
      <c r="O2249" s="42"/>
    </row>
    <row r="2250" spans="1:15">
      <c r="A2250" s="40"/>
      <c r="B2250" s="41"/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</row>
    <row r="2251" spans="1:15">
      <c r="A2251" s="40"/>
      <c r="B2251" s="41"/>
      <c r="C2251" s="42"/>
      <c r="D2251" s="42"/>
      <c r="E2251" s="42"/>
      <c r="F2251" s="42"/>
      <c r="G2251" s="42"/>
      <c r="H2251" s="42"/>
      <c r="I2251" s="42"/>
      <c r="J2251" s="42"/>
      <c r="K2251" s="42"/>
      <c r="L2251" s="42"/>
      <c r="M2251" s="42"/>
      <c r="N2251" s="42"/>
      <c r="O2251" s="42"/>
    </row>
    <row r="2252" spans="1:15">
      <c r="A2252" s="40"/>
      <c r="B2252" s="41"/>
      <c r="C2252" s="4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</row>
    <row r="2253" spans="1:15">
      <c r="A2253" s="40"/>
      <c r="B2253" s="41"/>
      <c r="C2253" s="42"/>
      <c r="D2253" s="42"/>
      <c r="E2253" s="42"/>
      <c r="F2253" s="42"/>
      <c r="G2253" s="42"/>
      <c r="H2253" s="42"/>
      <c r="I2253" s="42"/>
      <c r="J2253" s="42"/>
      <c r="K2253" s="42"/>
      <c r="L2253" s="42"/>
      <c r="M2253" s="42"/>
      <c r="N2253" s="42"/>
      <c r="O2253" s="42"/>
    </row>
    <row r="2254" spans="1:15">
      <c r="A2254" s="40"/>
      <c r="B2254" s="41"/>
      <c r="C2254" s="4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</row>
    <row r="2255" spans="1:15">
      <c r="A2255" s="40"/>
      <c r="B2255" s="41"/>
      <c r="C2255" s="42"/>
      <c r="D2255" s="42"/>
      <c r="E2255" s="42"/>
      <c r="F2255" s="42"/>
      <c r="G2255" s="42"/>
      <c r="H2255" s="42"/>
      <c r="I2255" s="42"/>
      <c r="J2255" s="42"/>
      <c r="K2255" s="42"/>
      <c r="L2255" s="42"/>
      <c r="M2255" s="42"/>
      <c r="N2255" s="42"/>
      <c r="O2255" s="42"/>
    </row>
    <row r="2256" spans="1:15">
      <c r="A2256" s="40"/>
      <c r="B2256" s="41"/>
      <c r="C2256" s="4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</row>
    <row r="2257" spans="1:15">
      <c r="A2257" s="40"/>
      <c r="B2257" s="41"/>
      <c r="C2257" s="42"/>
      <c r="D2257" s="42"/>
      <c r="E2257" s="42"/>
      <c r="F2257" s="42"/>
      <c r="G2257" s="42"/>
      <c r="H2257" s="42"/>
      <c r="I2257" s="42"/>
      <c r="J2257" s="42"/>
      <c r="K2257" s="42"/>
      <c r="L2257" s="42"/>
      <c r="M2257" s="42"/>
      <c r="N2257" s="42"/>
      <c r="O2257" s="42"/>
    </row>
    <row r="2258" spans="1:15">
      <c r="A2258" s="40"/>
      <c r="B2258" s="41"/>
      <c r="C2258" s="4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</row>
    <row r="2259" spans="1:15">
      <c r="A2259" s="40"/>
      <c r="B2259" s="41"/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  <c r="O2259" s="42"/>
    </row>
    <row r="2260" spans="1:15">
      <c r="A2260" s="40"/>
      <c r="B2260" s="41"/>
      <c r="C2260" s="4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</row>
    <row r="2261" spans="1:15">
      <c r="A2261" s="40"/>
      <c r="B2261" s="41"/>
      <c r="C2261" s="42"/>
      <c r="D2261" s="42"/>
      <c r="E2261" s="42"/>
      <c r="F2261" s="42"/>
      <c r="G2261" s="42"/>
      <c r="H2261" s="42"/>
      <c r="I2261" s="42"/>
      <c r="J2261" s="42"/>
      <c r="K2261" s="42"/>
      <c r="L2261" s="42"/>
      <c r="M2261" s="42"/>
      <c r="N2261" s="42"/>
      <c r="O2261" s="42"/>
    </row>
    <row r="2262" spans="1:15">
      <c r="A2262" s="40"/>
      <c r="B2262" s="41"/>
      <c r="C2262" s="4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</row>
    <row r="2263" spans="1:15">
      <c r="A2263" s="40"/>
      <c r="B2263" s="41"/>
      <c r="C2263" s="42"/>
      <c r="D2263" s="42"/>
      <c r="E2263" s="42"/>
      <c r="F2263" s="42"/>
      <c r="G2263" s="42"/>
      <c r="H2263" s="42"/>
      <c r="I2263" s="42"/>
      <c r="J2263" s="42"/>
      <c r="K2263" s="42"/>
      <c r="L2263" s="42"/>
      <c r="M2263" s="42"/>
      <c r="N2263" s="42"/>
      <c r="O2263" s="42"/>
    </row>
    <row r="2264" spans="1:15">
      <c r="A2264" s="40"/>
      <c r="B2264" s="41"/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</row>
    <row r="2265" spans="1:15">
      <c r="A2265" s="40"/>
      <c r="B2265" s="41"/>
      <c r="C2265" s="42"/>
      <c r="D2265" s="42"/>
      <c r="E2265" s="42"/>
      <c r="F2265" s="42"/>
      <c r="G2265" s="42"/>
      <c r="H2265" s="42"/>
      <c r="I2265" s="42"/>
      <c r="J2265" s="42"/>
      <c r="K2265" s="42"/>
      <c r="L2265" s="42"/>
      <c r="M2265" s="42"/>
      <c r="N2265" s="42"/>
      <c r="O2265" s="42"/>
    </row>
    <row r="2266" spans="1:15">
      <c r="A2266" s="40"/>
      <c r="B2266" s="41"/>
      <c r="C2266" s="4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</row>
    <row r="2267" spans="1:15">
      <c r="A2267" s="40"/>
      <c r="B2267" s="41"/>
      <c r="C2267" s="42"/>
      <c r="D2267" s="42"/>
      <c r="E2267" s="42"/>
      <c r="F2267" s="42"/>
      <c r="G2267" s="42"/>
      <c r="H2267" s="42"/>
      <c r="I2267" s="42"/>
      <c r="J2267" s="42"/>
      <c r="K2267" s="42"/>
      <c r="L2267" s="42"/>
      <c r="M2267" s="42"/>
      <c r="N2267" s="42"/>
      <c r="O2267" s="42"/>
    </row>
    <row r="2268" spans="1:15">
      <c r="A2268" s="40"/>
      <c r="B2268" s="41"/>
      <c r="C2268" s="4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</row>
    <row r="2269" spans="1:15">
      <c r="A2269" s="40"/>
      <c r="B2269" s="41"/>
      <c r="C2269" s="42"/>
      <c r="D2269" s="42"/>
      <c r="E2269" s="42"/>
      <c r="F2269" s="42"/>
      <c r="G2269" s="42"/>
      <c r="H2269" s="42"/>
      <c r="I2269" s="42"/>
      <c r="J2269" s="42"/>
      <c r="K2269" s="42"/>
      <c r="L2269" s="42"/>
      <c r="M2269" s="42"/>
      <c r="N2269" s="42"/>
      <c r="O2269" s="42"/>
    </row>
    <row r="2270" spans="1:15">
      <c r="A2270" s="40"/>
      <c r="B2270" s="41"/>
      <c r="C2270" s="4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</row>
    <row r="2271" spans="1:15">
      <c r="A2271" s="40"/>
      <c r="B2271" s="41"/>
      <c r="C2271" s="42"/>
      <c r="D2271" s="42"/>
      <c r="E2271" s="42"/>
      <c r="F2271" s="42"/>
      <c r="G2271" s="42"/>
      <c r="H2271" s="42"/>
      <c r="I2271" s="42"/>
      <c r="J2271" s="42"/>
      <c r="K2271" s="42"/>
      <c r="L2271" s="42"/>
      <c r="M2271" s="42"/>
      <c r="N2271" s="42"/>
      <c r="O2271" s="42"/>
    </row>
    <row r="2272" spans="1:15">
      <c r="A2272" s="40"/>
      <c r="B2272" s="41"/>
      <c r="C2272" s="4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</row>
    <row r="2273" spans="1:15">
      <c r="A2273" s="40"/>
      <c r="B2273" s="41"/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  <c r="O2273" s="42"/>
    </row>
    <row r="2274" spans="1:15">
      <c r="A2274" s="40"/>
      <c r="B2274" s="41"/>
      <c r="C2274" s="4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</row>
    <row r="2275" spans="1:15">
      <c r="A2275" s="40"/>
      <c r="B2275" s="41"/>
      <c r="C2275" s="42"/>
      <c r="D2275" s="42"/>
      <c r="E2275" s="42"/>
      <c r="F2275" s="42"/>
      <c r="G2275" s="42"/>
      <c r="H2275" s="42"/>
      <c r="I2275" s="42"/>
      <c r="J2275" s="42"/>
      <c r="K2275" s="42"/>
      <c r="L2275" s="42"/>
      <c r="M2275" s="42"/>
      <c r="N2275" s="42"/>
      <c r="O2275" s="42"/>
    </row>
    <row r="2276" spans="1:15">
      <c r="A2276" s="40"/>
      <c r="B2276" s="41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</row>
    <row r="2277" spans="1:15">
      <c r="A2277" s="40"/>
      <c r="B2277" s="41"/>
      <c r="C2277" s="42"/>
      <c r="D2277" s="42"/>
      <c r="E2277" s="42"/>
      <c r="F2277" s="42"/>
      <c r="G2277" s="42"/>
      <c r="H2277" s="42"/>
      <c r="I2277" s="42"/>
      <c r="J2277" s="42"/>
      <c r="K2277" s="42"/>
      <c r="L2277" s="42"/>
      <c r="M2277" s="42"/>
      <c r="N2277" s="42"/>
      <c r="O2277" s="42"/>
    </row>
    <row r="2278" spans="1:15">
      <c r="A2278" s="40"/>
      <c r="B2278" s="41"/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</row>
    <row r="2279" spans="1:15">
      <c r="A2279" s="40"/>
      <c r="B2279" s="41"/>
      <c r="C2279" s="42"/>
      <c r="D2279" s="42"/>
      <c r="E2279" s="42"/>
      <c r="F2279" s="42"/>
      <c r="G2279" s="42"/>
      <c r="H2279" s="42"/>
      <c r="I2279" s="42"/>
      <c r="J2279" s="42"/>
      <c r="K2279" s="42"/>
      <c r="L2279" s="42"/>
      <c r="M2279" s="42"/>
      <c r="N2279" s="42"/>
      <c r="O2279" s="42"/>
    </row>
    <row r="2280" spans="1:15">
      <c r="A2280" s="40"/>
      <c r="B2280" s="41"/>
      <c r="C2280" s="4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</row>
    <row r="2281" spans="1:15">
      <c r="A2281" s="40"/>
      <c r="B2281" s="41"/>
      <c r="C2281" s="42"/>
      <c r="D2281" s="42"/>
      <c r="E2281" s="42"/>
      <c r="F2281" s="42"/>
      <c r="G2281" s="42"/>
      <c r="H2281" s="42"/>
      <c r="I2281" s="42"/>
      <c r="J2281" s="42"/>
      <c r="K2281" s="42"/>
      <c r="L2281" s="42"/>
      <c r="M2281" s="42"/>
      <c r="N2281" s="42"/>
      <c r="O2281" s="42"/>
    </row>
    <row r="2282" spans="1:15">
      <c r="A2282" s="40"/>
      <c r="B2282" s="41"/>
      <c r="C2282" s="4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</row>
    <row r="2283" spans="1:15">
      <c r="A2283" s="40"/>
      <c r="B2283" s="41"/>
      <c r="C2283" s="42"/>
      <c r="D2283" s="42"/>
      <c r="E2283" s="42"/>
      <c r="F2283" s="42"/>
      <c r="G2283" s="42"/>
      <c r="H2283" s="42"/>
      <c r="I2283" s="42"/>
      <c r="J2283" s="42"/>
      <c r="K2283" s="42"/>
      <c r="L2283" s="42"/>
      <c r="M2283" s="42"/>
      <c r="N2283" s="42"/>
      <c r="O2283" s="42"/>
    </row>
    <row r="2284" spans="1:15">
      <c r="A2284" s="40"/>
      <c r="B2284" s="41"/>
      <c r="C2284" s="4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</row>
    <row r="2285" spans="1:15">
      <c r="A2285" s="40"/>
      <c r="B2285" s="41"/>
      <c r="C2285" s="42"/>
      <c r="D2285" s="42"/>
      <c r="E2285" s="42"/>
      <c r="F2285" s="42"/>
      <c r="G2285" s="42"/>
      <c r="H2285" s="42"/>
      <c r="I2285" s="42"/>
      <c r="J2285" s="42"/>
      <c r="K2285" s="42"/>
      <c r="L2285" s="42"/>
      <c r="M2285" s="42"/>
      <c r="N2285" s="42"/>
      <c r="O2285" s="42"/>
    </row>
    <row r="2286" spans="1:15">
      <c r="A2286" s="40"/>
      <c r="B2286" s="41"/>
      <c r="C2286" s="4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</row>
    <row r="2287" spans="1:15">
      <c r="A2287" s="40"/>
      <c r="B2287" s="41"/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  <c r="O2287" s="42"/>
    </row>
    <row r="2288" spans="1:15">
      <c r="A2288" s="40"/>
      <c r="B2288" s="41"/>
      <c r="C2288" s="4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</row>
    <row r="2289" spans="1:15">
      <c r="A2289" s="40"/>
      <c r="B2289" s="41"/>
      <c r="C2289" s="42"/>
      <c r="D2289" s="42"/>
      <c r="E2289" s="42"/>
      <c r="F2289" s="42"/>
      <c r="G2289" s="42"/>
      <c r="H2289" s="42"/>
      <c r="I2289" s="42"/>
      <c r="J2289" s="42"/>
      <c r="K2289" s="42"/>
      <c r="L2289" s="42"/>
      <c r="M2289" s="42"/>
      <c r="N2289" s="42"/>
      <c r="O2289" s="42"/>
    </row>
    <row r="2290" spans="1:15">
      <c r="A2290" s="40"/>
      <c r="B2290" s="41"/>
      <c r="C2290" s="4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</row>
    <row r="2291" spans="1:15">
      <c r="A2291" s="40"/>
      <c r="B2291" s="41"/>
      <c r="C2291" s="42"/>
      <c r="D2291" s="42"/>
      <c r="E2291" s="42"/>
      <c r="F2291" s="42"/>
      <c r="G2291" s="42"/>
      <c r="H2291" s="42"/>
      <c r="I2291" s="42"/>
      <c r="J2291" s="42"/>
      <c r="K2291" s="42"/>
      <c r="L2291" s="42"/>
      <c r="M2291" s="42"/>
      <c r="N2291" s="42"/>
      <c r="O2291" s="42"/>
    </row>
    <row r="2292" spans="1:15">
      <c r="A2292" s="40"/>
      <c r="B2292" s="41"/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</row>
    <row r="2293" spans="1:15">
      <c r="A2293" s="40"/>
      <c r="B2293" s="41"/>
      <c r="C2293" s="42"/>
      <c r="D2293" s="42"/>
      <c r="E2293" s="42"/>
      <c r="F2293" s="42"/>
      <c r="G2293" s="42"/>
      <c r="H2293" s="42"/>
      <c r="I2293" s="42"/>
      <c r="J2293" s="42"/>
      <c r="K2293" s="42"/>
      <c r="L2293" s="42"/>
      <c r="M2293" s="42"/>
      <c r="N2293" s="42"/>
      <c r="O2293" s="42"/>
    </row>
    <row r="2294" spans="1:15">
      <c r="A2294" s="40"/>
      <c r="B2294" s="41"/>
      <c r="C2294" s="4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</row>
    <row r="2295" spans="1:15">
      <c r="A2295" s="40"/>
      <c r="B2295" s="41"/>
      <c r="C2295" s="42"/>
      <c r="D2295" s="42"/>
      <c r="E2295" s="42"/>
      <c r="F2295" s="42"/>
      <c r="G2295" s="42"/>
      <c r="H2295" s="42"/>
      <c r="I2295" s="42"/>
      <c r="J2295" s="42"/>
      <c r="K2295" s="42"/>
      <c r="L2295" s="42"/>
      <c r="M2295" s="42"/>
      <c r="N2295" s="42"/>
      <c r="O2295" s="42"/>
    </row>
    <row r="2296" spans="1:15">
      <c r="A2296" s="40"/>
      <c r="B2296" s="41"/>
      <c r="C2296" s="4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</row>
    <row r="2297" spans="1:15">
      <c r="A2297" s="40"/>
      <c r="B2297" s="41"/>
      <c r="C2297" s="42"/>
      <c r="D2297" s="42"/>
      <c r="E2297" s="42"/>
      <c r="F2297" s="42"/>
      <c r="G2297" s="42"/>
      <c r="H2297" s="42"/>
      <c r="I2297" s="42"/>
      <c r="J2297" s="42"/>
      <c r="K2297" s="42"/>
      <c r="L2297" s="42"/>
      <c r="M2297" s="42"/>
      <c r="N2297" s="42"/>
      <c r="O2297" s="42"/>
    </row>
    <row r="2298" spans="1:15">
      <c r="A2298" s="40"/>
      <c r="B2298" s="41"/>
      <c r="C2298" s="4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</row>
    <row r="2299" spans="1:15">
      <c r="A2299" s="40"/>
      <c r="B2299" s="41"/>
      <c r="C2299" s="42"/>
      <c r="D2299" s="42"/>
      <c r="E2299" s="42"/>
      <c r="F2299" s="42"/>
      <c r="G2299" s="42"/>
      <c r="H2299" s="42"/>
      <c r="I2299" s="42"/>
      <c r="J2299" s="42"/>
      <c r="K2299" s="42"/>
      <c r="L2299" s="42"/>
      <c r="M2299" s="42"/>
      <c r="N2299" s="42"/>
      <c r="O2299" s="42"/>
    </row>
    <row r="2300" spans="1:15">
      <c r="A2300" s="40"/>
      <c r="B2300" s="41"/>
      <c r="C2300" s="4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</row>
    <row r="2301" spans="1:15">
      <c r="A2301" s="40"/>
      <c r="B2301" s="41"/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  <c r="O2301" s="42"/>
    </row>
    <row r="2302" spans="1:15">
      <c r="A2302" s="40"/>
      <c r="B2302" s="41"/>
      <c r="C2302" s="4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</row>
    <row r="2303" spans="1:15">
      <c r="A2303" s="40"/>
      <c r="B2303" s="41"/>
      <c r="C2303" s="42"/>
      <c r="D2303" s="42"/>
      <c r="E2303" s="42"/>
      <c r="F2303" s="42"/>
      <c r="G2303" s="42"/>
      <c r="H2303" s="42"/>
      <c r="I2303" s="42"/>
      <c r="J2303" s="42"/>
      <c r="K2303" s="42"/>
      <c r="L2303" s="42"/>
      <c r="M2303" s="42"/>
      <c r="N2303" s="42"/>
      <c r="O2303" s="42"/>
    </row>
    <row r="2304" spans="1:15">
      <c r="A2304" s="40"/>
      <c r="B2304" s="41"/>
      <c r="C2304" s="4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</row>
    <row r="2305" spans="1:15">
      <c r="A2305" s="40"/>
      <c r="B2305" s="41"/>
      <c r="C2305" s="42"/>
      <c r="D2305" s="42"/>
      <c r="E2305" s="42"/>
      <c r="F2305" s="42"/>
      <c r="G2305" s="42"/>
      <c r="H2305" s="42"/>
      <c r="I2305" s="42"/>
      <c r="J2305" s="42"/>
      <c r="K2305" s="42"/>
      <c r="L2305" s="42"/>
      <c r="M2305" s="42"/>
      <c r="N2305" s="42"/>
      <c r="O2305" s="42"/>
    </row>
    <row r="2306" spans="1:15">
      <c r="A2306" s="40"/>
      <c r="B2306" s="41"/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</row>
    <row r="2307" spans="1:15">
      <c r="A2307" s="40"/>
      <c r="B2307" s="41"/>
      <c r="C2307" s="42"/>
      <c r="D2307" s="42"/>
      <c r="E2307" s="42"/>
      <c r="F2307" s="42"/>
      <c r="G2307" s="42"/>
      <c r="H2307" s="42"/>
      <c r="I2307" s="42"/>
      <c r="J2307" s="42"/>
      <c r="K2307" s="42"/>
      <c r="L2307" s="42"/>
      <c r="M2307" s="42"/>
      <c r="N2307" s="42"/>
      <c r="O2307" s="42"/>
    </row>
    <row r="2308" spans="1:15">
      <c r="A2308" s="40"/>
      <c r="B2308" s="41"/>
      <c r="C2308" s="4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</row>
    <row r="2309" spans="1:15">
      <c r="A2309" s="40"/>
      <c r="B2309" s="41"/>
      <c r="C2309" s="42"/>
      <c r="D2309" s="42"/>
      <c r="E2309" s="42"/>
      <c r="F2309" s="42"/>
      <c r="G2309" s="42"/>
      <c r="H2309" s="42"/>
      <c r="I2309" s="42"/>
      <c r="J2309" s="42"/>
      <c r="K2309" s="42"/>
      <c r="L2309" s="42"/>
      <c r="M2309" s="42"/>
      <c r="N2309" s="42"/>
      <c r="O2309" s="42"/>
    </row>
    <row r="2310" spans="1:15">
      <c r="A2310" s="40"/>
      <c r="B2310" s="41"/>
      <c r="C2310" s="4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</row>
    <row r="2311" spans="1:15">
      <c r="A2311" s="40"/>
      <c r="B2311" s="41"/>
      <c r="C2311" s="42"/>
      <c r="D2311" s="42"/>
      <c r="E2311" s="42"/>
      <c r="F2311" s="42"/>
      <c r="G2311" s="42"/>
      <c r="H2311" s="42"/>
      <c r="I2311" s="42"/>
      <c r="J2311" s="42"/>
      <c r="K2311" s="42"/>
      <c r="L2311" s="42"/>
      <c r="M2311" s="42"/>
      <c r="N2311" s="42"/>
      <c r="O2311" s="42"/>
    </row>
    <row r="2312" spans="1:15">
      <c r="A2312" s="40"/>
      <c r="B2312" s="41"/>
      <c r="C2312" s="4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</row>
    <row r="2313" spans="1:15">
      <c r="A2313" s="40"/>
      <c r="B2313" s="41"/>
      <c r="C2313" s="42"/>
      <c r="D2313" s="42"/>
      <c r="E2313" s="42"/>
      <c r="F2313" s="42"/>
      <c r="G2313" s="42"/>
      <c r="H2313" s="42"/>
      <c r="I2313" s="42"/>
      <c r="J2313" s="42"/>
      <c r="K2313" s="42"/>
      <c r="L2313" s="42"/>
      <c r="M2313" s="42"/>
      <c r="N2313" s="42"/>
      <c r="O2313" s="42"/>
    </row>
    <row r="2314" spans="1:15">
      <c r="A2314" s="40"/>
      <c r="B2314" s="41"/>
      <c r="C2314" s="4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</row>
    <row r="2315" spans="1:15">
      <c r="A2315" s="40"/>
      <c r="B2315" s="41"/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  <c r="O2315" s="42"/>
    </row>
    <row r="2316" spans="1:15">
      <c r="A2316" s="40"/>
      <c r="B2316" s="41"/>
      <c r="C2316" s="42"/>
      <c r="D2316" s="42"/>
      <c r="E2316" s="42"/>
      <c r="F2316" s="42"/>
      <c r="G2316" s="42"/>
      <c r="H2316" s="42"/>
      <c r="I2316" s="42"/>
      <c r="J2316" s="42"/>
      <c r="K2316" s="42"/>
      <c r="L2316" s="42"/>
      <c r="M2316" s="42"/>
      <c r="N2316" s="42"/>
      <c r="O2316" s="42"/>
    </row>
    <row r="2317" spans="1:15">
      <c r="A2317" s="40"/>
      <c r="B2317" s="41"/>
      <c r="C2317" s="42"/>
      <c r="D2317" s="42"/>
      <c r="E2317" s="42"/>
      <c r="F2317" s="42"/>
      <c r="G2317" s="42"/>
      <c r="H2317" s="42"/>
      <c r="I2317" s="42"/>
      <c r="J2317" s="42"/>
      <c r="K2317" s="42"/>
      <c r="L2317" s="42"/>
      <c r="M2317" s="42"/>
      <c r="N2317" s="42"/>
      <c r="O2317" s="42"/>
    </row>
    <row r="2318" spans="1:15">
      <c r="A2318" s="40"/>
      <c r="B2318" s="41"/>
      <c r="C2318" s="42"/>
      <c r="D2318" s="42"/>
      <c r="E2318" s="42"/>
      <c r="F2318" s="42"/>
      <c r="G2318" s="42"/>
      <c r="H2318" s="42"/>
      <c r="I2318" s="42"/>
      <c r="J2318" s="42"/>
      <c r="K2318" s="42"/>
      <c r="L2318" s="42"/>
      <c r="M2318" s="42"/>
      <c r="N2318" s="42"/>
      <c r="O2318" s="42"/>
    </row>
    <row r="2319" spans="1:15">
      <c r="A2319" s="40"/>
      <c r="B2319" s="41"/>
      <c r="C2319" s="42"/>
      <c r="D2319" s="42"/>
      <c r="E2319" s="42"/>
      <c r="F2319" s="42"/>
      <c r="G2319" s="42"/>
      <c r="H2319" s="42"/>
      <c r="I2319" s="42"/>
      <c r="J2319" s="42"/>
      <c r="K2319" s="42"/>
      <c r="L2319" s="42"/>
      <c r="M2319" s="42"/>
      <c r="N2319" s="42"/>
      <c r="O2319" s="42"/>
    </row>
    <row r="2320" spans="1:15">
      <c r="A2320" s="40"/>
      <c r="B2320" s="41"/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  <c r="O2320" s="42"/>
    </row>
    <row r="2321" spans="1:15">
      <c r="A2321" s="40"/>
      <c r="B2321" s="41"/>
      <c r="C2321" s="42"/>
      <c r="D2321" s="42"/>
      <c r="E2321" s="42"/>
      <c r="F2321" s="42"/>
      <c r="G2321" s="42"/>
      <c r="H2321" s="42"/>
      <c r="I2321" s="42"/>
      <c r="J2321" s="42"/>
      <c r="K2321" s="42"/>
      <c r="L2321" s="42"/>
      <c r="M2321" s="42"/>
      <c r="N2321" s="42"/>
      <c r="O2321" s="42"/>
    </row>
    <row r="2322" spans="1:15">
      <c r="A2322" s="40"/>
      <c r="B2322" s="41"/>
      <c r="C2322" s="42"/>
      <c r="D2322" s="42"/>
      <c r="E2322" s="42"/>
      <c r="F2322" s="42"/>
      <c r="G2322" s="42"/>
      <c r="H2322" s="42"/>
      <c r="I2322" s="42"/>
      <c r="J2322" s="42"/>
      <c r="K2322" s="42"/>
      <c r="L2322" s="42"/>
      <c r="M2322" s="42"/>
      <c r="N2322" s="42"/>
      <c r="O2322" s="42"/>
    </row>
    <row r="2323" spans="1:15">
      <c r="A2323" s="40"/>
      <c r="B2323" s="41"/>
      <c r="C2323" s="42"/>
      <c r="D2323" s="42"/>
      <c r="E2323" s="42"/>
      <c r="F2323" s="42"/>
      <c r="G2323" s="42"/>
      <c r="H2323" s="42"/>
      <c r="I2323" s="42"/>
      <c r="J2323" s="42"/>
      <c r="K2323" s="42"/>
      <c r="L2323" s="42"/>
      <c r="M2323" s="42"/>
      <c r="N2323" s="42"/>
      <c r="O2323" s="42"/>
    </row>
    <row r="2324" spans="1:15">
      <c r="A2324" s="40"/>
      <c r="B2324" s="41"/>
      <c r="C2324" s="42"/>
      <c r="D2324" s="42"/>
      <c r="E2324" s="42"/>
      <c r="F2324" s="42"/>
      <c r="G2324" s="42"/>
      <c r="H2324" s="42"/>
      <c r="I2324" s="42"/>
      <c r="J2324" s="42"/>
      <c r="K2324" s="42"/>
      <c r="L2324" s="42"/>
      <c r="M2324" s="42"/>
      <c r="N2324" s="42"/>
      <c r="O2324" s="42"/>
    </row>
    <row r="2325" spans="1:15">
      <c r="A2325" s="40"/>
      <c r="B2325" s="41"/>
      <c r="C2325" s="42"/>
      <c r="D2325" s="42"/>
      <c r="E2325" s="42"/>
      <c r="F2325" s="42"/>
      <c r="G2325" s="42"/>
      <c r="H2325" s="42"/>
      <c r="I2325" s="42"/>
      <c r="J2325" s="42"/>
      <c r="K2325" s="42"/>
      <c r="L2325" s="42"/>
      <c r="M2325" s="42"/>
      <c r="N2325" s="42"/>
      <c r="O2325" s="42"/>
    </row>
    <row r="2326" spans="1:15">
      <c r="A2326" s="40"/>
      <c r="B2326" s="41"/>
      <c r="C2326" s="42"/>
      <c r="D2326" s="42"/>
      <c r="E2326" s="42"/>
      <c r="F2326" s="42"/>
      <c r="G2326" s="42"/>
      <c r="H2326" s="42"/>
      <c r="I2326" s="42"/>
      <c r="J2326" s="42"/>
      <c r="K2326" s="42"/>
      <c r="L2326" s="42"/>
      <c r="M2326" s="42"/>
      <c r="N2326" s="42"/>
      <c r="O2326" s="42"/>
    </row>
    <row r="2327" spans="1:15">
      <c r="A2327" s="40"/>
      <c r="B2327" s="41"/>
      <c r="C2327" s="42"/>
      <c r="D2327" s="42"/>
      <c r="E2327" s="42"/>
      <c r="F2327" s="42"/>
      <c r="G2327" s="42"/>
      <c r="H2327" s="42"/>
      <c r="I2327" s="42"/>
      <c r="J2327" s="42"/>
      <c r="K2327" s="42"/>
      <c r="L2327" s="42"/>
      <c r="M2327" s="42"/>
      <c r="N2327" s="42"/>
      <c r="O2327" s="42"/>
    </row>
    <row r="2328" spans="1:15">
      <c r="A2328" s="40"/>
      <c r="B2328" s="41"/>
      <c r="C2328" s="42"/>
      <c r="D2328" s="42"/>
      <c r="E2328" s="42"/>
      <c r="F2328" s="42"/>
      <c r="G2328" s="42"/>
      <c r="H2328" s="42"/>
      <c r="I2328" s="42"/>
      <c r="J2328" s="42"/>
      <c r="K2328" s="42"/>
      <c r="L2328" s="42"/>
      <c r="M2328" s="42"/>
      <c r="N2328" s="42"/>
      <c r="O2328" s="42"/>
    </row>
    <row r="2329" spans="1:15">
      <c r="A2329" s="40"/>
      <c r="B2329" s="41"/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  <c r="O2329" s="42"/>
    </row>
    <row r="2330" spans="1:15">
      <c r="A2330" s="40"/>
      <c r="B2330" s="41"/>
      <c r="C2330" s="42"/>
      <c r="D2330" s="42"/>
      <c r="E2330" s="42"/>
      <c r="F2330" s="42"/>
      <c r="G2330" s="42"/>
      <c r="H2330" s="42"/>
      <c r="I2330" s="42"/>
      <c r="J2330" s="42"/>
      <c r="K2330" s="42"/>
      <c r="L2330" s="42"/>
      <c r="M2330" s="42"/>
      <c r="N2330" s="42"/>
      <c r="O2330" s="42"/>
    </row>
    <row r="2331" spans="1:15">
      <c r="A2331" s="40"/>
      <c r="B2331" s="41"/>
      <c r="C2331" s="42"/>
      <c r="D2331" s="42"/>
      <c r="E2331" s="42"/>
      <c r="F2331" s="42"/>
      <c r="G2331" s="42"/>
      <c r="H2331" s="42"/>
      <c r="I2331" s="42"/>
      <c r="J2331" s="42"/>
      <c r="K2331" s="42"/>
      <c r="L2331" s="42"/>
      <c r="M2331" s="42"/>
      <c r="N2331" s="42"/>
      <c r="O2331" s="42"/>
    </row>
    <row r="2332" spans="1:15">
      <c r="A2332" s="40"/>
      <c r="B2332" s="41"/>
      <c r="C2332" s="42"/>
      <c r="D2332" s="42"/>
      <c r="E2332" s="42"/>
      <c r="F2332" s="42"/>
      <c r="G2332" s="42"/>
      <c r="H2332" s="42"/>
      <c r="I2332" s="42"/>
      <c r="J2332" s="42"/>
      <c r="K2332" s="42"/>
      <c r="L2332" s="42"/>
      <c r="M2332" s="42"/>
      <c r="N2332" s="42"/>
      <c r="O2332" s="42"/>
    </row>
    <row r="2333" spans="1:15">
      <c r="A2333" s="40"/>
      <c r="B2333" s="41"/>
      <c r="C2333" s="42"/>
      <c r="D2333" s="42"/>
      <c r="E2333" s="42"/>
      <c r="F2333" s="42"/>
      <c r="G2333" s="42"/>
      <c r="H2333" s="42"/>
      <c r="I2333" s="42"/>
      <c r="J2333" s="42"/>
      <c r="K2333" s="42"/>
      <c r="L2333" s="42"/>
      <c r="M2333" s="42"/>
      <c r="N2333" s="42"/>
      <c r="O2333" s="42"/>
    </row>
    <row r="2334" spans="1:15">
      <c r="A2334" s="40"/>
      <c r="B2334" s="41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</row>
    <row r="2335" spans="1:15">
      <c r="A2335" s="40"/>
      <c r="B2335" s="41"/>
      <c r="C2335" s="42"/>
      <c r="D2335" s="42"/>
      <c r="E2335" s="42"/>
      <c r="F2335" s="42"/>
      <c r="G2335" s="42"/>
      <c r="H2335" s="42"/>
      <c r="I2335" s="42"/>
      <c r="J2335" s="42"/>
      <c r="K2335" s="42"/>
      <c r="L2335" s="42"/>
      <c r="M2335" s="42"/>
      <c r="N2335" s="42"/>
      <c r="O2335" s="42"/>
    </row>
    <row r="2336" spans="1:15">
      <c r="A2336" s="40"/>
      <c r="B2336" s="41"/>
      <c r="C2336" s="42"/>
      <c r="D2336" s="42"/>
      <c r="E2336" s="42"/>
      <c r="F2336" s="42"/>
      <c r="G2336" s="42"/>
      <c r="H2336" s="42"/>
      <c r="I2336" s="42"/>
      <c r="J2336" s="42"/>
      <c r="K2336" s="42"/>
      <c r="L2336" s="42"/>
      <c r="M2336" s="42"/>
      <c r="N2336" s="42"/>
      <c r="O2336" s="42"/>
    </row>
    <row r="2337" spans="1:15">
      <c r="A2337" s="40"/>
      <c r="B2337" s="41"/>
      <c r="C2337" s="42"/>
      <c r="D2337" s="42"/>
      <c r="E2337" s="42"/>
      <c r="F2337" s="42"/>
      <c r="G2337" s="42"/>
      <c r="H2337" s="42"/>
      <c r="I2337" s="42"/>
      <c r="J2337" s="42"/>
      <c r="K2337" s="42"/>
      <c r="L2337" s="42"/>
      <c r="M2337" s="42"/>
      <c r="N2337" s="42"/>
      <c r="O2337" s="42"/>
    </row>
    <row r="2338" spans="1:15">
      <c r="A2338" s="40"/>
      <c r="B2338" s="41"/>
      <c r="C2338" s="42"/>
      <c r="D2338" s="42"/>
      <c r="E2338" s="42"/>
      <c r="F2338" s="42"/>
      <c r="G2338" s="42"/>
      <c r="H2338" s="42"/>
      <c r="I2338" s="42"/>
      <c r="J2338" s="42"/>
      <c r="K2338" s="42"/>
      <c r="L2338" s="42"/>
      <c r="M2338" s="42"/>
      <c r="N2338" s="42"/>
      <c r="O2338" s="42"/>
    </row>
    <row r="2339" spans="1:15">
      <c r="A2339" s="40"/>
      <c r="B2339" s="41"/>
      <c r="C2339" s="42"/>
      <c r="D2339" s="42"/>
      <c r="E2339" s="42"/>
      <c r="F2339" s="42"/>
      <c r="G2339" s="42"/>
      <c r="H2339" s="42"/>
      <c r="I2339" s="42"/>
      <c r="J2339" s="42"/>
      <c r="K2339" s="42"/>
      <c r="L2339" s="42"/>
      <c r="M2339" s="42"/>
      <c r="N2339" s="42"/>
      <c r="O2339" s="42"/>
    </row>
    <row r="2340" spans="1:15">
      <c r="A2340" s="40"/>
      <c r="B2340" s="41"/>
      <c r="C2340" s="42"/>
      <c r="D2340" s="42"/>
      <c r="E2340" s="42"/>
      <c r="F2340" s="42"/>
      <c r="G2340" s="42"/>
      <c r="H2340" s="42"/>
      <c r="I2340" s="42"/>
      <c r="J2340" s="42"/>
      <c r="K2340" s="42"/>
      <c r="L2340" s="42"/>
      <c r="M2340" s="42"/>
      <c r="N2340" s="42"/>
      <c r="O2340" s="42"/>
    </row>
    <row r="2341" spans="1:15">
      <c r="A2341" s="40"/>
      <c r="B2341" s="41"/>
      <c r="C2341" s="42"/>
      <c r="D2341" s="42"/>
      <c r="E2341" s="42"/>
      <c r="F2341" s="42"/>
      <c r="G2341" s="42"/>
      <c r="H2341" s="42"/>
      <c r="I2341" s="42"/>
      <c r="J2341" s="42"/>
      <c r="K2341" s="42"/>
      <c r="L2341" s="42"/>
      <c r="M2341" s="42"/>
      <c r="N2341" s="42"/>
      <c r="O2341" s="42"/>
    </row>
    <row r="2342" spans="1:15">
      <c r="A2342" s="40"/>
      <c r="B2342" s="41"/>
      <c r="C2342" s="42"/>
      <c r="D2342" s="42"/>
      <c r="E2342" s="42"/>
      <c r="F2342" s="42"/>
      <c r="G2342" s="42"/>
      <c r="H2342" s="42"/>
      <c r="I2342" s="42"/>
      <c r="J2342" s="42"/>
      <c r="K2342" s="42"/>
      <c r="L2342" s="42"/>
      <c r="M2342" s="42"/>
      <c r="N2342" s="42"/>
      <c r="O2342" s="42"/>
    </row>
    <row r="2343" spans="1:15">
      <c r="A2343" s="40"/>
      <c r="B2343" s="41"/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  <c r="O2343" s="42"/>
    </row>
    <row r="2344" spans="1:15">
      <c r="A2344" s="40"/>
      <c r="B2344" s="41"/>
      <c r="C2344" s="42"/>
      <c r="D2344" s="42"/>
      <c r="E2344" s="42"/>
      <c r="F2344" s="42"/>
      <c r="G2344" s="42"/>
      <c r="H2344" s="42"/>
      <c r="I2344" s="42"/>
      <c r="J2344" s="42"/>
      <c r="K2344" s="42"/>
      <c r="L2344" s="42"/>
      <c r="M2344" s="42"/>
      <c r="N2344" s="42"/>
      <c r="O2344" s="42"/>
    </row>
    <row r="2345" spans="1:15">
      <c r="A2345" s="40"/>
      <c r="B2345" s="41"/>
      <c r="C2345" s="42"/>
      <c r="D2345" s="42"/>
      <c r="E2345" s="42"/>
      <c r="F2345" s="42"/>
      <c r="G2345" s="42"/>
      <c r="H2345" s="42"/>
      <c r="I2345" s="42"/>
      <c r="J2345" s="42"/>
      <c r="K2345" s="42"/>
      <c r="L2345" s="42"/>
      <c r="M2345" s="42"/>
      <c r="N2345" s="42"/>
      <c r="O2345" s="42"/>
    </row>
    <row r="2346" spans="1:15">
      <c r="A2346" s="40"/>
      <c r="B2346" s="41"/>
      <c r="C2346" s="42"/>
      <c r="D2346" s="42"/>
      <c r="E2346" s="42"/>
      <c r="F2346" s="42"/>
      <c r="G2346" s="42"/>
      <c r="H2346" s="42"/>
      <c r="I2346" s="42"/>
      <c r="J2346" s="42"/>
      <c r="K2346" s="42"/>
      <c r="L2346" s="42"/>
      <c r="M2346" s="42"/>
      <c r="N2346" s="42"/>
      <c r="O2346" s="42"/>
    </row>
    <row r="2347" spans="1:15">
      <c r="A2347" s="40"/>
      <c r="B2347" s="41"/>
      <c r="C2347" s="42"/>
      <c r="D2347" s="42"/>
      <c r="E2347" s="42"/>
      <c r="F2347" s="42"/>
      <c r="G2347" s="42"/>
      <c r="H2347" s="42"/>
      <c r="I2347" s="42"/>
      <c r="J2347" s="42"/>
      <c r="K2347" s="42"/>
      <c r="L2347" s="42"/>
      <c r="M2347" s="42"/>
      <c r="N2347" s="42"/>
      <c r="O2347" s="42"/>
    </row>
    <row r="2348" spans="1:15">
      <c r="A2348" s="40"/>
      <c r="B2348" s="41"/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  <c r="O2348" s="42"/>
    </row>
    <row r="2349" spans="1:15">
      <c r="A2349" s="40"/>
      <c r="B2349" s="41"/>
      <c r="C2349" s="42"/>
      <c r="D2349" s="42"/>
      <c r="E2349" s="42"/>
      <c r="F2349" s="42"/>
      <c r="G2349" s="42"/>
      <c r="H2349" s="42"/>
      <c r="I2349" s="42"/>
      <c r="J2349" s="42"/>
      <c r="K2349" s="42"/>
      <c r="L2349" s="42"/>
      <c r="M2349" s="42"/>
      <c r="N2349" s="42"/>
      <c r="O2349" s="42"/>
    </row>
    <row r="2350" spans="1:15">
      <c r="A2350" s="40"/>
      <c r="B2350" s="41"/>
      <c r="C2350" s="42"/>
      <c r="D2350" s="42"/>
      <c r="E2350" s="42"/>
      <c r="F2350" s="42"/>
      <c r="G2350" s="42"/>
      <c r="H2350" s="42"/>
      <c r="I2350" s="42"/>
      <c r="J2350" s="42"/>
      <c r="K2350" s="42"/>
      <c r="L2350" s="42"/>
      <c r="M2350" s="42"/>
      <c r="N2350" s="42"/>
      <c r="O2350" s="42"/>
    </row>
    <row r="2351" spans="1:15">
      <c r="A2351" s="40"/>
      <c r="B2351" s="41"/>
      <c r="C2351" s="42"/>
      <c r="D2351" s="42"/>
      <c r="E2351" s="42"/>
      <c r="F2351" s="42"/>
      <c r="G2351" s="42"/>
      <c r="H2351" s="42"/>
      <c r="I2351" s="42"/>
      <c r="J2351" s="42"/>
      <c r="K2351" s="42"/>
      <c r="L2351" s="42"/>
      <c r="M2351" s="42"/>
      <c r="N2351" s="42"/>
      <c r="O2351" s="42"/>
    </row>
    <row r="2352" spans="1:15">
      <c r="A2352" s="40"/>
      <c r="B2352" s="41"/>
      <c r="C2352" s="42"/>
      <c r="D2352" s="42"/>
      <c r="E2352" s="42"/>
      <c r="F2352" s="42"/>
      <c r="G2352" s="42"/>
      <c r="H2352" s="42"/>
      <c r="I2352" s="42"/>
      <c r="J2352" s="42"/>
      <c r="K2352" s="42"/>
      <c r="L2352" s="42"/>
      <c r="M2352" s="42"/>
      <c r="N2352" s="42"/>
      <c r="O2352" s="42"/>
    </row>
    <row r="2353" spans="1:15">
      <c r="A2353" s="40"/>
      <c r="B2353" s="41"/>
      <c r="C2353" s="42"/>
      <c r="D2353" s="42"/>
      <c r="E2353" s="42"/>
      <c r="F2353" s="42"/>
      <c r="G2353" s="42"/>
      <c r="H2353" s="42"/>
      <c r="I2353" s="42"/>
      <c r="J2353" s="42"/>
      <c r="K2353" s="42"/>
      <c r="L2353" s="42"/>
      <c r="M2353" s="42"/>
      <c r="N2353" s="42"/>
      <c r="O2353" s="42"/>
    </row>
    <row r="2354" spans="1:15">
      <c r="A2354" s="40"/>
      <c r="B2354" s="41"/>
      <c r="C2354" s="42"/>
      <c r="D2354" s="42"/>
      <c r="E2354" s="42"/>
      <c r="F2354" s="42"/>
      <c r="G2354" s="42"/>
      <c r="H2354" s="42"/>
      <c r="I2354" s="42"/>
      <c r="J2354" s="42"/>
      <c r="K2354" s="42"/>
      <c r="L2354" s="42"/>
      <c r="M2354" s="42"/>
      <c r="N2354" s="42"/>
      <c r="O2354" s="42"/>
    </row>
    <row r="2355" spans="1:15">
      <c r="A2355" s="40"/>
      <c r="B2355" s="41"/>
      <c r="C2355" s="42"/>
      <c r="D2355" s="42"/>
      <c r="E2355" s="42"/>
      <c r="F2355" s="42"/>
      <c r="G2355" s="42"/>
      <c r="H2355" s="42"/>
      <c r="I2355" s="42"/>
      <c r="J2355" s="42"/>
      <c r="K2355" s="42"/>
      <c r="L2355" s="42"/>
      <c r="M2355" s="42"/>
      <c r="N2355" s="42"/>
      <c r="O2355" s="42"/>
    </row>
    <row r="2356" spans="1:15">
      <c r="A2356" s="40"/>
      <c r="B2356" s="41"/>
      <c r="C2356" s="42"/>
      <c r="D2356" s="42"/>
      <c r="E2356" s="42"/>
      <c r="F2356" s="42"/>
      <c r="G2356" s="42"/>
      <c r="H2356" s="42"/>
      <c r="I2356" s="42"/>
      <c r="J2356" s="42"/>
      <c r="K2356" s="42"/>
      <c r="L2356" s="42"/>
      <c r="M2356" s="42"/>
      <c r="N2356" s="42"/>
      <c r="O2356" s="42"/>
    </row>
    <row r="2357" spans="1:15">
      <c r="A2357" s="40"/>
      <c r="B2357" s="41"/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  <c r="O2357" s="42"/>
    </row>
    <row r="2358" spans="1:15">
      <c r="A2358" s="40"/>
      <c r="B2358" s="41"/>
      <c r="C2358" s="42"/>
      <c r="D2358" s="42"/>
      <c r="E2358" s="42"/>
      <c r="F2358" s="42"/>
      <c r="G2358" s="42"/>
      <c r="H2358" s="42"/>
      <c r="I2358" s="42"/>
      <c r="J2358" s="42"/>
      <c r="K2358" s="42"/>
      <c r="L2358" s="42"/>
      <c r="M2358" s="42"/>
      <c r="N2358" s="42"/>
      <c r="O2358" s="42"/>
    </row>
    <row r="2359" spans="1:15">
      <c r="A2359" s="40"/>
      <c r="B2359" s="41"/>
      <c r="C2359" s="42"/>
      <c r="D2359" s="42"/>
      <c r="E2359" s="42"/>
      <c r="F2359" s="42"/>
      <c r="G2359" s="42"/>
      <c r="H2359" s="42"/>
      <c r="I2359" s="42"/>
      <c r="J2359" s="42"/>
      <c r="K2359" s="42"/>
      <c r="L2359" s="42"/>
      <c r="M2359" s="42"/>
      <c r="N2359" s="42"/>
      <c r="O2359" s="42"/>
    </row>
    <row r="2360" spans="1:15">
      <c r="A2360" s="40"/>
      <c r="B2360" s="41"/>
      <c r="C2360" s="42"/>
      <c r="D2360" s="42"/>
      <c r="E2360" s="42"/>
      <c r="F2360" s="42"/>
      <c r="G2360" s="42"/>
      <c r="H2360" s="42"/>
      <c r="I2360" s="42"/>
      <c r="J2360" s="42"/>
      <c r="K2360" s="42"/>
      <c r="L2360" s="42"/>
      <c r="M2360" s="42"/>
      <c r="N2360" s="42"/>
      <c r="O2360" s="42"/>
    </row>
    <row r="2361" spans="1:15">
      <c r="A2361" s="40"/>
      <c r="B2361" s="41"/>
      <c r="C2361" s="42"/>
      <c r="D2361" s="42"/>
      <c r="E2361" s="42"/>
      <c r="F2361" s="42"/>
      <c r="G2361" s="42"/>
      <c r="H2361" s="42"/>
      <c r="I2361" s="42"/>
      <c r="J2361" s="42"/>
      <c r="K2361" s="42"/>
      <c r="L2361" s="42"/>
      <c r="M2361" s="42"/>
      <c r="N2361" s="42"/>
      <c r="O2361" s="42"/>
    </row>
    <row r="2362" spans="1:15">
      <c r="A2362" s="40"/>
      <c r="B2362" s="41"/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  <c r="O2362" s="42"/>
    </row>
    <row r="2363" spans="1:15">
      <c r="A2363" s="40"/>
      <c r="B2363" s="41"/>
      <c r="C2363" s="42"/>
      <c r="D2363" s="42"/>
      <c r="E2363" s="42"/>
      <c r="F2363" s="42"/>
      <c r="G2363" s="42"/>
      <c r="H2363" s="42"/>
      <c r="I2363" s="42"/>
      <c r="J2363" s="42"/>
      <c r="K2363" s="42"/>
      <c r="L2363" s="42"/>
      <c r="M2363" s="42"/>
      <c r="N2363" s="42"/>
      <c r="O2363" s="42"/>
    </row>
    <row r="2364" spans="1:15">
      <c r="A2364" s="40"/>
      <c r="B2364" s="41"/>
      <c r="C2364" s="42"/>
      <c r="D2364" s="42"/>
      <c r="E2364" s="42"/>
      <c r="F2364" s="42"/>
      <c r="G2364" s="42"/>
      <c r="H2364" s="42"/>
      <c r="I2364" s="42"/>
      <c r="J2364" s="42"/>
      <c r="K2364" s="42"/>
      <c r="L2364" s="42"/>
      <c r="M2364" s="42"/>
      <c r="N2364" s="42"/>
      <c r="O2364" s="42"/>
    </row>
    <row r="2365" spans="1:15">
      <c r="A2365" s="40"/>
      <c r="B2365" s="41"/>
      <c r="C2365" s="42"/>
      <c r="D2365" s="42"/>
      <c r="E2365" s="42"/>
      <c r="F2365" s="42"/>
      <c r="G2365" s="42"/>
      <c r="H2365" s="42"/>
      <c r="I2365" s="42"/>
      <c r="J2365" s="42"/>
      <c r="K2365" s="42"/>
      <c r="L2365" s="42"/>
      <c r="M2365" s="42"/>
      <c r="N2365" s="42"/>
      <c r="O2365" s="42"/>
    </row>
    <row r="2366" spans="1:15">
      <c r="A2366" s="40"/>
      <c r="B2366" s="41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</row>
    <row r="2367" spans="1:15">
      <c r="A2367" s="40"/>
      <c r="B2367" s="41"/>
      <c r="C2367" s="42"/>
      <c r="D2367" s="42"/>
      <c r="E2367" s="42"/>
      <c r="F2367" s="42"/>
      <c r="G2367" s="42"/>
      <c r="H2367" s="42"/>
      <c r="I2367" s="42"/>
      <c r="J2367" s="42"/>
      <c r="K2367" s="42"/>
      <c r="L2367" s="42"/>
      <c r="M2367" s="42"/>
      <c r="N2367" s="42"/>
      <c r="O2367" s="42"/>
    </row>
    <row r="2368" spans="1:15">
      <c r="A2368" s="40"/>
      <c r="B2368" s="41"/>
      <c r="C2368" s="42"/>
      <c r="D2368" s="42"/>
      <c r="E2368" s="42"/>
      <c r="F2368" s="42"/>
      <c r="G2368" s="42"/>
      <c r="H2368" s="42"/>
      <c r="I2368" s="42"/>
      <c r="J2368" s="42"/>
      <c r="K2368" s="42"/>
      <c r="L2368" s="42"/>
      <c r="M2368" s="42"/>
      <c r="N2368" s="42"/>
      <c r="O2368" s="42"/>
    </row>
    <row r="2369" spans="1:15">
      <c r="A2369" s="40"/>
      <c r="B2369" s="41"/>
      <c r="C2369" s="42"/>
      <c r="D2369" s="42"/>
      <c r="E2369" s="42"/>
      <c r="F2369" s="42"/>
      <c r="G2369" s="42"/>
      <c r="H2369" s="42"/>
      <c r="I2369" s="42"/>
      <c r="J2369" s="42"/>
      <c r="K2369" s="42"/>
      <c r="L2369" s="42"/>
      <c r="M2369" s="42"/>
      <c r="N2369" s="42"/>
      <c r="O2369" s="42"/>
    </row>
    <row r="2370" spans="1:15">
      <c r="A2370" s="40"/>
      <c r="B2370" s="41"/>
      <c r="C2370" s="42"/>
      <c r="D2370" s="42"/>
      <c r="E2370" s="42"/>
      <c r="F2370" s="42"/>
      <c r="G2370" s="42"/>
      <c r="H2370" s="42"/>
      <c r="I2370" s="42"/>
      <c r="J2370" s="42"/>
      <c r="K2370" s="42"/>
      <c r="L2370" s="42"/>
      <c r="M2370" s="42"/>
      <c r="N2370" s="42"/>
      <c r="O2370" s="42"/>
    </row>
    <row r="2371" spans="1:15">
      <c r="A2371" s="40"/>
      <c r="B2371" s="41"/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  <c r="O2371" s="42"/>
    </row>
    <row r="2372" spans="1:15">
      <c r="A2372" s="40"/>
      <c r="B2372" s="41"/>
      <c r="C2372" s="42"/>
      <c r="D2372" s="42"/>
      <c r="E2372" s="42"/>
      <c r="F2372" s="42"/>
      <c r="G2372" s="42"/>
      <c r="H2372" s="42"/>
      <c r="I2372" s="42"/>
      <c r="J2372" s="42"/>
      <c r="K2372" s="42"/>
      <c r="L2372" s="42"/>
      <c r="M2372" s="42"/>
      <c r="N2372" s="42"/>
      <c r="O2372" s="42"/>
    </row>
    <row r="2373" spans="1:15">
      <c r="A2373" s="40"/>
      <c r="B2373" s="41"/>
      <c r="C2373" s="42"/>
      <c r="D2373" s="42"/>
      <c r="E2373" s="42"/>
      <c r="F2373" s="42"/>
      <c r="G2373" s="42"/>
      <c r="H2373" s="42"/>
      <c r="I2373" s="42"/>
      <c r="J2373" s="42"/>
      <c r="K2373" s="42"/>
      <c r="L2373" s="42"/>
      <c r="M2373" s="42"/>
      <c r="N2373" s="42"/>
      <c r="O2373" s="42"/>
    </row>
    <row r="2374" spans="1:15">
      <c r="A2374" s="40"/>
      <c r="B2374" s="41"/>
      <c r="C2374" s="42"/>
      <c r="D2374" s="42"/>
      <c r="E2374" s="42"/>
      <c r="F2374" s="42"/>
      <c r="G2374" s="42"/>
      <c r="H2374" s="42"/>
      <c r="I2374" s="42"/>
      <c r="J2374" s="42"/>
      <c r="K2374" s="42"/>
      <c r="L2374" s="42"/>
      <c r="M2374" s="42"/>
      <c r="N2374" s="42"/>
      <c r="O2374" s="42"/>
    </row>
    <row r="2375" spans="1:15">
      <c r="A2375" s="40"/>
      <c r="B2375" s="41"/>
      <c r="C2375" s="42"/>
      <c r="D2375" s="42"/>
      <c r="E2375" s="42"/>
      <c r="F2375" s="42"/>
      <c r="G2375" s="42"/>
      <c r="H2375" s="42"/>
      <c r="I2375" s="42"/>
      <c r="J2375" s="42"/>
      <c r="K2375" s="42"/>
      <c r="L2375" s="42"/>
      <c r="M2375" s="42"/>
      <c r="N2375" s="42"/>
      <c r="O2375" s="42"/>
    </row>
    <row r="2376" spans="1:15">
      <c r="A2376" s="40"/>
      <c r="B2376" s="41"/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  <c r="O2376" s="42"/>
    </row>
    <row r="2377" spans="1:15">
      <c r="A2377" s="40"/>
      <c r="B2377" s="41"/>
      <c r="C2377" s="42"/>
      <c r="D2377" s="42"/>
      <c r="E2377" s="42"/>
      <c r="F2377" s="42"/>
      <c r="G2377" s="42"/>
      <c r="H2377" s="42"/>
      <c r="I2377" s="42"/>
      <c r="J2377" s="42"/>
      <c r="K2377" s="42"/>
      <c r="L2377" s="42"/>
      <c r="M2377" s="42"/>
      <c r="N2377" s="42"/>
      <c r="O2377" s="42"/>
    </row>
    <row r="2378" spans="1:15">
      <c r="A2378" s="40"/>
      <c r="B2378" s="41"/>
      <c r="C2378" s="42"/>
      <c r="D2378" s="42"/>
      <c r="E2378" s="42"/>
      <c r="F2378" s="42"/>
      <c r="G2378" s="42"/>
      <c r="H2378" s="42"/>
      <c r="I2378" s="42"/>
      <c r="J2378" s="42"/>
      <c r="K2378" s="42"/>
      <c r="L2378" s="42"/>
      <c r="M2378" s="42"/>
      <c r="N2378" s="42"/>
      <c r="O2378" s="42"/>
    </row>
    <row r="2379" spans="1:15">
      <c r="A2379" s="40"/>
      <c r="B2379" s="41"/>
      <c r="C2379" s="42"/>
      <c r="D2379" s="42"/>
      <c r="E2379" s="42"/>
      <c r="F2379" s="42"/>
      <c r="G2379" s="42"/>
      <c r="H2379" s="42"/>
      <c r="I2379" s="42"/>
      <c r="J2379" s="42"/>
      <c r="K2379" s="42"/>
      <c r="L2379" s="42"/>
      <c r="M2379" s="42"/>
      <c r="N2379" s="42"/>
      <c r="O2379" s="42"/>
    </row>
    <row r="2380" spans="1:15">
      <c r="A2380" s="40"/>
      <c r="B2380" s="41"/>
      <c r="C2380" s="42"/>
      <c r="D2380" s="42"/>
      <c r="E2380" s="42"/>
      <c r="F2380" s="42"/>
      <c r="G2380" s="42"/>
      <c r="H2380" s="42"/>
      <c r="I2380" s="42"/>
      <c r="J2380" s="42"/>
      <c r="K2380" s="42"/>
      <c r="L2380" s="42"/>
      <c r="M2380" s="42"/>
      <c r="N2380" s="42"/>
      <c r="O2380" s="42"/>
    </row>
    <row r="2381" spans="1:15">
      <c r="A2381" s="40"/>
      <c r="B2381" s="41"/>
      <c r="C2381" s="42"/>
      <c r="D2381" s="42"/>
      <c r="E2381" s="42"/>
      <c r="F2381" s="42"/>
      <c r="G2381" s="42"/>
      <c r="H2381" s="42"/>
      <c r="I2381" s="42"/>
      <c r="J2381" s="42"/>
      <c r="K2381" s="42"/>
      <c r="L2381" s="42"/>
      <c r="M2381" s="42"/>
      <c r="N2381" s="42"/>
      <c r="O2381" s="42"/>
    </row>
    <row r="2382" spans="1:15">
      <c r="A2382" s="40"/>
      <c r="B2382" s="41"/>
      <c r="C2382" s="42"/>
      <c r="D2382" s="42"/>
      <c r="E2382" s="42"/>
      <c r="F2382" s="42"/>
      <c r="G2382" s="42"/>
      <c r="H2382" s="42"/>
      <c r="I2382" s="42"/>
      <c r="J2382" s="42"/>
      <c r="K2382" s="42"/>
      <c r="L2382" s="42"/>
      <c r="M2382" s="42"/>
      <c r="N2382" s="42"/>
      <c r="O2382" s="42"/>
    </row>
    <row r="2383" spans="1:15">
      <c r="A2383" s="40"/>
      <c r="B2383" s="41"/>
      <c r="C2383" s="42"/>
      <c r="D2383" s="42"/>
      <c r="E2383" s="42"/>
      <c r="F2383" s="42"/>
      <c r="G2383" s="42"/>
      <c r="H2383" s="42"/>
      <c r="I2383" s="42"/>
      <c r="J2383" s="42"/>
      <c r="K2383" s="42"/>
      <c r="L2383" s="42"/>
      <c r="M2383" s="42"/>
      <c r="N2383" s="42"/>
      <c r="O2383" s="42"/>
    </row>
    <row r="2384" spans="1:15">
      <c r="A2384" s="40"/>
      <c r="B2384" s="41"/>
      <c r="C2384" s="42"/>
      <c r="D2384" s="42"/>
      <c r="E2384" s="42"/>
      <c r="F2384" s="42"/>
      <c r="G2384" s="42"/>
      <c r="H2384" s="42"/>
      <c r="I2384" s="42"/>
      <c r="J2384" s="42"/>
      <c r="K2384" s="42"/>
      <c r="L2384" s="42"/>
      <c r="M2384" s="42"/>
      <c r="N2384" s="42"/>
      <c r="O2384" s="42"/>
    </row>
    <row r="2385" spans="1:15">
      <c r="A2385" s="40"/>
      <c r="B2385" s="41"/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  <c r="O2385" s="42"/>
    </row>
    <row r="2386" spans="1:15">
      <c r="A2386" s="40"/>
      <c r="B2386" s="41"/>
      <c r="C2386" s="42"/>
      <c r="D2386" s="42"/>
      <c r="E2386" s="42"/>
      <c r="F2386" s="42"/>
      <c r="G2386" s="42"/>
      <c r="H2386" s="42"/>
      <c r="I2386" s="42"/>
      <c r="J2386" s="42"/>
      <c r="K2386" s="42"/>
      <c r="L2386" s="42"/>
      <c r="M2386" s="42"/>
      <c r="N2386" s="42"/>
      <c r="O2386" s="42"/>
    </row>
    <row r="2387" spans="1:15">
      <c r="A2387" s="40"/>
      <c r="B2387" s="41"/>
      <c r="C2387" s="42"/>
      <c r="D2387" s="42"/>
      <c r="E2387" s="42"/>
      <c r="F2387" s="42"/>
      <c r="G2387" s="42"/>
      <c r="H2387" s="42"/>
      <c r="I2387" s="42"/>
      <c r="J2387" s="42"/>
      <c r="K2387" s="42"/>
      <c r="L2387" s="42"/>
      <c r="M2387" s="42"/>
      <c r="N2387" s="42"/>
      <c r="O2387" s="42"/>
    </row>
    <row r="2388" spans="1:15">
      <c r="A2388" s="40"/>
      <c r="B2388" s="41"/>
      <c r="C2388" s="42"/>
      <c r="D2388" s="42"/>
      <c r="E2388" s="42"/>
      <c r="F2388" s="42"/>
      <c r="G2388" s="42"/>
      <c r="H2388" s="42"/>
      <c r="I2388" s="42"/>
      <c r="J2388" s="42"/>
      <c r="K2388" s="42"/>
      <c r="L2388" s="42"/>
      <c r="M2388" s="42"/>
      <c r="N2388" s="42"/>
      <c r="O2388" s="42"/>
    </row>
    <row r="2389" spans="1:15">
      <c r="A2389" s="40"/>
      <c r="B2389" s="41"/>
      <c r="C2389" s="42"/>
      <c r="D2389" s="42"/>
      <c r="E2389" s="42"/>
      <c r="F2389" s="42"/>
      <c r="G2389" s="42"/>
      <c r="H2389" s="42"/>
      <c r="I2389" s="42"/>
      <c r="J2389" s="42"/>
      <c r="K2389" s="42"/>
      <c r="L2389" s="42"/>
      <c r="M2389" s="42"/>
      <c r="N2389" s="42"/>
      <c r="O2389" s="42"/>
    </row>
    <row r="2390" spans="1:15">
      <c r="A2390" s="40"/>
      <c r="B2390" s="41"/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  <c r="O2390" s="42"/>
    </row>
    <row r="2391" spans="1:15">
      <c r="A2391" s="40"/>
      <c r="B2391" s="41"/>
      <c r="C2391" s="42"/>
      <c r="D2391" s="42"/>
      <c r="E2391" s="42"/>
      <c r="F2391" s="42"/>
      <c r="G2391" s="42"/>
      <c r="H2391" s="42"/>
      <c r="I2391" s="42"/>
      <c r="J2391" s="42"/>
      <c r="K2391" s="42"/>
      <c r="L2391" s="42"/>
      <c r="M2391" s="42"/>
      <c r="N2391" s="42"/>
      <c r="O2391" s="42"/>
    </row>
    <row r="2392" spans="1:15">
      <c r="A2392" s="40"/>
      <c r="B2392" s="41"/>
      <c r="C2392" s="42"/>
      <c r="D2392" s="42"/>
      <c r="E2392" s="42"/>
      <c r="F2392" s="42"/>
      <c r="G2392" s="42"/>
      <c r="H2392" s="42"/>
      <c r="I2392" s="42"/>
      <c r="J2392" s="42"/>
      <c r="K2392" s="42"/>
      <c r="L2392" s="42"/>
      <c r="M2392" s="42"/>
      <c r="N2392" s="42"/>
      <c r="O2392" s="42"/>
    </row>
    <row r="2393" spans="1:15">
      <c r="A2393" s="40"/>
      <c r="B2393" s="41"/>
      <c r="C2393" s="42"/>
      <c r="D2393" s="42"/>
      <c r="E2393" s="42"/>
      <c r="F2393" s="42"/>
      <c r="G2393" s="42"/>
      <c r="H2393" s="42"/>
      <c r="I2393" s="42"/>
      <c r="J2393" s="42"/>
      <c r="K2393" s="42"/>
      <c r="L2393" s="42"/>
      <c r="M2393" s="42"/>
      <c r="N2393" s="42"/>
      <c r="O2393" s="42"/>
    </row>
    <row r="2394" spans="1:15">
      <c r="A2394" s="40"/>
      <c r="B2394" s="41"/>
      <c r="C2394" s="42"/>
      <c r="D2394" s="42"/>
      <c r="E2394" s="42"/>
      <c r="F2394" s="42"/>
      <c r="G2394" s="42"/>
      <c r="H2394" s="42"/>
      <c r="I2394" s="42"/>
      <c r="J2394" s="42"/>
      <c r="K2394" s="42"/>
      <c r="L2394" s="42"/>
      <c r="M2394" s="42"/>
      <c r="N2394" s="42"/>
      <c r="O2394" s="42"/>
    </row>
    <row r="2395" spans="1:15">
      <c r="A2395" s="40"/>
      <c r="B2395" s="41"/>
      <c r="C2395" s="42"/>
      <c r="D2395" s="42"/>
      <c r="E2395" s="42"/>
      <c r="F2395" s="42"/>
      <c r="G2395" s="42"/>
      <c r="H2395" s="42"/>
      <c r="I2395" s="42"/>
      <c r="J2395" s="42"/>
      <c r="K2395" s="42"/>
      <c r="L2395" s="42"/>
      <c r="M2395" s="42"/>
      <c r="N2395" s="42"/>
      <c r="O2395" s="42"/>
    </row>
    <row r="2396" spans="1:15">
      <c r="A2396" s="40"/>
      <c r="B2396" s="41"/>
      <c r="C2396" s="42"/>
      <c r="D2396" s="42"/>
      <c r="E2396" s="42"/>
      <c r="F2396" s="42"/>
      <c r="G2396" s="42"/>
      <c r="H2396" s="42"/>
      <c r="I2396" s="42"/>
      <c r="J2396" s="42"/>
      <c r="K2396" s="42"/>
      <c r="L2396" s="42"/>
      <c r="M2396" s="42"/>
      <c r="N2396" s="42"/>
      <c r="O2396" s="42"/>
    </row>
    <row r="2397" spans="1:15">
      <c r="A2397" s="40"/>
      <c r="B2397" s="41"/>
      <c r="C2397" s="42"/>
      <c r="D2397" s="42"/>
      <c r="E2397" s="42"/>
      <c r="F2397" s="42"/>
      <c r="G2397" s="42"/>
      <c r="H2397" s="42"/>
      <c r="I2397" s="42"/>
      <c r="J2397" s="42"/>
      <c r="K2397" s="42"/>
      <c r="L2397" s="42"/>
      <c r="M2397" s="42"/>
      <c r="N2397" s="42"/>
      <c r="O2397" s="42"/>
    </row>
    <row r="2398" spans="1:15">
      <c r="A2398" s="40"/>
      <c r="B2398" s="41"/>
      <c r="C2398" s="42"/>
      <c r="D2398" s="42"/>
      <c r="E2398" s="42"/>
      <c r="F2398" s="42"/>
      <c r="G2398" s="42"/>
      <c r="H2398" s="42"/>
      <c r="I2398" s="42"/>
      <c r="J2398" s="42"/>
      <c r="K2398" s="42"/>
      <c r="L2398" s="42"/>
      <c r="M2398" s="42"/>
      <c r="N2398" s="42"/>
      <c r="O2398" s="42"/>
    </row>
    <row r="2399" spans="1:15">
      <c r="A2399" s="40"/>
      <c r="B2399" s="41"/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  <c r="O2399" s="42"/>
    </row>
    <row r="2400" spans="1:15">
      <c r="A2400" s="40"/>
      <c r="B2400" s="41"/>
      <c r="C2400" s="42"/>
      <c r="D2400" s="42"/>
      <c r="E2400" s="42"/>
      <c r="F2400" s="42"/>
      <c r="G2400" s="42"/>
      <c r="H2400" s="42"/>
      <c r="I2400" s="42"/>
      <c r="J2400" s="42"/>
      <c r="K2400" s="42"/>
      <c r="L2400" s="42"/>
      <c r="M2400" s="42"/>
      <c r="N2400" s="42"/>
      <c r="O2400" s="42"/>
    </row>
    <row r="2401" spans="1:15">
      <c r="A2401" s="40"/>
      <c r="B2401" s="41"/>
      <c r="C2401" s="42"/>
      <c r="D2401" s="42"/>
      <c r="E2401" s="42"/>
      <c r="F2401" s="42"/>
      <c r="G2401" s="42"/>
      <c r="H2401" s="42"/>
      <c r="I2401" s="42"/>
      <c r="J2401" s="42"/>
      <c r="K2401" s="42"/>
      <c r="L2401" s="42"/>
      <c r="M2401" s="42"/>
      <c r="N2401" s="42"/>
      <c r="O2401" s="42"/>
    </row>
    <row r="2402" spans="1:15">
      <c r="A2402" s="40"/>
      <c r="B2402" s="41"/>
      <c r="C2402" s="42"/>
      <c r="D2402" s="42"/>
      <c r="E2402" s="42"/>
      <c r="F2402" s="42"/>
      <c r="G2402" s="42"/>
      <c r="H2402" s="42"/>
      <c r="I2402" s="42"/>
      <c r="J2402" s="42"/>
      <c r="K2402" s="42"/>
      <c r="L2402" s="42"/>
      <c r="M2402" s="42"/>
      <c r="N2402" s="42"/>
      <c r="O2402" s="42"/>
    </row>
    <row r="2403" spans="1:15">
      <c r="A2403" s="40"/>
      <c r="B2403" s="41"/>
      <c r="C2403" s="42"/>
      <c r="D2403" s="42"/>
      <c r="E2403" s="42"/>
      <c r="F2403" s="42"/>
      <c r="G2403" s="42"/>
      <c r="H2403" s="42"/>
      <c r="I2403" s="42"/>
      <c r="J2403" s="42"/>
      <c r="K2403" s="42"/>
      <c r="L2403" s="42"/>
      <c r="M2403" s="42"/>
      <c r="N2403" s="42"/>
      <c r="O2403" s="42"/>
    </row>
    <row r="2404" spans="1:15">
      <c r="A2404" s="40"/>
      <c r="B2404" s="41"/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  <c r="O2404" s="42"/>
    </row>
    <row r="2405" spans="1:15">
      <c r="A2405" s="40"/>
      <c r="B2405" s="41"/>
      <c r="C2405" s="42"/>
      <c r="D2405" s="42"/>
      <c r="E2405" s="42"/>
      <c r="F2405" s="42"/>
      <c r="G2405" s="42"/>
      <c r="H2405" s="42"/>
      <c r="I2405" s="42"/>
      <c r="J2405" s="42"/>
      <c r="K2405" s="42"/>
      <c r="L2405" s="42"/>
      <c r="M2405" s="42"/>
      <c r="N2405" s="42"/>
      <c r="O2405" s="42"/>
    </row>
    <row r="2406" spans="1:15">
      <c r="A2406" s="40"/>
      <c r="B2406" s="41"/>
      <c r="C2406" s="42"/>
      <c r="D2406" s="42"/>
      <c r="E2406" s="42"/>
      <c r="F2406" s="42"/>
      <c r="G2406" s="42"/>
      <c r="H2406" s="42"/>
      <c r="I2406" s="42"/>
      <c r="J2406" s="42"/>
      <c r="K2406" s="42"/>
      <c r="L2406" s="42"/>
      <c r="M2406" s="42"/>
      <c r="N2406" s="42"/>
      <c r="O2406" s="42"/>
    </row>
    <row r="2407" spans="1:15">
      <c r="A2407" s="40"/>
      <c r="B2407" s="41"/>
      <c r="C2407" s="42"/>
      <c r="D2407" s="42"/>
      <c r="E2407" s="42"/>
      <c r="F2407" s="42"/>
      <c r="G2407" s="42"/>
      <c r="H2407" s="42"/>
      <c r="I2407" s="42"/>
      <c r="J2407" s="42"/>
      <c r="K2407" s="42"/>
      <c r="L2407" s="42"/>
      <c r="M2407" s="42"/>
      <c r="N2407" s="42"/>
      <c r="O2407" s="42"/>
    </row>
    <row r="2408" spans="1:15">
      <c r="A2408" s="40"/>
      <c r="B2408" s="41"/>
      <c r="C2408" s="42"/>
      <c r="D2408" s="42"/>
      <c r="E2408" s="42"/>
      <c r="F2408" s="42"/>
      <c r="G2408" s="42"/>
      <c r="H2408" s="42"/>
      <c r="I2408" s="42"/>
      <c r="J2408" s="42"/>
      <c r="K2408" s="42"/>
      <c r="L2408" s="42"/>
      <c r="M2408" s="42"/>
      <c r="N2408" s="42"/>
      <c r="O2408" s="42"/>
    </row>
    <row r="2409" spans="1:15">
      <c r="A2409" s="40"/>
      <c r="B2409" s="41"/>
      <c r="C2409" s="42"/>
      <c r="D2409" s="42"/>
      <c r="E2409" s="42"/>
      <c r="F2409" s="42"/>
      <c r="G2409" s="42"/>
      <c r="H2409" s="42"/>
      <c r="I2409" s="42"/>
      <c r="J2409" s="42"/>
      <c r="K2409" s="42"/>
      <c r="L2409" s="42"/>
      <c r="M2409" s="42"/>
      <c r="N2409" s="42"/>
      <c r="O2409" s="42"/>
    </row>
    <row r="2410" spans="1:15">
      <c r="A2410" s="40"/>
      <c r="B2410" s="41"/>
      <c r="C2410" s="42"/>
      <c r="D2410" s="42"/>
      <c r="E2410" s="42"/>
      <c r="F2410" s="42"/>
      <c r="G2410" s="42"/>
      <c r="H2410" s="42"/>
      <c r="I2410" s="42"/>
      <c r="J2410" s="42"/>
      <c r="K2410" s="42"/>
      <c r="L2410" s="42"/>
      <c r="M2410" s="42"/>
      <c r="N2410" s="42"/>
      <c r="O2410" s="42"/>
    </row>
    <row r="2411" spans="1:15">
      <c r="A2411" s="40"/>
      <c r="B2411" s="41"/>
      <c r="C2411" s="42"/>
      <c r="D2411" s="42"/>
      <c r="E2411" s="42"/>
      <c r="F2411" s="42"/>
      <c r="G2411" s="42"/>
      <c r="H2411" s="42"/>
      <c r="I2411" s="42"/>
      <c r="J2411" s="42"/>
      <c r="K2411" s="42"/>
      <c r="L2411" s="42"/>
      <c r="M2411" s="42"/>
      <c r="N2411" s="42"/>
      <c r="O2411" s="42"/>
    </row>
    <row r="2412" spans="1:15">
      <c r="A2412" s="40"/>
      <c r="B2412" s="41"/>
      <c r="C2412" s="42"/>
      <c r="D2412" s="42"/>
      <c r="E2412" s="42"/>
      <c r="F2412" s="42"/>
      <c r="G2412" s="42"/>
      <c r="H2412" s="42"/>
      <c r="I2412" s="42"/>
      <c r="J2412" s="42"/>
      <c r="K2412" s="42"/>
      <c r="L2412" s="42"/>
      <c r="M2412" s="42"/>
      <c r="N2412" s="42"/>
      <c r="O2412" s="42"/>
    </row>
    <row r="2413" spans="1:15">
      <c r="A2413" s="40"/>
      <c r="B2413" s="41"/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  <c r="O2413" s="42"/>
    </row>
    <row r="2414" spans="1:15">
      <c r="A2414" s="40"/>
      <c r="B2414" s="41"/>
      <c r="C2414" s="42"/>
      <c r="D2414" s="42"/>
      <c r="E2414" s="42"/>
      <c r="F2414" s="42"/>
      <c r="G2414" s="42"/>
      <c r="H2414" s="42"/>
      <c r="I2414" s="42"/>
      <c r="J2414" s="42"/>
      <c r="K2414" s="42"/>
      <c r="L2414" s="42"/>
      <c r="M2414" s="42"/>
      <c r="N2414" s="42"/>
      <c r="O2414" s="42"/>
    </row>
    <row r="2415" spans="1:15">
      <c r="A2415" s="40"/>
      <c r="B2415" s="41"/>
      <c r="C2415" s="42"/>
      <c r="D2415" s="42"/>
      <c r="E2415" s="42"/>
      <c r="F2415" s="42"/>
      <c r="G2415" s="42"/>
      <c r="H2415" s="42"/>
      <c r="I2415" s="42"/>
      <c r="J2415" s="42"/>
      <c r="K2415" s="42"/>
      <c r="L2415" s="42"/>
      <c r="M2415" s="42"/>
      <c r="N2415" s="42"/>
      <c r="O2415" s="42"/>
    </row>
    <row r="2416" spans="1:15">
      <c r="A2416" s="40"/>
      <c r="B2416" s="41"/>
      <c r="C2416" s="42"/>
      <c r="D2416" s="42"/>
      <c r="E2416" s="42"/>
      <c r="F2416" s="42"/>
      <c r="G2416" s="42"/>
      <c r="H2416" s="42"/>
      <c r="I2416" s="42"/>
      <c r="J2416" s="42"/>
      <c r="K2416" s="42"/>
      <c r="L2416" s="42"/>
      <c r="M2416" s="42"/>
      <c r="N2416" s="42"/>
      <c r="O2416" s="42"/>
    </row>
    <row r="2417" spans="1:15">
      <c r="A2417" s="40"/>
      <c r="B2417" s="41"/>
      <c r="C2417" s="42"/>
      <c r="D2417" s="42"/>
      <c r="E2417" s="42"/>
      <c r="F2417" s="42"/>
      <c r="G2417" s="42"/>
      <c r="H2417" s="42"/>
      <c r="I2417" s="42"/>
      <c r="J2417" s="42"/>
      <c r="K2417" s="42"/>
      <c r="L2417" s="42"/>
      <c r="M2417" s="42"/>
      <c r="N2417" s="42"/>
      <c r="O2417" s="42"/>
    </row>
    <row r="2418" spans="1:15">
      <c r="A2418" s="40"/>
      <c r="B2418" s="41"/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  <c r="O2418" s="42"/>
    </row>
    <row r="2419" spans="1:15">
      <c r="A2419" s="40"/>
      <c r="B2419" s="41"/>
      <c r="C2419" s="42"/>
      <c r="D2419" s="42"/>
      <c r="E2419" s="42"/>
      <c r="F2419" s="42"/>
      <c r="G2419" s="42"/>
      <c r="H2419" s="42"/>
      <c r="I2419" s="42"/>
      <c r="J2419" s="42"/>
      <c r="K2419" s="42"/>
      <c r="L2419" s="42"/>
      <c r="M2419" s="42"/>
      <c r="N2419" s="42"/>
      <c r="O2419" s="42"/>
    </row>
    <row r="2420" spans="1:15">
      <c r="A2420" s="40"/>
      <c r="B2420" s="41"/>
      <c r="C2420" s="42"/>
      <c r="D2420" s="42"/>
      <c r="E2420" s="42"/>
      <c r="F2420" s="42"/>
      <c r="G2420" s="42"/>
      <c r="H2420" s="42"/>
      <c r="I2420" s="42"/>
      <c r="J2420" s="42"/>
      <c r="K2420" s="42"/>
      <c r="L2420" s="42"/>
      <c r="M2420" s="42"/>
      <c r="N2420" s="42"/>
      <c r="O2420" s="42"/>
    </row>
    <row r="2421" spans="1:15">
      <c r="A2421" s="40"/>
      <c r="B2421" s="41"/>
      <c r="C2421" s="42"/>
      <c r="D2421" s="42"/>
      <c r="E2421" s="42"/>
      <c r="F2421" s="42"/>
      <c r="G2421" s="42"/>
      <c r="H2421" s="42"/>
      <c r="I2421" s="42"/>
      <c r="J2421" s="42"/>
      <c r="K2421" s="42"/>
      <c r="L2421" s="42"/>
      <c r="M2421" s="42"/>
      <c r="N2421" s="42"/>
      <c r="O2421" s="42"/>
    </row>
    <row r="2422" spans="1:15">
      <c r="A2422" s="40"/>
      <c r="B2422" s="41"/>
      <c r="C2422" s="42"/>
      <c r="D2422" s="42"/>
      <c r="E2422" s="42"/>
      <c r="F2422" s="42"/>
      <c r="G2422" s="42"/>
      <c r="H2422" s="42"/>
      <c r="I2422" s="42"/>
      <c r="J2422" s="42"/>
      <c r="K2422" s="42"/>
      <c r="L2422" s="42"/>
      <c r="M2422" s="42"/>
      <c r="N2422" s="42"/>
      <c r="O2422" s="42"/>
    </row>
    <row r="2423" spans="1:15">
      <c r="A2423" s="40"/>
      <c r="B2423" s="41"/>
      <c r="C2423" s="42"/>
      <c r="D2423" s="42"/>
      <c r="E2423" s="42"/>
      <c r="F2423" s="42"/>
      <c r="G2423" s="42"/>
      <c r="H2423" s="42"/>
      <c r="I2423" s="42"/>
      <c r="J2423" s="42"/>
      <c r="K2423" s="42"/>
      <c r="L2423" s="42"/>
      <c r="M2423" s="42"/>
      <c r="N2423" s="42"/>
      <c r="O2423" s="42"/>
    </row>
    <row r="2424" spans="1:15">
      <c r="A2424" s="40"/>
      <c r="B2424" s="41"/>
      <c r="C2424" s="42"/>
      <c r="D2424" s="42"/>
      <c r="E2424" s="42"/>
      <c r="F2424" s="42"/>
      <c r="G2424" s="42"/>
      <c r="H2424" s="42"/>
      <c r="I2424" s="42"/>
      <c r="J2424" s="42"/>
      <c r="K2424" s="42"/>
      <c r="L2424" s="42"/>
      <c r="M2424" s="42"/>
      <c r="N2424" s="42"/>
      <c r="O2424" s="42"/>
    </row>
    <row r="2425" spans="1:15">
      <c r="A2425" s="40"/>
      <c r="B2425" s="41"/>
      <c r="C2425" s="42"/>
      <c r="D2425" s="42"/>
      <c r="E2425" s="42"/>
      <c r="F2425" s="42"/>
      <c r="G2425" s="42"/>
      <c r="H2425" s="42"/>
      <c r="I2425" s="42"/>
      <c r="J2425" s="42"/>
      <c r="K2425" s="42"/>
      <c r="L2425" s="42"/>
      <c r="M2425" s="42"/>
      <c r="N2425" s="42"/>
      <c r="O2425" s="42"/>
    </row>
    <row r="2426" spans="1:15">
      <c r="A2426" s="40"/>
      <c r="B2426" s="41"/>
      <c r="C2426" s="42"/>
      <c r="D2426" s="42"/>
      <c r="E2426" s="42"/>
      <c r="F2426" s="42"/>
      <c r="G2426" s="42"/>
      <c r="H2426" s="42"/>
      <c r="I2426" s="42"/>
      <c r="J2426" s="42"/>
      <c r="K2426" s="42"/>
      <c r="L2426" s="42"/>
      <c r="M2426" s="42"/>
      <c r="N2426" s="42"/>
      <c r="O2426" s="42"/>
    </row>
    <row r="2427" spans="1:15">
      <c r="A2427" s="40"/>
      <c r="B2427" s="41"/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  <c r="O2427" s="42"/>
    </row>
    <row r="2428" spans="1:15">
      <c r="A2428" s="40"/>
      <c r="B2428" s="41"/>
      <c r="C2428" s="42"/>
      <c r="D2428" s="42"/>
      <c r="E2428" s="42"/>
      <c r="F2428" s="42"/>
      <c r="G2428" s="42"/>
      <c r="H2428" s="42"/>
      <c r="I2428" s="42"/>
      <c r="J2428" s="42"/>
      <c r="K2428" s="42"/>
      <c r="L2428" s="42"/>
      <c r="M2428" s="42"/>
      <c r="N2428" s="42"/>
      <c r="O2428" s="42"/>
    </row>
    <row r="2429" spans="1:15">
      <c r="A2429" s="40"/>
      <c r="B2429" s="41"/>
      <c r="C2429" s="42"/>
      <c r="D2429" s="42"/>
      <c r="E2429" s="42"/>
      <c r="F2429" s="42"/>
      <c r="G2429" s="42"/>
      <c r="H2429" s="42"/>
      <c r="I2429" s="42"/>
      <c r="J2429" s="42"/>
      <c r="K2429" s="42"/>
      <c r="L2429" s="42"/>
      <c r="M2429" s="42"/>
      <c r="N2429" s="42"/>
      <c r="O2429" s="42"/>
    </row>
    <row r="2430" spans="1:15">
      <c r="A2430" s="40"/>
      <c r="B2430" s="41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</row>
    <row r="2431" spans="1:15">
      <c r="A2431" s="40"/>
      <c r="B2431" s="41"/>
      <c r="C2431" s="42"/>
      <c r="D2431" s="42"/>
      <c r="E2431" s="42"/>
      <c r="F2431" s="42"/>
      <c r="G2431" s="42"/>
      <c r="H2431" s="42"/>
      <c r="I2431" s="42"/>
      <c r="J2431" s="42"/>
      <c r="K2431" s="42"/>
      <c r="L2431" s="42"/>
      <c r="M2431" s="42"/>
      <c r="N2431" s="42"/>
      <c r="O2431" s="42"/>
    </row>
    <row r="2432" spans="1:15">
      <c r="A2432" s="40"/>
      <c r="B2432" s="41"/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  <c r="O2432" s="42"/>
    </row>
    <row r="2433" spans="1:15">
      <c r="A2433" s="40"/>
      <c r="B2433" s="41"/>
      <c r="C2433" s="42"/>
      <c r="D2433" s="42"/>
      <c r="E2433" s="42"/>
      <c r="F2433" s="42"/>
      <c r="G2433" s="42"/>
      <c r="H2433" s="42"/>
      <c r="I2433" s="42"/>
      <c r="J2433" s="42"/>
      <c r="K2433" s="42"/>
      <c r="L2433" s="42"/>
      <c r="M2433" s="42"/>
      <c r="N2433" s="42"/>
      <c r="O2433" s="42"/>
    </row>
    <row r="2434" spans="1:15">
      <c r="A2434" s="40"/>
      <c r="B2434" s="41"/>
      <c r="C2434" s="42"/>
      <c r="D2434" s="42"/>
      <c r="E2434" s="42"/>
      <c r="F2434" s="42"/>
      <c r="G2434" s="42"/>
      <c r="H2434" s="42"/>
      <c r="I2434" s="42"/>
      <c r="J2434" s="42"/>
      <c r="K2434" s="42"/>
      <c r="L2434" s="42"/>
      <c r="M2434" s="42"/>
      <c r="N2434" s="42"/>
      <c r="O2434" s="42"/>
    </row>
    <row r="2435" spans="1:15">
      <c r="A2435" s="40"/>
      <c r="B2435" s="41"/>
      <c r="C2435" s="42"/>
      <c r="D2435" s="42"/>
      <c r="E2435" s="42"/>
      <c r="F2435" s="42"/>
      <c r="G2435" s="42"/>
      <c r="H2435" s="42"/>
      <c r="I2435" s="42"/>
      <c r="J2435" s="42"/>
      <c r="K2435" s="42"/>
      <c r="L2435" s="42"/>
      <c r="M2435" s="42"/>
      <c r="N2435" s="42"/>
      <c r="O2435" s="42"/>
    </row>
    <row r="2436" spans="1:15">
      <c r="A2436" s="40"/>
      <c r="B2436" s="41"/>
      <c r="C2436" s="42"/>
      <c r="D2436" s="42"/>
      <c r="E2436" s="42"/>
      <c r="F2436" s="42"/>
      <c r="G2436" s="42"/>
      <c r="H2436" s="42"/>
      <c r="I2436" s="42"/>
      <c r="J2436" s="42"/>
      <c r="K2436" s="42"/>
      <c r="L2436" s="42"/>
      <c r="M2436" s="42"/>
      <c r="N2436" s="42"/>
      <c r="O2436" s="42"/>
    </row>
    <row r="2437" spans="1:15">
      <c r="A2437" s="40"/>
      <c r="B2437" s="41"/>
      <c r="C2437" s="42"/>
      <c r="D2437" s="42"/>
      <c r="E2437" s="42"/>
      <c r="F2437" s="42"/>
      <c r="G2437" s="42"/>
      <c r="H2437" s="42"/>
      <c r="I2437" s="42"/>
      <c r="J2437" s="42"/>
      <c r="K2437" s="42"/>
      <c r="L2437" s="42"/>
      <c r="M2437" s="42"/>
      <c r="N2437" s="42"/>
      <c r="O2437" s="42"/>
    </row>
    <row r="2438" spans="1:15">
      <c r="A2438" s="40"/>
      <c r="B2438" s="41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</row>
    <row r="2439" spans="1:15">
      <c r="A2439" s="40"/>
      <c r="B2439" s="41"/>
      <c r="C2439" s="42"/>
      <c r="D2439" s="42"/>
      <c r="E2439" s="42"/>
      <c r="F2439" s="42"/>
      <c r="G2439" s="42"/>
      <c r="H2439" s="42"/>
      <c r="I2439" s="42"/>
      <c r="J2439" s="42"/>
      <c r="K2439" s="42"/>
      <c r="L2439" s="42"/>
      <c r="M2439" s="42"/>
      <c r="N2439" s="42"/>
      <c r="O2439" s="42"/>
    </row>
    <row r="2440" spans="1:15">
      <c r="A2440" s="40"/>
      <c r="B2440" s="41"/>
      <c r="C2440" s="42"/>
      <c r="D2440" s="42"/>
      <c r="E2440" s="42"/>
      <c r="F2440" s="42"/>
      <c r="G2440" s="42"/>
      <c r="H2440" s="42"/>
      <c r="I2440" s="42"/>
      <c r="J2440" s="42"/>
      <c r="K2440" s="42"/>
      <c r="L2440" s="42"/>
      <c r="M2440" s="42"/>
      <c r="N2440" s="42"/>
      <c r="O2440" s="42"/>
    </row>
    <row r="2441" spans="1:15">
      <c r="A2441" s="40"/>
      <c r="B2441" s="41"/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  <c r="O2441" s="42"/>
    </row>
    <row r="2442" spans="1:15">
      <c r="A2442" s="40"/>
      <c r="B2442" s="41"/>
      <c r="C2442" s="42"/>
      <c r="D2442" s="42"/>
      <c r="E2442" s="42"/>
      <c r="F2442" s="42"/>
      <c r="G2442" s="42"/>
      <c r="H2442" s="42"/>
      <c r="I2442" s="42"/>
      <c r="J2442" s="42"/>
      <c r="K2442" s="42"/>
      <c r="L2442" s="42"/>
      <c r="M2442" s="42"/>
      <c r="N2442" s="42"/>
      <c r="O2442" s="42"/>
    </row>
    <row r="2443" spans="1:15">
      <c r="A2443" s="40"/>
      <c r="B2443" s="41"/>
      <c r="C2443" s="42"/>
      <c r="D2443" s="42"/>
      <c r="E2443" s="42"/>
      <c r="F2443" s="42"/>
      <c r="G2443" s="42"/>
      <c r="H2443" s="42"/>
      <c r="I2443" s="42"/>
      <c r="J2443" s="42"/>
      <c r="K2443" s="42"/>
      <c r="L2443" s="42"/>
      <c r="M2443" s="42"/>
      <c r="N2443" s="42"/>
      <c r="O2443" s="42"/>
    </row>
    <row r="2444" spans="1:15">
      <c r="A2444" s="40"/>
      <c r="B2444" s="41"/>
      <c r="C2444" s="42"/>
      <c r="D2444" s="42"/>
      <c r="E2444" s="42"/>
      <c r="F2444" s="42"/>
      <c r="G2444" s="42"/>
      <c r="H2444" s="42"/>
      <c r="I2444" s="42"/>
      <c r="J2444" s="42"/>
      <c r="K2444" s="42"/>
      <c r="L2444" s="42"/>
      <c r="M2444" s="42"/>
      <c r="N2444" s="42"/>
      <c r="O2444" s="42"/>
    </row>
    <row r="2445" spans="1:15">
      <c r="A2445" s="40"/>
      <c r="B2445" s="41"/>
      <c r="C2445" s="42"/>
      <c r="D2445" s="42"/>
      <c r="E2445" s="42"/>
      <c r="F2445" s="42"/>
      <c r="G2445" s="42"/>
      <c r="H2445" s="42"/>
      <c r="I2445" s="42"/>
      <c r="J2445" s="42"/>
      <c r="K2445" s="42"/>
      <c r="L2445" s="42"/>
      <c r="M2445" s="42"/>
      <c r="N2445" s="42"/>
      <c r="O2445" s="42"/>
    </row>
    <row r="2446" spans="1:15">
      <c r="A2446" s="40"/>
      <c r="B2446" s="41"/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  <c r="O2446" s="42"/>
    </row>
    <row r="2447" spans="1:15">
      <c r="A2447" s="40"/>
      <c r="B2447" s="41"/>
      <c r="C2447" s="42"/>
      <c r="D2447" s="42"/>
      <c r="E2447" s="42"/>
      <c r="F2447" s="42"/>
      <c r="G2447" s="42"/>
      <c r="H2447" s="42"/>
      <c r="I2447" s="42"/>
      <c r="J2447" s="42"/>
      <c r="K2447" s="42"/>
      <c r="L2447" s="42"/>
      <c r="M2447" s="42"/>
      <c r="N2447" s="42"/>
      <c r="O2447" s="42"/>
    </row>
    <row r="2448" spans="1:15">
      <c r="A2448" s="40"/>
      <c r="B2448" s="41"/>
      <c r="C2448" s="42"/>
      <c r="D2448" s="42"/>
      <c r="E2448" s="42"/>
      <c r="F2448" s="42"/>
      <c r="G2448" s="42"/>
      <c r="H2448" s="42"/>
      <c r="I2448" s="42"/>
      <c r="J2448" s="42"/>
      <c r="K2448" s="42"/>
      <c r="L2448" s="42"/>
      <c r="M2448" s="42"/>
      <c r="N2448" s="42"/>
      <c r="O2448" s="42"/>
    </row>
    <row r="2449" spans="1:15">
      <c r="A2449" s="40"/>
      <c r="B2449" s="41"/>
      <c r="C2449" s="42"/>
      <c r="D2449" s="42"/>
      <c r="E2449" s="42"/>
      <c r="F2449" s="42"/>
      <c r="G2449" s="42"/>
      <c r="H2449" s="42"/>
      <c r="I2449" s="42"/>
      <c r="J2449" s="42"/>
      <c r="K2449" s="42"/>
      <c r="L2449" s="42"/>
      <c r="M2449" s="42"/>
      <c r="N2449" s="42"/>
      <c r="O2449" s="42"/>
    </row>
    <row r="2450" spans="1:15">
      <c r="A2450" s="40"/>
      <c r="B2450" s="41"/>
      <c r="C2450" s="42"/>
      <c r="D2450" s="42"/>
      <c r="E2450" s="42"/>
      <c r="F2450" s="42"/>
      <c r="G2450" s="42"/>
      <c r="H2450" s="42"/>
      <c r="I2450" s="42"/>
      <c r="J2450" s="42"/>
      <c r="K2450" s="42"/>
      <c r="L2450" s="42"/>
      <c r="M2450" s="42"/>
      <c r="N2450" s="42"/>
      <c r="O2450" s="42"/>
    </row>
    <row r="2451" spans="1:15">
      <c r="A2451" s="40"/>
      <c r="B2451" s="41"/>
      <c r="C2451" s="42"/>
      <c r="D2451" s="42"/>
      <c r="E2451" s="42"/>
      <c r="F2451" s="42"/>
      <c r="G2451" s="42"/>
      <c r="H2451" s="42"/>
      <c r="I2451" s="42"/>
      <c r="J2451" s="42"/>
      <c r="K2451" s="42"/>
      <c r="L2451" s="42"/>
      <c r="M2451" s="42"/>
      <c r="N2451" s="42"/>
      <c r="O2451" s="42"/>
    </row>
    <row r="2452" spans="1:15">
      <c r="A2452" s="40"/>
      <c r="B2452" s="41"/>
      <c r="C2452" s="42"/>
      <c r="D2452" s="42"/>
      <c r="E2452" s="42"/>
      <c r="F2452" s="42"/>
      <c r="G2452" s="42"/>
      <c r="H2452" s="42"/>
      <c r="I2452" s="42"/>
      <c r="J2452" s="42"/>
      <c r="K2452" s="42"/>
      <c r="L2452" s="42"/>
      <c r="M2452" s="42"/>
      <c r="N2452" s="42"/>
      <c r="O2452" s="42"/>
    </row>
    <row r="2453" spans="1:15">
      <c r="A2453" s="40"/>
      <c r="B2453" s="41"/>
      <c r="C2453" s="42"/>
      <c r="D2453" s="42"/>
      <c r="E2453" s="42"/>
      <c r="F2453" s="42"/>
      <c r="G2453" s="42"/>
      <c r="H2453" s="42"/>
      <c r="I2453" s="42"/>
      <c r="J2453" s="42"/>
      <c r="K2453" s="42"/>
      <c r="L2453" s="42"/>
      <c r="M2453" s="42"/>
      <c r="N2453" s="42"/>
      <c r="O2453" s="42"/>
    </row>
    <row r="2454" spans="1:15">
      <c r="A2454" s="40"/>
      <c r="B2454" s="41"/>
      <c r="C2454" s="42"/>
      <c r="D2454" s="42"/>
      <c r="E2454" s="42"/>
      <c r="F2454" s="42"/>
      <c r="G2454" s="42"/>
      <c r="H2454" s="42"/>
      <c r="I2454" s="42"/>
      <c r="J2454" s="42"/>
      <c r="K2454" s="42"/>
      <c r="L2454" s="42"/>
      <c r="M2454" s="42"/>
      <c r="N2454" s="42"/>
      <c r="O2454" s="42"/>
    </row>
    <row r="2455" spans="1:15">
      <c r="A2455" s="40"/>
      <c r="B2455" s="41"/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  <c r="O2455" s="42"/>
    </row>
    <row r="2456" spans="1:15">
      <c r="A2456" s="40"/>
      <c r="B2456" s="41"/>
      <c r="C2456" s="42"/>
      <c r="D2456" s="42"/>
      <c r="E2456" s="42"/>
      <c r="F2456" s="42"/>
      <c r="G2456" s="42"/>
      <c r="H2456" s="42"/>
      <c r="I2456" s="42"/>
      <c r="J2456" s="42"/>
      <c r="K2456" s="42"/>
      <c r="L2456" s="42"/>
      <c r="M2456" s="42"/>
      <c r="N2456" s="42"/>
      <c r="O2456" s="42"/>
    </row>
    <row r="2457" spans="1:15">
      <c r="A2457" s="40"/>
      <c r="B2457" s="41"/>
      <c r="C2457" s="42"/>
      <c r="D2457" s="42"/>
      <c r="E2457" s="42"/>
      <c r="F2457" s="42"/>
      <c r="G2457" s="42"/>
      <c r="H2457" s="42"/>
      <c r="I2457" s="42"/>
      <c r="J2457" s="42"/>
      <c r="K2457" s="42"/>
      <c r="L2457" s="42"/>
      <c r="M2457" s="42"/>
      <c r="N2457" s="42"/>
      <c r="O2457" s="42"/>
    </row>
    <row r="2458" spans="1:15">
      <c r="A2458" s="40"/>
      <c r="B2458" s="41"/>
      <c r="C2458" s="42"/>
      <c r="D2458" s="42"/>
      <c r="E2458" s="42"/>
      <c r="F2458" s="42"/>
      <c r="G2458" s="42"/>
      <c r="H2458" s="42"/>
      <c r="I2458" s="42"/>
      <c r="J2458" s="42"/>
      <c r="K2458" s="42"/>
      <c r="L2458" s="42"/>
      <c r="M2458" s="42"/>
      <c r="N2458" s="42"/>
      <c r="O2458" s="42"/>
    </row>
    <row r="2459" spans="1:15">
      <c r="A2459" s="40"/>
      <c r="B2459" s="41"/>
      <c r="C2459" s="42"/>
      <c r="D2459" s="42"/>
      <c r="E2459" s="42"/>
      <c r="F2459" s="42"/>
      <c r="G2459" s="42"/>
      <c r="H2459" s="42"/>
      <c r="I2459" s="42"/>
      <c r="J2459" s="42"/>
      <c r="K2459" s="42"/>
      <c r="L2459" s="42"/>
      <c r="M2459" s="42"/>
      <c r="N2459" s="42"/>
      <c r="O2459" s="42"/>
    </row>
    <row r="2460" spans="1:15">
      <c r="A2460" s="40"/>
      <c r="B2460" s="41"/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  <c r="O2460" s="42"/>
    </row>
    <row r="2461" spans="1:15">
      <c r="A2461" s="40"/>
      <c r="B2461" s="41"/>
      <c r="C2461" s="42"/>
      <c r="D2461" s="42"/>
      <c r="E2461" s="42"/>
      <c r="F2461" s="42"/>
      <c r="G2461" s="42"/>
      <c r="H2461" s="42"/>
      <c r="I2461" s="42"/>
      <c r="J2461" s="42"/>
      <c r="K2461" s="42"/>
      <c r="L2461" s="42"/>
      <c r="M2461" s="42"/>
      <c r="N2461" s="42"/>
      <c r="O2461" s="42"/>
    </row>
    <row r="2462" spans="1:15">
      <c r="A2462" s="40"/>
      <c r="B2462" s="41"/>
      <c r="C2462" s="42"/>
      <c r="D2462" s="42"/>
      <c r="E2462" s="42"/>
      <c r="F2462" s="42"/>
      <c r="G2462" s="42"/>
      <c r="H2462" s="42"/>
      <c r="I2462" s="42"/>
      <c r="J2462" s="42"/>
      <c r="K2462" s="42"/>
      <c r="L2462" s="42"/>
      <c r="M2462" s="42"/>
      <c r="N2462" s="42"/>
      <c r="O2462" s="42"/>
    </row>
    <row r="2463" spans="1:15">
      <c r="A2463" s="40"/>
      <c r="B2463" s="41"/>
      <c r="C2463" s="42"/>
      <c r="D2463" s="42"/>
      <c r="E2463" s="42"/>
      <c r="F2463" s="42"/>
      <c r="G2463" s="42"/>
      <c r="H2463" s="42"/>
      <c r="I2463" s="42"/>
      <c r="J2463" s="42"/>
      <c r="K2463" s="42"/>
      <c r="L2463" s="42"/>
      <c r="M2463" s="42"/>
      <c r="N2463" s="42"/>
      <c r="O2463" s="42"/>
    </row>
    <row r="2464" spans="1:15">
      <c r="A2464" s="40"/>
      <c r="B2464" s="41"/>
      <c r="C2464" s="42"/>
      <c r="D2464" s="42"/>
      <c r="E2464" s="42"/>
      <c r="F2464" s="42"/>
      <c r="G2464" s="42"/>
      <c r="H2464" s="42"/>
      <c r="I2464" s="42"/>
      <c r="J2464" s="42"/>
      <c r="K2464" s="42"/>
      <c r="L2464" s="42"/>
      <c r="M2464" s="42"/>
      <c r="N2464" s="42"/>
      <c r="O2464" s="42"/>
    </row>
    <row r="2465" spans="1:15">
      <c r="A2465" s="40"/>
      <c r="B2465" s="41"/>
      <c r="C2465" s="42"/>
      <c r="D2465" s="42"/>
      <c r="E2465" s="42"/>
      <c r="F2465" s="42"/>
      <c r="G2465" s="42"/>
      <c r="H2465" s="42"/>
      <c r="I2465" s="42"/>
      <c r="J2465" s="42"/>
      <c r="K2465" s="42"/>
      <c r="L2465" s="42"/>
      <c r="M2465" s="42"/>
      <c r="N2465" s="42"/>
      <c r="O2465" s="42"/>
    </row>
    <row r="2466" spans="1:15">
      <c r="A2466" s="40"/>
      <c r="B2466" s="41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</row>
    <row r="2467" spans="1:15">
      <c r="A2467" s="40"/>
      <c r="B2467" s="41"/>
      <c r="C2467" s="42"/>
      <c r="D2467" s="42"/>
      <c r="E2467" s="42"/>
      <c r="F2467" s="42"/>
      <c r="G2467" s="42"/>
      <c r="H2467" s="42"/>
      <c r="I2467" s="42"/>
      <c r="J2467" s="42"/>
      <c r="K2467" s="42"/>
      <c r="L2467" s="42"/>
      <c r="M2467" s="42"/>
      <c r="N2467" s="42"/>
      <c r="O2467" s="42"/>
    </row>
    <row r="2468" spans="1:15">
      <c r="A2468" s="40"/>
      <c r="B2468" s="41"/>
      <c r="C2468" s="42"/>
      <c r="D2468" s="42"/>
      <c r="E2468" s="42"/>
      <c r="F2468" s="42"/>
      <c r="G2468" s="42"/>
      <c r="H2468" s="42"/>
      <c r="I2468" s="42"/>
      <c r="J2468" s="42"/>
      <c r="K2468" s="42"/>
      <c r="L2468" s="42"/>
      <c r="M2468" s="42"/>
      <c r="N2468" s="42"/>
      <c r="O2468" s="42"/>
    </row>
    <row r="2469" spans="1:15">
      <c r="A2469" s="40"/>
      <c r="B2469" s="41"/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  <c r="O2469" s="42"/>
    </row>
    <row r="2470" spans="1:15">
      <c r="A2470" s="40"/>
      <c r="B2470" s="41"/>
      <c r="C2470" s="42"/>
      <c r="D2470" s="42"/>
      <c r="E2470" s="42"/>
      <c r="F2470" s="42"/>
      <c r="G2470" s="42"/>
      <c r="H2470" s="42"/>
      <c r="I2470" s="42"/>
      <c r="J2470" s="42"/>
      <c r="K2470" s="42"/>
      <c r="L2470" s="42"/>
      <c r="M2470" s="42"/>
      <c r="N2470" s="42"/>
      <c r="O2470" s="42"/>
    </row>
    <row r="2471" spans="1:15">
      <c r="A2471" s="40"/>
      <c r="B2471" s="41"/>
      <c r="C2471" s="42"/>
      <c r="D2471" s="42"/>
      <c r="E2471" s="42"/>
      <c r="F2471" s="42"/>
      <c r="G2471" s="42"/>
      <c r="H2471" s="42"/>
      <c r="I2471" s="42"/>
      <c r="J2471" s="42"/>
      <c r="K2471" s="42"/>
      <c r="L2471" s="42"/>
      <c r="M2471" s="42"/>
      <c r="N2471" s="42"/>
      <c r="O2471" s="42"/>
    </row>
    <row r="2472" spans="1:15">
      <c r="A2472" s="40"/>
      <c r="B2472" s="41"/>
      <c r="C2472" s="42"/>
      <c r="D2472" s="42"/>
      <c r="E2472" s="42"/>
      <c r="F2472" s="42"/>
      <c r="G2472" s="42"/>
      <c r="H2472" s="42"/>
      <c r="I2472" s="42"/>
      <c r="J2472" s="42"/>
      <c r="K2472" s="42"/>
      <c r="L2472" s="42"/>
      <c r="M2472" s="42"/>
      <c r="N2472" s="42"/>
      <c r="O2472" s="42"/>
    </row>
    <row r="2473" spans="1:15">
      <c r="A2473" s="40"/>
      <c r="B2473" s="41"/>
      <c r="C2473" s="42"/>
      <c r="D2473" s="42"/>
      <c r="E2473" s="42"/>
      <c r="F2473" s="42"/>
      <c r="G2473" s="42"/>
      <c r="H2473" s="42"/>
      <c r="I2473" s="42"/>
      <c r="J2473" s="42"/>
      <c r="K2473" s="42"/>
      <c r="L2473" s="42"/>
      <c r="M2473" s="42"/>
      <c r="N2473" s="42"/>
      <c r="O2473" s="42"/>
    </row>
    <row r="2474" spans="1:15">
      <c r="A2474" s="40"/>
      <c r="B2474" s="41"/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  <c r="O2474" s="42"/>
    </row>
    <row r="2475" spans="1:15">
      <c r="A2475" s="40"/>
      <c r="B2475" s="41"/>
      <c r="C2475" s="42"/>
      <c r="D2475" s="42"/>
      <c r="E2475" s="42"/>
      <c r="F2475" s="42"/>
      <c r="G2475" s="42"/>
      <c r="H2475" s="42"/>
      <c r="I2475" s="42"/>
      <c r="J2475" s="42"/>
      <c r="K2475" s="42"/>
      <c r="L2475" s="42"/>
      <c r="M2475" s="42"/>
      <c r="N2475" s="42"/>
      <c r="O2475" s="42"/>
    </row>
    <row r="2476" spans="1:15">
      <c r="A2476" s="40"/>
      <c r="B2476" s="41"/>
      <c r="C2476" s="42"/>
      <c r="D2476" s="42"/>
      <c r="E2476" s="42"/>
      <c r="F2476" s="42"/>
      <c r="G2476" s="42"/>
      <c r="H2476" s="42"/>
      <c r="I2476" s="42"/>
      <c r="J2476" s="42"/>
      <c r="K2476" s="42"/>
      <c r="L2476" s="42"/>
      <c r="M2476" s="42"/>
      <c r="N2476" s="42"/>
      <c r="O2476" s="42"/>
    </row>
    <row r="2477" spans="1:15">
      <c r="A2477" s="40"/>
      <c r="B2477" s="41"/>
      <c r="C2477" s="42"/>
      <c r="D2477" s="42"/>
      <c r="E2477" s="42"/>
      <c r="F2477" s="42"/>
      <c r="G2477" s="42"/>
      <c r="H2477" s="42"/>
      <c r="I2477" s="42"/>
      <c r="J2477" s="42"/>
      <c r="K2477" s="42"/>
      <c r="L2477" s="42"/>
      <c r="M2477" s="42"/>
      <c r="N2477" s="42"/>
      <c r="O2477" s="42"/>
    </row>
    <row r="2478" spans="1:15">
      <c r="A2478" s="40"/>
      <c r="B2478" s="41"/>
      <c r="C2478" s="42"/>
      <c r="D2478" s="42"/>
      <c r="E2478" s="42"/>
      <c r="F2478" s="42"/>
      <c r="G2478" s="42"/>
      <c r="H2478" s="42"/>
      <c r="I2478" s="42"/>
      <c r="J2478" s="42"/>
      <c r="K2478" s="42"/>
      <c r="L2478" s="42"/>
      <c r="M2478" s="42"/>
      <c r="N2478" s="42"/>
      <c r="O2478" s="42"/>
    </row>
    <row r="2479" spans="1:15">
      <c r="A2479" s="40"/>
      <c r="B2479" s="41"/>
      <c r="C2479" s="42"/>
      <c r="D2479" s="42"/>
      <c r="E2479" s="42"/>
      <c r="F2479" s="42"/>
      <c r="G2479" s="42"/>
      <c r="H2479" s="42"/>
      <c r="I2479" s="42"/>
      <c r="J2479" s="42"/>
      <c r="K2479" s="42"/>
      <c r="L2479" s="42"/>
      <c r="M2479" s="42"/>
      <c r="N2479" s="42"/>
      <c r="O2479" s="42"/>
    </row>
    <row r="2480" spans="1:15">
      <c r="A2480" s="40"/>
      <c r="B2480" s="41"/>
      <c r="C2480" s="42"/>
      <c r="D2480" s="42"/>
      <c r="E2480" s="42"/>
      <c r="F2480" s="42"/>
      <c r="G2480" s="42"/>
      <c r="H2480" s="42"/>
      <c r="I2480" s="42"/>
      <c r="J2480" s="42"/>
      <c r="K2480" s="42"/>
      <c r="L2480" s="42"/>
      <c r="M2480" s="42"/>
      <c r="N2480" s="42"/>
      <c r="O2480" s="42"/>
    </row>
    <row r="2481" spans="1:15">
      <c r="A2481" s="40"/>
      <c r="B2481" s="41"/>
      <c r="C2481" s="42"/>
      <c r="D2481" s="42"/>
      <c r="E2481" s="42"/>
      <c r="F2481" s="42"/>
      <c r="G2481" s="42"/>
      <c r="H2481" s="42"/>
      <c r="I2481" s="42"/>
      <c r="J2481" s="42"/>
      <c r="K2481" s="42"/>
      <c r="L2481" s="42"/>
      <c r="M2481" s="42"/>
      <c r="N2481" s="42"/>
      <c r="O2481" s="42"/>
    </row>
    <row r="2482" spans="1:15">
      <c r="A2482" s="40"/>
      <c r="B2482" s="41"/>
      <c r="C2482" s="42"/>
      <c r="D2482" s="42"/>
      <c r="E2482" s="42"/>
      <c r="F2482" s="42"/>
      <c r="G2482" s="42"/>
      <c r="H2482" s="42"/>
      <c r="I2482" s="42"/>
      <c r="J2482" s="42"/>
      <c r="K2482" s="42"/>
      <c r="L2482" s="42"/>
      <c r="M2482" s="42"/>
      <c r="N2482" s="42"/>
      <c r="O2482" s="42"/>
    </row>
    <row r="2483" spans="1:15">
      <c r="A2483" s="40"/>
      <c r="B2483" s="41"/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  <c r="O2483" s="42"/>
    </row>
    <row r="2484" spans="1:15">
      <c r="A2484" s="40"/>
      <c r="B2484" s="41"/>
      <c r="C2484" s="42"/>
      <c r="D2484" s="42"/>
      <c r="E2484" s="42"/>
      <c r="F2484" s="42"/>
      <c r="G2484" s="42"/>
      <c r="H2484" s="42"/>
      <c r="I2484" s="42"/>
      <c r="J2484" s="42"/>
      <c r="K2484" s="42"/>
      <c r="L2484" s="42"/>
      <c r="M2484" s="42"/>
      <c r="N2484" s="42"/>
      <c r="O2484" s="42"/>
    </row>
    <row r="2485" spans="1:15">
      <c r="A2485" s="40"/>
      <c r="B2485" s="41"/>
      <c r="C2485" s="42"/>
      <c r="D2485" s="42"/>
      <c r="E2485" s="42"/>
      <c r="F2485" s="42"/>
      <c r="G2485" s="42"/>
      <c r="H2485" s="42"/>
      <c r="I2485" s="42"/>
      <c r="J2485" s="42"/>
      <c r="K2485" s="42"/>
      <c r="L2485" s="42"/>
      <c r="M2485" s="42"/>
      <c r="N2485" s="42"/>
      <c r="O2485" s="42"/>
    </row>
    <row r="2486" spans="1:15">
      <c r="A2486" s="40"/>
      <c r="B2486" s="41"/>
      <c r="C2486" s="42"/>
      <c r="D2486" s="42"/>
      <c r="E2486" s="42"/>
      <c r="F2486" s="42"/>
      <c r="G2486" s="42"/>
      <c r="H2486" s="42"/>
      <c r="I2486" s="42"/>
      <c r="J2486" s="42"/>
      <c r="K2486" s="42"/>
      <c r="L2486" s="42"/>
      <c r="M2486" s="42"/>
      <c r="N2486" s="42"/>
      <c r="O2486" s="42"/>
    </row>
    <row r="2487" spans="1:15">
      <c r="A2487" s="40"/>
      <c r="B2487" s="41"/>
      <c r="C2487" s="42"/>
      <c r="D2487" s="42"/>
      <c r="E2487" s="42"/>
      <c r="F2487" s="42"/>
      <c r="G2487" s="42"/>
      <c r="H2487" s="42"/>
      <c r="I2487" s="42"/>
      <c r="J2487" s="42"/>
      <c r="K2487" s="42"/>
      <c r="L2487" s="42"/>
      <c r="M2487" s="42"/>
      <c r="N2487" s="42"/>
      <c r="O2487" s="42"/>
    </row>
    <row r="2488" spans="1:15">
      <c r="A2488" s="40"/>
      <c r="B2488" s="41"/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  <c r="O2488" s="42"/>
    </row>
    <row r="2489" spans="1:15">
      <c r="A2489" s="40"/>
      <c r="B2489" s="41"/>
      <c r="C2489" s="42"/>
      <c r="D2489" s="42"/>
      <c r="E2489" s="42"/>
      <c r="F2489" s="42"/>
      <c r="G2489" s="42"/>
      <c r="H2489" s="42"/>
      <c r="I2489" s="42"/>
      <c r="J2489" s="42"/>
      <c r="K2489" s="42"/>
      <c r="L2489" s="42"/>
      <c r="M2489" s="42"/>
      <c r="N2489" s="42"/>
      <c r="O2489" s="42"/>
    </row>
    <row r="2490" spans="1:15">
      <c r="A2490" s="40"/>
      <c r="B2490" s="41"/>
      <c r="C2490" s="42"/>
      <c r="D2490" s="42"/>
      <c r="E2490" s="42"/>
      <c r="F2490" s="42"/>
      <c r="G2490" s="42"/>
      <c r="H2490" s="42"/>
      <c r="I2490" s="42"/>
      <c r="J2490" s="42"/>
      <c r="K2490" s="42"/>
      <c r="L2490" s="42"/>
      <c r="M2490" s="42"/>
      <c r="N2490" s="42"/>
      <c r="O2490" s="42"/>
    </row>
    <row r="2491" spans="1:15">
      <c r="A2491" s="40"/>
      <c r="B2491" s="41"/>
      <c r="C2491" s="42"/>
      <c r="D2491" s="42"/>
      <c r="E2491" s="42"/>
      <c r="F2491" s="42"/>
      <c r="G2491" s="42"/>
      <c r="H2491" s="42"/>
      <c r="I2491" s="42"/>
      <c r="J2491" s="42"/>
      <c r="K2491" s="42"/>
      <c r="L2491" s="42"/>
      <c r="M2491" s="42"/>
      <c r="N2491" s="42"/>
      <c r="O2491" s="42"/>
    </row>
    <row r="2492" spans="1:15">
      <c r="A2492" s="40"/>
      <c r="B2492" s="41"/>
      <c r="C2492" s="42"/>
      <c r="D2492" s="42"/>
      <c r="E2492" s="42"/>
      <c r="F2492" s="42"/>
      <c r="G2492" s="42"/>
      <c r="H2492" s="42"/>
      <c r="I2492" s="42"/>
      <c r="J2492" s="42"/>
      <c r="K2492" s="42"/>
      <c r="L2492" s="42"/>
      <c r="M2492" s="42"/>
      <c r="N2492" s="42"/>
      <c r="O2492" s="42"/>
    </row>
    <row r="2493" spans="1:15">
      <c r="A2493" s="40"/>
      <c r="B2493" s="41"/>
      <c r="C2493" s="42"/>
      <c r="D2493" s="42"/>
      <c r="E2493" s="42"/>
      <c r="F2493" s="42"/>
      <c r="G2493" s="42"/>
      <c r="H2493" s="42"/>
      <c r="I2493" s="42"/>
      <c r="J2493" s="42"/>
      <c r="K2493" s="42"/>
      <c r="L2493" s="42"/>
      <c r="M2493" s="42"/>
      <c r="N2493" s="42"/>
      <c r="O2493" s="42"/>
    </row>
    <row r="2494" spans="1:15">
      <c r="A2494" s="40"/>
      <c r="B2494" s="41"/>
      <c r="C2494" s="42"/>
      <c r="D2494" s="42"/>
      <c r="E2494" s="42"/>
      <c r="F2494" s="42"/>
      <c r="G2494" s="42"/>
      <c r="H2494" s="42"/>
      <c r="I2494" s="42"/>
      <c r="J2494" s="42"/>
      <c r="K2494" s="42"/>
      <c r="L2494" s="42"/>
      <c r="M2494" s="42"/>
      <c r="N2494" s="42"/>
      <c r="O2494" s="42"/>
    </row>
    <row r="2495" spans="1:15">
      <c r="A2495" s="40"/>
      <c r="B2495" s="41"/>
      <c r="C2495" s="42"/>
      <c r="D2495" s="42"/>
      <c r="E2495" s="42"/>
      <c r="F2495" s="42"/>
      <c r="G2495" s="42"/>
      <c r="H2495" s="42"/>
      <c r="I2495" s="42"/>
      <c r="J2495" s="42"/>
      <c r="K2495" s="42"/>
      <c r="L2495" s="42"/>
      <c r="M2495" s="42"/>
      <c r="N2495" s="42"/>
      <c r="O2495" s="42"/>
    </row>
    <row r="2496" spans="1:15">
      <c r="A2496" s="40"/>
      <c r="B2496" s="41"/>
      <c r="C2496" s="42"/>
      <c r="D2496" s="42"/>
      <c r="E2496" s="42"/>
      <c r="F2496" s="42"/>
      <c r="G2496" s="42"/>
      <c r="H2496" s="42"/>
      <c r="I2496" s="42"/>
      <c r="J2496" s="42"/>
      <c r="K2496" s="42"/>
      <c r="L2496" s="42"/>
      <c r="M2496" s="42"/>
      <c r="N2496" s="42"/>
      <c r="O2496" s="42"/>
    </row>
    <row r="2497" spans="1:15">
      <c r="A2497" s="40"/>
      <c r="B2497" s="41"/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  <c r="O2497" s="42"/>
    </row>
    <row r="2498" spans="1:15">
      <c r="A2498" s="40"/>
      <c r="B2498" s="41"/>
      <c r="C2498" s="42"/>
      <c r="D2498" s="42"/>
      <c r="E2498" s="42"/>
      <c r="F2498" s="42"/>
      <c r="G2498" s="42"/>
      <c r="H2498" s="42"/>
      <c r="I2498" s="42"/>
      <c r="J2498" s="42"/>
      <c r="K2498" s="42"/>
      <c r="L2498" s="42"/>
      <c r="M2498" s="42"/>
      <c r="N2498" s="42"/>
      <c r="O2498" s="42"/>
    </row>
    <row r="2499" spans="1:15">
      <c r="A2499" s="40"/>
      <c r="B2499" s="41"/>
      <c r="C2499" s="42"/>
      <c r="D2499" s="42"/>
      <c r="E2499" s="42"/>
      <c r="F2499" s="42"/>
      <c r="G2499" s="42"/>
      <c r="H2499" s="42"/>
      <c r="I2499" s="42"/>
      <c r="J2499" s="42"/>
      <c r="K2499" s="42"/>
      <c r="L2499" s="42"/>
      <c r="M2499" s="42"/>
      <c r="N2499" s="42"/>
      <c r="O2499" s="42"/>
    </row>
    <row r="2500" spans="1:15">
      <c r="A2500" s="40"/>
      <c r="B2500" s="41"/>
      <c r="C2500" s="42"/>
      <c r="D2500" s="42"/>
      <c r="E2500" s="42"/>
      <c r="F2500" s="42"/>
      <c r="G2500" s="42"/>
      <c r="H2500" s="42"/>
      <c r="I2500" s="42"/>
      <c r="J2500" s="42"/>
      <c r="K2500" s="42"/>
      <c r="L2500" s="42"/>
      <c r="M2500" s="42"/>
      <c r="N2500" s="42"/>
      <c r="O2500" s="42"/>
    </row>
    <row r="2501" spans="1:15">
      <c r="A2501" s="40"/>
      <c r="B2501" s="41"/>
      <c r="C2501" s="42"/>
      <c r="D2501" s="42"/>
      <c r="E2501" s="42"/>
      <c r="F2501" s="42"/>
      <c r="G2501" s="42"/>
      <c r="H2501" s="42"/>
      <c r="I2501" s="42"/>
      <c r="J2501" s="42"/>
      <c r="K2501" s="42"/>
      <c r="L2501" s="42"/>
      <c r="M2501" s="42"/>
      <c r="N2501" s="42"/>
      <c r="O2501" s="42"/>
    </row>
    <row r="2502" spans="1:15">
      <c r="A2502" s="40"/>
      <c r="B2502" s="41"/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  <c r="O2502" s="42"/>
    </row>
    <row r="2503" spans="1:15">
      <c r="A2503" s="40"/>
      <c r="B2503" s="41"/>
      <c r="C2503" s="42"/>
      <c r="D2503" s="42"/>
      <c r="E2503" s="42"/>
      <c r="F2503" s="42"/>
      <c r="G2503" s="42"/>
      <c r="H2503" s="42"/>
      <c r="I2503" s="42"/>
      <c r="J2503" s="42"/>
      <c r="K2503" s="42"/>
      <c r="L2503" s="42"/>
      <c r="M2503" s="42"/>
      <c r="N2503" s="42"/>
      <c r="O2503" s="42"/>
    </row>
    <row r="2504" spans="1:15">
      <c r="A2504" s="40"/>
      <c r="B2504" s="41"/>
      <c r="C2504" s="42"/>
      <c r="D2504" s="42"/>
      <c r="E2504" s="42"/>
      <c r="F2504" s="42"/>
      <c r="G2504" s="42"/>
      <c r="H2504" s="42"/>
      <c r="I2504" s="42"/>
      <c r="J2504" s="42"/>
      <c r="K2504" s="42"/>
      <c r="L2504" s="42"/>
      <c r="M2504" s="42"/>
      <c r="N2504" s="42"/>
      <c r="O2504" s="42"/>
    </row>
    <row r="2505" spans="1:15">
      <c r="A2505" s="40"/>
      <c r="B2505" s="41"/>
      <c r="C2505" s="42"/>
      <c r="D2505" s="42"/>
      <c r="E2505" s="42"/>
      <c r="F2505" s="42"/>
      <c r="G2505" s="42"/>
      <c r="H2505" s="42"/>
      <c r="I2505" s="42"/>
      <c r="J2505" s="42"/>
      <c r="K2505" s="42"/>
      <c r="L2505" s="42"/>
      <c r="M2505" s="42"/>
      <c r="N2505" s="42"/>
      <c r="O2505" s="42"/>
    </row>
    <row r="2506" spans="1:15">
      <c r="A2506" s="40"/>
      <c r="B2506" s="41"/>
      <c r="C2506" s="42"/>
      <c r="D2506" s="42"/>
      <c r="E2506" s="42"/>
      <c r="F2506" s="42"/>
      <c r="G2506" s="42"/>
      <c r="H2506" s="42"/>
      <c r="I2506" s="42"/>
      <c r="J2506" s="42"/>
      <c r="K2506" s="42"/>
      <c r="L2506" s="42"/>
      <c r="M2506" s="42"/>
      <c r="N2506" s="42"/>
      <c r="O2506" s="42"/>
    </row>
    <row r="2507" spans="1:15">
      <c r="A2507" s="40"/>
      <c r="B2507" s="41"/>
      <c r="C2507" s="42"/>
      <c r="D2507" s="42"/>
      <c r="E2507" s="42"/>
      <c r="F2507" s="42"/>
      <c r="G2507" s="42"/>
      <c r="H2507" s="42"/>
      <c r="I2507" s="42"/>
      <c r="J2507" s="42"/>
      <c r="K2507" s="42"/>
      <c r="L2507" s="42"/>
      <c r="M2507" s="42"/>
      <c r="N2507" s="42"/>
      <c r="O2507" s="42"/>
    </row>
    <row r="2508" spans="1:15">
      <c r="A2508" s="40"/>
      <c r="B2508" s="41"/>
      <c r="C2508" s="42"/>
      <c r="D2508" s="42"/>
      <c r="E2508" s="42"/>
      <c r="F2508" s="42"/>
      <c r="G2508" s="42"/>
      <c r="H2508" s="42"/>
      <c r="I2508" s="42"/>
      <c r="J2508" s="42"/>
      <c r="K2508" s="42"/>
      <c r="L2508" s="42"/>
      <c r="M2508" s="42"/>
      <c r="N2508" s="42"/>
      <c r="O2508" s="42"/>
    </row>
    <row r="2509" spans="1:15">
      <c r="A2509" s="40"/>
      <c r="B2509" s="41"/>
      <c r="C2509" s="42"/>
      <c r="D2509" s="42"/>
      <c r="E2509" s="42"/>
      <c r="F2509" s="42"/>
      <c r="G2509" s="42"/>
      <c r="H2509" s="42"/>
      <c r="I2509" s="42"/>
      <c r="J2509" s="42"/>
      <c r="K2509" s="42"/>
      <c r="L2509" s="42"/>
      <c r="M2509" s="42"/>
      <c r="N2509" s="42"/>
      <c r="O2509" s="42"/>
    </row>
    <row r="2510" spans="1:15">
      <c r="A2510" s="40"/>
      <c r="B2510" s="41"/>
      <c r="C2510" s="42"/>
      <c r="D2510" s="42"/>
      <c r="E2510" s="42"/>
      <c r="F2510" s="42"/>
      <c r="G2510" s="42"/>
      <c r="H2510" s="42"/>
      <c r="I2510" s="42"/>
      <c r="J2510" s="42"/>
      <c r="K2510" s="42"/>
      <c r="L2510" s="42"/>
      <c r="M2510" s="42"/>
      <c r="N2510" s="42"/>
      <c r="O2510" s="42"/>
    </row>
    <row r="2511" spans="1:15">
      <c r="A2511" s="40"/>
      <c r="B2511" s="41"/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  <c r="O2511" s="42"/>
    </row>
    <row r="2512" spans="1:15">
      <c r="A2512" s="40"/>
      <c r="B2512" s="41"/>
      <c r="C2512" s="42"/>
      <c r="D2512" s="42"/>
      <c r="E2512" s="42"/>
      <c r="F2512" s="42"/>
      <c r="G2512" s="42"/>
      <c r="H2512" s="42"/>
      <c r="I2512" s="42"/>
      <c r="J2512" s="42"/>
      <c r="K2512" s="42"/>
      <c r="L2512" s="42"/>
      <c r="M2512" s="42"/>
      <c r="N2512" s="42"/>
      <c r="O2512" s="42"/>
    </row>
    <row r="2513" spans="1:15">
      <c r="A2513" s="40"/>
      <c r="B2513" s="41"/>
      <c r="C2513" s="42"/>
      <c r="D2513" s="42"/>
      <c r="E2513" s="42"/>
      <c r="F2513" s="42"/>
      <c r="G2513" s="42"/>
      <c r="H2513" s="42"/>
      <c r="I2513" s="42"/>
      <c r="J2513" s="42"/>
      <c r="K2513" s="42"/>
      <c r="L2513" s="42"/>
      <c r="M2513" s="42"/>
      <c r="N2513" s="42"/>
      <c r="O2513" s="42"/>
    </row>
    <row r="2514" spans="1:15">
      <c r="A2514" s="40"/>
      <c r="B2514" s="41"/>
      <c r="C2514" s="42"/>
      <c r="D2514" s="42"/>
      <c r="E2514" s="42"/>
      <c r="F2514" s="42"/>
      <c r="G2514" s="42"/>
      <c r="H2514" s="42"/>
      <c r="I2514" s="42"/>
      <c r="J2514" s="42"/>
      <c r="K2514" s="42"/>
      <c r="L2514" s="42"/>
      <c r="M2514" s="42"/>
      <c r="N2514" s="42"/>
      <c r="O2514" s="42"/>
    </row>
    <row r="2515" spans="1:15">
      <c r="A2515" s="40"/>
      <c r="B2515" s="41"/>
      <c r="C2515" s="42"/>
      <c r="D2515" s="42"/>
      <c r="E2515" s="42"/>
      <c r="F2515" s="42"/>
      <c r="G2515" s="42"/>
      <c r="H2515" s="42"/>
      <c r="I2515" s="42"/>
      <c r="J2515" s="42"/>
      <c r="K2515" s="42"/>
      <c r="L2515" s="42"/>
      <c r="M2515" s="42"/>
      <c r="N2515" s="42"/>
      <c r="O2515" s="42"/>
    </row>
    <row r="2516" spans="1:15">
      <c r="A2516" s="40"/>
      <c r="B2516" s="41"/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  <c r="O2516" s="42"/>
    </row>
    <row r="2517" spans="1:15">
      <c r="A2517" s="40"/>
      <c r="B2517" s="41"/>
      <c r="C2517" s="42"/>
      <c r="D2517" s="42"/>
      <c r="E2517" s="42"/>
      <c r="F2517" s="42"/>
      <c r="G2517" s="42"/>
      <c r="H2517" s="42"/>
      <c r="I2517" s="42"/>
      <c r="J2517" s="42"/>
      <c r="K2517" s="42"/>
      <c r="L2517" s="42"/>
      <c r="M2517" s="42"/>
      <c r="N2517" s="42"/>
      <c r="O2517" s="42"/>
    </row>
    <row r="2518" spans="1:15">
      <c r="A2518" s="40"/>
      <c r="B2518" s="41"/>
      <c r="C2518" s="42"/>
      <c r="D2518" s="42"/>
      <c r="E2518" s="42"/>
      <c r="F2518" s="42"/>
      <c r="G2518" s="42"/>
      <c r="H2518" s="42"/>
      <c r="I2518" s="42"/>
      <c r="J2518" s="42"/>
      <c r="K2518" s="42"/>
      <c r="L2518" s="42"/>
      <c r="M2518" s="42"/>
      <c r="N2518" s="42"/>
      <c r="O2518" s="42"/>
    </row>
    <row r="2519" spans="1:15">
      <c r="A2519" s="40"/>
      <c r="B2519" s="41"/>
      <c r="C2519" s="42"/>
      <c r="D2519" s="42"/>
      <c r="E2519" s="42"/>
      <c r="F2519" s="42"/>
      <c r="G2519" s="42"/>
      <c r="H2519" s="42"/>
      <c r="I2519" s="42"/>
      <c r="J2519" s="42"/>
      <c r="K2519" s="42"/>
      <c r="L2519" s="42"/>
      <c r="M2519" s="42"/>
      <c r="N2519" s="42"/>
      <c r="O2519" s="42"/>
    </row>
    <row r="2520" spans="1:15">
      <c r="A2520" s="40"/>
      <c r="B2520" s="41"/>
      <c r="C2520" s="42"/>
      <c r="D2520" s="42"/>
      <c r="E2520" s="42"/>
      <c r="F2520" s="42"/>
      <c r="G2520" s="42"/>
      <c r="H2520" s="42"/>
      <c r="I2520" s="42"/>
      <c r="J2520" s="42"/>
      <c r="K2520" s="42"/>
      <c r="L2520" s="42"/>
      <c r="M2520" s="42"/>
      <c r="N2520" s="42"/>
      <c r="O2520" s="42"/>
    </row>
    <row r="2521" spans="1:15">
      <c r="A2521" s="40"/>
      <c r="B2521" s="41"/>
      <c r="C2521" s="42"/>
      <c r="D2521" s="42"/>
      <c r="E2521" s="42"/>
      <c r="F2521" s="42"/>
      <c r="G2521" s="42"/>
      <c r="H2521" s="42"/>
      <c r="I2521" s="42"/>
      <c r="J2521" s="42"/>
      <c r="K2521" s="42"/>
      <c r="L2521" s="42"/>
      <c r="M2521" s="42"/>
      <c r="N2521" s="42"/>
      <c r="O2521" s="42"/>
    </row>
    <row r="2522" spans="1:15">
      <c r="A2522" s="40"/>
      <c r="B2522" s="41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</row>
    <row r="2523" spans="1:15">
      <c r="A2523" s="40"/>
      <c r="B2523" s="41"/>
      <c r="C2523" s="42"/>
      <c r="D2523" s="42"/>
      <c r="E2523" s="42"/>
      <c r="F2523" s="42"/>
      <c r="G2523" s="42"/>
      <c r="H2523" s="42"/>
      <c r="I2523" s="42"/>
      <c r="J2523" s="42"/>
      <c r="K2523" s="42"/>
      <c r="L2523" s="42"/>
      <c r="M2523" s="42"/>
      <c r="N2523" s="42"/>
      <c r="O2523" s="42"/>
    </row>
    <row r="2524" spans="1:15">
      <c r="A2524" s="40"/>
      <c r="B2524" s="41"/>
      <c r="C2524" s="42"/>
      <c r="D2524" s="42"/>
      <c r="E2524" s="42"/>
      <c r="F2524" s="42"/>
      <c r="G2524" s="42"/>
      <c r="H2524" s="42"/>
      <c r="I2524" s="42"/>
      <c r="J2524" s="42"/>
      <c r="K2524" s="42"/>
      <c r="L2524" s="42"/>
      <c r="M2524" s="42"/>
      <c r="N2524" s="42"/>
      <c r="O2524" s="42"/>
    </row>
    <row r="2525" spans="1:15">
      <c r="A2525" s="40"/>
      <c r="B2525" s="41"/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  <c r="O2525" s="42"/>
    </row>
    <row r="2526" spans="1:15">
      <c r="A2526" s="40"/>
      <c r="B2526" s="41"/>
      <c r="C2526" s="42"/>
      <c r="D2526" s="42"/>
      <c r="E2526" s="42"/>
      <c r="F2526" s="42"/>
      <c r="G2526" s="42"/>
      <c r="H2526" s="42"/>
      <c r="I2526" s="42"/>
      <c r="J2526" s="42"/>
      <c r="K2526" s="42"/>
      <c r="L2526" s="42"/>
      <c r="M2526" s="42"/>
      <c r="N2526" s="42"/>
      <c r="O2526" s="42"/>
    </row>
    <row r="2527" spans="1:15">
      <c r="A2527" s="40"/>
      <c r="B2527" s="41"/>
      <c r="C2527" s="42"/>
      <c r="D2527" s="42"/>
      <c r="E2527" s="42"/>
      <c r="F2527" s="42"/>
      <c r="G2527" s="42"/>
      <c r="H2527" s="42"/>
      <c r="I2527" s="42"/>
      <c r="J2527" s="42"/>
      <c r="K2527" s="42"/>
      <c r="L2527" s="42"/>
      <c r="M2527" s="42"/>
      <c r="N2527" s="42"/>
      <c r="O2527" s="42"/>
    </row>
    <row r="2528" spans="1:15">
      <c r="A2528" s="40"/>
      <c r="B2528" s="41"/>
      <c r="C2528" s="42"/>
      <c r="D2528" s="42"/>
      <c r="E2528" s="42"/>
      <c r="F2528" s="42"/>
      <c r="G2528" s="42"/>
      <c r="H2528" s="42"/>
      <c r="I2528" s="42"/>
      <c r="J2528" s="42"/>
      <c r="K2528" s="42"/>
      <c r="L2528" s="42"/>
      <c r="M2528" s="42"/>
      <c r="N2528" s="42"/>
      <c r="O2528" s="42"/>
    </row>
    <row r="2529" spans="1:15">
      <c r="A2529" s="40"/>
      <c r="B2529" s="41"/>
      <c r="C2529" s="42"/>
      <c r="D2529" s="42"/>
      <c r="E2529" s="42"/>
      <c r="F2529" s="42"/>
      <c r="G2529" s="42"/>
      <c r="H2529" s="42"/>
      <c r="I2529" s="42"/>
      <c r="J2529" s="42"/>
      <c r="K2529" s="42"/>
      <c r="L2529" s="42"/>
      <c r="M2529" s="42"/>
      <c r="N2529" s="42"/>
      <c r="O2529" s="42"/>
    </row>
    <row r="2530" spans="1:15">
      <c r="A2530" s="40"/>
      <c r="B2530" s="41"/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  <c r="O2530" s="42"/>
    </row>
    <row r="2531" spans="1:15">
      <c r="A2531" s="40"/>
      <c r="B2531" s="41"/>
      <c r="C2531" s="42"/>
      <c r="D2531" s="42"/>
      <c r="E2531" s="42"/>
      <c r="F2531" s="42"/>
      <c r="G2531" s="42"/>
      <c r="H2531" s="42"/>
      <c r="I2531" s="42"/>
      <c r="J2531" s="42"/>
      <c r="K2531" s="42"/>
      <c r="L2531" s="42"/>
      <c r="M2531" s="42"/>
      <c r="N2531" s="42"/>
      <c r="O2531" s="42"/>
    </row>
    <row r="2532" spans="1:15">
      <c r="A2532" s="40"/>
      <c r="B2532" s="41"/>
      <c r="C2532" s="42"/>
      <c r="D2532" s="42"/>
      <c r="E2532" s="42"/>
      <c r="F2532" s="42"/>
      <c r="G2532" s="42"/>
      <c r="H2532" s="42"/>
      <c r="I2532" s="42"/>
      <c r="J2532" s="42"/>
      <c r="K2532" s="42"/>
      <c r="L2532" s="42"/>
      <c r="M2532" s="42"/>
      <c r="N2532" s="42"/>
      <c r="O2532" s="42"/>
    </row>
    <row r="2533" spans="1:15">
      <c r="A2533" s="40"/>
      <c r="B2533" s="41"/>
      <c r="C2533" s="42"/>
      <c r="D2533" s="42"/>
      <c r="E2533" s="42"/>
      <c r="F2533" s="42"/>
      <c r="G2533" s="42"/>
      <c r="H2533" s="42"/>
      <c r="I2533" s="42"/>
      <c r="J2533" s="42"/>
      <c r="K2533" s="42"/>
      <c r="L2533" s="42"/>
      <c r="M2533" s="42"/>
      <c r="N2533" s="42"/>
      <c r="O2533" s="42"/>
    </row>
    <row r="2534" spans="1:15">
      <c r="A2534" s="40"/>
      <c r="B2534" s="41"/>
      <c r="C2534" s="42"/>
      <c r="D2534" s="42"/>
      <c r="E2534" s="42"/>
      <c r="F2534" s="42"/>
      <c r="G2534" s="42"/>
      <c r="H2534" s="42"/>
      <c r="I2534" s="42"/>
      <c r="J2534" s="42"/>
      <c r="K2534" s="42"/>
      <c r="L2534" s="42"/>
      <c r="M2534" s="42"/>
      <c r="N2534" s="42"/>
      <c r="O2534" s="42"/>
    </row>
    <row r="2535" spans="1:15">
      <c r="A2535" s="40"/>
      <c r="B2535" s="41"/>
      <c r="C2535" s="42"/>
      <c r="D2535" s="42"/>
      <c r="E2535" s="42"/>
      <c r="F2535" s="42"/>
      <c r="G2535" s="42"/>
      <c r="H2535" s="42"/>
      <c r="I2535" s="42"/>
      <c r="J2535" s="42"/>
      <c r="K2535" s="42"/>
      <c r="L2535" s="42"/>
      <c r="M2535" s="42"/>
      <c r="N2535" s="42"/>
      <c r="O2535" s="42"/>
    </row>
    <row r="2536" spans="1:15">
      <c r="A2536" s="40"/>
      <c r="B2536" s="41"/>
      <c r="C2536" s="42"/>
      <c r="D2536" s="42"/>
      <c r="E2536" s="42"/>
      <c r="F2536" s="42"/>
      <c r="G2536" s="42"/>
      <c r="H2536" s="42"/>
      <c r="I2536" s="42"/>
      <c r="J2536" s="42"/>
      <c r="K2536" s="42"/>
      <c r="L2536" s="42"/>
      <c r="M2536" s="42"/>
      <c r="N2536" s="42"/>
      <c r="O2536" s="42"/>
    </row>
    <row r="2537" spans="1:15">
      <c r="A2537" s="40"/>
      <c r="B2537" s="41"/>
      <c r="C2537" s="42"/>
      <c r="D2537" s="42"/>
      <c r="E2537" s="42"/>
      <c r="F2537" s="42"/>
      <c r="G2537" s="42"/>
      <c r="H2537" s="42"/>
      <c r="I2537" s="42"/>
      <c r="J2537" s="42"/>
      <c r="K2537" s="42"/>
      <c r="L2537" s="42"/>
      <c r="M2537" s="42"/>
      <c r="N2537" s="42"/>
      <c r="O2537" s="42"/>
    </row>
    <row r="2538" spans="1:15">
      <c r="A2538" s="40"/>
      <c r="B2538" s="41"/>
      <c r="C2538" s="42"/>
      <c r="D2538" s="42"/>
      <c r="E2538" s="42"/>
      <c r="F2538" s="42"/>
      <c r="G2538" s="42"/>
      <c r="H2538" s="42"/>
      <c r="I2538" s="42"/>
      <c r="J2538" s="42"/>
      <c r="K2538" s="42"/>
      <c r="L2538" s="42"/>
      <c r="M2538" s="42"/>
      <c r="N2538" s="42"/>
      <c r="O2538" s="42"/>
    </row>
    <row r="2539" spans="1:15">
      <c r="A2539" s="40"/>
      <c r="B2539" s="41"/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  <c r="O2539" s="42"/>
    </row>
    <row r="2540" spans="1:15">
      <c r="A2540" s="40"/>
      <c r="B2540" s="41"/>
      <c r="C2540" s="42"/>
      <c r="D2540" s="42"/>
      <c r="E2540" s="42"/>
      <c r="F2540" s="42"/>
      <c r="G2540" s="42"/>
      <c r="H2540" s="42"/>
      <c r="I2540" s="42"/>
      <c r="J2540" s="42"/>
      <c r="K2540" s="42"/>
      <c r="L2540" s="42"/>
      <c r="M2540" s="42"/>
      <c r="N2540" s="42"/>
      <c r="O2540" s="42"/>
    </row>
    <row r="2541" spans="1:15">
      <c r="A2541" s="40"/>
      <c r="B2541" s="41"/>
      <c r="C2541" s="42"/>
      <c r="D2541" s="42"/>
      <c r="E2541" s="42"/>
      <c r="F2541" s="42"/>
      <c r="G2541" s="42"/>
      <c r="H2541" s="42"/>
      <c r="I2541" s="42"/>
      <c r="J2541" s="42"/>
      <c r="K2541" s="42"/>
      <c r="L2541" s="42"/>
      <c r="M2541" s="42"/>
      <c r="N2541" s="42"/>
      <c r="O2541" s="42"/>
    </row>
    <row r="2542" spans="1:15">
      <c r="A2542" s="40"/>
      <c r="B2542" s="41"/>
      <c r="C2542" s="42"/>
      <c r="D2542" s="42"/>
      <c r="E2542" s="42"/>
      <c r="F2542" s="42"/>
      <c r="G2542" s="42"/>
      <c r="H2542" s="42"/>
      <c r="I2542" s="42"/>
      <c r="J2542" s="42"/>
      <c r="K2542" s="42"/>
      <c r="L2542" s="42"/>
      <c r="M2542" s="42"/>
      <c r="N2542" s="42"/>
      <c r="O2542" s="42"/>
    </row>
    <row r="2543" spans="1:15">
      <c r="A2543" s="40"/>
      <c r="B2543" s="41"/>
      <c r="C2543" s="42"/>
      <c r="D2543" s="42"/>
      <c r="E2543" s="42"/>
      <c r="F2543" s="42"/>
      <c r="G2543" s="42"/>
      <c r="H2543" s="42"/>
      <c r="I2543" s="42"/>
      <c r="J2543" s="42"/>
      <c r="K2543" s="42"/>
      <c r="L2543" s="42"/>
      <c r="M2543" s="42"/>
      <c r="N2543" s="42"/>
      <c r="O2543" s="42"/>
    </row>
    <row r="2544" spans="1:15">
      <c r="A2544" s="40"/>
      <c r="B2544" s="41"/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  <c r="O2544" s="42"/>
    </row>
    <row r="2545" spans="1:15">
      <c r="A2545" s="40"/>
      <c r="B2545" s="41"/>
      <c r="C2545" s="42"/>
      <c r="D2545" s="42"/>
      <c r="E2545" s="42"/>
      <c r="F2545" s="42"/>
      <c r="G2545" s="42"/>
      <c r="H2545" s="42"/>
      <c r="I2545" s="42"/>
      <c r="J2545" s="42"/>
      <c r="K2545" s="42"/>
      <c r="L2545" s="42"/>
      <c r="M2545" s="42"/>
      <c r="N2545" s="42"/>
      <c r="O2545" s="42"/>
    </row>
    <row r="2546" spans="1:15">
      <c r="A2546" s="40"/>
      <c r="B2546" s="41"/>
      <c r="C2546" s="42"/>
      <c r="D2546" s="42"/>
      <c r="E2546" s="42"/>
      <c r="F2546" s="42"/>
      <c r="G2546" s="42"/>
      <c r="H2546" s="42"/>
      <c r="I2546" s="42"/>
      <c r="J2546" s="42"/>
      <c r="K2546" s="42"/>
      <c r="L2546" s="42"/>
      <c r="M2546" s="42"/>
      <c r="N2546" s="42"/>
      <c r="O2546" s="42"/>
    </row>
    <row r="2547" spans="1:15">
      <c r="A2547" s="40"/>
      <c r="B2547" s="41"/>
      <c r="C2547" s="42"/>
      <c r="D2547" s="42"/>
      <c r="E2547" s="42"/>
      <c r="F2547" s="42"/>
      <c r="G2547" s="42"/>
      <c r="H2547" s="42"/>
      <c r="I2547" s="42"/>
      <c r="J2547" s="42"/>
      <c r="K2547" s="42"/>
      <c r="L2547" s="42"/>
      <c r="M2547" s="42"/>
      <c r="N2547" s="42"/>
      <c r="O2547" s="42"/>
    </row>
    <row r="2548" spans="1:15">
      <c r="A2548" s="40"/>
      <c r="B2548" s="41"/>
      <c r="C2548" s="42"/>
      <c r="D2548" s="42"/>
      <c r="E2548" s="42"/>
      <c r="F2548" s="42"/>
      <c r="G2548" s="42"/>
      <c r="H2548" s="42"/>
      <c r="I2548" s="42"/>
      <c r="J2548" s="42"/>
      <c r="K2548" s="42"/>
      <c r="L2548" s="42"/>
      <c r="M2548" s="42"/>
      <c r="N2548" s="42"/>
      <c r="O2548" s="42"/>
    </row>
    <row r="2549" spans="1:15">
      <c r="A2549" s="40"/>
      <c r="B2549" s="41"/>
      <c r="C2549" s="42"/>
      <c r="D2549" s="42"/>
      <c r="E2549" s="42"/>
      <c r="F2549" s="42"/>
      <c r="G2549" s="42"/>
      <c r="H2549" s="42"/>
      <c r="I2549" s="42"/>
      <c r="J2549" s="42"/>
      <c r="K2549" s="42"/>
      <c r="L2549" s="42"/>
      <c r="M2549" s="42"/>
      <c r="N2549" s="42"/>
      <c r="O2549" s="42"/>
    </row>
    <row r="2550" spans="1:15">
      <c r="A2550" s="40"/>
      <c r="B2550" s="41"/>
      <c r="C2550" s="42"/>
      <c r="D2550" s="42"/>
      <c r="E2550" s="42"/>
      <c r="F2550" s="42"/>
      <c r="G2550" s="42"/>
      <c r="H2550" s="42"/>
      <c r="I2550" s="42"/>
      <c r="J2550" s="42"/>
      <c r="K2550" s="42"/>
      <c r="L2550" s="42"/>
      <c r="M2550" s="42"/>
      <c r="N2550" s="42"/>
      <c r="O2550" s="42"/>
    </row>
    <row r="2551" spans="1:15">
      <c r="A2551" s="40"/>
      <c r="B2551" s="41"/>
      <c r="C2551" s="42"/>
      <c r="D2551" s="42"/>
      <c r="E2551" s="42"/>
      <c r="F2551" s="42"/>
      <c r="G2551" s="42"/>
      <c r="H2551" s="42"/>
      <c r="I2551" s="42"/>
      <c r="J2551" s="42"/>
      <c r="K2551" s="42"/>
      <c r="L2551" s="42"/>
      <c r="M2551" s="42"/>
      <c r="N2551" s="42"/>
      <c r="O2551" s="42"/>
    </row>
    <row r="2552" spans="1:15">
      <c r="A2552" s="40"/>
      <c r="B2552" s="41"/>
      <c r="C2552" s="42"/>
      <c r="D2552" s="42"/>
      <c r="E2552" s="42"/>
      <c r="F2552" s="42"/>
      <c r="G2552" s="42"/>
      <c r="H2552" s="42"/>
      <c r="I2552" s="42"/>
      <c r="J2552" s="42"/>
      <c r="K2552" s="42"/>
      <c r="L2552" s="42"/>
      <c r="M2552" s="42"/>
      <c r="N2552" s="42"/>
      <c r="O2552" s="42"/>
    </row>
    <row r="2553" spans="1:15">
      <c r="A2553" s="40"/>
      <c r="B2553" s="41"/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  <c r="O2553" s="42"/>
    </row>
    <row r="2554" spans="1:15">
      <c r="A2554" s="40"/>
      <c r="B2554" s="41"/>
      <c r="C2554" s="42"/>
      <c r="D2554" s="42"/>
      <c r="E2554" s="42"/>
      <c r="F2554" s="42"/>
      <c r="G2554" s="42"/>
      <c r="H2554" s="42"/>
      <c r="I2554" s="42"/>
      <c r="J2554" s="42"/>
      <c r="K2554" s="42"/>
      <c r="L2554" s="42"/>
      <c r="M2554" s="42"/>
      <c r="N2554" s="42"/>
      <c r="O2554" s="42"/>
    </row>
    <row r="2555" spans="1:15">
      <c r="A2555" s="40"/>
      <c r="B2555" s="41"/>
      <c r="C2555" s="42"/>
      <c r="D2555" s="42"/>
      <c r="E2555" s="42"/>
      <c r="F2555" s="42"/>
      <c r="G2555" s="42"/>
      <c r="H2555" s="42"/>
      <c r="I2555" s="42"/>
      <c r="J2555" s="42"/>
      <c r="K2555" s="42"/>
      <c r="L2555" s="42"/>
      <c r="M2555" s="42"/>
      <c r="N2555" s="42"/>
      <c r="O2555" s="42"/>
    </row>
    <row r="2556" spans="1:15">
      <c r="A2556" s="40"/>
      <c r="B2556" s="41"/>
      <c r="C2556" s="42"/>
      <c r="D2556" s="42"/>
      <c r="E2556" s="42"/>
      <c r="F2556" s="42"/>
      <c r="G2556" s="42"/>
      <c r="H2556" s="42"/>
      <c r="I2556" s="42"/>
      <c r="J2556" s="42"/>
      <c r="K2556" s="42"/>
      <c r="L2556" s="42"/>
      <c r="M2556" s="42"/>
      <c r="N2556" s="42"/>
      <c r="O2556" s="42"/>
    </row>
    <row r="2557" spans="1:15">
      <c r="A2557" s="40"/>
      <c r="B2557" s="41"/>
      <c r="C2557" s="42"/>
      <c r="D2557" s="42"/>
      <c r="E2557" s="42"/>
      <c r="F2557" s="42"/>
      <c r="G2557" s="42"/>
      <c r="H2557" s="42"/>
      <c r="I2557" s="42"/>
      <c r="J2557" s="42"/>
      <c r="K2557" s="42"/>
      <c r="L2557" s="42"/>
      <c r="M2557" s="42"/>
      <c r="N2557" s="42"/>
      <c r="O2557" s="42"/>
    </row>
    <row r="2558" spans="1:15">
      <c r="A2558" s="40"/>
      <c r="B2558" s="41"/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  <c r="O2558" s="42"/>
    </row>
    <row r="2559" spans="1:15">
      <c r="A2559" s="40"/>
      <c r="B2559" s="41"/>
      <c r="C2559" s="42"/>
      <c r="D2559" s="42"/>
      <c r="E2559" s="42"/>
      <c r="F2559" s="42"/>
      <c r="G2559" s="42"/>
      <c r="H2559" s="42"/>
      <c r="I2559" s="42"/>
      <c r="J2559" s="42"/>
      <c r="K2559" s="42"/>
      <c r="L2559" s="42"/>
      <c r="M2559" s="42"/>
      <c r="N2559" s="42"/>
      <c r="O2559" s="42"/>
    </row>
    <row r="2560" spans="1:15">
      <c r="A2560" s="40"/>
      <c r="B2560" s="41"/>
      <c r="C2560" s="42"/>
      <c r="D2560" s="42"/>
      <c r="E2560" s="42"/>
      <c r="F2560" s="42"/>
      <c r="G2560" s="42"/>
      <c r="H2560" s="42"/>
      <c r="I2560" s="42"/>
      <c r="J2560" s="42"/>
      <c r="K2560" s="42"/>
      <c r="L2560" s="42"/>
      <c r="M2560" s="42"/>
      <c r="N2560" s="42"/>
      <c r="O2560" s="42"/>
    </row>
    <row r="2561" spans="1:15">
      <c r="A2561" s="40"/>
      <c r="B2561" s="41"/>
      <c r="C2561" s="42"/>
      <c r="D2561" s="42"/>
      <c r="E2561" s="42"/>
      <c r="F2561" s="42"/>
      <c r="G2561" s="42"/>
      <c r="H2561" s="42"/>
      <c r="I2561" s="42"/>
      <c r="J2561" s="42"/>
      <c r="K2561" s="42"/>
      <c r="L2561" s="42"/>
      <c r="M2561" s="42"/>
      <c r="N2561" s="42"/>
      <c r="O2561" s="42"/>
    </row>
    <row r="2562" spans="1:15">
      <c r="A2562" s="40"/>
      <c r="B2562" s="41"/>
      <c r="C2562" s="42"/>
      <c r="D2562" s="42"/>
      <c r="E2562" s="42"/>
      <c r="F2562" s="42"/>
      <c r="G2562" s="42"/>
      <c r="H2562" s="42"/>
      <c r="I2562" s="42"/>
      <c r="J2562" s="42"/>
      <c r="K2562" s="42"/>
      <c r="L2562" s="42"/>
      <c r="M2562" s="42"/>
      <c r="N2562" s="42"/>
      <c r="O2562" s="42"/>
    </row>
    <row r="2563" spans="1:15">
      <c r="A2563" s="40"/>
      <c r="B2563" s="41"/>
      <c r="C2563" s="42"/>
      <c r="D2563" s="42"/>
      <c r="E2563" s="42"/>
      <c r="F2563" s="42"/>
      <c r="G2563" s="42"/>
      <c r="H2563" s="42"/>
      <c r="I2563" s="42"/>
      <c r="J2563" s="42"/>
      <c r="K2563" s="42"/>
      <c r="L2563" s="42"/>
      <c r="M2563" s="42"/>
      <c r="N2563" s="42"/>
      <c r="O2563" s="42"/>
    </row>
    <row r="2564" spans="1:15">
      <c r="A2564" s="40"/>
      <c r="B2564" s="41"/>
      <c r="C2564" s="42"/>
      <c r="D2564" s="42"/>
      <c r="E2564" s="42"/>
      <c r="F2564" s="42"/>
      <c r="G2564" s="42"/>
      <c r="H2564" s="42"/>
      <c r="I2564" s="42"/>
      <c r="J2564" s="42"/>
      <c r="K2564" s="42"/>
      <c r="L2564" s="42"/>
      <c r="M2564" s="42"/>
      <c r="N2564" s="42"/>
      <c r="O2564" s="42"/>
    </row>
    <row r="2565" spans="1:15">
      <c r="A2565" s="40"/>
      <c r="B2565" s="41"/>
      <c r="C2565" s="42"/>
      <c r="D2565" s="42"/>
      <c r="E2565" s="42"/>
      <c r="F2565" s="42"/>
      <c r="G2565" s="42"/>
      <c r="H2565" s="42"/>
      <c r="I2565" s="42"/>
      <c r="J2565" s="42"/>
      <c r="K2565" s="42"/>
      <c r="L2565" s="42"/>
      <c r="M2565" s="42"/>
      <c r="N2565" s="42"/>
      <c r="O2565" s="42"/>
    </row>
    <row r="2566" spans="1:15">
      <c r="A2566" s="40"/>
      <c r="B2566" s="41"/>
      <c r="C2566" s="42"/>
      <c r="D2566" s="42"/>
      <c r="E2566" s="42"/>
      <c r="F2566" s="42"/>
      <c r="G2566" s="42"/>
      <c r="H2566" s="42"/>
      <c r="I2566" s="42"/>
      <c r="J2566" s="42"/>
      <c r="K2566" s="42"/>
      <c r="L2566" s="42"/>
      <c r="M2566" s="42"/>
      <c r="N2566" s="42"/>
      <c r="O2566" s="42"/>
    </row>
    <row r="2567" spans="1:15">
      <c r="A2567" s="40"/>
      <c r="B2567" s="41"/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  <c r="O2567" s="42"/>
    </row>
    <row r="2568" spans="1:15">
      <c r="A2568" s="40"/>
      <c r="B2568" s="41"/>
      <c r="C2568" s="42"/>
      <c r="D2568" s="42"/>
      <c r="E2568" s="42"/>
      <c r="F2568" s="42"/>
      <c r="G2568" s="42"/>
      <c r="H2568" s="42"/>
      <c r="I2568" s="42"/>
      <c r="J2568" s="42"/>
      <c r="K2568" s="42"/>
      <c r="L2568" s="42"/>
      <c r="M2568" s="42"/>
      <c r="N2568" s="42"/>
      <c r="O2568" s="42"/>
    </row>
    <row r="2569" spans="1:15">
      <c r="A2569" s="40"/>
      <c r="B2569" s="41"/>
      <c r="C2569" s="42"/>
      <c r="D2569" s="42"/>
      <c r="E2569" s="42"/>
      <c r="F2569" s="42"/>
      <c r="G2569" s="42"/>
      <c r="H2569" s="42"/>
      <c r="I2569" s="42"/>
      <c r="J2569" s="42"/>
      <c r="K2569" s="42"/>
      <c r="L2569" s="42"/>
      <c r="M2569" s="42"/>
      <c r="N2569" s="42"/>
      <c r="O2569" s="42"/>
    </row>
    <row r="2570" spans="1:15">
      <c r="A2570" s="40"/>
      <c r="B2570" s="41"/>
      <c r="C2570" s="42"/>
      <c r="D2570" s="42"/>
      <c r="E2570" s="42"/>
      <c r="F2570" s="42"/>
      <c r="G2570" s="42"/>
      <c r="H2570" s="42"/>
      <c r="I2570" s="42"/>
      <c r="J2570" s="42"/>
      <c r="K2570" s="42"/>
      <c r="L2570" s="42"/>
      <c r="M2570" s="42"/>
      <c r="N2570" s="42"/>
      <c r="O2570" s="42"/>
    </row>
    <row r="2571" spans="1:15">
      <c r="A2571" s="40"/>
      <c r="B2571" s="41"/>
      <c r="C2571" s="42"/>
      <c r="D2571" s="42"/>
      <c r="E2571" s="42"/>
      <c r="F2571" s="42"/>
      <c r="G2571" s="42"/>
      <c r="H2571" s="42"/>
      <c r="I2571" s="42"/>
      <c r="J2571" s="42"/>
      <c r="K2571" s="42"/>
      <c r="L2571" s="42"/>
      <c r="M2571" s="42"/>
      <c r="N2571" s="42"/>
      <c r="O2571" s="42"/>
    </row>
    <row r="2572" spans="1:15">
      <c r="A2572" s="40"/>
      <c r="B2572" s="41"/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  <c r="O2572" s="42"/>
    </row>
    <row r="2573" spans="1:15">
      <c r="A2573" s="40"/>
      <c r="B2573" s="41"/>
      <c r="C2573" s="42"/>
      <c r="D2573" s="42"/>
      <c r="E2573" s="42"/>
      <c r="F2573" s="42"/>
      <c r="G2573" s="42"/>
      <c r="H2573" s="42"/>
      <c r="I2573" s="42"/>
      <c r="J2573" s="42"/>
      <c r="K2573" s="42"/>
      <c r="L2573" s="42"/>
      <c r="M2573" s="42"/>
      <c r="N2573" s="42"/>
      <c r="O2573" s="42"/>
    </row>
    <row r="2574" spans="1:15">
      <c r="A2574" s="40"/>
      <c r="B2574" s="41"/>
      <c r="C2574" s="42"/>
      <c r="D2574" s="42"/>
      <c r="E2574" s="42"/>
      <c r="F2574" s="42"/>
      <c r="G2574" s="42"/>
      <c r="H2574" s="42"/>
      <c r="I2574" s="42"/>
      <c r="J2574" s="42"/>
      <c r="K2574" s="42"/>
      <c r="L2574" s="42"/>
      <c r="M2574" s="42"/>
      <c r="N2574" s="42"/>
      <c r="O2574" s="42"/>
    </row>
    <row r="2575" spans="1:15">
      <c r="A2575" s="40"/>
      <c r="B2575" s="41"/>
      <c r="C2575" s="42"/>
      <c r="D2575" s="42"/>
      <c r="E2575" s="42"/>
      <c r="F2575" s="42"/>
      <c r="G2575" s="42"/>
      <c r="H2575" s="42"/>
      <c r="I2575" s="42"/>
      <c r="J2575" s="42"/>
      <c r="K2575" s="42"/>
      <c r="L2575" s="42"/>
      <c r="M2575" s="42"/>
      <c r="N2575" s="42"/>
      <c r="O2575" s="42"/>
    </row>
    <row r="2576" spans="1:15">
      <c r="A2576" s="40"/>
      <c r="B2576" s="41"/>
      <c r="C2576" s="42"/>
      <c r="D2576" s="42"/>
      <c r="E2576" s="42"/>
      <c r="F2576" s="42"/>
      <c r="G2576" s="42"/>
      <c r="H2576" s="42"/>
      <c r="I2576" s="42"/>
      <c r="J2576" s="42"/>
      <c r="K2576" s="42"/>
      <c r="L2576" s="42"/>
      <c r="M2576" s="42"/>
      <c r="N2576" s="42"/>
      <c r="O2576" s="42"/>
    </row>
    <row r="2577" spans="1:15">
      <c r="A2577" s="40"/>
      <c r="B2577" s="41"/>
      <c r="C2577" s="42"/>
      <c r="D2577" s="42"/>
      <c r="E2577" s="42"/>
      <c r="F2577" s="42"/>
      <c r="G2577" s="42"/>
      <c r="H2577" s="42"/>
      <c r="I2577" s="42"/>
      <c r="J2577" s="42"/>
      <c r="K2577" s="42"/>
      <c r="L2577" s="42"/>
      <c r="M2577" s="42"/>
      <c r="N2577" s="42"/>
      <c r="O2577" s="42"/>
    </row>
    <row r="2578" spans="1:15">
      <c r="A2578" s="40"/>
      <c r="B2578" s="41"/>
      <c r="C2578" s="42"/>
      <c r="D2578" s="42"/>
      <c r="E2578" s="42"/>
      <c r="F2578" s="42"/>
      <c r="G2578" s="42"/>
      <c r="H2578" s="42"/>
      <c r="I2578" s="42"/>
      <c r="J2578" s="42"/>
      <c r="K2578" s="42"/>
      <c r="L2578" s="42"/>
      <c r="M2578" s="42"/>
      <c r="N2578" s="42"/>
      <c r="O2578" s="42"/>
    </row>
    <row r="2579" spans="1:15">
      <c r="A2579" s="40"/>
      <c r="B2579" s="41"/>
      <c r="C2579" s="42"/>
      <c r="D2579" s="42"/>
      <c r="E2579" s="42"/>
      <c r="F2579" s="42"/>
      <c r="G2579" s="42"/>
      <c r="H2579" s="42"/>
      <c r="I2579" s="42"/>
      <c r="J2579" s="42"/>
      <c r="K2579" s="42"/>
      <c r="L2579" s="42"/>
      <c r="M2579" s="42"/>
      <c r="N2579" s="42"/>
      <c r="O2579" s="42"/>
    </row>
    <row r="2580" spans="1:15">
      <c r="A2580" s="40"/>
      <c r="B2580" s="41"/>
      <c r="C2580" s="42"/>
      <c r="D2580" s="42"/>
      <c r="E2580" s="42"/>
      <c r="F2580" s="42"/>
      <c r="G2580" s="42"/>
      <c r="H2580" s="42"/>
      <c r="I2580" s="42"/>
      <c r="J2580" s="42"/>
      <c r="K2580" s="42"/>
      <c r="L2580" s="42"/>
      <c r="M2580" s="42"/>
      <c r="N2580" s="42"/>
      <c r="O2580" s="42"/>
    </row>
    <row r="2581" spans="1:15">
      <c r="A2581" s="40"/>
      <c r="B2581" s="41"/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  <c r="O2581" s="42"/>
    </row>
    <row r="2582" spans="1:15">
      <c r="A2582" s="40"/>
      <c r="B2582" s="41"/>
      <c r="C2582" s="42"/>
      <c r="D2582" s="42"/>
      <c r="E2582" s="42"/>
      <c r="F2582" s="42"/>
      <c r="G2582" s="42"/>
      <c r="H2582" s="42"/>
      <c r="I2582" s="42"/>
      <c r="J2582" s="42"/>
      <c r="K2582" s="42"/>
      <c r="L2582" s="42"/>
      <c r="M2582" s="42"/>
      <c r="N2582" s="42"/>
      <c r="O2582" s="42"/>
    </row>
    <row r="2583" spans="1:15">
      <c r="A2583" s="40"/>
      <c r="B2583" s="41"/>
      <c r="C2583" s="42"/>
      <c r="D2583" s="42"/>
      <c r="E2583" s="42"/>
      <c r="F2583" s="42"/>
      <c r="G2583" s="42"/>
      <c r="H2583" s="42"/>
      <c r="I2583" s="42"/>
      <c r="J2583" s="42"/>
      <c r="K2583" s="42"/>
      <c r="L2583" s="42"/>
      <c r="M2583" s="42"/>
      <c r="N2583" s="42"/>
      <c r="O2583" s="42"/>
    </row>
    <row r="2584" spans="1:15">
      <c r="A2584" s="40"/>
      <c r="B2584" s="41"/>
      <c r="C2584" s="42"/>
      <c r="D2584" s="42"/>
      <c r="E2584" s="42"/>
      <c r="F2584" s="42"/>
      <c r="G2584" s="42"/>
      <c r="H2584" s="42"/>
      <c r="I2584" s="42"/>
      <c r="J2584" s="42"/>
      <c r="K2584" s="42"/>
      <c r="L2584" s="42"/>
      <c r="M2584" s="42"/>
      <c r="N2584" s="42"/>
      <c r="O2584" s="42"/>
    </row>
    <row r="2585" spans="1:15">
      <c r="A2585" s="40"/>
      <c r="B2585" s="41"/>
      <c r="C2585" s="42"/>
      <c r="D2585" s="42"/>
      <c r="E2585" s="42"/>
      <c r="F2585" s="42"/>
      <c r="G2585" s="42"/>
      <c r="H2585" s="42"/>
      <c r="I2585" s="42"/>
      <c r="J2585" s="42"/>
      <c r="K2585" s="42"/>
      <c r="L2585" s="42"/>
      <c r="M2585" s="42"/>
      <c r="N2585" s="42"/>
      <c r="O2585" s="42"/>
    </row>
    <row r="2586" spans="1:15">
      <c r="A2586" s="40"/>
      <c r="B2586" s="41"/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  <c r="O2586" s="42"/>
    </row>
    <row r="2587" spans="1:15">
      <c r="A2587" s="40"/>
      <c r="B2587" s="41"/>
      <c r="C2587" s="42"/>
      <c r="D2587" s="42"/>
      <c r="E2587" s="42"/>
      <c r="F2587" s="42"/>
      <c r="G2587" s="42"/>
      <c r="H2587" s="42"/>
      <c r="I2587" s="42"/>
      <c r="J2587" s="42"/>
      <c r="K2587" s="42"/>
      <c r="L2587" s="42"/>
      <c r="M2587" s="42"/>
      <c r="N2587" s="42"/>
      <c r="O2587" s="42"/>
    </row>
    <row r="2588" spans="1:15">
      <c r="A2588" s="40"/>
      <c r="B2588" s="41"/>
      <c r="C2588" s="42"/>
      <c r="D2588" s="42"/>
      <c r="E2588" s="42"/>
      <c r="F2588" s="42"/>
      <c r="G2588" s="42"/>
      <c r="H2588" s="42"/>
      <c r="I2588" s="42"/>
      <c r="J2588" s="42"/>
      <c r="K2588" s="42"/>
      <c r="L2588" s="42"/>
      <c r="M2588" s="42"/>
      <c r="N2588" s="42"/>
      <c r="O2588" s="42"/>
    </row>
    <row r="2589" spans="1:15">
      <c r="A2589" s="40"/>
      <c r="B2589" s="41"/>
      <c r="C2589" s="42"/>
      <c r="D2589" s="42"/>
      <c r="E2589" s="42"/>
      <c r="F2589" s="42"/>
      <c r="G2589" s="42"/>
      <c r="H2589" s="42"/>
      <c r="I2589" s="42"/>
      <c r="J2589" s="42"/>
      <c r="K2589" s="42"/>
      <c r="L2589" s="42"/>
      <c r="M2589" s="42"/>
      <c r="N2589" s="42"/>
      <c r="O2589" s="42"/>
    </row>
    <row r="2590" spans="1:15">
      <c r="A2590" s="40"/>
      <c r="B2590" s="41"/>
      <c r="C2590" s="42"/>
      <c r="D2590" s="42"/>
      <c r="E2590" s="42"/>
      <c r="F2590" s="42"/>
      <c r="G2590" s="42"/>
      <c r="H2590" s="42"/>
      <c r="I2590" s="42"/>
      <c r="J2590" s="42"/>
      <c r="K2590" s="42"/>
      <c r="L2590" s="42"/>
      <c r="M2590" s="42"/>
      <c r="N2590" s="42"/>
      <c r="O2590" s="42"/>
    </row>
    <row r="2591" spans="1:15">
      <c r="A2591" s="40"/>
      <c r="B2591" s="41"/>
      <c r="C2591" s="42"/>
      <c r="D2591" s="42"/>
      <c r="E2591" s="42"/>
      <c r="F2591" s="42"/>
      <c r="G2591" s="42"/>
      <c r="H2591" s="42"/>
      <c r="I2591" s="42"/>
      <c r="J2591" s="42"/>
      <c r="K2591" s="42"/>
      <c r="L2591" s="42"/>
      <c r="M2591" s="42"/>
      <c r="N2591" s="42"/>
      <c r="O2591" s="42"/>
    </row>
    <row r="2592" spans="1:15">
      <c r="A2592" s="40"/>
      <c r="B2592" s="41"/>
      <c r="C2592" s="42"/>
      <c r="D2592" s="42"/>
      <c r="E2592" s="42"/>
      <c r="F2592" s="42"/>
      <c r="G2592" s="42"/>
      <c r="H2592" s="42"/>
      <c r="I2592" s="42"/>
      <c r="J2592" s="42"/>
      <c r="K2592" s="42"/>
      <c r="L2592" s="42"/>
      <c r="M2592" s="42"/>
      <c r="N2592" s="42"/>
      <c r="O2592" s="42"/>
    </row>
    <row r="2593" spans="1:15">
      <c r="A2593" s="40"/>
      <c r="B2593" s="41"/>
      <c r="C2593" s="42"/>
      <c r="D2593" s="42"/>
      <c r="E2593" s="42"/>
      <c r="F2593" s="42"/>
      <c r="G2593" s="42"/>
      <c r="H2593" s="42"/>
      <c r="I2593" s="42"/>
      <c r="J2593" s="42"/>
      <c r="K2593" s="42"/>
      <c r="L2593" s="42"/>
      <c r="M2593" s="42"/>
      <c r="N2593" s="42"/>
      <c r="O2593" s="42"/>
    </row>
    <row r="2594" spans="1:15">
      <c r="A2594" s="40"/>
      <c r="B2594" s="41"/>
      <c r="C2594" s="42"/>
      <c r="D2594" s="42"/>
      <c r="E2594" s="42"/>
      <c r="F2594" s="42"/>
      <c r="G2594" s="42"/>
      <c r="H2594" s="42"/>
      <c r="I2594" s="42"/>
      <c r="J2594" s="42"/>
      <c r="K2594" s="42"/>
      <c r="L2594" s="42"/>
      <c r="M2594" s="42"/>
      <c r="N2594" s="42"/>
      <c r="O2594" s="42"/>
    </row>
    <row r="2595" spans="1:15">
      <c r="A2595" s="40"/>
      <c r="B2595" s="41"/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  <c r="O2595" s="42"/>
    </row>
    <row r="2596" spans="1:15">
      <c r="A2596" s="40"/>
      <c r="B2596" s="41"/>
      <c r="C2596" s="42"/>
      <c r="D2596" s="42"/>
      <c r="E2596" s="42"/>
      <c r="F2596" s="42"/>
      <c r="G2596" s="42"/>
      <c r="H2596" s="42"/>
      <c r="I2596" s="42"/>
      <c r="J2596" s="42"/>
      <c r="K2596" s="42"/>
      <c r="L2596" s="42"/>
      <c r="M2596" s="42"/>
      <c r="N2596" s="42"/>
      <c r="O2596" s="42"/>
    </row>
    <row r="2597" spans="1:15">
      <c r="A2597" s="40"/>
      <c r="B2597" s="41"/>
      <c r="C2597" s="42"/>
      <c r="D2597" s="42"/>
      <c r="E2597" s="42"/>
      <c r="F2597" s="42"/>
      <c r="G2597" s="42"/>
      <c r="H2597" s="42"/>
      <c r="I2597" s="42"/>
      <c r="J2597" s="42"/>
      <c r="K2597" s="42"/>
      <c r="L2597" s="42"/>
      <c r="M2597" s="42"/>
      <c r="N2597" s="42"/>
      <c r="O2597" s="42"/>
    </row>
    <row r="2598" spans="1:15">
      <c r="A2598" s="40"/>
      <c r="B2598" s="41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</row>
    <row r="2599" spans="1:15">
      <c r="A2599" s="40"/>
      <c r="B2599" s="41"/>
      <c r="C2599" s="42"/>
      <c r="D2599" s="42"/>
      <c r="E2599" s="42"/>
      <c r="F2599" s="42"/>
      <c r="G2599" s="42"/>
      <c r="H2599" s="42"/>
      <c r="I2599" s="42"/>
      <c r="J2599" s="42"/>
      <c r="K2599" s="42"/>
      <c r="L2599" s="42"/>
      <c r="M2599" s="42"/>
      <c r="N2599" s="42"/>
      <c r="O2599" s="42"/>
    </row>
    <row r="2600" spans="1:15">
      <c r="A2600" s="40"/>
      <c r="B2600" s="41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</row>
    <row r="2601" spans="1:15">
      <c r="A2601" s="40"/>
      <c r="B2601" s="41"/>
      <c r="C2601" s="42"/>
      <c r="D2601" s="42"/>
      <c r="E2601" s="42"/>
      <c r="F2601" s="42"/>
      <c r="G2601" s="42"/>
      <c r="H2601" s="42"/>
      <c r="I2601" s="42"/>
      <c r="J2601" s="42"/>
      <c r="K2601" s="42"/>
      <c r="L2601" s="42"/>
      <c r="M2601" s="42"/>
      <c r="N2601" s="42"/>
      <c r="O2601" s="42"/>
    </row>
    <row r="2602" spans="1:15">
      <c r="A2602" s="40"/>
      <c r="B2602" s="41"/>
      <c r="C2602" s="42"/>
      <c r="D2602" s="42"/>
      <c r="E2602" s="42"/>
      <c r="F2602" s="42"/>
      <c r="G2602" s="42"/>
      <c r="H2602" s="42"/>
      <c r="I2602" s="42"/>
      <c r="J2602" s="42"/>
      <c r="K2602" s="42"/>
      <c r="L2602" s="42"/>
      <c r="M2602" s="42"/>
      <c r="N2602" s="42"/>
      <c r="O2602" s="42"/>
    </row>
    <row r="2603" spans="1:15">
      <c r="A2603" s="40"/>
      <c r="B2603" s="41"/>
      <c r="C2603" s="42"/>
      <c r="D2603" s="42"/>
      <c r="E2603" s="42"/>
      <c r="F2603" s="42"/>
      <c r="G2603" s="42"/>
      <c r="H2603" s="42"/>
      <c r="I2603" s="42"/>
      <c r="J2603" s="42"/>
      <c r="K2603" s="42"/>
      <c r="L2603" s="42"/>
      <c r="M2603" s="42"/>
      <c r="N2603" s="42"/>
      <c r="O2603" s="42"/>
    </row>
    <row r="2604" spans="1:15">
      <c r="A2604" s="40"/>
      <c r="B2604" s="41"/>
      <c r="C2604" s="42"/>
      <c r="D2604" s="42"/>
      <c r="E2604" s="42"/>
      <c r="F2604" s="42"/>
      <c r="G2604" s="42"/>
      <c r="H2604" s="42"/>
      <c r="I2604" s="42"/>
      <c r="J2604" s="42"/>
      <c r="K2604" s="42"/>
      <c r="L2604" s="42"/>
      <c r="M2604" s="42"/>
      <c r="N2604" s="42"/>
      <c r="O2604" s="42"/>
    </row>
    <row r="2605" spans="1:15">
      <c r="A2605" s="40"/>
      <c r="B2605" s="41"/>
      <c r="C2605" s="42"/>
      <c r="D2605" s="42"/>
      <c r="E2605" s="42"/>
      <c r="F2605" s="42"/>
      <c r="G2605" s="42"/>
      <c r="H2605" s="42"/>
      <c r="I2605" s="42"/>
      <c r="J2605" s="42"/>
      <c r="K2605" s="42"/>
      <c r="L2605" s="42"/>
      <c r="M2605" s="42"/>
      <c r="N2605" s="42"/>
      <c r="O2605" s="42"/>
    </row>
    <row r="2606" spans="1:15">
      <c r="A2606" s="40"/>
      <c r="B2606" s="41"/>
      <c r="C2606" s="42"/>
      <c r="D2606" s="42"/>
      <c r="E2606" s="42"/>
      <c r="F2606" s="42"/>
      <c r="G2606" s="42"/>
      <c r="H2606" s="42"/>
      <c r="I2606" s="42"/>
      <c r="J2606" s="42"/>
      <c r="K2606" s="42"/>
      <c r="L2606" s="42"/>
      <c r="M2606" s="42"/>
      <c r="N2606" s="42"/>
      <c r="O2606" s="42"/>
    </row>
    <row r="2607" spans="1:15">
      <c r="A2607" s="40"/>
      <c r="B2607" s="41"/>
      <c r="C2607" s="42"/>
      <c r="D2607" s="42"/>
      <c r="E2607" s="42"/>
      <c r="F2607" s="42"/>
      <c r="G2607" s="42"/>
      <c r="H2607" s="42"/>
      <c r="I2607" s="42"/>
      <c r="J2607" s="42"/>
      <c r="K2607" s="42"/>
      <c r="L2607" s="42"/>
      <c r="M2607" s="42"/>
      <c r="N2607" s="42"/>
      <c r="O2607" s="42"/>
    </row>
    <row r="2608" spans="1:15">
      <c r="A2608" s="40"/>
      <c r="B2608" s="41"/>
      <c r="C2608" s="42"/>
      <c r="D2608" s="42"/>
      <c r="E2608" s="42"/>
      <c r="F2608" s="42"/>
      <c r="G2608" s="42"/>
      <c r="H2608" s="42"/>
      <c r="I2608" s="42"/>
      <c r="J2608" s="42"/>
      <c r="K2608" s="42"/>
      <c r="L2608" s="42"/>
      <c r="M2608" s="42"/>
      <c r="N2608" s="42"/>
      <c r="O2608" s="42"/>
    </row>
    <row r="2609" spans="1:15">
      <c r="A2609" s="40"/>
      <c r="B2609" s="41"/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  <c r="O2609" s="42"/>
    </row>
    <row r="2610" spans="1:15">
      <c r="A2610" s="40"/>
      <c r="B2610" s="41"/>
      <c r="C2610" s="42"/>
      <c r="D2610" s="42"/>
      <c r="E2610" s="42"/>
      <c r="F2610" s="42"/>
      <c r="G2610" s="42"/>
      <c r="H2610" s="42"/>
      <c r="I2610" s="42"/>
      <c r="J2610" s="42"/>
      <c r="K2610" s="42"/>
      <c r="L2610" s="42"/>
      <c r="M2610" s="42"/>
      <c r="N2610" s="42"/>
      <c r="O2610" s="42"/>
    </row>
    <row r="2611" spans="1:15">
      <c r="A2611" s="40"/>
      <c r="B2611" s="41"/>
      <c r="C2611" s="42"/>
      <c r="D2611" s="42"/>
      <c r="E2611" s="42"/>
      <c r="F2611" s="42"/>
      <c r="G2611" s="42"/>
      <c r="H2611" s="42"/>
      <c r="I2611" s="42"/>
      <c r="J2611" s="42"/>
      <c r="K2611" s="42"/>
      <c r="L2611" s="42"/>
      <c r="M2611" s="42"/>
      <c r="N2611" s="42"/>
      <c r="O2611" s="42"/>
    </row>
    <row r="2612" spans="1:15">
      <c r="A2612" s="40"/>
      <c r="B2612" s="41"/>
      <c r="C2612" s="42"/>
      <c r="D2612" s="42"/>
      <c r="E2612" s="42"/>
      <c r="F2612" s="42"/>
      <c r="G2612" s="42"/>
      <c r="H2612" s="42"/>
      <c r="I2612" s="42"/>
      <c r="J2612" s="42"/>
      <c r="K2612" s="42"/>
      <c r="L2612" s="42"/>
      <c r="M2612" s="42"/>
      <c r="N2612" s="42"/>
      <c r="O2612" s="42"/>
    </row>
    <row r="2613" spans="1:15">
      <c r="A2613" s="40"/>
      <c r="B2613" s="41"/>
      <c r="C2613" s="42"/>
      <c r="D2613" s="42"/>
      <c r="E2613" s="42"/>
      <c r="F2613" s="42"/>
      <c r="G2613" s="42"/>
      <c r="H2613" s="42"/>
      <c r="I2613" s="42"/>
      <c r="J2613" s="42"/>
      <c r="K2613" s="42"/>
      <c r="L2613" s="42"/>
      <c r="M2613" s="42"/>
      <c r="N2613" s="42"/>
      <c r="O2613" s="42"/>
    </row>
    <row r="2614" spans="1:15">
      <c r="A2614" s="40"/>
      <c r="B2614" s="41"/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  <c r="O2614" s="42"/>
    </row>
    <row r="2615" spans="1:15">
      <c r="A2615" s="40"/>
      <c r="B2615" s="41"/>
      <c r="C2615" s="42"/>
      <c r="D2615" s="42"/>
      <c r="E2615" s="42"/>
      <c r="F2615" s="42"/>
      <c r="G2615" s="42"/>
      <c r="H2615" s="42"/>
      <c r="I2615" s="42"/>
      <c r="J2615" s="42"/>
      <c r="K2615" s="42"/>
      <c r="L2615" s="42"/>
      <c r="M2615" s="42"/>
      <c r="N2615" s="42"/>
      <c r="O2615" s="42"/>
    </row>
    <row r="2616" spans="1:15">
      <c r="A2616" s="40"/>
      <c r="B2616" s="41"/>
      <c r="C2616" s="42"/>
      <c r="D2616" s="42"/>
      <c r="E2616" s="42"/>
      <c r="F2616" s="42"/>
      <c r="G2616" s="42"/>
      <c r="H2616" s="42"/>
      <c r="I2616" s="42"/>
      <c r="J2616" s="42"/>
      <c r="K2616" s="42"/>
      <c r="L2616" s="42"/>
      <c r="M2616" s="42"/>
      <c r="N2616" s="42"/>
      <c r="O2616" s="42"/>
    </row>
    <row r="2617" spans="1:15">
      <c r="A2617" s="40"/>
      <c r="B2617" s="41"/>
      <c r="C2617" s="42"/>
      <c r="D2617" s="42"/>
      <c r="E2617" s="42"/>
      <c r="F2617" s="42"/>
      <c r="G2617" s="42"/>
      <c r="H2617" s="42"/>
      <c r="I2617" s="42"/>
      <c r="J2617" s="42"/>
      <c r="K2617" s="42"/>
      <c r="L2617" s="42"/>
      <c r="M2617" s="42"/>
      <c r="N2617" s="42"/>
      <c r="O2617" s="42"/>
    </row>
    <row r="2618" spans="1:15">
      <c r="A2618" s="40"/>
      <c r="B2618" s="41"/>
      <c r="C2618" s="42"/>
      <c r="D2618" s="42"/>
      <c r="E2618" s="42"/>
      <c r="F2618" s="42"/>
      <c r="G2618" s="42"/>
      <c r="H2618" s="42"/>
      <c r="I2618" s="42"/>
      <c r="J2618" s="42"/>
      <c r="K2618" s="42"/>
      <c r="L2618" s="42"/>
      <c r="M2618" s="42"/>
      <c r="N2618" s="42"/>
      <c r="O2618" s="42"/>
    </row>
    <row r="2619" spans="1:15">
      <c r="A2619" s="40"/>
      <c r="B2619" s="41"/>
      <c r="C2619" s="42"/>
      <c r="D2619" s="42"/>
      <c r="E2619" s="42"/>
      <c r="F2619" s="42"/>
      <c r="G2619" s="42"/>
      <c r="H2619" s="42"/>
      <c r="I2619" s="42"/>
      <c r="J2619" s="42"/>
      <c r="K2619" s="42"/>
      <c r="L2619" s="42"/>
      <c r="M2619" s="42"/>
      <c r="N2619" s="42"/>
      <c r="O2619" s="42"/>
    </row>
    <row r="2620" spans="1:15">
      <c r="A2620" s="40"/>
      <c r="B2620" s="41"/>
      <c r="C2620" s="42"/>
      <c r="D2620" s="42"/>
      <c r="E2620" s="42"/>
      <c r="F2620" s="42"/>
      <c r="G2620" s="42"/>
      <c r="H2620" s="42"/>
      <c r="I2620" s="42"/>
      <c r="J2620" s="42"/>
      <c r="K2620" s="42"/>
      <c r="L2620" s="42"/>
      <c r="M2620" s="42"/>
      <c r="N2620" s="42"/>
      <c r="O2620" s="42"/>
    </row>
    <row r="2621" spans="1:15">
      <c r="A2621" s="40"/>
      <c r="B2621" s="41"/>
      <c r="C2621" s="42"/>
      <c r="D2621" s="42"/>
      <c r="E2621" s="42"/>
      <c r="F2621" s="42"/>
      <c r="G2621" s="42"/>
      <c r="H2621" s="42"/>
      <c r="I2621" s="42"/>
      <c r="J2621" s="42"/>
      <c r="K2621" s="42"/>
      <c r="L2621" s="42"/>
      <c r="M2621" s="42"/>
      <c r="N2621" s="42"/>
      <c r="O2621" s="42"/>
    </row>
    <row r="2622" spans="1:15">
      <c r="A2622" s="40"/>
      <c r="B2622" s="41"/>
      <c r="C2622" s="42"/>
      <c r="D2622" s="42"/>
      <c r="E2622" s="42"/>
      <c r="F2622" s="42"/>
      <c r="G2622" s="42"/>
      <c r="H2622" s="42"/>
      <c r="I2622" s="42"/>
      <c r="J2622" s="42"/>
      <c r="K2622" s="42"/>
      <c r="L2622" s="42"/>
      <c r="M2622" s="42"/>
      <c r="N2622" s="42"/>
      <c r="O2622" s="42"/>
    </row>
    <row r="2623" spans="1:15">
      <c r="A2623" s="40"/>
      <c r="B2623" s="41"/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  <c r="O2623" s="42"/>
    </row>
    <row r="2624" spans="1:15">
      <c r="A2624" s="40"/>
      <c r="B2624" s="41"/>
      <c r="C2624" s="42"/>
      <c r="D2624" s="42"/>
      <c r="E2624" s="42"/>
      <c r="F2624" s="42"/>
      <c r="G2624" s="42"/>
      <c r="H2624" s="42"/>
      <c r="I2624" s="42"/>
      <c r="J2624" s="42"/>
      <c r="K2624" s="42"/>
      <c r="L2624" s="42"/>
      <c r="M2624" s="42"/>
      <c r="N2624" s="42"/>
      <c r="O2624" s="42"/>
    </row>
    <row r="2625" spans="1:15">
      <c r="A2625" s="40"/>
      <c r="B2625" s="41"/>
      <c r="C2625" s="42"/>
      <c r="D2625" s="42"/>
      <c r="E2625" s="42"/>
      <c r="F2625" s="42"/>
      <c r="G2625" s="42"/>
      <c r="H2625" s="42"/>
      <c r="I2625" s="42"/>
      <c r="J2625" s="42"/>
      <c r="K2625" s="42"/>
      <c r="L2625" s="42"/>
      <c r="M2625" s="42"/>
      <c r="N2625" s="42"/>
      <c r="O2625" s="42"/>
    </row>
    <row r="2626" spans="1:15">
      <c r="A2626" s="40"/>
      <c r="B2626" s="41"/>
      <c r="C2626" s="42"/>
      <c r="D2626" s="42"/>
      <c r="E2626" s="42"/>
      <c r="F2626" s="42"/>
      <c r="G2626" s="42"/>
      <c r="H2626" s="42"/>
      <c r="I2626" s="42"/>
      <c r="J2626" s="42"/>
      <c r="K2626" s="42"/>
      <c r="L2626" s="42"/>
      <c r="M2626" s="42"/>
      <c r="N2626" s="42"/>
      <c r="O2626" s="42"/>
    </row>
    <row r="2627" spans="1:15">
      <c r="A2627" s="40"/>
      <c r="B2627" s="41"/>
      <c r="C2627" s="42"/>
      <c r="D2627" s="42"/>
      <c r="E2627" s="42"/>
      <c r="F2627" s="42"/>
      <c r="G2627" s="42"/>
      <c r="H2627" s="42"/>
      <c r="I2627" s="42"/>
      <c r="J2627" s="42"/>
      <c r="K2627" s="42"/>
      <c r="L2627" s="42"/>
      <c r="M2627" s="42"/>
      <c r="N2627" s="42"/>
      <c r="O2627" s="42"/>
    </row>
    <row r="2628" spans="1:15">
      <c r="A2628" s="40"/>
      <c r="B2628" s="41"/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  <c r="O2628" s="42"/>
    </row>
    <row r="2629" spans="1:15">
      <c r="A2629" s="40"/>
      <c r="B2629" s="41"/>
      <c r="C2629" s="42"/>
      <c r="D2629" s="42"/>
      <c r="E2629" s="42"/>
      <c r="F2629" s="42"/>
      <c r="G2629" s="42"/>
      <c r="H2629" s="42"/>
      <c r="I2629" s="42"/>
      <c r="J2629" s="42"/>
      <c r="K2629" s="42"/>
      <c r="L2629" s="42"/>
      <c r="M2629" s="42"/>
      <c r="N2629" s="42"/>
      <c r="O2629" s="42"/>
    </row>
    <row r="2630" spans="1:15">
      <c r="A2630" s="40"/>
      <c r="B2630" s="41"/>
      <c r="C2630" s="42"/>
      <c r="D2630" s="42"/>
      <c r="E2630" s="42"/>
      <c r="F2630" s="42"/>
      <c r="G2630" s="42"/>
      <c r="H2630" s="42"/>
      <c r="I2630" s="42"/>
      <c r="J2630" s="42"/>
      <c r="K2630" s="42"/>
      <c r="L2630" s="42"/>
      <c r="M2630" s="42"/>
      <c r="N2630" s="42"/>
      <c r="O2630" s="42"/>
    </row>
    <row r="2631" spans="1:15">
      <c r="A2631" s="40"/>
      <c r="B2631" s="41"/>
      <c r="C2631" s="42"/>
      <c r="D2631" s="42"/>
      <c r="E2631" s="42"/>
      <c r="F2631" s="42"/>
      <c r="G2631" s="42"/>
      <c r="H2631" s="42"/>
      <c r="I2631" s="42"/>
      <c r="J2631" s="42"/>
      <c r="K2631" s="42"/>
      <c r="L2631" s="42"/>
      <c r="M2631" s="42"/>
      <c r="N2631" s="42"/>
      <c r="O2631" s="42"/>
    </row>
    <row r="2632" spans="1:15">
      <c r="A2632" s="40"/>
      <c r="B2632" s="41"/>
      <c r="C2632" s="42"/>
      <c r="D2632" s="42"/>
      <c r="E2632" s="42"/>
      <c r="F2632" s="42"/>
      <c r="G2632" s="42"/>
      <c r="H2632" s="42"/>
      <c r="I2632" s="42"/>
      <c r="J2632" s="42"/>
      <c r="K2632" s="42"/>
      <c r="L2632" s="42"/>
      <c r="M2632" s="42"/>
      <c r="N2632" s="42"/>
      <c r="O2632" s="42"/>
    </row>
    <row r="2633" spans="1:15">
      <c r="A2633" s="40"/>
      <c r="B2633" s="41"/>
      <c r="C2633" s="42"/>
      <c r="D2633" s="42"/>
      <c r="E2633" s="42"/>
      <c r="F2633" s="42"/>
      <c r="G2633" s="42"/>
      <c r="H2633" s="42"/>
      <c r="I2633" s="42"/>
      <c r="J2633" s="42"/>
      <c r="K2633" s="42"/>
      <c r="L2633" s="42"/>
      <c r="M2633" s="42"/>
      <c r="N2633" s="42"/>
      <c r="O2633" s="42"/>
    </row>
    <row r="2634" spans="1:15">
      <c r="A2634" s="40"/>
      <c r="B2634" s="41"/>
      <c r="C2634" s="42"/>
      <c r="D2634" s="42"/>
      <c r="E2634" s="42"/>
      <c r="F2634" s="42"/>
      <c r="G2634" s="42"/>
      <c r="H2634" s="42"/>
      <c r="I2634" s="42"/>
      <c r="J2634" s="42"/>
      <c r="K2634" s="42"/>
      <c r="L2634" s="42"/>
      <c r="M2634" s="42"/>
      <c r="N2634" s="42"/>
      <c r="O2634" s="42"/>
    </row>
    <row r="2635" spans="1:15">
      <c r="A2635" s="40"/>
      <c r="B2635" s="41"/>
      <c r="C2635" s="42"/>
      <c r="D2635" s="42"/>
      <c r="E2635" s="42"/>
      <c r="F2635" s="42"/>
      <c r="G2635" s="42"/>
      <c r="H2635" s="42"/>
      <c r="I2635" s="42"/>
      <c r="J2635" s="42"/>
      <c r="K2635" s="42"/>
      <c r="L2635" s="42"/>
      <c r="M2635" s="42"/>
      <c r="N2635" s="42"/>
      <c r="O2635" s="42"/>
    </row>
    <row r="2636" spans="1:15">
      <c r="A2636" s="40"/>
      <c r="B2636" s="41"/>
      <c r="C2636" s="42"/>
      <c r="D2636" s="42"/>
      <c r="E2636" s="42"/>
      <c r="F2636" s="42"/>
      <c r="G2636" s="42"/>
      <c r="H2636" s="42"/>
      <c r="I2636" s="42"/>
      <c r="J2636" s="42"/>
      <c r="K2636" s="42"/>
      <c r="L2636" s="42"/>
      <c r="M2636" s="42"/>
      <c r="N2636" s="42"/>
      <c r="O2636" s="42"/>
    </row>
    <row r="2637" spans="1:15">
      <c r="A2637" s="40"/>
      <c r="B2637" s="41"/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  <c r="O2637" s="42"/>
    </row>
    <row r="2638" spans="1:15">
      <c r="A2638" s="40"/>
      <c r="B2638" s="41"/>
      <c r="C2638" s="42"/>
      <c r="D2638" s="42"/>
      <c r="E2638" s="42"/>
      <c r="F2638" s="42"/>
      <c r="G2638" s="42"/>
      <c r="H2638" s="42"/>
      <c r="I2638" s="42"/>
      <c r="J2638" s="42"/>
      <c r="K2638" s="42"/>
      <c r="L2638" s="42"/>
      <c r="M2638" s="42"/>
      <c r="N2638" s="42"/>
      <c r="O2638" s="42"/>
    </row>
    <row r="2639" spans="1:15">
      <c r="A2639" s="40"/>
      <c r="B2639" s="41"/>
      <c r="C2639" s="42"/>
      <c r="D2639" s="42"/>
      <c r="E2639" s="42"/>
      <c r="F2639" s="42"/>
      <c r="G2639" s="42"/>
      <c r="H2639" s="42"/>
      <c r="I2639" s="42"/>
      <c r="J2639" s="42"/>
      <c r="K2639" s="42"/>
      <c r="L2639" s="42"/>
      <c r="M2639" s="42"/>
      <c r="N2639" s="42"/>
      <c r="O2639" s="42"/>
    </row>
    <row r="2640" spans="1:15">
      <c r="A2640" s="40"/>
      <c r="B2640" s="41"/>
      <c r="C2640" s="42"/>
      <c r="D2640" s="42"/>
      <c r="E2640" s="42"/>
      <c r="F2640" s="42"/>
      <c r="G2640" s="42"/>
      <c r="H2640" s="42"/>
      <c r="I2640" s="42"/>
      <c r="J2640" s="42"/>
      <c r="K2640" s="42"/>
      <c r="L2640" s="42"/>
      <c r="M2640" s="42"/>
      <c r="N2640" s="42"/>
      <c r="O2640" s="42"/>
    </row>
    <row r="2641" spans="1:15">
      <c r="A2641" s="40"/>
      <c r="B2641" s="41"/>
      <c r="C2641" s="42"/>
      <c r="D2641" s="42"/>
      <c r="E2641" s="42"/>
      <c r="F2641" s="42"/>
      <c r="G2641" s="42"/>
      <c r="H2641" s="42"/>
      <c r="I2641" s="42"/>
      <c r="J2641" s="42"/>
      <c r="K2641" s="42"/>
      <c r="L2641" s="42"/>
      <c r="M2641" s="42"/>
      <c r="N2641" s="42"/>
      <c r="O2641" s="42"/>
    </row>
    <row r="2642" spans="1:15">
      <c r="A2642" s="40"/>
      <c r="B2642" s="41"/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  <c r="O2642" s="42"/>
    </row>
    <row r="2643" spans="1:15">
      <c r="A2643" s="40"/>
      <c r="B2643" s="41"/>
      <c r="C2643" s="42"/>
      <c r="D2643" s="42"/>
      <c r="E2643" s="42"/>
      <c r="F2643" s="42"/>
      <c r="G2643" s="42"/>
      <c r="H2643" s="42"/>
      <c r="I2643" s="42"/>
      <c r="J2643" s="42"/>
      <c r="K2643" s="42"/>
      <c r="L2643" s="42"/>
      <c r="M2643" s="42"/>
      <c r="N2643" s="42"/>
      <c r="O2643" s="42"/>
    </row>
    <row r="2644" spans="1:15">
      <c r="A2644" s="40"/>
      <c r="B2644" s="41"/>
      <c r="C2644" s="42"/>
      <c r="D2644" s="42"/>
      <c r="E2644" s="42"/>
      <c r="F2644" s="42"/>
      <c r="G2644" s="42"/>
      <c r="H2644" s="42"/>
      <c r="I2644" s="42"/>
      <c r="J2644" s="42"/>
      <c r="K2644" s="42"/>
      <c r="L2644" s="42"/>
      <c r="M2644" s="42"/>
      <c r="N2644" s="42"/>
      <c r="O2644" s="42"/>
    </row>
    <row r="2645" spans="1:15">
      <c r="A2645" s="40"/>
      <c r="B2645" s="41"/>
      <c r="C2645" s="42"/>
      <c r="D2645" s="42"/>
      <c r="E2645" s="42"/>
      <c r="F2645" s="42"/>
      <c r="G2645" s="42"/>
      <c r="H2645" s="42"/>
      <c r="I2645" s="42"/>
      <c r="J2645" s="42"/>
      <c r="K2645" s="42"/>
      <c r="L2645" s="42"/>
      <c r="M2645" s="42"/>
      <c r="N2645" s="42"/>
      <c r="O2645" s="42"/>
    </row>
    <row r="2646" spans="1:15">
      <c r="A2646" s="40"/>
      <c r="B2646" s="41"/>
      <c r="C2646" s="42"/>
      <c r="D2646" s="42"/>
      <c r="E2646" s="42"/>
      <c r="F2646" s="42"/>
      <c r="G2646" s="42"/>
      <c r="H2646" s="42"/>
      <c r="I2646" s="42"/>
      <c r="J2646" s="42"/>
      <c r="K2646" s="42"/>
      <c r="L2646" s="42"/>
      <c r="M2646" s="42"/>
      <c r="N2646" s="42"/>
      <c r="O2646" s="42"/>
    </row>
    <row r="2647" spans="1:15">
      <c r="A2647" s="40"/>
      <c r="B2647" s="41"/>
      <c r="C2647" s="42"/>
      <c r="D2647" s="42"/>
      <c r="E2647" s="42"/>
      <c r="F2647" s="42"/>
      <c r="G2647" s="42"/>
      <c r="H2647" s="42"/>
      <c r="I2647" s="42"/>
      <c r="J2647" s="42"/>
      <c r="K2647" s="42"/>
      <c r="L2647" s="42"/>
      <c r="M2647" s="42"/>
      <c r="N2647" s="42"/>
      <c r="O2647" s="42"/>
    </row>
    <row r="2648" spans="1:15">
      <c r="A2648" s="40"/>
      <c r="B2648" s="41"/>
      <c r="C2648" s="42"/>
      <c r="D2648" s="42"/>
      <c r="E2648" s="42"/>
      <c r="F2648" s="42"/>
      <c r="G2648" s="42"/>
      <c r="H2648" s="42"/>
      <c r="I2648" s="42"/>
      <c r="J2648" s="42"/>
      <c r="K2648" s="42"/>
      <c r="L2648" s="42"/>
      <c r="M2648" s="42"/>
      <c r="N2648" s="42"/>
      <c r="O2648" s="42"/>
    </row>
    <row r="2649" spans="1:15">
      <c r="A2649" s="40"/>
      <c r="B2649" s="41"/>
      <c r="C2649" s="42"/>
      <c r="D2649" s="42"/>
      <c r="E2649" s="42"/>
      <c r="F2649" s="42"/>
      <c r="G2649" s="42"/>
      <c r="H2649" s="42"/>
      <c r="I2649" s="42"/>
      <c r="J2649" s="42"/>
      <c r="K2649" s="42"/>
      <c r="L2649" s="42"/>
      <c r="M2649" s="42"/>
      <c r="N2649" s="42"/>
      <c r="O2649" s="42"/>
    </row>
    <row r="2650" spans="1:15">
      <c r="A2650" s="40"/>
      <c r="B2650" s="41"/>
      <c r="C2650" s="42"/>
      <c r="D2650" s="42"/>
      <c r="E2650" s="42"/>
      <c r="F2650" s="42"/>
      <c r="G2650" s="42"/>
      <c r="H2650" s="42"/>
      <c r="I2650" s="42"/>
      <c r="J2650" s="42"/>
      <c r="K2650" s="42"/>
      <c r="L2650" s="42"/>
      <c r="M2650" s="42"/>
      <c r="N2650" s="42"/>
      <c r="O2650" s="42"/>
    </row>
    <row r="2651" spans="1:15">
      <c r="A2651" s="40"/>
      <c r="B2651" s="41"/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  <c r="O2651" s="42"/>
    </row>
    <row r="2652" spans="1:15">
      <c r="A2652" s="40"/>
      <c r="B2652" s="41"/>
      <c r="C2652" s="42"/>
      <c r="D2652" s="42"/>
      <c r="E2652" s="42"/>
      <c r="F2652" s="42"/>
      <c r="G2652" s="42"/>
      <c r="H2652" s="42"/>
      <c r="I2652" s="42"/>
      <c r="J2652" s="42"/>
      <c r="K2652" s="42"/>
      <c r="L2652" s="42"/>
      <c r="M2652" s="42"/>
      <c r="N2652" s="42"/>
      <c r="O2652" s="42"/>
    </row>
    <row r="2653" spans="1:15">
      <c r="A2653" s="40"/>
      <c r="B2653" s="41"/>
      <c r="C2653" s="42"/>
      <c r="D2653" s="42"/>
      <c r="E2653" s="42"/>
      <c r="F2653" s="42"/>
      <c r="G2653" s="42"/>
      <c r="H2653" s="42"/>
      <c r="I2653" s="42"/>
      <c r="J2653" s="42"/>
      <c r="K2653" s="42"/>
      <c r="L2653" s="42"/>
      <c r="M2653" s="42"/>
      <c r="N2653" s="42"/>
      <c r="O2653" s="42"/>
    </row>
    <row r="2654" spans="1:15">
      <c r="A2654" s="40"/>
      <c r="B2654" s="41"/>
      <c r="C2654" s="42"/>
      <c r="D2654" s="42"/>
      <c r="E2654" s="42"/>
      <c r="F2654" s="42"/>
      <c r="G2654" s="42"/>
      <c r="H2654" s="42"/>
      <c r="I2654" s="42"/>
      <c r="J2654" s="42"/>
      <c r="K2654" s="42"/>
      <c r="L2654" s="42"/>
      <c r="M2654" s="42"/>
      <c r="N2654" s="42"/>
      <c r="O2654" s="42"/>
    </row>
    <row r="2655" spans="1:15">
      <c r="A2655" s="40"/>
      <c r="B2655" s="41"/>
      <c r="C2655" s="42"/>
      <c r="D2655" s="42"/>
      <c r="E2655" s="42"/>
      <c r="F2655" s="42"/>
      <c r="G2655" s="42"/>
      <c r="H2655" s="42"/>
      <c r="I2655" s="42"/>
      <c r="J2655" s="42"/>
      <c r="K2655" s="42"/>
      <c r="L2655" s="42"/>
      <c r="M2655" s="42"/>
      <c r="N2655" s="42"/>
      <c r="O2655" s="42"/>
    </row>
    <row r="2656" spans="1:15">
      <c r="A2656" s="40"/>
      <c r="B2656" s="41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</row>
    <row r="2657" spans="1:15">
      <c r="A2657" s="40"/>
      <c r="B2657" s="41"/>
      <c r="C2657" s="42"/>
      <c r="D2657" s="42"/>
      <c r="E2657" s="42"/>
      <c r="F2657" s="42"/>
      <c r="G2657" s="42"/>
      <c r="H2657" s="42"/>
      <c r="I2657" s="42"/>
      <c r="J2657" s="42"/>
      <c r="K2657" s="42"/>
      <c r="L2657" s="42"/>
      <c r="M2657" s="42"/>
      <c r="N2657" s="42"/>
      <c r="O2657" s="42"/>
    </row>
    <row r="2658" spans="1:15">
      <c r="A2658" s="40"/>
      <c r="B2658" s="41"/>
      <c r="C2658" s="42"/>
      <c r="D2658" s="42"/>
      <c r="E2658" s="42"/>
      <c r="F2658" s="42"/>
      <c r="G2658" s="42"/>
      <c r="H2658" s="42"/>
      <c r="I2658" s="42"/>
      <c r="J2658" s="42"/>
      <c r="K2658" s="42"/>
      <c r="L2658" s="42"/>
      <c r="M2658" s="42"/>
      <c r="N2658" s="42"/>
      <c r="O2658" s="42"/>
    </row>
    <row r="2659" spans="1:15">
      <c r="A2659" s="40"/>
      <c r="B2659" s="41"/>
      <c r="C2659" s="42"/>
      <c r="D2659" s="42"/>
      <c r="E2659" s="42"/>
      <c r="F2659" s="42"/>
      <c r="G2659" s="42"/>
      <c r="H2659" s="42"/>
      <c r="I2659" s="42"/>
      <c r="J2659" s="42"/>
      <c r="K2659" s="42"/>
      <c r="L2659" s="42"/>
      <c r="M2659" s="42"/>
      <c r="N2659" s="42"/>
      <c r="O2659" s="42"/>
    </row>
    <row r="2660" spans="1:15">
      <c r="A2660" s="40"/>
      <c r="B2660" s="41"/>
      <c r="C2660" s="42"/>
      <c r="D2660" s="42"/>
      <c r="E2660" s="42"/>
      <c r="F2660" s="42"/>
      <c r="G2660" s="42"/>
      <c r="H2660" s="42"/>
      <c r="I2660" s="42"/>
      <c r="J2660" s="42"/>
      <c r="K2660" s="42"/>
      <c r="L2660" s="42"/>
      <c r="M2660" s="42"/>
      <c r="N2660" s="42"/>
      <c r="O2660" s="42"/>
    </row>
    <row r="2661" spans="1:15">
      <c r="A2661" s="40"/>
      <c r="B2661" s="41"/>
      <c r="C2661" s="42"/>
      <c r="D2661" s="42"/>
      <c r="E2661" s="42"/>
      <c r="F2661" s="42"/>
      <c r="G2661" s="42"/>
      <c r="H2661" s="42"/>
      <c r="I2661" s="42"/>
      <c r="J2661" s="42"/>
      <c r="K2661" s="42"/>
      <c r="L2661" s="42"/>
      <c r="M2661" s="42"/>
      <c r="N2661" s="42"/>
      <c r="O2661" s="42"/>
    </row>
    <row r="2662" spans="1:15">
      <c r="A2662" s="40"/>
      <c r="B2662" s="41"/>
      <c r="C2662" s="42"/>
      <c r="D2662" s="42"/>
      <c r="E2662" s="42"/>
      <c r="F2662" s="42"/>
      <c r="G2662" s="42"/>
      <c r="H2662" s="42"/>
      <c r="I2662" s="42"/>
      <c r="J2662" s="42"/>
      <c r="K2662" s="42"/>
      <c r="L2662" s="42"/>
      <c r="M2662" s="42"/>
      <c r="N2662" s="42"/>
      <c r="O2662" s="42"/>
    </row>
    <row r="2663" spans="1:15">
      <c r="A2663" s="40"/>
      <c r="B2663" s="41"/>
      <c r="C2663" s="42"/>
      <c r="D2663" s="42"/>
      <c r="E2663" s="42"/>
      <c r="F2663" s="42"/>
      <c r="G2663" s="42"/>
      <c r="H2663" s="42"/>
      <c r="I2663" s="42"/>
      <c r="J2663" s="42"/>
      <c r="K2663" s="42"/>
      <c r="L2663" s="42"/>
      <c r="M2663" s="42"/>
      <c r="N2663" s="42"/>
      <c r="O2663" s="42"/>
    </row>
    <row r="2664" spans="1:15">
      <c r="A2664" s="40"/>
      <c r="B2664" s="41"/>
      <c r="C2664" s="42"/>
      <c r="D2664" s="42"/>
      <c r="E2664" s="42"/>
      <c r="F2664" s="42"/>
      <c r="G2664" s="42"/>
      <c r="H2664" s="42"/>
      <c r="I2664" s="42"/>
      <c r="J2664" s="42"/>
      <c r="K2664" s="42"/>
      <c r="L2664" s="42"/>
      <c r="M2664" s="42"/>
      <c r="N2664" s="42"/>
      <c r="O2664" s="42"/>
    </row>
    <row r="2665" spans="1:15">
      <c r="A2665" s="40"/>
      <c r="B2665" s="41"/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  <c r="O2665" s="42"/>
    </row>
    <row r="2666" spans="1:15">
      <c r="A2666" s="40"/>
      <c r="B2666" s="41"/>
      <c r="C2666" s="42"/>
      <c r="D2666" s="42"/>
      <c r="E2666" s="42"/>
      <c r="F2666" s="42"/>
      <c r="G2666" s="42"/>
      <c r="H2666" s="42"/>
      <c r="I2666" s="42"/>
      <c r="J2666" s="42"/>
      <c r="K2666" s="42"/>
      <c r="L2666" s="42"/>
      <c r="M2666" s="42"/>
      <c r="N2666" s="42"/>
      <c r="O2666" s="42"/>
    </row>
    <row r="2667" spans="1:15">
      <c r="A2667" s="40"/>
      <c r="B2667" s="41"/>
      <c r="C2667" s="42"/>
      <c r="D2667" s="42"/>
      <c r="E2667" s="42"/>
      <c r="F2667" s="42"/>
      <c r="G2667" s="42"/>
      <c r="H2667" s="42"/>
      <c r="I2667" s="42"/>
      <c r="J2667" s="42"/>
      <c r="K2667" s="42"/>
      <c r="L2667" s="42"/>
      <c r="M2667" s="42"/>
      <c r="N2667" s="42"/>
      <c r="O2667" s="42"/>
    </row>
    <row r="2668" spans="1:15">
      <c r="A2668" s="40"/>
      <c r="B2668" s="41"/>
      <c r="C2668" s="42"/>
      <c r="D2668" s="42"/>
      <c r="E2668" s="42"/>
      <c r="F2668" s="42"/>
      <c r="G2668" s="42"/>
      <c r="H2668" s="42"/>
      <c r="I2668" s="42"/>
      <c r="J2668" s="42"/>
      <c r="K2668" s="42"/>
      <c r="L2668" s="42"/>
      <c r="M2668" s="42"/>
      <c r="N2668" s="42"/>
      <c r="O2668" s="42"/>
    </row>
    <row r="2669" spans="1:15">
      <c r="A2669" s="40"/>
      <c r="B2669" s="41"/>
      <c r="C2669" s="42"/>
      <c r="D2669" s="42"/>
      <c r="E2669" s="42"/>
      <c r="F2669" s="42"/>
      <c r="G2669" s="42"/>
      <c r="H2669" s="42"/>
      <c r="I2669" s="42"/>
      <c r="J2669" s="42"/>
      <c r="K2669" s="42"/>
      <c r="L2669" s="42"/>
      <c r="M2669" s="42"/>
      <c r="N2669" s="42"/>
      <c r="O2669" s="42"/>
    </row>
    <row r="2670" spans="1:15">
      <c r="A2670" s="40"/>
      <c r="B2670" s="41"/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  <c r="O2670" s="42"/>
    </row>
    <row r="2671" spans="1:15">
      <c r="A2671" s="40"/>
      <c r="B2671" s="41"/>
      <c r="C2671" s="42"/>
      <c r="D2671" s="42"/>
      <c r="E2671" s="42"/>
      <c r="F2671" s="42"/>
      <c r="G2671" s="42"/>
      <c r="H2671" s="42"/>
      <c r="I2671" s="42"/>
      <c r="J2671" s="42"/>
      <c r="K2671" s="42"/>
      <c r="L2671" s="42"/>
      <c r="M2671" s="42"/>
      <c r="N2671" s="42"/>
      <c r="O2671" s="42"/>
    </row>
    <row r="2672" spans="1:15">
      <c r="A2672" s="40"/>
      <c r="B2672" s="41"/>
      <c r="C2672" s="42"/>
      <c r="D2672" s="42"/>
      <c r="E2672" s="42"/>
      <c r="F2672" s="42"/>
      <c r="G2672" s="42"/>
      <c r="H2672" s="42"/>
      <c r="I2672" s="42"/>
      <c r="J2672" s="42"/>
      <c r="K2672" s="42"/>
      <c r="L2672" s="42"/>
      <c r="M2672" s="42"/>
      <c r="N2672" s="42"/>
      <c r="O2672" s="42"/>
    </row>
    <row r="2673" spans="1:15">
      <c r="A2673" s="40"/>
      <c r="B2673" s="41"/>
      <c r="C2673" s="42"/>
      <c r="D2673" s="42"/>
      <c r="E2673" s="42"/>
      <c r="F2673" s="42"/>
      <c r="G2673" s="42"/>
      <c r="H2673" s="42"/>
      <c r="I2673" s="42"/>
      <c r="J2673" s="42"/>
      <c r="K2673" s="42"/>
      <c r="L2673" s="42"/>
      <c r="M2673" s="42"/>
      <c r="N2673" s="42"/>
      <c r="O2673" s="42"/>
    </row>
    <row r="2674" spans="1:15">
      <c r="A2674" s="40"/>
      <c r="B2674" s="41"/>
      <c r="C2674" s="42"/>
      <c r="D2674" s="42"/>
      <c r="E2674" s="42"/>
      <c r="F2674" s="42"/>
      <c r="G2674" s="42"/>
      <c r="H2674" s="42"/>
      <c r="I2674" s="42"/>
      <c r="J2674" s="42"/>
      <c r="K2674" s="42"/>
      <c r="L2674" s="42"/>
      <c r="M2674" s="42"/>
      <c r="N2674" s="42"/>
      <c r="O2674" s="42"/>
    </row>
    <row r="2675" spans="1:15">
      <c r="A2675" s="40"/>
      <c r="B2675" s="41"/>
      <c r="C2675" s="42"/>
      <c r="D2675" s="42"/>
      <c r="E2675" s="42"/>
      <c r="F2675" s="42"/>
      <c r="G2675" s="42"/>
      <c r="H2675" s="42"/>
      <c r="I2675" s="42"/>
      <c r="J2675" s="42"/>
      <c r="K2675" s="42"/>
      <c r="L2675" s="42"/>
      <c r="M2675" s="42"/>
      <c r="N2675" s="42"/>
      <c r="O2675" s="42"/>
    </row>
    <row r="2676" spans="1:15">
      <c r="A2676" s="40"/>
      <c r="B2676" s="41"/>
      <c r="C2676" s="42"/>
      <c r="D2676" s="42"/>
      <c r="E2676" s="42"/>
      <c r="F2676" s="42"/>
      <c r="G2676" s="42"/>
      <c r="H2676" s="42"/>
      <c r="I2676" s="42"/>
      <c r="J2676" s="42"/>
      <c r="K2676" s="42"/>
      <c r="L2676" s="42"/>
      <c r="M2676" s="42"/>
      <c r="N2676" s="42"/>
      <c r="O2676" s="42"/>
    </row>
    <row r="2677" spans="1:15">
      <c r="A2677" s="40"/>
      <c r="B2677" s="41"/>
      <c r="C2677" s="42"/>
      <c r="D2677" s="42"/>
      <c r="E2677" s="42"/>
      <c r="F2677" s="42"/>
      <c r="G2677" s="42"/>
      <c r="H2677" s="42"/>
      <c r="I2677" s="42"/>
      <c r="J2677" s="42"/>
      <c r="K2677" s="42"/>
      <c r="L2677" s="42"/>
      <c r="M2677" s="42"/>
      <c r="N2677" s="42"/>
      <c r="O2677" s="42"/>
    </row>
    <row r="2678" spans="1:15">
      <c r="A2678" s="40"/>
      <c r="B2678" s="41"/>
      <c r="C2678" s="42"/>
      <c r="D2678" s="42"/>
      <c r="E2678" s="42"/>
      <c r="F2678" s="42"/>
      <c r="G2678" s="42"/>
      <c r="H2678" s="42"/>
      <c r="I2678" s="42"/>
      <c r="J2678" s="42"/>
      <c r="K2678" s="42"/>
      <c r="L2678" s="42"/>
      <c r="M2678" s="42"/>
      <c r="N2678" s="42"/>
      <c r="O2678" s="42"/>
    </row>
    <row r="2679" spans="1:15">
      <c r="A2679" s="40"/>
      <c r="B2679" s="41"/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  <c r="O2679" s="42"/>
    </row>
    <row r="2680" spans="1:15">
      <c r="A2680" s="40"/>
      <c r="B2680" s="41"/>
      <c r="C2680" s="42"/>
      <c r="D2680" s="42"/>
      <c r="E2680" s="42"/>
      <c r="F2680" s="42"/>
      <c r="G2680" s="42"/>
      <c r="H2680" s="42"/>
      <c r="I2680" s="42"/>
      <c r="J2680" s="42"/>
      <c r="K2680" s="42"/>
      <c r="L2680" s="42"/>
      <c r="M2680" s="42"/>
      <c r="N2680" s="42"/>
      <c r="O2680" s="42"/>
    </row>
    <row r="2681" spans="1:15">
      <c r="A2681" s="40"/>
      <c r="B2681" s="41"/>
      <c r="C2681" s="42"/>
      <c r="D2681" s="42"/>
      <c r="E2681" s="42"/>
      <c r="F2681" s="42"/>
      <c r="G2681" s="42"/>
      <c r="H2681" s="42"/>
      <c r="I2681" s="42"/>
      <c r="J2681" s="42"/>
      <c r="K2681" s="42"/>
      <c r="L2681" s="42"/>
      <c r="M2681" s="42"/>
      <c r="N2681" s="42"/>
      <c r="O2681" s="42"/>
    </row>
    <row r="2682" spans="1:15">
      <c r="A2682" s="40"/>
      <c r="B2682" s="41"/>
      <c r="C2682" s="42"/>
      <c r="D2682" s="42"/>
      <c r="E2682" s="42"/>
      <c r="F2682" s="42"/>
      <c r="G2682" s="42"/>
      <c r="H2682" s="42"/>
      <c r="I2682" s="42"/>
      <c r="J2682" s="42"/>
      <c r="K2682" s="42"/>
      <c r="L2682" s="42"/>
      <c r="M2682" s="42"/>
      <c r="N2682" s="42"/>
      <c r="O2682" s="42"/>
    </row>
    <row r="2683" spans="1:15">
      <c r="A2683" s="40"/>
      <c r="B2683" s="41"/>
      <c r="C2683" s="42"/>
      <c r="D2683" s="42"/>
      <c r="E2683" s="42"/>
      <c r="F2683" s="42"/>
      <c r="G2683" s="42"/>
      <c r="H2683" s="42"/>
      <c r="I2683" s="42"/>
      <c r="J2683" s="42"/>
      <c r="K2683" s="42"/>
      <c r="L2683" s="42"/>
      <c r="M2683" s="42"/>
      <c r="N2683" s="42"/>
      <c r="O2683" s="42"/>
    </row>
    <row r="2684" spans="1:15">
      <c r="A2684" s="40"/>
      <c r="B2684" s="41"/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  <c r="O2684" s="42"/>
    </row>
    <row r="2685" spans="1:15">
      <c r="A2685" s="40"/>
      <c r="B2685" s="41"/>
      <c r="C2685" s="42"/>
      <c r="D2685" s="42"/>
      <c r="E2685" s="42"/>
      <c r="F2685" s="42"/>
      <c r="G2685" s="42"/>
      <c r="H2685" s="42"/>
      <c r="I2685" s="42"/>
      <c r="J2685" s="42"/>
      <c r="K2685" s="42"/>
      <c r="L2685" s="42"/>
      <c r="M2685" s="42"/>
      <c r="N2685" s="42"/>
      <c r="O2685" s="42"/>
    </row>
    <row r="2686" spans="1:15">
      <c r="A2686" s="40"/>
      <c r="B2686" s="41"/>
      <c r="C2686" s="42"/>
      <c r="D2686" s="42"/>
      <c r="E2686" s="42"/>
      <c r="F2686" s="42"/>
      <c r="G2686" s="42"/>
      <c r="H2686" s="42"/>
      <c r="I2686" s="42"/>
      <c r="J2686" s="42"/>
      <c r="K2686" s="42"/>
      <c r="L2686" s="42"/>
      <c r="M2686" s="42"/>
      <c r="N2686" s="42"/>
      <c r="O2686" s="42"/>
    </row>
    <row r="2687" spans="1:15">
      <c r="A2687" s="40"/>
      <c r="B2687" s="41"/>
      <c r="C2687" s="42"/>
      <c r="D2687" s="42"/>
      <c r="E2687" s="42"/>
      <c r="F2687" s="42"/>
      <c r="G2687" s="42"/>
      <c r="H2687" s="42"/>
      <c r="I2687" s="42"/>
      <c r="J2687" s="42"/>
      <c r="K2687" s="42"/>
      <c r="L2687" s="42"/>
      <c r="M2687" s="42"/>
      <c r="N2687" s="42"/>
      <c r="O2687" s="42"/>
    </row>
    <row r="2688" spans="1:15">
      <c r="A2688" s="40"/>
      <c r="B2688" s="41"/>
      <c r="C2688" s="42"/>
      <c r="D2688" s="42"/>
      <c r="E2688" s="42"/>
      <c r="F2688" s="42"/>
      <c r="G2688" s="42"/>
      <c r="H2688" s="42"/>
      <c r="I2688" s="42"/>
      <c r="J2688" s="42"/>
      <c r="K2688" s="42"/>
      <c r="L2688" s="42"/>
      <c r="M2688" s="42"/>
      <c r="N2688" s="42"/>
      <c r="O2688" s="42"/>
    </row>
    <row r="2689" spans="1:15">
      <c r="A2689" s="40"/>
      <c r="B2689" s="41"/>
      <c r="C2689" s="42"/>
      <c r="D2689" s="42"/>
      <c r="E2689" s="42"/>
      <c r="F2689" s="42"/>
      <c r="G2689" s="42"/>
      <c r="H2689" s="42"/>
      <c r="I2689" s="42"/>
      <c r="J2689" s="42"/>
      <c r="K2689" s="42"/>
      <c r="L2689" s="42"/>
      <c r="M2689" s="42"/>
      <c r="N2689" s="42"/>
      <c r="O2689" s="42"/>
    </row>
    <row r="2690" spans="1:15">
      <c r="A2690" s="40"/>
      <c r="B2690" s="41"/>
      <c r="C2690" s="42"/>
      <c r="D2690" s="42"/>
      <c r="E2690" s="42"/>
      <c r="F2690" s="42"/>
      <c r="G2690" s="42"/>
      <c r="H2690" s="42"/>
      <c r="I2690" s="42"/>
      <c r="J2690" s="42"/>
      <c r="K2690" s="42"/>
      <c r="L2690" s="42"/>
      <c r="M2690" s="42"/>
      <c r="N2690" s="42"/>
      <c r="O2690" s="42"/>
    </row>
    <row r="2691" spans="1:15">
      <c r="A2691" s="40"/>
      <c r="B2691" s="41"/>
      <c r="C2691" s="42"/>
      <c r="D2691" s="42"/>
      <c r="E2691" s="42"/>
      <c r="F2691" s="42"/>
      <c r="G2691" s="42"/>
      <c r="H2691" s="42"/>
      <c r="I2691" s="42"/>
      <c r="J2691" s="42"/>
      <c r="K2691" s="42"/>
      <c r="L2691" s="42"/>
      <c r="M2691" s="42"/>
      <c r="N2691" s="42"/>
      <c r="O2691" s="42"/>
    </row>
    <row r="2692" spans="1:15">
      <c r="A2692" s="40"/>
      <c r="B2692" s="41"/>
      <c r="C2692" s="42"/>
      <c r="D2692" s="42"/>
      <c r="E2692" s="42"/>
      <c r="F2692" s="42"/>
      <c r="G2692" s="42"/>
      <c r="H2692" s="42"/>
      <c r="I2692" s="42"/>
      <c r="J2692" s="42"/>
      <c r="K2692" s="42"/>
      <c r="L2692" s="42"/>
      <c r="M2692" s="42"/>
      <c r="N2692" s="42"/>
      <c r="O2692" s="42"/>
    </row>
    <row r="2693" spans="1:15">
      <c r="A2693" s="40"/>
      <c r="B2693" s="41"/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  <c r="O2693" s="42"/>
    </row>
    <row r="2694" spans="1:15">
      <c r="A2694" s="40"/>
      <c r="B2694" s="41"/>
      <c r="C2694" s="42"/>
      <c r="D2694" s="42"/>
      <c r="E2694" s="42"/>
      <c r="F2694" s="42"/>
      <c r="G2694" s="42"/>
      <c r="H2694" s="42"/>
      <c r="I2694" s="42"/>
      <c r="J2694" s="42"/>
      <c r="K2694" s="42"/>
      <c r="L2694" s="42"/>
      <c r="M2694" s="42"/>
      <c r="N2694" s="42"/>
      <c r="O2694" s="42"/>
    </row>
    <row r="2695" spans="1:15">
      <c r="A2695" s="40"/>
      <c r="B2695" s="41"/>
      <c r="C2695" s="42"/>
      <c r="D2695" s="42"/>
      <c r="E2695" s="42"/>
      <c r="F2695" s="42"/>
      <c r="G2695" s="42"/>
      <c r="H2695" s="42"/>
      <c r="I2695" s="42"/>
      <c r="J2695" s="42"/>
      <c r="K2695" s="42"/>
      <c r="L2695" s="42"/>
      <c r="M2695" s="42"/>
      <c r="N2695" s="42"/>
      <c r="O2695" s="42"/>
    </row>
    <row r="2696" spans="1:15">
      <c r="A2696" s="40"/>
      <c r="B2696" s="41"/>
      <c r="C2696" s="42"/>
      <c r="D2696" s="42"/>
      <c r="E2696" s="42"/>
      <c r="F2696" s="42"/>
      <c r="G2696" s="42"/>
      <c r="H2696" s="42"/>
      <c r="I2696" s="42"/>
      <c r="J2696" s="42"/>
      <c r="K2696" s="42"/>
      <c r="L2696" s="42"/>
      <c r="M2696" s="42"/>
      <c r="N2696" s="42"/>
      <c r="O2696" s="42"/>
    </row>
    <row r="2697" spans="1:15">
      <c r="A2697" s="40"/>
      <c r="B2697" s="41"/>
      <c r="C2697" s="42"/>
      <c r="D2697" s="42"/>
      <c r="E2697" s="42"/>
      <c r="F2697" s="42"/>
      <c r="G2697" s="42"/>
      <c r="H2697" s="42"/>
      <c r="I2697" s="42"/>
      <c r="J2697" s="42"/>
      <c r="K2697" s="42"/>
      <c r="L2697" s="42"/>
      <c r="M2697" s="42"/>
      <c r="N2697" s="42"/>
      <c r="O2697" s="42"/>
    </row>
    <row r="2698" spans="1:15">
      <c r="A2698" s="40"/>
      <c r="B2698" s="41"/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  <c r="O2698" s="42"/>
    </row>
    <row r="2699" spans="1:15">
      <c r="A2699" s="40"/>
      <c r="B2699" s="41"/>
      <c r="C2699" s="42"/>
      <c r="D2699" s="42"/>
      <c r="E2699" s="42"/>
      <c r="F2699" s="42"/>
      <c r="G2699" s="42"/>
      <c r="H2699" s="42"/>
      <c r="I2699" s="42"/>
      <c r="J2699" s="42"/>
      <c r="K2699" s="42"/>
      <c r="L2699" s="42"/>
      <c r="M2699" s="42"/>
      <c r="N2699" s="42"/>
      <c r="O2699" s="42"/>
    </row>
    <row r="2700" spans="1:15">
      <c r="A2700" s="40"/>
      <c r="B2700" s="41"/>
      <c r="C2700" s="42"/>
      <c r="D2700" s="42"/>
      <c r="E2700" s="42"/>
      <c r="F2700" s="42"/>
      <c r="G2700" s="42"/>
      <c r="H2700" s="42"/>
      <c r="I2700" s="42"/>
      <c r="J2700" s="42"/>
      <c r="K2700" s="42"/>
      <c r="L2700" s="42"/>
      <c r="M2700" s="42"/>
      <c r="N2700" s="42"/>
      <c r="O2700" s="42"/>
    </row>
    <row r="2701" spans="1:15">
      <c r="A2701" s="40"/>
      <c r="B2701" s="41"/>
      <c r="C2701" s="42"/>
      <c r="D2701" s="42"/>
      <c r="E2701" s="42"/>
      <c r="F2701" s="42"/>
      <c r="G2701" s="42"/>
      <c r="H2701" s="42"/>
      <c r="I2701" s="42"/>
      <c r="J2701" s="42"/>
      <c r="K2701" s="42"/>
      <c r="L2701" s="42"/>
      <c r="M2701" s="42"/>
      <c r="N2701" s="42"/>
      <c r="O2701" s="42"/>
    </row>
    <row r="2702" spans="1:15">
      <c r="A2702" s="40"/>
      <c r="B2702" s="41"/>
      <c r="C2702" s="42"/>
      <c r="D2702" s="42"/>
      <c r="E2702" s="42"/>
      <c r="F2702" s="42"/>
      <c r="G2702" s="42"/>
      <c r="H2702" s="42"/>
      <c r="I2702" s="42"/>
      <c r="J2702" s="42"/>
      <c r="K2702" s="42"/>
      <c r="L2702" s="42"/>
      <c r="M2702" s="42"/>
      <c r="N2702" s="42"/>
      <c r="O2702" s="42"/>
    </row>
    <row r="2703" spans="1:15">
      <c r="A2703" s="40"/>
      <c r="B2703" s="41"/>
      <c r="C2703" s="42"/>
      <c r="D2703" s="42"/>
      <c r="E2703" s="42"/>
      <c r="F2703" s="42"/>
      <c r="G2703" s="42"/>
      <c r="H2703" s="42"/>
      <c r="I2703" s="42"/>
      <c r="J2703" s="42"/>
      <c r="K2703" s="42"/>
      <c r="L2703" s="42"/>
      <c r="M2703" s="42"/>
      <c r="N2703" s="42"/>
      <c r="O2703" s="42"/>
    </row>
    <row r="2704" spans="1:15">
      <c r="A2704" s="40"/>
      <c r="B2704" s="41"/>
      <c r="C2704" s="42"/>
      <c r="D2704" s="42"/>
      <c r="E2704" s="42"/>
      <c r="F2704" s="42"/>
      <c r="G2704" s="42"/>
      <c r="H2704" s="42"/>
      <c r="I2704" s="42"/>
      <c r="J2704" s="42"/>
      <c r="K2704" s="42"/>
      <c r="L2704" s="42"/>
      <c r="M2704" s="42"/>
      <c r="N2704" s="42"/>
      <c r="O2704" s="42"/>
    </row>
    <row r="2705" spans="1:15">
      <c r="A2705" s="40"/>
      <c r="B2705" s="41"/>
      <c r="C2705" s="42"/>
      <c r="D2705" s="42"/>
      <c r="E2705" s="42"/>
      <c r="F2705" s="42"/>
      <c r="G2705" s="42"/>
      <c r="H2705" s="42"/>
      <c r="I2705" s="42"/>
      <c r="J2705" s="42"/>
      <c r="K2705" s="42"/>
      <c r="L2705" s="42"/>
      <c r="M2705" s="42"/>
      <c r="N2705" s="42"/>
      <c r="O2705" s="42"/>
    </row>
    <row r="2706" spans="1:15">
      <c r="A2706" s="40"/>
      <c r="B2706" s="41"/>
      <c r="C2706" s="42"/>
      <c r="D2706" s="42"/>
      <c r="E2706" s="42"/>
      <c r="F2706" s="42"/>
      <c r="G2706" s="42"/>
      <c r="H2706" s="42"/>
      <c r="I2706" s="42"/>
      <c r="J2706" s="42"/>
      <c r="K2706" s="42"/>
      <c r="L2706" s="42"/>
      <c r="M2706" s="42"/>
      <c r="N2706" s="42"/>
      <c r="O2706" s="42"/>
    </row>
    <row r="2707" spans="1:15">
      <c r="A2707" s="40"/>
      <c r="B2707" s="41"/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  <c r="O2707" s="42"/>
    </row>
    <row r="2708" spans="1:15">
      <c r="A2708" s="40"/>
      <c r="B2708" s="41"/>
      <c r="C2708" s="42"/>
      <c r="D2708" s="42"/>
      <c r="E2708" s="42"/>
      <c r="F2708" s="42"/>
      <c r="G2708" s="42"/>
      <c r="H2708" s="42"/>
      <c r="I2708" s="42"/>
      <c r="J2708" s="42"/>
      <c r="K2708" s="42"/>
      <c r="L2708" s="42"/>
      <c r="M2708" s="42"/>
      <c r="N2708" s="42"/>
      <c r="O2708" s="42"/>
    </row>
    <row r="2709" spans="1:15">
      <c r="A2709" s="40"/>
      <c r="B2709" s="41"/>
      <c r="C2709" s="42"/>
      <c r="D2709" s="42"/>
      <c r="E2709" s="42"/>
      <c r="F2709" s="42"/>
      <c r="G2709" s="42"/>
      <c r="H2709" s="42"/>
      <c r="I2709" s="42"/>
      <c r="J2709" s="42"/>
      <c r="K2709" s="42"/>
      <c r="L2709" s="42"/>
      <c r="M2709" s="42"/>
      <c r="N2709" s="42"/>
      <c r="O2709" s="42"/>
    </row>
    <row r="2710" spans="1:15">
      <c r="A2710" s="40"/>
      <c r="B2710" s="41"/>
      <c r="C2710" s="42"/>
      <c r="D2710" s="42"/>
      <c r="E2710" s="42"/>
      <c r="F2710" s="42"/>
      <c r="G2710" s="42"/>
      <c r="H2710" s="42"/>
      <c r="I2710" s="42"/>
      <c r="J2710" s="42"/>
      <c r="K2710" s="42"/>
      <c r="L2710" s="42"/>
      <c r="M2710" s="42"/>
      <c r="N2710" s="42"/>
      <c r="O2710" s="42"/>
    </row>
    <row r="2711" spans="1:15">
      <c r="A2711" s="40"/>
      <c r="B2711" s="41"/>
      <c r="C2711" s="42"/>
      <c r="D2711" s="42"/>
      <c r="E2711" s="42"/>
      <c r="F2711" s="42"/>
      <c r="G2711" s="42"/>
      <c r="H2711" s="42"/>
      <c r="I2711" s="42"/>
      <c r="J2711" s="42"/>
      <c r="K2711" s="42"/>
      <c r="L2711" s="42"/>
      <c r="M2711" s="42"/>
      <c r="N2711" s="42"/>
      <c r="O2711" s="42"/>
    </row>
    <row r="2712" spans="1:15">
      <c r="A2712" s="40"/>
      <c r="B2712" s="41"/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  <c r="O2712" s="42"/>
    </row>
    <row r="2713" spans="1:15">
      <c r="A2713" s="40"/>
      <c r="B2713" s="41"/>
      <c r="C2713" s="42"/>
      <c r="D2713" s="42"/>
      <c r="E2713" s="42"/>
      <c r="F2713" s="42"/>
      <c r="G2713" s="42"/>
      <c r="H2713" s="42"/>
      <c r="I2713" s="42"/>
      <c r="J2713" s="42"/>
      <c r="K2713" s="42"/>
      <c r="L2713" s="42"/>
      <c r="M2713" s="42"/>
      <c r="N2713" s="42"/>
      <c r="O2713" s="42"/>
    </row>
    <row r="2714" spans="1:15">
      <c r="A2714" s="40"/>
      <c r="B2714" s="41"/>
      <c r="C2714" s="42"/>
      <c r="D2714" s="42"/>
      <c r="E2714" s="42"/>
      <c r="F2714" s="42"/>
      <c r="G2714" s="42"/>
      <c r="H2714" s="42"/>
      <c r="I2714" s="42"/>
      <c r="J2714" s="42"/>
      <c r="K2714" s="42"/>
      <c r="L2714" s="42"/>
      <c r="M2714" s="42"/>
      <c r="N2714" s="42"/>
      <c r="O2714" s="42"/>
    </row>
    <row r="2715" spans="1:15">
      <c r="A2715" s="40"/>
      <c r="B2715" s="41"/>
      <c r="C2715" s="42"/>
      <c r="D2715" s="42"/>
      <c r="E2715" s="42"/>
      <c r="F2715" s="42"/>
      <c r="G2715" s="42"/>
      <c r="H2715" s="42"/>
      <c r="I2715" s="42"/>
      <c r="J2715" s="42"/>
      <c r="K2715" s="42"/>
      <c r="L2715" s="42"/>
      <c r="M2715" s="42"/>
      <c r="N2715" s="42"/>
      <c r="O2715" s="42"/>
    </row>
    <row r="2716" spans="1:15">
      <c r="A2716" s="40"/>
      <c r="B2716" s="41"/>
      <c r="C2716" s="42"/>
      <c r="D2716" s="42"/>
      <c r="E2716" s="42"/>
      <c r="F2716" s="42"/>
      <c r="G2716" s="42"/>
      <c r="H2716" s="42"/>
      <c r="I2716" s="42"/>
      <c r="J2716" s="42"/>
      <c r="K2716" s="42"/>
      <c r="L2716" s="42"/>
      <c r="M2716" s="42"/>
      <c r="N2716" s="42"/>
      <c r="O2716" s="42"/>
    </row>
    <row r="2717" spans="1:15">
      <c r="A2717" s="40"/>
      <c r="B2717" s="41"/>
      <c r="C2717" s="42"/>
      <c r="D2717" s="42"/>
      <c r="E2717" s="42"/>
      <c r="F2717" s="42"/>
      <c r="G2717" s="42"/>
      <c r="H2717" s="42"/>
      <c r="I2717" s="42"/>
      <c r="J2717" s="42"/>
      <c r="K2717" s="42"/>
      <c r="L2717" s="42"/>
      <c r="M2717" s="42"/>
      <c r="N2717" s="42"/>
      <c r="O2717" s="42"/>
    </row>
    <row r="2718" spans="1:15">
      <c r="A2718" s="40"/>
      <c r="B2718" s="41"/>
      <c r="C2718" s="42"/>
      <c r="D2718" s="42"/>
      <c r="E2718" s="42"/>
      <c r="F2718" s="42"/>
      <c r="G2718" s="42"/>
      <c r="H2718" s="42"/>
      <c r="I2718" s="42"/>
      <c r="J2718" s="42"/>
      <c r="K2718" s="42"/>
      <c r="L2718" s="42"/>
      <c r="M2718" s="42"/>
      <c r="N2718" s="42"/>
      <c r="O2718" s="42"/>
    </row>
    <row r="2719" spans="1:15">
      <c r="A2719" s="40"/>
      <c r="B2719" s="41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</row>
    <row r="2720" spans="1:15">
      <c r="A2720" s="40"/>
      <c r="B2720" s="41"/>
      <c r="C2720" s="42"/>
      <c r="D2720" s="42"/>
      <c r="E2720" s="42"/>
      <c r="F2720" s="42"/>
      <c r="G2720" s="42"/>
      <c r="H2720" s="42"/>
      <c r="I2720" s="42"/>
      <c r="J2720" s="42"/>
      <c r="K2720" s="42"/>
      <c r="L2720" s="42"/>
      <c r="M2720" s="42"/>
      <c r="N2720" s="42"/>
      <c r="O2720" s="42"/>
    </row>
    <row r="2721" spans="1:15">
      <c r="A2721" s="40"/>
      <c r="B2721" s="41"/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  <c r="O2721" s="42"/>
    </row>
    <row r="2722" spans="1:15">
      <c r="A2722" s="40"/>
      <c r="B2722" s="41"/>
      <c r="C2722" s="42"/>
      <c r="D2722" s="42"/>
      <c r="E2722" s="42"/>
      <c r="F2722" s="42"/>
      <c r="G2722" s="42"/>
      <c r="H2722" s="42"/>
      <c r="I2722" s="42"/>
      <c r="J2722" s="42"/>
      <c r="K2722" s="42"/>
      <c r="L2722" s="42"/>
      <c r="M2722" s="42"/>
      <c r="N2722" s="42"/>
      <c r="O2722" s="42"/>
    </row>
    <row r="2723" spans="1:15">
      <c r="A2723" s="40"/>
      <c r="B2723" s="41"/>
      <c r="C2723" s="42"/>
      <c r="D2723" s="42"/>
      <c r="E2723" s="42"/>
      <c r="F2723" s="42"/>
      <c r="G2723" s="42"/>
      <c r="H2723" s="42"/>
      <c r="I2723" s="42"/>
      <c r="J2723" s="42"/>
      <c r="K2723" s="42"/>
      <c r="L2723" s="42"/>
      <c r="M2723" s="42"/>
      <c r="N2723" s="42"/>
      <c r="O2723" s="42"/>
    </row>
    <row r="2724" spans="1:15">
      <c r="A2724" s="40"/>
      <c r="B2724" s="41"/>
      <c r="C2724" s="42"/>
      <c r="D2724" s="42"/>
      <c r="E2724" s="42"/>
      <c r="F2724" s="42"/>
      <c r="G2724" s="42"/>
      <c r="H2724" s="42"/>
      <c r="I2724" s="42"/>
      <c r="J2724" s="42"/>
      <c r="K2724" s="42"/>
      <c r="L2724" s="42"/>
      <c r="M2724" s="42"/>
      <c r="N2724" s="42"/>
      <c r="O2724" s="42"/>
    </row>
    <row r="2725" spans="1:15">
      <c r="A2725" s="40"/>
      <c r="B2725" s="41"/>
      <c r="C2725" s="42"/>
      <c r="D2725" s="42"/>
      <c r="E2725" s="42"/>
      <c r="F2725" s="42"/>
      <c r="G2725" s="42"/>
      <c r="H2725" s="42"/>
      <c r="I2725" s="42"/>
      <c r="J2725" s="42"/>
      <c r="K2725" s="42"/>
      <c r="L2725" s="42"/>
      <c r="M2725" s="42"/>
      <c r="N2725" s="42"/>
      <c r="O2725" s="42"/>
    </row>
    <row r="2726" spans="1:15">
      <c r="A2726" s="40"/>
      <c r="B2726" s="41"/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  <c r="O2726" s="42"/>
    </row>
    <row r="2727" spans="1:15">
      <c r="A2727" s="40"/>
      <c r="B2727" s="41"/>
      <c r="C2727" s="42"/>
      <c r="D2727" s="42"/>
      <c r="E2727" s="42"/>
      <c r="F2727" s="42"/>
      <c r="G2727" s="42"/>
      <c r="H2727" s="42"/>
      <c r="I2727" s="42"/>
      <c r="J2727" s="42"/>
      <c r="K2727" s="42"/>
      <c r="L2727" s="42"/>
      <c r="M2727" s="42"/>
      <c r="N2727" s="42"/>
      <c r="O2727" s="42"/>
    </row>
    <row r="2728" spans="1:15">
      <c r="A2728" s="40"/>
      <c r="B2728" s="41"/>
      <c r="C2728" s="42"/>
      <c r="D2728" s="42"/>
      <c r="E2728" s="42"/>
      <c r="F2728" s="42"/>
      <c r="G2728" s="42"/>
      <c r="H2728" s="42"/>
      <c r="I2728" s="42"/>
      <c r="J2728" s="42"/>
      <c r="K2728" s="42"/>
      <c r="L2728" s="42"/>
      <c r="M2728" s="42"/>
      <c r="N2728" s="42"/>
      <c r="O2728" s="42"/>
    </row>
    <row r="2729" spans="1:15">
      <c r="A2729" s="40"/>
      <c r="B2729" s="41"/>
      <c r="C2729" s="42"/>
      <c r="D2729" s="42"/>
      <c r="E2729" s="42"/>
      <c r="F2729" s="42"/>
      <c r="G2729" s="42"/>
      <c r="H2729" s="42"/>
      <c r="I2729" s="42"/>
      <c r="J2729" s="42"/>
      <c r="K2729" s="42"/>
      <c r="L2729" s="42"/>
      <c r="M2729" s="42"/>
      <c r="N2729" s="42"/>
      <c r="O2729" s="42"/>
    </row>
    <row r="2730" spans="1:15">
      <c r="A2730" s="40"/>
      <c r="B2730" s="41"/>
      <c r="C2730" s="42"/>
      <c r="D2730" s="42"/>
      <c r="E2730" s="42"/>
      <c r="F2730" s="42"/>
      <c r="G2730" s="42"/>
      <c r="H2730" s="42"/>
      <c r="I2730" s="42"/>
      <c r="J2730" s="42"/>
      <c r="K2730" s="42"/>
      <c r="L2730" s="42"/>
      <c r="M2730" s="42"/>
      <c r="N2730" s="42"/>
      <c r="O2730" s="42"/>
    </row>
    <row r="2731" spans="1:15">
      <c r="A2731" s="40"/>
      <c r="B2731" s="41"/>
      <c r="C2731" s="42"/>
      <c r="D2731" s="42"/>
      <c r="E2731" s="42"/>
      <c r="F2731" s="42"/>
      <c r="G2731" s="42"/>
      <c r="H2731" s="42"/>
      <c r="I2731" s="42"/>
      <c r="J2731" s="42"/>
      <c r="K2731" s="42"/>
      <c r="L2731" s="42"/>
      <c r="M2731" s="42"/>
      <c r="N2731" s="42"/>
      <c r="O2731" s="42"/>
    </row>
    <row r="2732" spans="1:15">
      <c r="A2732" s="40"/>
      <c r="B2732" s="41"/>
      <c r="C2732" s="42"/>
      <c r="D2732" s="42"/>
      <c r="E2732" s="42"/>
      <c r="F2732" s="42"/>
      <c r="G2732" s="42"/>
      <c r="H2732" s="42"/>
      <c r="I2732" s="42"/>
      <c r="J2732" s="42"/>
      <c r="K2732" s="42"/>
      <c r="L2732" s="42"/>
      <c r="M2732" s="42"/>
      <c r="N2732" s="42"/>
      <c r="O2732" s="42"/>
    </row>
    <row r="2733" spans="1:15">
      <c r="A2733" s="40"/>
      <c r="B2733" s="41"/>
      <c r="C2733" s="42"/>
      <c r="D2733" s="42"/>
      <c r="E2733" s="42"/>
      <c r="F2733" s="42"/>
      <c r="G2733" s="42"/>
      <c r="H2733" s="42"/>
      <c r="I2733" s="42"/>
      <c r="J2733" s="42"/>
      <c r="K2733" s="42"/>
      <c r="L2733" s="42"/>
      <c r="M2733" s="42"/>
      <c r="N2733" s="42"/>
      <c r="O2733" s="42"/>
    </row>
    <row r="2734" spans="1:15">
      <c r="A2734" s="40"/>
      <c r="B2734" s="41"/>
      <c r="C2734" s="42"/>
      <c r="D2734" s="42"/>
      <c r="E2734" s="42"/>
      <c r="F2734" s="42"/>
      <c r="G2734" s="42"/>
      <c r="H2734" s="42"/>
      <c r="I2734" s="42"/>
      <c r="J2734" s="42"/>
      <c r="K2734" s="42"/>
      <c r="L2734" s="42"/>
      <c r="M2734" s="42"/>
      <c r="N2734" s="42"/>
      <c r="O2734" s="42"/>
    </row>
    <row r="2735" spans="1:15">
      <c r="A2735" s="40"/>
      <c r="B2735" s="41"/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  <c r="O2735" s="42"/>
    </row>
    <row r="2736" spans="1:15">
      <c r="A2736" s="40"/>
      <c r="B2736" s="41"/>
      <c r="C2736" s="42"/>
      <c r="D2736" s="42"/>
      <c r="E2736" s="42"/>
      <c r="F2736" s="42"/>
      <c r="G2736" s="42"/>
      <c r="H2736" s="42"/>
      <c r="I2736" s="42"/>
      <c r="J2736" s="42"/>
      <c r="K2736" s="42"/>
      <c r="L2736" s="42"/>
      <c r="M2736" s="42"/>
      <c r="N2736" s="42"/>
      <c r="O2736" s="42"/>
    </row>
    <row r="2737" spans="1:15">
      <c r="A2737" s="40"/>
      <c r="B2737" s="41"/>
      <c r="C2737" s="42"/>
      <c r="D2737" s="42"/>
      <c r="E2737" s="42"/>
      <c r="F2737" s="42"/>
      <c r="G2737" s="42"/>
      <c r="H2737" s="42"/>
      <c r="I2737" s="42"/>
      <c r="J2737" s="42"/>
      <c r="K2737" s="42"/>
      <c r="L2737" s="42"/>
      <c r="M2737" s="42"/>
      <c r="N2737" s="42"/>
      <c r="O2737" s="42"/>
    </row>
    <row r="2738" spans="1:15">
      <c r="A2738" s="40"/>
      <c r="B2738" s="41"/>
      <c r="C2738" s="42"/>
      <c r="D2738" s="42"/>
      <c r="E2738" s="42"/>
      <c r="F2738" s="42"/>
      <c r="G2738" s="42"/>
      <c r="H2738" s="42"/>
      <c r="I2738" s="42"/>
      <c r="J2738" s="42"/>
      <c r="K2738" s="42"/>
      <c r="L2738" s="42"/>
      <c r="M2738" s="42"/>
      <c r="N2738" s="42"/>
      <c r="O2738" s="42"/>
    </row>
    <row r="2739" spans="1:15">
      <c r="A2739" s="40"/>
      <c r="B2739" s="41"/>
      <c r="C2739" s="42"/>
      <c r="D2739" s="42"/>
      <c r="E2739" s="42"/>
      <c r="F2739" s="42"/>
      <c r="G2739" s="42"/>
      <c r="H2739" s="42"/>
      <c r="I2739" s="42"/>
      <c r="J2739" s="42"/>
      <c r="K2739" s="42"/>
      <c r="L2739" s="42"/>
      <c r="M2739" s="42"/>
      <c r="N2739" s="42"/>
      <c r="O2739" s="42"/>
    </row>
    <row r="2740" spans="1:15">
      <c r="A2740" s="40"/>
      <c r="B2740" s="41"/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  <c r="O2740" s="42"/>
    </row>
    <row r="2741" spans="1:15">
      <c r="A2741" s="40"/>
      <c r="B2741" s="41"/>
      <c r="C2741" s="42"/>
      <c r="D2741" s="42"/>
      <c r="E2741" s="42"/>
      <c r="F2741" s="42"/>
      <c r="G2741" s="42"/>
      <c r="H2741" s="42"/>
      <c r="I2741" s="42"/>
      <c r="J2741" s="42"/>
      <c r="K2741" s="42"/>
      <c r="L2741" s="42"/>
      <c r="M2741" s="42"/>
      <c r="N2741" s="42"/>
      <c r="O2741" s="42"/>
    </row>
    <row r="2742" spans="1:15">
      <c r="A2742" s="40"/>
      <c r="B2742" s="41"/>
      <c r="C2742" s="42"/>
      <c r="D2742" s="42"/>
      <c r="E2742" s="42"/>
      <c r="F2742" s="42"/>
      <c r="G2742" s="42"/>
      <c r="H2742" s="42"/>
      <c r="I2742" s="42"/>
      <c r="J2742" s="42"/>
      <c r="K2742" s="42"/>
      <c r="L2742" s="42"/>
      <c r="M2742" s="42"/>
      <c r="N2742" s="42"/>
      <c r="O2742" s="42"/>
    </row>
    <row r="2743" spans="1:15">
      <c r="A2743" s="40"/>
      <c r="B2743" s="41"/>
      <c r="C2743" s="42"/>
      <c r="D2743" s="42"/>
      <c r="E2743" s="42"/>
      <c r="F2743" s="42"/>
      <c r="G2743" s="42"/>
      <c r="H2743" s="42"/>
      <c r="I2743" s="42"/>
      <c r="J2743" s="42"/>
      <c r="K2743" s="42"/>
      <c r="L2743" s="42"/>
      <c r="M2743" s="42"/>
      <c r="N2743" s="42"/>
      <c r="O2743" s="42"/>
    </row>
    <row r="2744" spans="1:15">
      <c r="A2744" s="40"/>
      <c r="B2744" s="41"/>
      <c r="C2744" s="42"/>
      <c r="D2744" s="42"/>
      <c r="E2744" s="42"/>
      <c r="F2744" s="42"/>
      <c r="G2744" s="42"/>
      <c r="H2744" s="42"/>
      <c r="I2744" s="42"/>
      <c r="J2744" s="42"/>
      <c r="K2744" s="42"/>
      <c r="L2744" s="42"/>
      <c r="M2744" s="42"/>
      <c r="N2744" s="42"/>
      <c r="O2744" s="42"/>
    </row>
    <row r="2745" spans="1:15">
      <c r="A2745" s="40"/>
      <c r="B2745" s="41"/>
      <c r="C2745" s="42"/>
      <c r="D2745" s="42"/>
      <c r="E2745" s="42"/>
      <c r="F2745" s="42"/>
      <c r="G2745" s="42"/>
      <c r="H2745" s="42"/>
      <c r="I2745" s="42"/>
      <c r="J2745" s="42"/>
      <c r="K2745" s="42"/>
      <c r="L2745" s="42"/>
      <c r="M2745" s="42"/>
      <c r="N2745" s="42"/>
      <c r="O2745" s="42"/>
    </row>
    <row r="2746" spans="1:15">
      <c r="A2746" s="40"/>
      <c r="B2746" s="41"/>
      <c r="C2746" s="42"/>
      <c r="D2746" s="42"/>
      <c r="E2746" s="42"/>
      <c r="F2746" s="42"/>
      <c r="G2746" s="42"/>
      <c r="H2746" s="42"/>
      <c r="I2746" s="42"/>
      <c r="J2746" s="42"/>
      <c r="K2746" s="42"/>
      <c r="L2746" s="42"/>
      <c r="M2746" s="42"/>
      <c r="N2746" s="42"/>
      <c r="O2746" s="42"/>
    </row>
    <row r="2747" spans="1:15">
      <c r="A2747" s="40"/>
      <c r="B2747" s="41"/>
      <c r="C2747" s="42"/>
      <c r="D2747" s="42"/>
      <c r="E2747" s="42"/>
      <c r="F2747" s="42"/>
      <c r="G2747" s="42"/>
      <c r="H2747" s="42"/>
      <c r="I2747" s="42"/>
      <c r="J2747" s="42"/>
      <c r="K2747" s="42"/>
      <c r="L2747" s="42"/>
      <c r="M2747" s="42"/>
      <c r="N2747" s="42"/>
      <c r="O2747" s="42"/>
    </row>
    <row r="2748" spans="1:15">
      <c r="A2748" s="40"/>
      <c r="B2748" s="41"/>
      <c r="C2748" s="42"/>
      <c r="D2748" s="42"/>
      <c r="E2748" s="42"/>
      <c r="F2748" s="42"/>
      <c r="G2748" s="42"/>
      <c r="H2748" s="42"/>
      <c r="I2748" s="42"/>
      <c r="J2748" s="42"/>
      <c r="K2748" s="42"/>
      <c r="L2748" s="42"/>
      <c r="M2748" s="42"/>
      <c r="N2748" s="42"/>
      <c r="O2748" s="42"/>
    </row>
    <row r="2749" spans="1:15">
      <c r="A2749" s="40"/>
      <c r="B2749" s="41"/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  <c r="O2749" s="42"/>
    </row>
    <row r="2750" spans="1:15">
      <c r="A2750" s="40"/>
      <c r="B2750" s="41"/>
      <c r="C2750" s="42"/>
      <c r="D2750" s="42"/>
      <c r="E2750" s="42"/>
      <c r="F2750" s="42"/>
      <c r="G2750" s="42"/>
      <c r="H2750" s="42"/>
      <c r="I2750" s="42"/>
      <c r="J2750" s="42"/>
      <c r="K2750" s="42"/>
      <c r="L2750" s="42"/>
      <c r="M2750" s="42"/>
      <c r="N2750" s="42"/>
      <c r="O2750" s="42"/>
    </row>
    <row r="2751" spans="1:15">
      <c r="A2751" s="40"/>
      <c r="B2751" s="41"/>
      <c r="C2751" s="42"/>
      <c r="D2751" s="42"/>
      <c r="E2751" s="42"/>
      <c r="F2751" s="42"/>
      <c r="G2751" s="42"/>
      <c r="H2751" s="42"/>
      <c r="I2751" s="42"/>
      <c r="J2751" s="42"/>
      <c r="K2751" s="42"/>
      <c r="L2751" s="42"/>
      <c r="M2751" s="42"/>
      <c r="N2751" s="42"/>
      <c r="O2751" s="42"/>
    </row>
    <row r="2752" spans="1:15">
      <c r="A2752" s="40"/>
      <c r="B2752" s="41"/>
      <c r="C2752" s="42"/>
      <c r="D2752" s="42"/>
      <c r="E2752" s="42"/>
      <c r="F2752" s="42"/>
      <c r="G2752" s="42"/>
      <c r="H2752" s="42"/>
      <c r="I2752" s="42"/>
      <c r="J2752" s="42"/>
      <c r="K2752" s="42"/>
      <c r="L2752" s="42"/>
      <c r="M2752" s="42"/>
      <c r="N2752" s="42"/>
      <c r="O2752" s="42"/>
    </row>
    <row r="2753" spans="1:15">
      <c r="A2753" s="40"/>
      <c r="B2753" s="41"/>
      <c r="C2753" s="42"/>
      <c r="D2753" s="42"/>
      <c r="E2753" s="42"/>
      <c r="F2753" s="42"/>
      <c r="G2753" s="42"/>
      <c r="H2753" s="42"/>
      <c r="I2753" s="42"/>
      <c r="J2753" s="42"/>
      <c r="K2753" s="42"/>
      <c r="L2753" s="42"/>
      <c r="M2753" s="42"/>
      <c r="N2753" s="42"/>
      <c r="O2753" s="42"/>
    </row>
    <row r="2754" spans="1:15">
      <c r="A2754" s="40"/>
      <c r="B2754" s="41"/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  <c r="O2754" s="42"/>
    </row>
    <row r="2755" spans="1:15">
      <c r="A2755" s="40"/>
      <c r="B2755" s="41"/>
      <c r="C2755" s="42"/>
      <c r="D2755" s="42"/>
      <c r="E2755" s="42"/>
      <c r="F2755" s="42"/>
      <c r="G2755" s="42"/>
      <c r="H2755" s="42"/>
      <c r="I2755" s="42"/>
      <c r="J2755" s="42"/>
      <c r="K2755" s="42"/>
      <c r="L2755" s="42"/>
      <c r="M2755" s="42"/>
      <c r="N2755" s="42"/>
      <c r="O2755" s="42"/>
    </row>
    <row r="2756" spans="1:15">
      <c r="A2756" s="40"/>
      <c r="B2756" s="41"/>
      <c r="C2756" s="42"/>
      <c r="D2756" s="42"/>
      <c r="E2756" s="42"/>
      <c r="F2756" s="42"/>
      <c r="G2756" s="42"/>
      <c r="H2756" s="42"/>
      <c r="I2756" s="42"/>
      <c r="J2756" s="42"/>
      <c r="K2756" s="42"/>
      <c r="L2756" s="42"/>
      <c r="M2756" s="42"/>
      <c r="N2756" s="42"/>
      <c r="O2756" s="42"/>
    </row>
    <row r="2757" spans="1:15">
      <c r="A2757" s="40"/>
      <c r="B2757" s="41"/>
      <c r="C2757" s="42"/>
      <c r="D2757" s="42"/>
      <c r="E2757" s="42"/>
      <c r="F2757" s="42"/>
      <c r="G2757" s="42"/>
      <c r="H2757" s="42"/>
      <c r="I2757" s="42"/>
      <c r="J2757" s="42"/>
      <c r="K2757" s="42"/>
      <c r="L2757" s="42"/>
      <c r="M2757" s="42"/>
      <c r="N2757" s="42"/>
      <c r="O2757" s="42"/>
    </row>
    <row r="2758" spans="1:15">
      <c r="A2758" s="40"/>
      <c r="B2758" s="41"/>
      <c r="C2758" s="42"/>
      <c r="D2758" s="42"/>
      <c r="E2758" s="42"/>
      <c r="F2758" s="42"/>
      <c r="G2758" s="42"/>
      <c r="H2758" s="42"/>
      <c r="I2758" s="42"/>
      <c r="J2758" s="42"/>
      <c r="K2758" s="42"/>
      <c r="L2758" s="42"/>
      <c r="M2758" s="42"/>
      <c r="N2758" s="42"/>
      <c r="O2758" s="42"/>
    </row>
    <row r="2759" spans="1:15">
      <c r="A2759" s="40"/>
      <c r="B2759" s="41"/>
      <c r="C2759" s="42"/>
      <c r="D2759" s="42"/>
      <c r="E2759" s="42"/>
      <c r="F2759" s="42"/>
      <c r="G2759" s="42"/>
      <c r="H2759" s="42"/>
      <c r="I2759" s="42"/>
      <c r="J2759" s="42"/>
      <c r="K2759" s="42"/>
      <c r="L2759" s="42"/>
      <c r="M2759" s="42"/>
      <c r="N2759" s="42"/>
      <c r="O2759" s="42"/>
    </row>
    <row r="2760" spans="1:15">
      <c r="A2760" s="40"/>
      <c r="B2760" s="41"/>
      <c r="C2760" s="42"/>
      <c r="D2760" s="42"/>
      <c r="E2760" s="42"/>
      <c r="F2760" s="42"/>
      <c r="G2760" s="42"/>
      <c r="H2760" s="42"/>
      <c r="I2760" s="42"/>
      <c r="J2760" s="42"/>
      <c r="K2760" s="42"/>
      <c r="L2760" s="42"/>
      <c r="M2760" s="42"/>
      <c r="N2760" s="42"/>
      <c r="O2760" s="42"/>
    </row>
    <row r="2761" spans="1:15">
      <c r="A2761" s="40"/>
      <c r="B2761" s="41"/>
      <c r="C2761" s="42"/>
      <c r="D2761" s="42"/>
      <c r="E2761" s="42"/>
      <c r="F2761" s="42"/>
      <c r="G2761" s="42"/>
      <c r="H2761" s="42"/>
      <c r="I2761" s="42"/>
      <c r="J2761" s="42"/>
      <c r="K2761" s="42"/>
      <c r="L2761" s="42"/>
      <c r="M2761" s="42"/>
      <c r="N2761" s="42"/>
      <c r="O2761" s="42"/>
    </row>
    <row r="2762" spans="1:15">
      <c r="A2762" s="40"/>
      <c r="B2762" s="41"/>
      <c r="C2762" s="42"/>
      <c r="D2762" s="42"/>
      <c r="E2762" s="42"/>
      <c r="F2762" s="42"/>
      <c r="G2762" s="42"/>
      <c r="H2762" s="42"/>
      <c r="I2762" s="42"/>
      <c r="J2762" s="42"/>
      <c r="K2762" s="42"/>
      <c r="L2762" s="42"/>
      <c r="M2762" s="42"/>
      <c r="N2762" s="42"/>
      <c r="O2762" s="42"/>
    </row>
    <row r="2763" spans="1:15">
      <c r="A2763" s="40"/>
      <c r="B2763" s="41"/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  <c r="O2763" s="42"/>
    </row>
    <row r="2764" spans="1:15">
      <c r="A2764" s="40"/>
      <c r="B2764" s="41"/>
      <c r="C2764" s="42"/>
      <c r="D2764" s="42"/>
      <c r="E2764" s="42"/>
      <c r="F2764" s="42"/>
      <c r="G2764" s="42"/>
      <c r="H2764" s="42"/>
      <c r="I2764" s="42"/>
      <c r="J2764" s="42"/>
      <c r="K2764" s="42"/>
      <c r="L2764" s="42"/>
      <c r="M2764" s="42"/>
      <c r="N2764" s="42"/>
      <c r="O2764" s="42"/>
    </row>
    <row r="2765" spans="1:15">
      <c r="A2765" s="40"/>
      <c r="B2765" s="41"/>
      <c r="C2765" s="42"/>
      <c r="D2765" s="42"/>
      <c r="E2765" s="42"/>
      <c r="F2765" s="42"/>
      <c r="G2765" s="42"/>
      <c r="H2765" s="42"/>
      <c r="I2765" s="42"/>
      <c r="J2765" s="42"/>
      <c r="K2765" s="42"/>
      <c r="L2765" s="42"/>
      <c r="M2765" s="42"/>
      <c r="N2765" s="42"/>
      <c r="O2765" s="42"/>
    </row>
    <row r="2766" spans="1:15">
      <c r="A2766" s="40"/>
      <c r="B2766" s="41"/>
      <c r="C2766" s="42"/>
      <c r="D2766" s="42"/>
      <c r="E2766" s="42"/>
      <c r="F2766" s="42"/>
      <c r="G2766" s="42"/>
      <c r="H2766" s="42"/>
      <c r="I2766" s="42"/>
      <c r="J2766" s="42"/>
      <c r="K2766" s="42"/>
      <c r="L2766" s="42"/>
      <c r="M2766" s="42"/>
      <c r="N2766" s="42"/>
      <c r="O2766" s="42"/>
    </row>
    <row r="2767" spans="1:15">
      <c r="A2767" s="40"/>
      <c r="B2767" s="41"/>
      <c r="C2767" s="42"/>
      <c r="D2767" s="42"/>
      <c r="E2767" s="42"/>
      <c r="F2767" s="42"/>
      <c r="G2767" s="42"/>
      <c r="H2767" s="42"/>
      <c r="I2767" s="42"/>
      <c r="J2767" s="42"/>
      <c r="K2767" s="42"/>
      <c r="L2767" s="42"/>
      <c r="M2767" s="42"/>
      <c r="N2767" s="42"/>
      <c r="O2767" s="42"/>
    </row>
    <row r="2768" spans="1:15">
      <c r="A2768" s="40"/>
      <c r="B2768" s="41"/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  <c r="O2768" s="42"/>
    </row>
    <row r="2769" spans="1:15">
      <c r="A2769" s="40"/>
      <c r="B2769" s="41"/>
      <c r="C2769" s="42"/>
      <c r="D2769" s="42"/>
      <c r="E2769" s="42"/>
      <c r="F2769" s="42"/>
      <c r="G2769" s="42"/>
      <c r="H2769" s="42"/>
      <c r="I2769" s="42"/>
      <c r="J2769" s="42"/>
      <c r="K2769" s="42"/>
      <c r="L2769" s="42"/>
      <c r="M2769" s="42"/>
      <c r="N2769" s="42"/>
      <c r="O2769" s="42"/>
    </row>
    <row r="2770" spans="1:15">
      <c r="A2770" s="40"/>
      <c r="B2770" s="41"/>
      <c r="C2770" s="42"/>
      <c r="D2770" s="42"/>
      <c r="E2770" s="42"/>
      <c r="F2770" s="42"/>
      <c r="G2770" s="42"/>
      <c r="H2770" s="42"/>
      <c r="I2770" s="42"/>
      <c r="J2770" s="42"/>
      <c r="K2770" s="42"/>
      <c r="L2770" s="42"/>
      <c r="M2770" s="42"/>
      <c r="N2770" s="42"/>
      <c r="O2770" s="42"/>
    </row>
    <row r="2771" spans="1:15">
      <c r="A2771" s="40"/>
      <c r="B2771" s="41"/>
      <c r="C2771" s="42"/>
      <c r="D2771" s="42"/>
      <c r="E2771" s="42"/>
      <c r="F2771" s="42"/>
      <c r="G2771" s="42"/>
      <c r="H2771" s="42"/>
      <c r="I2771" s="42"/>
      <c r="J2771" s="42"/>
      <c r="K2771" s="42"/>
      <c r="L2771" s="42"/>
      <c r="M2771" s="42"/>
      <c r="N2771" s="42"/>
      <c r="O2771" s="42"/>
    </row>
    <row r="2772" spans="1:15">
      <c r="A2772" s="40"/>
      <c r="B2772" s="41"/>
      <c r="C2772" s="42"/>
      <c r="D2772" s="42"/>
      <c r="E2772" s="42"/>
      <c r="F2772" s="42"/>
      <c r="G2772" s="42"/>
      <c r="H2772" s="42"/>
      <c r="I2772" s="42"/>
      <c r="J2772" s="42"/>
      <c r="K2772" s="42"/>
      <c r="L2772" s="42"/>
      <c r="M2772" s="42"/>
      <c r="N2772" s="42"/>
      <c r="O2772" s="42"/>
    </row>
    <row r="2773" spans="1:15">
      <c r="A2773" s="40"/>
      <c r="B2773" s="41"/>
      <c r="C2773" s="42"/>
      <c r="D2773" s="42"/>
      <c r="E2773" s="42"/>
      <c r="F2773" s="42"/>
      <c r="G2773" s="42"/>
      <c r="H2773" s="42"/>
      <c r="I2773" s="42"/>
      <c r="J2773" s="42"/>
      <c r="K2773" s="42"/>
      <c r="L2773" s="42"/>
      <c r="M2773" s="42"/>
      <c r="N2773" s="42"/>
      <c r="O2773" s="42"/>
    </row>
    <row r="2774" spans="1:15">
      <c r="A2774" s="40"/>
      <c r="B2774" s="41"/>
      <c r="C2774" s="42"/>
      <c r="D2774" s="42"/>
      <c r="E2774" s="42"/>
      <c r="F2774" s="42"/>
      <c r="G2774" s="42"/>
      <c r="H2774" s="42"/>
      <c r="I2774" s="42"/>
      <c r="J2774" s="42"/>
      <c r="K2774" s="42"/>
      <c r="L2774" s="42"/>
      <c r="M2774" s="42"/>
      <c r="N2774" s="42"/>
      <c r="O2774" s="42"/>
    </row>
    <row r="2775" spans="1:15">
      <c r="A2775" s="40"/>
      <c r="B2775" s="41"/>
      <c r="C2775" s="42"/>
      <c r="D2775" s="42"/>
      <c r="E2775" s="42"/>
      <c r="F2775" s="42"/>
      <c r="G2775" s="42"/>
      <c r="H2775" s="42"/>
      <c r="I2775" s="42"/>
      <c r="J2775" s="42"/>
      <c r="K2775" s="42"/>
      <c r="L2775" s="42"/>
      <c r="M2775" s="42"/>
      <c r="N2775" s="42"/>
      <c r="O2775" s="42"/>
    </row>
    <row r="2776" spans="1:15">
      <c r="A2776" s="40"/>
      <c r="B2776" s="41"/>
      <c r="C2776" s="42"/>
      <c r="D2776" s="42"/>
      <c r="E2776" s="42"/>
      <c r="F2776" s="42"/>
      <c r="G2776" s="42"/>
      <c r="H2776" s="42"/>
      <c r="I2776" s="42"/>
      <c r="J2776" s="42"/>
      <c r="K2776" s="42"/>
      <c r="L2776" s="42"/>
      <c r="M2776" s="42"/>
      <c r="N2776" s="42"/>
      <c r="O2776" s="42"/>
    </row>
    <row r="2777" spans="1:15">
      <c r="A2777" s="40"/>
      <c r="B2777" s="41"/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  <c r="O2777" s="42"/>
    </row>
    <row r="2778" spans="1:15">
      <c r="A2778" s="40"/>
      <c r="B2778" s="41"/>
      <c r="C2778" s="42"/>
      <c r="D2778" s="42"/>
      <c r="E2778" s="42"/>
      <c r="F2778" s="42"/>
      <c r="G2778" s="42"/>
      <c r="H2778" s="42"/>
      <c r="I2778" s="42"/>
      <c r="J2778" s="42"/>
      <c r="K2778" s="42"/>
      <c r="L2778" s="42"/>
      <c r="M2778" s="42"/>
      <c r="N2778" s="42"/>
      <c r="O2778" s="42"/>
    </row>
    <row r="2779" spans="1:15">
      <c r="A2779" s="40"/>
      <c r="B2779" s="41"/>
      <c r="C2779" s="42"/>
      <c r="D2779" s="42"/>
      <c r="E2779" s="42"/>
      <c r="F2779" s="42"/>
      <c r="G2779" s="42"/>
      <c r="H2779" s="42"/>
      <c r="I2779" s="42"/>
      <c r="J2779" s="42"/>
      <c r="K2779" s="42"/>
      <c r="L2779" s="42"/>
      <c r="M2779" s="42"/>
      <c r="N2779" s="42"/>
      <c r="O2779" s="42"/>
    </row>
    <row r="2780" spans="1:15">
      <c r="A2780" s="40"/>
      <c r="B2780" s="41"/>
      <c r="C2780" s="42"/>
      <c r="D2780" s="42"/>
      <c r="E2780" s="42"/>
      <c r="F2780" s="42"/>
      <c r="G2780" s="42"/>
      <c r="H2780" s="42"/>
      <c r="I2780" s="42"/>
      <c r="J2780" s="42"/>
      <c r="K2780" s="42"/>
      <c r="L2780" s="42"/>
      <c r="M2780" s="42"/>
      <c r="N2780" s="42"/>
      <c r="O2780" s="42"/>
    </row>
    <row r="2781" spans="1:15">
      <c r="A2781" s="40"/>
      <c r="B2781" s="41"/>
      <c r="C2781" s="42"/>
      <c r="D2781" s="42"/>
      <c r="E2781" s="42"/>
      <c r="F2781" s="42"/>
      <c r="G2781" s="42"/>
      <c r="H2781" s="42"/>
      <c r="I2781" s="42"/>
      <c r="J2781" s="42"/>
      <c r="K2781" s="42"/>
      <c r="L2781" s="42"/>
      <c r="M2781" s="42"/>
      <c r="N2781" s="42"/>
      <c r="O2781" s="42"/>
    </row>
    <row r="2782" spans="1:15">
      <c r="A2782" s="40"/>
      <c r="B2782" s="41"/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  <c r="O2782" s="42"/>
    </row>
    <row r="2783" spans="1:15">
      <c r="A2783" s="40"/>
      <c r="B2783" s="41"/>
      <c r="C2783" s="42"/>
      <c r="D2783" s="42"/>
      <c r="E2783" s="42"/>
      <c r="F2783" s="42"/>
      <c r="G2783" s="42"/>
      <c r="H2783" s="42"/>
      <c r="I2783" s="42"/>
      <c r="J2783" s="42"/>
      <c r="K2783" s="42"/>
      <c r="L2783" s="42"/>
      <c r="M2783" s="42"/>
      <c r="N2783" s="42"/>
      <c r="O2783" s="42"/>
    </row>
    <row r="2784" spans="1:15">
      <c r="A2784" s="40"/>
      <c r="B2784" s="41"/>
      <c r="C2784" s="42"/>
      <c r="D2784" s="42"/>
      <c r="E2784" s="42"/>
      <c r="F2784" s="42"/>
      <c r="G2784" s="42"/>
      <c r="H2784" s="42"/>
      <c r="I2784" s="42"/>
      <c r="J2784" s="42"/>
      <c r="K2784" s="42"/>
      <c r="L2784" s="42"/>
      <c r="M2784" s="42"/>
      <c r="N2784" s="42"/>
      <c r="O2784" s="42"/>
    </row>
    <row r="2785" spans="1:15">
      <c r="A2785" s="40"/>
      <c r="B2785" s="41"/>
      <c r="C2785" s="42"/>
      <c r="D2785" s="42"/>
      <c r="E2785" s="42"/>
      <c r="F2785" s="42"/>
      <c r="G2785" s="42"/>
      <c r="H2785" s="42"/>
      <c r="I2785" s="42"/>
      <c r="J2785" s="42"/>
      <c r="K2785" s="42"/>
      <c r="L2785" s="42"/>
      <c r="M2785" s="42"/>
      <c r="N2785" s="42"/>
      <c r="O2785" s="42"/>
    </row>
    <row r="2786" spans="1:15">
      <c r="A2786" s="40"/>
      <c r="B2786" s="41"/>
      <c r="C2786" s="42"/>
      <c r="D2786" s="42"/>
      <c r="E2786" s="42"/>
      <c r="F2786" s="42"/>
      <c r="G2786" s="42"/>
      <c r="H2786" s="42"/>
      <c r="I2786" s="42"/>
      <c r="J2786" s="42"/>
      <c r="K2786" s="42"/>
      <c r="L2786" s="42"/>
      <c r="M2786" s="42"/>
      <c r="N2786" s="42"/>
      <c r="O2786" s="42"/>
    </row>
    <row r="2787" spans="1:15">
      <c r="A2787" s="40"/>
      <c r="B2787" s="41"/>
      <c r="C2787" s="42"/>
      <c r="D2787" s="42"/>
      <c r="E2787" s="42"/>
      <c r="F2787" s="42"/>
      <c r="G2787" s="42"/>
      <c r="H2787" s="42"/>
      <c r="I2787" s="42"/>
      <c r="J2787" s="42"/>
      <c r="K2787" s="42"/>
      <c r="L2787" s="42"/>
      <c r="M2787" s="42"/>
      <c r="N2787" s="42"/>
      <c r="O2787" s="42"/>
    </row>
    <row r="2788" spans="1:15">
      <c r="A2788" s="40"/>
      <c r="B2788" s="41"/>
      <c r="C2788" s="42"/>
      <c r="D2788" s="42"/>
      <c r="E2788" s="42"/>
      <c r="F2788" s="42"/>
      <c r="G2788" s="42"/>
      <c r="H2788" s="42"/>
      <c r="I2788" s="42"/>
      <c r="J2788" s="42"/>
      <c r="K2788" s="42"/>
      <c r="L2788" s="42"/>
      <c r="M2788" s="42"/>
      <c r="N2788" s="42"/>
      <c r="O2788" s="42"/>
    </row>
    <row r="2789" spans="1:15">
      <c r="A2789" s="40"/>
      <c r="B2789" s="41"/>
      <c r="C2789" s="42"/>
      <c r="D2789" s="42"/>
      <c r="E2789" s="42"/>
      <c r="F2789" s="42"/>
      <c r="G2789" s="42"/>
      <c r="H2789" s="42"/>
      <c r="I2789" s="42"/>
      <c r="J2789" s="42"/>
      <c r="K2789" s="42"/>
      <c r="L2789" s="42"/>
      <c r="M2789" s="42"/>
      <c r="N2789" s="42"/>
      <c r="O2789" s="42"/>
    </row>
    <row r="2790" spans="1:15">
      <c r="A2790" s="40"/>
      <c r="B2790" s="41"/>
      <c r="C2790" s="42"/>
      <c r="D2790" s="42"/>
      <c r="E2790" s="42"/>
      <c r="F2790" s="42"/>
      <c r="G2790" s="42"/>
      <c r="H2790" s="42"/>
      <c r="I2790" s="42"/>
      <c r="J2790" s="42"/>
      <c r="K2790" s="42"/>
      <c r="L2790" s="42"/>
      <c r="M2790" s="42"/>
      <c r="N2790" s="42"/>
      <c r="O2790" s="42"/>
    </row>
    <row r="2791" spans="1:15">
      <c r="A2791" s="40"/>
      <c r="B2791" s="41"/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  <c r="O2791" s="42"/>
    </row>
    <row r="2792" spans="1:15">
      <c r="A2792" s="40"/>
      <c r="B2792" s="41"/>
      <c r="C2792" s="42"/>
      <c r="D2792" s="42"/>
      <c r="E2792" s="42"/>
      <c r="F2792" s="42"/>
      <c r="G2792" s="42"/>
      <c r="H2792" s="42"/>
      <c r="I2792" s="42"/>
      <c r="J2792" s="42"/>
      <c r="K2792" s="42"/>
      <c r="L2792" s="42"/>
      <c r="M2792" s="42"/>
      <c r="N2792" s="42"/>
      <c r="O2792" s="42"/>
    </row>
    <row r="2793" spans="1:15">
      <c r="A2793" s="40"/>
      <c r="B2793" s="41"/>
      <c r="C2793" s="42"/>
      <c r="D2793" s="42"/>
      <c r="E2793" s="42"/>
      <c r="F2793" s="42"/>
      <c r="G2793" s="42"/>
      <c r="H2793" s="42"/>
      <c r="I2793" s="42"/>
      <c r="J2793" s="42"/>
      <c r="K2793" s="42"/>
      <c r="L2793" s="42"/>
      <c r="M2793" s="42"/>
      <c r="N2793" s="42"/>
      <c r="O2793" s="42"/>
    </row>
    <row r="2794" spans="1:15">
      <c r="A2794" s="40"/>
      <c r="B2794" s="41"/>
      <c r="C2794" s="42"/>
      <c r="D2794" s="42"/>
      <c r="E2794" s="42"/>
      <c r="F2794" s="42"/>
      <c r="G2794" s="42"/>
      <c r="H2794" s="42"/>
      <c r="I2794" s="42"/>
      <c r="J2794" s="42"/>
      <c r="K2794" s="42"/>
      <c r="L2794" s="42"/>
      <c r="M2794" s="42"/>
      <c r="N2794" s="42"/>
      <c r="O2794" s="42"/>
    </row>
    <row r="2795" spans="1:15">
      <c r="A2795" s="40"/>
      <c r="B2795" s="41"/>
      <c r="C2795" s="42"/>
      <c r="D2795" s="42"/>
      <c r="E2795" s="42"/>
      <c r="F2795" s="42"/>
      <c r="G2795" s="42"/>
      <c r="H2795" s="42"/>
      <c r="I2795" s="42"/>
      <c r="J2795" s="42"/>
      <c r="K2795" s="42"/>
      <c r="L2795" s="42"/>
      <c r="M2795" s="42"/>
      <c r="N2795" s="42"/>
      <c r="O2795" s="42"/>
    </row>
    <row r="2796" spans="1:15">
      <c r="A2796" s="40"/>
      <c r="B2796" s="41"/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  <c r="O2796" s="42"/>
    </row>
    <row r="2797" spans="1:15">
      <c r="A2797" s="40"/>
      <c r="B2797" s="41"/>
      <c r="C2797" s="42"/>
      <c r="D2797" s="42"/>
      <c r="E2797" s="42"/>
      <c r="F2797" s="42"/>
      <c r="G2797" s="42"/>
      <c r="H2797" s="42"/>
      <c r="I2797" s="42"/>
      <c r="J2797" s="42"/>
      <c r="K2797" s="42"/>
      <c r="L2797" s="42"/>
      <c r="M2797" s="42"/>
      <c r="N2797" s="42"/>
      <c r="O2797" s="42"/>
    </row>
    <row r="2798" spans="1:15">
      <c r="A2798" s="40"/>
      <c r="B2798" s="41"/>
      <c r="C2798" s="42"/>
      <c r="D2798" s="42"/>
      <c r="E2798" s="42"/>
      <c r="F2798" s="42"/>
      <c r="G2798" s="42"/>
      <c r="H2798" s="42"/>
      <c r="I2798" s="42"/>
      <c r="J2798" s="42"/>
      <c r="K2798" s="42"/>
      <c r="L2798" s="42"/>
      <c r="M2798" s="42"/>
      <c r="N2798" s="42"/>
      <c r="O2798" s="42"/>
    </row>
    <row r="2799" spans="1:15">
      <c r="A2799" s="40"/>
      <c r="B2799" s="41"/>
      <c r="C2799" s="42"/>
      <c r="D2799" s="42"/>
      <c r="E2799" s="42"/>
      <c r="F2799" s="42"/>
      <c r="G2799" s="42"/>
      <c r="H2799" s="42"/>
      <c r="I2799" s="42"/>
      <c r="J2799" s="42"/>
      <c r="K2799" s="42"/>
      <c r="L2799" s="42"/>
      <c r="M2799" s="42"/>
      <c r="N2799" s="42"/>
      <c r="O2799" s="42"/>
    </row>
    <row r="2800" spans="1:15">
      <c r="A2800" s="40"/>
      <c r="B2800" s="41"/>
      <c r="C2800" s="42"/>
      <c r="D2800" s="42"/>
      <c r="E2800" s="42"/>
      <c r="F2800" s="42"/>
      <c r="G2800" s="42"/>
      <c r="H2800" s="42"/>
      <c r="I2800" s="42"/>
      <c r="J2800" s="42"/>
      <c r="K2800" s="42"/>
      <c r="L2800" s="42"/>
      <c r="M2800" s="42"/>
      <c r="N2800" s="42"/>
      <c r="O2800" s="42"/>
    </row>
    <row r="2801" spans="1:15">
      <c r="A2801" s="40"/>
      <c r="B2801" s="41"/>
      <c r="C2801" s="42"/>
      <c r="D2801" s="42"/>
      <c r="E2801" s="42"/>
      <c r="F2801" s="42"/>
      <c r="G2801" s="42"/>
      <c r="H2801" s="42"/>
      <c r="I2801" s="42"/>
      <c r="J2801" s="42"/>
      <c r="K2801" s="42"/>
      <c r="L2801" s="42"/>
      <c r="M2801" s="42"/>
      <c r="N2801" s="42"/>
      <c r="O2801" s="42"/>
    </row>
    <row r="2802" spans="1:15">
      <c r="A2802" s="40"/>
      <c r="B2802" s="41"/>
      <c r="C2802" s="42"/>
      <c r="D2802" s="42"/>
      <c r="E2802" s="42"/>
      <c r="F2802" s="42"/>
      <c r="G2802" s="42"/>
      <c r="H2802" s="42"/>
      <c r="I2802" s="42"/>
      <c r="J2802" s="42"/>
      <c r="K2802" s="42"/>
      <c r="L2802" s="42"/>
      <c r="M2802" s="42"/>
      <c r="N2802" s="42"/>
      <c r="O2802" s="42"/>
    </row>
    <row r="2803" spans="1:15">
      <c r="A2803" s="40"/>
      <c r="B2803" s="41"/>
      <c r="C2803" s="42"/>
      <c r="D2803" s="42"/>
      <c r="E2803" s="42"/>
      <c r="F2803" s="42"/>
      <c r="G2803" s="42"/>
      <c r="H2803" s="42"/>
      <c r="I2803" s="42"/>
      <c r="J2803" s="42"/>
      <c r="K2803" s="42"/>
      <c r="L2803" s="42"/>
      <c r="M2803" s="42"/>
      <c r="N2803" s="42"/>
      <c r="O2803" s="42"/>
    </row>
    <row r="2804" spans="1:15">
      <c r="A2804" s="40"/>
      <c r="B2804" s="41"/>
      <c r="C2804" s="42"/>
      <c r="D2804" s="42"/>
      <c r="E2804" s="42"/>
      <c r="F2804" s="42"/>
      <c r="G2804" s="42"/>
      <c r="H2804" s="42"/>
      <c r="I2804" s="42"/>
      <c r="J2804" s="42"/>
      <c r="K2804" s="42"/>
      <c r="L2804" s="42"/>
      <c r="M2804" s="42"/>
      <c r="N2804" s="42"/>
      <c r="O2804" s="42"/>
    </row>
    <row r="2805" spans="1:15">
      <c r="A2805" s="40"/>
      <c r="B2805" s="41"/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  <c r="O2805" s="42"/>
    </row>
    <row r="2806" spans="1:15">
      <c r="A2806" s="40"/>
      <c r="B2806" s="41"/>
      <c r="C2806" s="42"/>
      <c r="D2806" s="42"/>
      <c r="E2806" s="42"/>
      <c r="F2806" s="42"/>
      <c r="G2806" s="42"/>
      <c r="H2806" s="42"/>
      <c r="I2806" s="42"/>
      <c r="J2806" s="42"/>
      <c r="K2806" s="42"/>
      <c r="L2806" s="42"/>
      <c r="M2806" s="42"/>
      <c r="N2806" s="42"/>
      <c r="O2806" s="42"/>
    </row>
    <row r="2807" spans="1:15">
      <c r="A2807" s="40"/>
      <c r="B2807" s="41"/>
      <c r="C2807" s="42"/>
      <c r="D2807" s="42"/>
      <c r="E2807" s="42"/>
      <c r="F2807" s="42"/>
      <c r="G2807" s="42"/>
      <c r="H2807" s="42"/>
      <c r="I2807" s="42"/>
      <c r="J2807" s="42"/>
      <c r="K2807" s="42"/>
      <c r="L2807" s="42"/>
      <c r="M2807" s="42"/>
      <c r="N2807" s="42"/>
      <c r="O2807" s="42"/>
    </row>
    <row r="2808" spans="1:15">
      <c r="A2808" s="40"/>
      <c r="B2808" s="41"/>
      <c r="C2808" s="42"/>
      <c r="D2808" s="42"/>
      <c r="E2808" s="42"/>
      <c r="F2808" s="42"/>
      <c r="G2808" s="42"/>
      <c r="H2808" s="42"/>
      <c r="I2808" s="42"/>
      <c r="J2808" s="42"/>
      <c r="K2808" s="42"/>
      <c r="L2808" s="42"/>
      <c r="M2808" s="42"/>
      <c r="N2808" s="42"/>
      <c r="O2808" s="42"/>
    </row>
    <row r="2809" spans="1:15">
      <c r="A2809" s="40"/>
      <c r="B2809" s="41"/>
      <c r="C2809" s="42"/>
      <c r="D2809" s="42"/>
      <c r="E2809" s="42"/>
      <c r="F2809" s="42"/>
      <c r="G2809" s="42"/>
      <c r="H2809" s="42"/>
      <c r="I2809" s="42"/>
      <c r="J2809" s="42"/>
      <c r="K2809" s="42"/>
      <c r="L2809" s="42"/>
      <c r="M2809" s="42"/>
      <c r="N2809" s="42"/>
      <c r="O2809" s="42"/>
    </row>
    <row r="2810" spans="1:15">
      <c r="A2810" s="40"/>
      <c r="B2810" s="41"/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  <c r="O2810" s="42"/>
    </row>
    <row r="2811" spans="1:15">
      <c r="A2811" s="40"/>
      <c r="B2811" s="41"/>
      <c r="C2811" s="42"/>
      <c r="D2811" s="42"/>
      <c r="E2811" s="42"/>
      <c r="F2811" s="42"/>
      <c r="G2811" s="42"/>
      <c r="H2811" s="42"/>
      <c r="I2811" s="42"/>
      <c r="J2811" s="42"/>
      <c r="K2811" s="42"/>
      <c r="L2811" s="42"/>
      <c r="M2811" s="42"/>
      <c r="N2811" s="42"/>
      <c r="O2811" s="42"/>
    </row>
    <row r="2812" spans="1:15">
      <c r="A2812" s="40"/>
      <c r="B2812" s="41"/>
      <c r="C2812" s="42"/>
      <c r="D2812" s="42"/>
      <c r="E2812" s="42"/>
      <c r="F2812" s="42"/>
      <c r="G2812" s="42"/>
      <c r="H2812" s="42"/>
      <c r="I2812" s="42"/>
      <c r="J2812" s="42"/>
      <c r="K2812" s="42"/>
      <c r="L2812" s="42"/>
      <c r="M2812" s="42"/>
      <c r="N2812" s="42"/>
      <c r="O2812" s="42"/>
    </row>
    <row r="2813" spans="1:15">
      <c r="A2813" s="40"/>
      <c r="B2813" s="41"/>
      <c r="C2813" s="42"/>
      <c r="D2813" s="42"/>
      <c r="E2813" s="42"/>
      <c r="F2813" s="42"/>
      <c r="G2813" s="42"/>
      <c r="H2813" s="42"/>
      <c r="I2813" s="42"/>
      <c r="J2813" s="42"/>
      <c r="K2813" s="42"/>
      <c r="L2813" s="42"/>
      <c r="M2813" s="42"/>
      <c r="N2813" s="42"/>
      <c r="O2813" s="42"/>
    </row>
    <row r="2814" spans="1:15">
      <c r="A2814" s="40"/>
      <c r="B2814" s="41"/>
      <c r="C2814" s="42"/>
      <c r="D2814" s="42"/>
      <c r="E2814" s="42"/>
      <c r="F2814" s="42"/>
      <c r="G2814" s="42"/>
      <c r="H2814" s="42"/>
      <c r="I2814" s="42"/>
      <c r="J2814" s="42"/>
      <c r="K2814" s="42"/>
      <c r="L2814" s="42"/>
      <c r="M2814" s="42"/>
      <c r="N2814" s="42"/>
      <c r="O2814" s="42"/>
    </row>
    <row r="2815" spans="1:15">
      <c r="A2815" s="40"/>
      <c r="B2815" s="41"/>
      <c r="C2815" s="42"/>
      <c r="D2815" s="42"/>
      <c r="E2815" s="42"/>
      <c r="F2815" s="42"/>
      <c r="G2815" s="42"/>
      <c r="H2815" s="42"/>
      <c r="I2815" s="42"/>
      <c r="J2815" s="42"/>
      <c r="K2815" s="42"/>
      <c r="L2815" s="42"/>
      <c r="M2815" s="42"/>
      <c r="N2815" s="42"/>
      <c r="O2815" s="42"/>
    </row>
    <row r="2816" spans="1:15">
      <c r="A2816" s="40"/>
      <c r="B2816" s="41"/>
      <c r="C2816" s="42"/>
      <c r="D2816" s="42"/>
      <c r="E2816" s="42"/>
      <c r="F2816" s="42"/>
      <c r="G2816" s="42"/>
      <c r="H2816" s="42"/>
      <c r="I2816" s="42"/>
      <c r="J2816" s="42"/>
      <c r="K2816" s="42"/>
      <c r="L2816" s="42"/>
      <c r="M2816" s="42"/>
      <c r="N2816" s="42"/>
      <c r="O2816" s="42"/>
    </row>
    <row r="2817" spans="1:15">
      <c r="A2817" s="40"/>
      <c r="B2817" s="41"/>
      <c r="C2817" s="42"/>
      <c r="D2817" s="42"/>
      <c r="E2817" s="42"/>
      <c r="F2817" s="42"/>
      <c r="G2817" s="42"/>
      <c r="H2817" s="42"/>
      <c r="I2817" s="42"/>
      <c r="J2817" s="42"/>
      <c r="K2817" s="42"/>
      <c r="L2817" s="42"/>
      <c r="M2817" s="42"/>
      <c r="N2817" s="42"/>
      <c r="O2817" s="42"/>
    </row>
    <row r="2818" spans="1:15">
      <c r="A2818" s="40"/>
      <c r="B2818" s="41"/>
      <c r="C2818" s="42"/>
      <c r="D2818" s="42"/>
      <c r="E2818" s="42"/>
      <c r="F2818" s="42"/>
      <c r="G2818" s="42"/>
      <c r="H2818" s="42"/>
      <c r="I2818" s="42"/>
      <c r="J2818" s="42"/>
      <c r="K2818" s="42"/>
      <c r="L2818" s="42"/>
      <c r="M2818" s="42"/>
      <c r="N2818" s="42"/>
      <c r="O2818" s="42"/>
    </row>
    <row r="2819" spans="1:15">
      <c r="A2819" s="40"/>
      <c r="B2819" s="41"/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  <c r="O2819" s="42"/>
    </row>
    <row r="2820" spans="1:15">
      <c r="A2820" s="40"/>
      <c r="B2820" s="41"/>
      <c r="C2820" s="42"/>
      <c r="D2820" s="42"/>
      <c r="E2820" s="42"/>
      <c r="F2820" s="42"/>
      <c r="G2820" s="42"/>
      <c r="H2820" s="42"/>
      <c r="I2820" s="42"/>
      <c r="J2820" s="42"/>
      <c r="K2820" s="42"/>
      <c r="L2820" s="42"/>
      <c r="M2820" s="42"/>
      <c r="N2820" s="42"/>
      <c r="O2820" s="42"/>
    </row>
    <row r="2821" spans="1:15">
      <c r="A2821" s="40"/>
      <c r="B2821" s="41"/>
      <c r="C2821" s="42"/>
      <c r="D2821" s="42"/>
      <c r="E2821" s="42"/>
      <c r="F2821" s="42"/>
      <c r="G2821" s="42"/>
      <c r="H2821" s="42"/>
      <c r="I2821" s="42"/>
      <c r="J2821" s="42"/>
      <c r="K2821" s="42"/>
      <c r="L2821" s="42"/>
      <c r="M2821" s="42"/>
      <c r="N2821" s="42"/>
      <c r="O2821" s="42"/>
    </row>
    <row r="2822" spans="1:15">
      <c r="A2822" s="40"/>
      <c r="B2822" s="41"/>
      <c r="C2822" s="42"/>
      <c r="D2822" s="42"/>
      <c r="E2822" s="42"/>
      <c r="F2822" s="42"/>
      <c r="G2822" s="42"/>
      <c r="H2822" s="42"/>
      <c r="I2822" s="42"/>
      <c r="J2822" s="42"/>
      <c r="K2822" s="42"/>
      <c r="L2822" s="42"/>
      <c r="M2822" s="42"/>
      <c r="N2822" s="42"/>
      <c r="O2822" s="42"/>
    </row>
    <row r="2823" spans="1:15">
      <c r="A2823" s="40"/>
      <c r="B2823" s="41"/>
      <c r="C2823" s="42"/>
      <c r="D2823" s="42"/>
      <c r="E2823" s="42"/>
      <c r="F2823" s="42"/>
      <c r="G2823" s="42"/>
      <c r="H2823" s="42"/>
      <c r="I2823" s="42"/>
      <c r="J2823" s="42"/>
      <c r="K2823" s="42"/>
      <c r="L2823" s="42"/>
      <c r="M2823" s="42"/>
      <c r="N2823" s="42"/>
      <c r="O2823" s="42"/>
    </row>
    <row r="2824" spans="1:15">
      <c r="A2824" s="40"/>
      <c r="B2824" s="41"/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  <c r="O2824" s="42"/>
    </row>
    <row r="2825" spans="1:15">
      <c r="A2825" s="40"/>
      <c r="B2825" s="41"/>
      <c r="C2825" s="42"/>
      <c r="D2825" s="42"/>
      <c r="E2825" s="42"/>
      <c r="F2825" s="42"/>
      <c r="G2825" s="42"/>
      <c r="H2825" s="42"/>
      <c r="I2825" s="42"/>
      <c r="J2825" s="42"/>
      <c r="K2825" s="42"/>
      <c r="L2825" s="42"/>
      <c r="M2825" s="42"/>
      <c r="N2825" s="42"/>
      <c r="O2825" s="42"/>
    </row>
    <row r="2826" spans="1:15">
      <c r="A2826" s="40"/>
      <c r="B2826" s="41"/>
      <c r="C2826" s="42"/>
      <c r="D2826" s="42"/>
      <c r="E2826" s="42"/>
      <c r="F2826" s="42"/>
      <c r="G2826" s="42"/>
      <c r="H2826" s="42"/>
      <c r="I2826" s="42"/>
      <c r="J2826" s="42"/>
      <c r="K2826" s="42"/>
      <c r="L2826" s="42"/>
      <c r="M2826" s="42"/>
      <c r="N2826" s="42"/>
      <c r="O2826" s="42"/>
    </row>
    <row r="2827" spans="1:15">
      <c r="A2827" s="40"/>
      <c r="B2827" s="41"/>
      <c r="C2827" s="42"/>
      <c r="D2827" s="42"/>
      <c r="E2827" s="42"/>
      <c r="F2827" s="42"/>
      <c r="G2827" s="42"/>
      <c r="H2827" s="42"/>
      <c r="I2827" s="42"/>
      <c r="J2827" s="42"/>
      <c r="K2827" s="42"/>
      <c r="L2827" s="42"/>
      <c r="M2827" s="42"/>
      <c r="N2827" s="42"/>
      <c r="O2827" s="42"/>
    </row>
    <row r="2828" spans="1:15">
      <c r="A2828" s="40"/>
      <c r="B2828" s="41"/>
      <c r="C2828" s="42"/>
      <c r="D2828" s="42"/>
      <c r="E2828" s="42"/>
      <c r="F2828" s="42"/>
      <c r="G2828" s="42"/>
      <c r="H2828" s="42"/>
      <c r="I2828" s="42"/>
      <c r="J2828" s="42"/>
      <c r="K2828" s="42"/>
      <c r="L2828" s="42"/>
      <c r="M2828" s="42"/>
      <c r="N2828" s="42"/>
      <c r="O2828" s="42"/>
    </row>
    <row r="2829" spans="1:15">
      <c r="A2829" s="40"/>
      <c r="B2829" s="41"/>
      <c r="C2829" s="42"/>
      <c r="D2829" s="42"/>
      <c r="E2829" s="42"/>
      <c r="F2829" s="42"/>
      <c r="G2829" s="42"/>
      <c r="H2829" s="42"/>
      <c r="I2829" s="42"/>
      <c r="J2829" s="42"/>
      <c r="K2829" s="42"/>
      <c r="L2829" s="42"/>
      <c r="M2829" s="42"/>
      <c r="N2829" s="42"/>
      <c r="O2829" s="42"/>
    </row>
    <row r="2830" spans="1:15">
      <c r="A2830" s="40"/>
      <c r="B2830" s="41"/>
      <c r="C2830" s="42"/>
      <c r="D2830" s="42"/>
      <c r="E2830" s="42"/>
      <c r="F2830" s="42"/>
      <c r="G2830" s="42"/>
      <c r="H2830" s="42"/>
      <c r="I2830" s="42"/>
      <c r="J2830" s="42"/>
      <c r="K2830" s="42"/>
      <c r="L2830" s="42"/>
      <c r="M2830" s="42"/>
      <c r="N2830" s="42"/>
      <c r="O2830" s="42"/>
    </row>
    <row r="2831" spans="1:15">
      <c r="A2831" s="40"/>
      <c r="B2831" s="41"/>
      <c r="C2831" s="42"/>
      <c r="D2831" s="42"/>
      <c r="E2831" s="42"/>
      <c r="F2831" s="42"/>
      <c r="G2831" s="42"/>
      <c r="H2831" s="42"/>
      <c r="I2831" s="42"/>
      <c r="J2831" s="42"/>
      <c r="K2831" s="42"/>
      <c r="L2831" s="42"/>
      <c r="M2831" s="42"/>
      <c r="N2831" s="42"/>
      <c r="O2831" s="42"/>
    </row>
    <row r="2832" spans="1:15">
      <c r="A2832" s="40"/>
      <c r="B2832" s="41"/>
      <c r="C2832" s="42"/>
      <c r="D2832" s="42"/>
      <c r="E2832" s="42"/>
      <c r="F2832" s="42"/>
      <c r="G2832" s="42"/>
      <c r="H2832" s="42"/>
      <c r="I2832" s="42"/>
      <c r="J2832" s="42"/>
      <c r="K2832" s="42"/>
      <c r="L2832" s="42"/>
      <c r="M2832" s="42"/>
      <c r="N2832" s="42"/>
      <c r="O2832" s="42"/>
    </row>
    <row r="2833" spans="1:15">
      <c r="A2833" s="40"/>
      <c r="B2833" s="41"/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  <c r="O2833" s="42"/>
    </row>
    <row r="2834" spans="1:15">
      <c r="A2834" s="40"/>
      <c r="B2834" s="41"/>
      <c r="C2834" s="42"/>
      <c r="D2834" s="42"/>
      <c r="E2834" s="42"/>
      <c r="F2834" s="42"/>
      <c r="G2834" s="42"/>
      <c r="H2834" s="42"/>
      <c r="I2834" s="42"/>
      <c r="J2834" s="42"/>
      <c r="K2834" s="42"/>
      <c r="L2834" s="42"/>
      <c r="M2834" s="42"/>
      <c r="N2834" s="42"/>
      <c r="O2834" s="42"/>
    </row>
    <row r="2835" spans="1:15">
      <c r="A2835" s="40"/>
      <c r="B2835" s="41"/>
      <c r="C2835" s="42"/>
      <c r="D2835" s="42"/>
      <c r="E2835" s="42"/>
      <c r="F2835" s="42"/>
      <c r="G2835" s="42"/>
      <c r="H2835" s="42"/>
      <c r="I2835" s="42"/>
      <c r="J2835" s="42"/>
      <c r="K2835" s="42"/>
      <c r="L2835" s="42"/>
      <c r="M2835" s="42"/>
      <c r="N2835" s="42"/>
      <c r="O2835" s="42"/>
    </row>
    <row r="2836" spans="1:15">
      <c r="A2836" s="40"/>
      <c r="B2836" s="41"/>
      <c r="C2836" s="42"/>
      <c r="D2836" s="42"/>
      <c r="E2836" s="42"/>
      <c r="F2836" s="42"/>
      <c r="G2836" s="42"/>
      <c r="H2836" s="42"/>
      <c r="I2836" s="42"/>
      <c r="J2836" s="42"/>
      <c r="K2836" s="42"/>
      <c r="L2836" s="42"/>
      <c r="M2836" s="42"/>
      <c r="N2836" s="42"/>
      <c r="O2836" s="42"/>
    </row>
    <row r="2837" spans="1:15">
      <c r="A2837" s="40"/>
      <c r="B2837" s="41"/>
      <c r="C2837" s="42"/>
      <c r="D2837" s="42"/>
      <c r="E2837" s="42"/>
      <c r="F2837" s="42"/>
      <c r="G2837" s="42"/>
      <c r="H2837" s="42"/>
      <c r="I2837" s="42"/>
      <c r="J2837" s="42"/>
      <c r="K2837" s="42"/>
      <c r="L2837" s="42"/>
      <c r="M2837" s="42"/>
      <c r="N2837" s="42"/>
      <c r="O2837" s="42"/>
    </row>
    <row r="2838" spans="1:15">
      <c r="A2838" s="40"/>
      <c r="B2838" s="41"/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  <c r="O2838" s="42"/>
    </row>
    <row r="2839" spans="1:15">
      <c r="A2839" s="40"/>
      <c r="B2839" s="41"/>
      <c r="C2839" s="42"/>
      <c r="D2839" s="42"/>
      <c r="E2839" s="42"/>
      <c r="F2839" s="42"/>
      <c r="G2839" s="42"/>
      <c r="H2839" s="42"/>
      <c r="I2839" s="42"/>
      <c r="J2839" s="42"/>
      <c r="K2839" s="42"/>
      <c r="L2839" s="42"/>
      <c r="M2839" s="42"/>
      <c r="N2839" s="42"/>
      <c r="O2839" s="42"/>
    </row>
    <row r="2840" spans="1:15">
      <c r="A2840" s="40"/>
      <c r="B2840" s="41"/>
      <c r="C2840" s="42"/>
      <c r="D2840" s="42"/>
      <c r="E2840" s="42"/>
      <c r="F2840" s="42"/>
      <c r="G2840" s="42"/>
      <c r="H2840" s="42"/>
      <c r="I2840" s="42"/>
      <c r="J2840" s="42"/>
      <c r="K2840" s="42"/>
      <c r="L2840" s="42"/>
      <c r="M2840" s="42"/>
      <c r="N2840" s="42"/>
      <c r="O2840" s="42"/>
    </row>
    <row r="2841" spans="1:15">
      <c r="A2841" s="40"/>
      <c r="B2841" s="41"/>
      <c r="C2841" s="42"/>
      <c r="D2841" s="42"/>
      <c r="E2841" s="42"/>
      <c r="F2841" s="42"/>
      <c r="G2841" s="42"/>
      <c r="H2841" s="42"/>
      <c r="I2841" s="42"/>
      <c r="J2841" s="42"/>
      <c r="K2841" s="42"/>
      <c r="L2841" s="42"/>
      <c r="M2841" s="42"/>
      <c r="N2841" s="42"/>
      <c r="O2841" s="42"/>
    </row>
    <row r="2842" spans="1:15">
      <c r="A2842" s="40"/>
      <c r="B2842" s="41"/>
      <c r="C2842" s="42"/>
      <c r="D2842" s="42"/>
      <c r="E2842" s="42"/>
      <c r="F2842" s="42"/>
      <c r="G2842" s="42"/>
      <c r="H2842" s="42"/>
      <c r="I2842" s="42"/>
      <c r="J2842" s="42"/>
      <c r="K2842" s="42"/>
      <c r="L2842" s="42"/>
      <c r="M2842" s="42"/>
      <c r="N2842" s="42"/>
      <c r="O2842" s="42"/>
    </row>
    <row r="2843" spans="1:15">
      <c r="A2843" s="40"/>
      <c r="B2843" s="41"/>
      <c r="C2843" s="42"/>
      <c r="D2843" s="42"/>
      <c r="E2843" s="42"/>
      <c r="F2843" s="42"/>
      <c r="G2843" s="42"/>
      <c r="H2843" s="42"/>
      <c r="I2843" s="42"/>
      <c r="J2843" s="42"/>
      <c r="K2843" s="42"/>
      <c r="L2843" s="42"/>
      <c r="M2843" s="42"/>
      <c r="N2843" s="42"/>
      <c r="O2843" s="42"/>
    </row>
    <row r="2844" spans="1:15">
      <c r="A2844" s="40"/>
      <c r="B2844" s="41"/>
      <c r="C2844" s="42"/>
      <c r="D2844" s="42"/>
      <c r="E2844" s="42"/>
      <c r="F2844" s="42"/>
      <c r="G2844" s="42"/>
      <c r="H2844" s="42"/>
      <c r="I2844" s="42"/>
      <c r="J2844" s="42"/>
      <c r="K2844" s="42"/>
      <c r="L2844" s="42"/>
      <c r="M2844" s="42"/>
      <c r="N2844" s="42"/>
      <c r="O2844" s="42"/>
    </row>
    <row r="2845" spans="1:15">
      <c r="A2845" s="40"/>
      <c r="B2845" s="41"/>
      <c r="C2845" s="42"/>
      <c r="D2845" s="42"/>
      <c r="E2845" s="42"/>
      <c r="F2845" s="42"/>
      <c r="G2845" s="42"/>
      <c r="H2845" s="42"/>
      <c r="I2845" s="42"/>
      <c r="J2845" s="42"/>
      <c r="K2845" s="42"/>
      <c r="L2845" s="42"/>
      <c r="M2845" s="42"/>
      <c r="N2845" s="42"/>
      <c r="O2845" s="42"/>
    </row>
    <row r="2846" spans="1:15">
      <c r="A2846" s="40"/>
      <c r="B2846" s="41"/>
      <c r="C2846" s="42"/>
      <c r="D2846" s="42"/>
      <c r="E2846" s="42"/>
      <c r="F2846" s="42"/>
      <c r="G2846" s="42"/>
      <c r="H2846" s="42"/>
      <c r="I2846" s="42"/>
      <c r="J2846" s="42"/>
      <c r="K2846" s="42"/>
      <c r="L2846" s="42"/>
      <c r="M2846" s="42"/>
      <c r="N2846" s="42"/>
      <c r="O2846" s="42"/>
    </row>
    <row r="2847" spans="1:15">
      <c r="A2847" s="40"/>
      <c r="B2847" s="41"/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  <c r="O2847" s="42"/>
    </row>
    <row r="2848" spans="1:15">
      <c r="A2848" s="40"/>
      <c r="B2848" s="41"/>
      <c r="C2848" s="42"/>
      <c r="D2848" s="42"/>
      <c r="E2848" s="42"/>
      <c r="F2848" s="42"/>
      <c r="G2848" s="42"/>
      <c r="H2848" s="42"/>
      <c r="I2848" s="42"/>
      <c r="J2848" s="42"/>
      <c r="K2848" s="42"/>
      <c r="L2848" s="42"/>
      <c r="M2848" s="42"/>
      <c r="N2848" s="42"/>
      <c r="O2848" s="42"/>
    </row>
    <row r="2849" spans="1:15">
      <c r="A2849" s="40"/>
      <c r="B2849" s="41"/>
      <c r="C2849" s="42"/>
      <c r="D2849" s="42"/>
      <c r="E2849" s="42"/>
      <c r="F2849" s="42"/>
      <c r="G2849" s="42"/>
      <c r="H2849" s="42"/>
      <c r="I2849" s="42"/>
      <c r="J2849" s="42"/>
      <c r="K2849" s="42"/>
      <c r="L2849" s="42"/>
      <c r="M2849" s="42"/>
      <c r="N2849" s="42"/>
      <c r="O2849" s="42"/>
    </row>
    <row r="2850" spans="1:15">
      <c r="A2850" s="40"/>
      <c r="B2850" s="41"/>
      <c r="C2850" s="42"/>
      <c r="D2850" s="42"/>
      <c r="E2850" s="42"/>
      <c r="F2850" s="42"/>
      <c r="G2850" s="42"/>
      <c r="H2850" s="42"/>
      <c r="I2850" s="42"/>
      <c r="J2850" s="42"/>
      <c r="K2850" s="42"/>
      <c r="L2850" s="42"/>
      <c r="M2850" s="42"/>
      <c r="N2850" s="42"/>
      <c r="O2850" s="42"/>
    </row>
    <row r="2851" spans="1:15">
      <c r="A2851" s="40"/>
      <c r="B2851" s="41"/>
      <c r="C2851" s="42"/>
      <c r="D2851" s="42"/>
      <c r="E2851" s="42"/>
      <c r="F2851" s="42"/>
      <c r="G2851" s="42"/>
      <c r="H2851" s="42"/>
      <c r="I2851" s="42"/>
      <c r="J2851" s="42"/>
      <c r="K2851" s="42"/>
      <c r="L2851" s="42"/>
      <c r="M2851" s="42"/>
      <c r="N2851" s="42"/>
      <c r="O2851" s="42"/>
    </row>
    <row r="2852" spans="1:15">
      <c r="A2852" s="40"/>
      <c r="B2852" s="41"/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  <c r="O2852" s="42"/>
    </row>
    <row r="2853" spans="1:15">
      <c r="A2853" s="40"/>
      <c r="B2853" s="41"/>
      <c r="C2853" s="42"/>
      <c r="D2853" s="42"/>
      <c r="E2853" s="42"/>
      <c r="F2853" s="42"/>
      <c r="G2853" s="42"/>
      <c r="H2853" s="42"/>
      <c r="I2853" s="42"/>
      <c r="J2853" s="42"/>
      <c r="K2853" s="42"/>
      <c r="L2853" s="42"/>
      <c r="M2853" s="42"/>
      <c r="N2853" s="42"/>
      <c r="O2853" s="42"/>
    </row>
    <row r="2854" spans="1:15">
      <c r="A2854" s="40"/>
      <c r="B2854" s="41"/>
      <c r="C2854" s="42"/>
      <c r="D2854" s="42"/>
      <c r="E2854" s="42"/>
      <c r="F2854" s="42"/>
      <c r="G2854" s="42"/>
      <c r="H2854" s="42"/>
      <c r="I2854" s="42"/>
      <c r="J2854" s="42"/>
      <c r="K2854" s="42"/>
      <c r="L2854" s="42"/>
      <c r="M2854" s="42"/>
      <c r="N2854" s="42"/>
      <c r="O2854" s="42"/>
    </row>
    <row r="2855" spans="1:15">
      <c r="A2855" s="40"/>
      <c r="B2855" s="41"/>
      <c r="C2855" s="42"/>
      <c r="D2855" s="42"/>
      <c r="E2855" s="42"/>
      <c r="F2855" s="42"/>
      <c r="G2855" s="42"/>
      <c r="H2855" s="42"/>
      <c r="I2855" s="42"/>
      <c r="J2855" s="42"/>
      <c r="K2855" s="42"/>
      <c r="L2855" s="42"/>
      <c r="M2855" s="42"/>
      <c r="N2855" s="42"/>
      <c r="O2855" s="42"/>
    </row>
    <row r="2856" spans="1:15">
      <c r="A2856" s="40"/>
      <c r="B2856" s="41"/>
      <c r="C2856" s="42"/>
      <c r="D2856" s="42"/>
      <c r="E2856" s="42"/>
      <c r="F2856" s="42"/>
      <c r="G2856" s="42"/>
      <c r="H2856" s="42"/>
      <c r="I2856" s="42"/>
      <c r="J2856" s="42"/>
      <c r="K2856" s="42"/>
      <c r="L2856" s="42"/>
      <c r="M2856" s="42"/>
      <c r="N2856" s="42"/>
      <c r="O2856" s="42"/>
    </row>
    <row r="2857" spans="1:15">
      <c r="A2857" s="40"/>
      <c r="B2857" s="41"/>
      <c r="C2857" s="42"/>
      <c r="D2857" s="42"/>
      <c r="E2857" s="42"/>
      <c r="F2857" s="42"/>
      <c r="G2857" s="42"/>
      <c r="H2857" s="42"/>
      <c r="I2857" s="42"/>
      <c r="J2857" s="42"/>
      <c r="K2857" s="42"/>
      <c r="L2857" s="42"/>
      <c r="M2857" s="42"/>
      <c r="N2857" s="42"/>
      <c r="O2857" s="42"/>
    </row>
    <row r="2858" spans="1:15">
      <c r="A2858" s="40"/>
      <c r="B2858" s="41"/>
      <c r="C2858" s="42"/>
      <c r="D2858" s="42"/>
      <c r="E2858" s="42"/>
      <c r="F2858" s="42"/>
      <c r="G2858" s="42"/>
      <c r="H2858" s="42"/>
      <c r="I2858" s="42"/>
      <c r="J2858" s="42"/>
      <c r="K2858" s="42"/>
      <c r="L2858" s="42"/>
      <c r="M2858" s="42"/>
      <c r="N2858" s="42"/>
      <c r="O2858" s="42"/>
    </row>
    <row r="2859" spans="1:15">
      <c r="A2859" s="40"/>
      <c r="B2859" s="41"/>
      <c r="C2859" s="42"/>
      <c r="D2859" s="42"/>
      <c r="E2859" s="42"/>
      <c r="F2859" s="42"/>
      <c r="G2859" s="42"/>
      <c r="H2859" s="42"/>
      <c r="I2859" s="42"/>
      <c r="J2859" s="42"/>
      <c r="K2859" s="42"/>
      <c r="L2859" s="42"/>
      <c r="M2859" s="42"/>
      <c r="N2859" s="42"/>
      <c r="O2859" s="42"/>
    </row>
    <row r="2860" spans="1:15">
      <c r="A2860" s="40"/>
      <c r="B2860" s="41"/>
      <c r="C2860" s="42"/>
      <c r="D2860" s="42"/>
      <c r="E2860" s="42"/>
      <c r="F2860" s="42"/>
      <c r="G2860" s="42"/>
      <c r="H2860" s="42"/>
      <c r="I2860" s="42"/>
      <c r="J2860" s="42"/>
      <c r="K2860" s="42"/>
      <c r="L2860" s="42"/>
      <c r="M2860" s="42"/>
      <c r="N2860" s="42"/>
      <c r="O2860" s="42"/>
    </row>
    <row r="2861" spans="1:15">
      <c r="A2861" s="40"/>
      <c r="B2861" s="41"/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  <c r="O2861" s="42"/>
    </row>
    <row r="2862" spans="1:15">
      <c r="A2862" s="40"/>
      <c r="B2862" s="41"/>
      <c r="C2862" s="42"/>
      <c r="D2862" s="42"/>
      <c r="E2862" s="42"/>
      <c r="F2862" s="42"/>
      <c r="G2862" s="42"/>
      <c r="H2862" s="42"/>
      <c r="I2862" s="42"/>
      <c r="J2862" s="42"/>
      <c r="K2862" s="42"/>
      <c r="L2862" s="42"/>
      <c r="M2862" s="42"/>
      <c r="N2862" s="42"/>
      <c r="O2862" s="42"/>
    </row>
    <row r="2863" spans="1:15">
      <c r="A2863" s="40"/>
      <c r="B2863" s="41"/>
      <c r="C2863" s="42"/>
      <c r="D2863" s="42"/>
      <c r="E2863" s="42"/>
      <c r="F2863" s="42"/>
      <c r="G2863" s="42"/>
      <c r="H2863" s="42"/>
      <c r="I2863" s="42"/>
      <c r="J2863" s="42"/>
      <c r="K2863" s="42"/>
      <c r="L2863" s="42"/>
      <c r="M2863" s="42"/>
      <c r="N2863" s="42"/>
      <c r="O2863" s="42"/>
    </row>
    <row r="2864" spans="1:15">
      <c r="A2864" s="40"/>
      <c r="B2864" s="41"/>
      <c r="C2864" s="42"/>
      <c r="D2864" s="42"/>
      <c r="E2864" s="42"/>
      <c r="F2864" s="42"/>
      <c r="G2864" s="42"/>
      <c r="H2864" s="42"/>
      <c r="I2864" s="42"/>
      <c r="J2864" s="42"/>
      <c r="K2864" s="42"/>
      <c r="L2864" s="42"/>
      <c r="M2864" s="42"/>
      <c r="N2864" s="42"/>
      <c r="O2864" s="42"/>
    </row>
    <row r="2865" spans="1:15">
      <c r="A2865" s="40"/>
      <c r="B2865" s="41"/>
      <c r="C2865" s="42"/>
      <c r="D2865" s="42"/>
      <c r="E2865" s="42"/>
      <c r="F2865" s="42"/>
      <c r="G2865" s="42"/>
      <c r="H2865" s="42"/>
      <c r="I2865" s="42"/>
      <c r="J2865" s="42"/>
      <c r="K2865" s="42"/>
      <c r="L2865" s="42"/>
      <c r="M2865" s="42"/>
      <c r="N2865" s="42"/>
      <c r="O2865" s="42"/>
    </row>
    <row r="2866" spans="1:15">
      <c r="A2866" s="40"/>
      <c r="B2866" s="41"/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  <c r="O2866" s="42"/>
    </row>
    <row r="2867" spans="1:15">
      <c r="A2867" s="40"/>
      <c r="B2867" s="41"/>
      <c r="C2867" s="42"/>
      <c r="D2867" s="42"/>
      <c r="E2867" s="42"/>
      <c r="F2867" s="42"/>
      <c r="G2867" s="42"/>
      <c r="H2867" s="42"/>
      <c r="I2867" s="42"/>
      <c r="J2867" s="42"/>
      <c r="K2867" s="42"/>
      <c r="L2867" s="42"/>
      <c r="M2867" s="42"/>
      <c r="N2867" s="42"/>
      <c r="O2867" s="42"/>
    </row>
    <row r="2868" spans="1:15">
      <c r="A2868" s="40"/>
      <c r="B2868" s="41"/>
      <c r="C2868" s="42"/>
      <c r="D2868" s="42"/>
      <c r="E2868" s="42"/>
      <c r="F2868" s="42"/>
      <c r="G2868" s="42"/>
      <c r="H2868" s="42"/>
      <c r="I2868" s="42"/>
      <c r="J2868" s="42"/>
      <c r="K2868" s="42"/>
      <c r="L2868" s="42"/>
      <c r="M2868" s="42"/>
      <c r="N2868" s="42"/>
      <c r="O2868" s="42"/>
    </row>
    <row r="2869" spans="1:15">
      <c r="A2869" s="40"/>
      <c r="B2869" s="41"/>
      <c r="C2869" s="42"/>
      <c r="D2869" s="42"/>
      <c r="E2869" s="42"/>
      <c r="F2869" s="42"/>
      <c r="G2869" s="42"/>
      <c r="H2869" s="42"/>
      <c r="I2869" s="42"/>
      <c r="J2869" s="42"/>
      <c r="K2869" s="42"/>
      <c r="L2869" s="42"/>
      <c r="M2869" s="42"/>
      <c r="N2869" s="42"/>
      <c r="O2869" s="42"/>
    </row>
    <row r="2870" spans="1:15">
      <c r="A2870" s="40"/>
      <c r="B2870" s="41"/>
      <c r="C2870" s="42"/>
      <c r="D2870" s="42"/>
      <c r="E2870" s="42"/>
      <c r="F2870" s="42"/>
      <c r="G2870" s="42"/>
      <c r="H2870" s="42"/>
      <c r="I2870" s="42"/>
      <c r="J2870" s="42"/>
      <c r="K2870" s="42"/>
      <c r="L2870" s="42"/>
      <c r="M2870" s="42"/>
      <c r="N2870" s="42"/>
      <c r="O2870" s="42"/>
    </row>
    <row r="2871" spans="1:15">
      <c r="A2871" s="40"/>
      <c r="B2871" s="41"/>
      <c r="C2871" s="42"/>
      <c r="D2871" s="42"/>
      <c r="E2871" s="42"/>
      <c r="F2871" s="42"/>
      <c r="G2871" s="42"/>
      <c r="H2871" s="42"/>
      <c r="I2871" s="42"/>
      <c r="J2871" s="42"/>
      <c r="K2871" s="42"/>
      <c r="L2871" s="42"/>
      <c r="M2871" s="42"/>
      <c r="N2871" s="42"/>
      <c r="O2871" s="42"/>
    </row>
    <row r="2872" spans="1:15">
      <c r="A2872" s="40"/>
      <c r="B2872" s="41"/>
      <c r="C2872" s="42"/>
      <c r="D2872" s="42"/>
      <c r="E2872" s="42"/>
      <c r="F2872" s="42"/>
      <c r="G2872" s="42"/>
      <c r="H2872" s="42"/>
      <c r="I2872" s="42"/>
      <c r="J2872" s="42"/>
      <c r="K2872" s="42"/>
      <c r="L2872" s="42"/>
      <c r="M2872" s="42"/>
      <c r="N2872" s="42"/>
      <c r="O2872" s="42"/>
    </row>
    <row r="2873" spans="1:15">
      <c r="A2873" s="40"/>
      <c r="B2873" s="41"/>
      <c r="C2873" s="42"/>
      <c r="D2873" s="42"/>
      <c r="E2873" s="42"/>
      <c r="F2873" s="42"/>
      <c r="G2873" s="42"/>
      <c r="H2873" s="42"/>
      <c r="I2873" s="42"/>
      <c r="J2873" s="42"/>
      <c r="K2873" s="42"/>
      <c r="L2873" s="42"/>
      <c r="M2873" s="42"/>
      <c r="N2873" s="42"/>
      <c r="O2873" s="42"/>
    </row>
    <row r="2874" spans="1:15">
      <c r="A2874" s="40"/>
      <c r="B2874" s="41"/>
      <c r="C2874" s="42"/>
      <c r="D2874" s="42"/>
      <c r="E2874" s="42"/>
      <c r="F2874" s="42"/>
      <c r="G2874" s="42"/>
      <c r="H2874" s="42"/>
      <c r="I2874" s="42"/>
      <c r="J2874" s="42"/>
      <c r="K2874" s="42"/>
      <c r="L2874" s="42"/>
      <c r="M2874" s="42"/>
      <c r="N2874" s="42"/>
      <c r="O2874" s="42"/>
    </row>
    <row r="2875" spans="1:15">
      <c r="A2875" s="40"/>
      <c r="B2875" s="41"/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  <c r="O2875" s="42"/>
    </row>
    <row r="2876" spans="1:15">
      <c r="A2876" s="40"/>
      <c r="B2876" s="41"/>
      <c r="C2876" s="42"/>
      <c r="D2876" s="42"/>
      <c r="E2876" s="42"/>
      <c r="F2876" s="42"/>
      <c r="G2876" s="42"/>
      <c r="H2876" s="42"/>
      <c r="I2876" s="42"/>
      <c r="J2876" s="42"/>
      <c r="K2876" s="42"/>
      <c r="L2876" s="42"/>
      <c r="M2876" s="42"/>
      <c r="N2876" s="42"/>
      <c r="O2876" s="42"/>
    </row>
    <row r="2877" spans="1:15">
      <c r="A2877" s="40"/>
      <c r="B2877" s="41"/>
      <c r="C2877" s="42"/>
      <c r="D2877" s="42"/>
      <c r="E2877" s="42"/>
      <c r="F2877" s="42"/>
      <c r="G2877" s="42"/>
      <c r="H2877" s="42"/>
      <c r="I2877" s="42"/>
      <c r="J2877" s="42"/>
      <c r="K2877" s="42"/>
      <c r="L2877" s="42"/>
      <c r="M2877" s="42"/>
      <c r="N2877" s="42"/>
      <c r="O2877" s="42"/>
    </row>
    <row r="2878" spans="1:15">
      <c r="A2878" s="40"/>
      <c r="B2878" s="41"/>
      <c r="C2878" s="42"/>
      <c r="D2878" s="42"/>
      <c r="E2878" s="42"/>
      <c r="F2878" s="42"/>
      <c r="G2878" s="42"/>
      <c r="H2878" s="42"/>
      <c r="I2878" s="42"/>
      <c r="J2878" s="42"/>
      <c r="K2878" s="42"/>
      <c r="L2878" s="42"/>
      <c r="M2878" s="42"/>
      <c r="N2878" s="42"/>
      <c r="O2878" s="42"/>
    </row>
    <row r="2879" spans="1:15">
      <c r="A2879" s="40"/>
      <c r="B2879" s="41"/>
      <c r="C2879" s="42"/>
      <c r="D2879" s="42"/>
      <c r="E2879" s="42"/>
      <c r="F2879" s="42"/>
      <c r="G2879" s="42"/>
      <c r="H2879" s="42"/>
      <c r="I2879" s="42"/>
      <c r="J2879" s="42"/>
      <c r="K2879" s="42"/>
      <c r="L2879" s="42"/>
      <c r="M2879" s="42"/>
      <c r="N2879" s="42"/>
      <c r="O2879" s="42"/>
    </row>
    <row r="2880" spans="1:15">
      <c r="A2880" s="40"/>
      <c r="B2880" s="41"/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  <c r="O2880" s="42"/>
    </row>
    <row r="2881" spans="1:15">
      <c r="A2881" s="40"/>
      <c r="B2881" s="41"/>
      <c r="C2881" s="42"/>
      <c r="D2881" s="42"/>
      <c r="E2881" s="42"/>
      <c r="F2881" s="42"/>
      <c r="G2881" s="42"/>
      <c r="H2881" s="42"/>
      <c r="I2881" s="42"/>
      <c r="J2881" s="42"/>
      <c r="K2881" s="42"/>
      <c r="L2881" s="42"/>
      <c r="M2881" s="42"/>
      <c r="N2881" s="42"/>
      <c r="O2881" s="42"/>
    </row>
    <row r="2882" spans="1:15">
      <c r="A2882" s="40"/>
      <c r="B2882" s="41"/>
      <c r="C2882" s="42"/>
      <c r="D2882" s="42"/>
      <c r="E2882" s="42"/>
      <c r="F2882" s="42"/>
      <c r="G2882" s="42"/>
      <c r="H2882" s="42"/>
      <c r="I2882" s="42"/>
      <c r="J2882" s="42"/>
      <c r="K2882" s="42"/>
      <c r="L2882" s="42"/>
      <c r="M2882" s="42"/>
      <c r="N2882" s="42"/>
      <c r="O2882" s="42"/>
    </row>
    <row r="2883" spans="1:15">
      <c r="A2883" s="40"/>
      <c r="B2883" s="41"/>
      <c r="C2883" s="42"/>
      <c r="D2883" s="42"/>
      <c r="E2883" s="42"/>
      <c r="F2883" s="42"/>
      <c r="G2883" s="42"/>
      <c r="H2883" s="42"/>
      <c r="I2883" s="42"/>
      <c r="J2883" s="42"/>
      <c r="K2883" s="42"/>
      <c r="L2883" s="42"/>
      <c r="M2883" s="42"/>
      <c r="N2883" s="42"/>
      <c r="O2883" s="42"/>
    </row>
    <row r="2884" spans="1:15">
      <c r="A2884" s="40"/>
      <c r="B2884" s="41"/>
      <c r="C2884" s="42"/>
      <c r="D2884" s="42"/>
      <c r="E2884" s="42"/>
      <c r="F2884" s="42"/>
      <c r="G2884" s="42"/>
      <c r="H2884" s="42"/>
      <c r="I2884" s="42"/>
      <c r="J2884" s="42"/>
      <c r="K2884" s="42"/>
      <c r="L2884" s="42"/>
      <c r="M2884" s="42"/>
      <c r="N2884" s="42"/>
      <c r="O2884" s="42"/>
    </row>
    <row r="2885" spans="1:15">
      <c r="A2885" s="40"/>
      <c r="B2885" s="41"/>
      <c r="C2885" s="42"/>
      <c r="D2885" s="42"/>
      <c r="E2885" s="42"/>
      <c r="F2885" s="42"/>
      <c r="G2885" s="42"/>
      <c r="H2885" s="42"/>
      <c r="I2885" s="42"/>
      <c r="J2885" s="42"/>
      <c r="K2885" s="42"/>
      <c r="L2885" s="42"/>
      <c r="M2885" s="42"/>
      <c r="N2885" s="42"/>
      <c r="O2885" s="42"/>
    </row>
    <row r="2886" spans="1:15">
      <c r="A2886" s="40"/>
      <c r="B2886" s="41"/>
      <c r="C2886" s="42"/>
      <c r="D2886" s="42"/>
      <c r="E2886" s="42"/>
      <c r="F2886" s="42"/>
      <c r="G2886" s="42"/>
      <c r="H2886" s="42"/>
      <c r="I2886" s="42"/>
      <c r="J2886" s="42"/>
      <c r="K2886" s="42"/>
      <c r="L2886" s="42"/>
      <c r="M2886" s="42"/>
      <c r="N2886" s="42"/>
      <c r="O2886" s="42"/>
    </row>
    <row r="2887" spans="1:15">
      <c r="A2887" s="40"/>
      <c r="B2887" s="41"/>
      <c r="C2887" s="42"/>
      <c r="D2887" s="42"/>
      <c r="E2887" s="42"/>
      <c r="F2887" s="42"/>
      <c r="G2887" s="42"/>
      <c r="H2887" s="42"/>
      <c r="I2887" s="42"/>
      <c r="J2887" s="42"/>
      <c r="K2887" s="42"/>
      <c r="L2887" s="42"/>
      <c r="M2887" s="42"/>
      <c r="N2887" s="42"/>
      <c r="O2887" s="42"/>
    </row>
    <row r="2888" spans="1:15">
      <c r="A2888" s="40"/>
      <c r="B2888" s="41"/>
      <c r="C2888" s="42"/>
      <c r="D2888" s="42"/>
      <c r="E2888" s="42"/>
      <c r="F2888" s="42"/>
      <c r="G2888" s="42"/>
      <c r="H2888" s="42"/>
      <c r="I2888" s="42"/>
      <c r="J2888" s="42"/>
      <c r="K2888" s="42"/>
      <c r="L2888" s="42"/>
      <c r="M2888" s="42"/>
      <c r="N2888" s="42"/>
      <c r="O2888" s="42"/>
    </row>
    <row r="2889" spans="1:15">
      <c r="A2889" s="40"/>
      <c r="B2889" s="41"/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  <c r="O2889" s="42"/>
    </row>
    <row r="2890" spans="1:15">
      <c r="A2890" s="40"/>
      <c r="B2890" s="41"/>
      <c r="C2890" s="42"/>
      <c r="D2890" s="42"/>
      <c r="E2890" s="42"/>
      <c r="F2890" s="42"/>
      <c r="G2890" s="42"/>
      <c r="H2890" s="42"/>
      <c r="I2890" s="42"/>
      <c r="J2890" s="42"/>
      <c r="K2890" s="42"/>
      <c r="L2890" s="42"/>
      <c r="M2890" s="42"/>
      <c r="N2890" s="42"/>
      <c r="O2890" s="42"/>
    </row>
    <row r="2891" spans="1:15">
      <c r="A2891" s="40"/>
      <c r="B2891" s="41"/>
      <c r="C2891" s="42"/>
      <c r="D2891" s="42"/>
      <c r="E2891" s="42"/>
      <c r="F2891" s="42"/>
      <c r="G2891" s="42"/>
      <c r="H2891" s="42"/>
      <c r="I2891" s="42"/>
      <c r="J2891" s="42"/>
      <c r="K2891" s="42"/>
      <c r="L2891" s="42"/>
      <c r="M2891" s="42"/>
      <c r="N2891" s="42"/>
      <c r="O2891" s="42"/>
    </row>
    <row r="2892" spans="1:15">
      <c r="A2892" s="40"/>
      <c r="B2892" s="41"/>
      <c r="C2892" s="42"/>
      <c r="D2892" s="42"/>
      <c r="E2892" s="42"/>
      <c r="F2892" s="42"/>
      <c r="G2892" s="42"/>
      <c r="H2892" s="42"/>
      <c r="I2892" s="42"/>
      <c r="J2892" s="42"/>
      <c r="K2892" s="42"/>
      <c r="L2892" s="42"/>
      <c r="M2892" s="42"/>
      <c r="N2892" s="42"/>
      <c r="O2892" s="42"/>
    </row>
    <row r="2893" spans="1:15">
      <c r="A2893" s="40"/>
      <c r="B2893" s="41"/>
      <c r="C2893" s="42"/>
      <c r="D2893" s="42"/>
      <c r="E2893" s="42"/>
      <c r="F2893" s="42"/>
      <c r="G2893" s="42"/>
      <c r="H2893" s="42"/>
      <c r="I2893" s="42"/>
      <c r="J2893" s="42"/>
      <c r="K2893" s="42"/>
      <c r="L2893" s="42"/>
      <c r="M2893" s="42"/>
      <c r="N2893" s="42"/>
      <c r="O2893" s="42"/>
    </row>
    <row r="2894" spans="1:15">
      <c r="A2894" s="40"/>
      <c r="B2894" s="41"/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  <c r="O2894" s="42"/>
    </row>
    <row r="2895" spans="1:15">
      <c r="A2895" s="40"/>
      <c r="B2895" s="41"/>
      <c r="C2895" s="42"/>
      <c r="D2895" s="42"/>
      <c r="E2895" s="42"/>
      <c r="F2895" s="42"/>
      <c r="G2895" s="42"/>
      <c r="H2895" s="42"/>
      <c r="I2895" s="42"/>
      <c r="J2895" s="42"/>
      <c r="K2895" s="42"/>
      <c r="L2895" s="42"/>
      <c r="M2895" s="42"/>
      <c r="N2895" s="42"/>
      <c r="O2895" s="42"/>
    </row>
    <row r="2896" spans="1:15">
      <c r="A2896" s="40"/>
      <c r="B2896" s="41"/>
      <c r="C2896" s="42"/>
      <c r="D2896" s="42"/>
      <c r="E2896" s="42"/>
      <c r="F2896" s="42"/>
      <c r="G2896" s="42"/>
      <c r="H2896" s="42"/>
      <c r="I2896" s="42"/>
      <c r="J2896" s="42"/>
      <c r="K2896" s="42"/>
      <c r="L2896" s="42"/>
      <c r="M2896" s="42"/>
      <c r="N2896" s="42"/>
      <c r="O2896" s="42"/>
    </row>
    <row r="2897" spans="1:15">
      <c r="A2897" s="40"/>
      <c r="B2897" s="41"/>
      <c r="C2897" s="42"/>
      <c r="D2897" s="42"/>
      <c r="E2897" s="42"/>
      <c r="F2897" s="42"/>
      <c r="G2897" s="42"/>
      <c r="H2897" s="42"/>
      <c r="I2897" s="42"/>
      <c r="J2897" s="42"/>
      <c r="K2897" s="42"/>
      <c r="L2897" s="42"/>
      <c r="M2897" s="42"/>
      <c r="N2897" s="42"/>
      <c r="O2897" s="42"/>
    </row>
    <row r="2898" spans="1:15">
      <c r="A2898" s="40"/>
      <c r="B2898" s="41"/>
      <c r="C2898" s="42"/>
      <c r="D2898" s="42"/>
      <c r="E2898" s="42"/>
      <c r="F2898" s="42"/>
      <c r="G2898" s="42"/>
      <c r="H2898" s="42"/>
      <c r="I2898" s="42"/>
      <c r="J2898" s="42"/>
      <c r="K2898" s="42"/>
      <c r="L2898" s="42"/>
      <c r="M2898" s="42"/>
      <c r="N2898" s="42"/>
      <c r="O2898" s="42"/>
    </row>
    <row r="2899" spans="1:15">
      <c r="A2899" s="40"/>
      <c r="B2899" s="41"/>
      <c r="C2899" s="42"/>
      <c r="D2899" s="42"/>
      <c r="E2899" s="42"/>
      <c r="F2899" s="42"/>
      <c r="G2899" s="42"/>
      <c r="H2899" s="42"/>
      <c r="I2899" s="42"/>
      <c r="J2899" s="42"/>
      <c r="K2899" s="42"/>
      <c r="L2899" s="42"/>
      <c r="M2899" s="42"/>
      <c r="N2899" s="42"/>
      <c r="O2899" s="42"/>
    </row>
    <row r="2900" spans="1:15">
      <c r="A2900" s="40"/>
      <c r="B2900" s="41"/>
      <c r="C2900" s="42"/>
      <c r="D2900" s="42"/>
      <c r="E2900" s="42"/>
      <c r="F2900" s="42"/>
      <c r="G2900" s="42"/>
      <c r="H2900" s="42"/>
      <c r="I2900" s="42"/>
      <c r="J2900" s="42"/>
      <c r="K2900" s="42"/>
      <c r="L2900" s="42"/>
      <c r="M2900" s="42"/>
      <c r="N2900" s="42"/>
      <c r="O2900" s="42"/>
    </row>
    <row r="2901" spans="1:15">
      <c r="A2901" s="40"/>
      <c r="B2901" s="41"/>
      <c r="C2901" s="42"/>
      <c r="D2901" s="42"/>
      <c r="E2901" s="42"/>
      <c r="F2901" s="42"/>
      <c r="G2901" s="42"/>
      <c r="H2901" s="42"/>
      <c r="I2901" s="42"/>
      <c r="J2901" s="42"/>
      <c r="K2901" s="42"/>
      <c r="L2901" s="42"/>
      <c r="M2901" s="42"/>
      <c r="N2901" s="42"/>
      <c r="O2901" s="42"/>
    </row>
    <row r="2902" spans="1:15">
      <c r="A2902" s="40"/>
      <c r="B2902" s="41"/>
      <c r="C2902" s="42"/>
      <c r="D2902" s="42"/>
      <c r="E2902" s="42"/>
      <c r="F2902" s="42"/>
      <c r="G2902" s="42"/>
      <c r="H2902" s="42"/>
      <c r="I2902" s="42"/>
      <c r="J2902" s="42"/>
      <c r="K2902" s="42"/>
      <c r="L2902" s="42"/>
      <c r="M2902" s="42"/>
      <c r="N2902" s="42"/>
      <c r="O2902" s="42"/>
    </row>
    <row r="2903" spans="1:15">
      <c r="A2903" s="40"/>
      <c r="B2903" s="41"/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  <c r="O2903" s="42"/>
    </row>
    <row r="2904" spans="1:15">
      <c r="A2904" s="40"/>
      <c r="B2904" s="41"/>
      <c r="C2904" s="42"/>
      <c r="D2904" s="42"/>
      <c r="E2904" s="42"/>
      <c r="F2904" s="42"/>
      <c r="G2904" s="42"/>
      <c r="H2904" s="42"/>
      <c r="I2904" s="42"/>
      <c r="J2904" s="42"/>
      <c r="K2904" s="42"/>
      <c r="L2904" s="42"/>
      <c r="M2904" s="42"/>
      <c r="N2904" s="42"/>
      <c r="O2904" s="42"/>
    </row>
    <row r="2905" spans="1:15">
      <c r="A2905" s="40"/>
      <c r="B2905" s="41"/>
      <c r="C2905" s="42"/>
      <c r="D2905" s="42"/>
      <c r="E2905" s="42"/>
      <c r="F2905" s="42"/>
      <c r="G2905" s="42"/>
      <c r="H2905" s="42"/>
      <c r="I2905" s="42"/>
      <c r="J2905" s="42"/>
      <c r="K2905" s="42"/>
      <c r="L2905" s="42"/>
      <c r="M2905" s="42"/>
      <c r="N2905" s="42"/>
      <c r="O2905" s="42"/>
    </row>
    <row r="2906" spans="1:15">
      <c r="A2906" s="40"/>
      <c r="B2906" s="41"/>
      <c r="C2906" s="42"/>
      <c r="D2906" s="42"/>
      <c r="E2906" s="42"/>
      <c r="F2906" s="42"/>
      <c r="G2906" s="42"/>
      <c r="H2906" s="42"/>
      <c r="I2906" s="42"/>
      <c r="J2906" s="42"/>
      <c r="K2906" s="42"/>
      <c r="L2906" s="42"/>
      <c r="M2906" s="42"/>
      <c r="N2906" s="42"/>
      <c r="O2906" s="42"/>
    </row>
    <row r="2907" spans="1:15">
      <c r="A2907" s="40"/>
      <c r="B2907" s="41"/>
      <c r="C2907" s="42"/>
      <c r="D2907" s="42"/>
      <c r="E2907" s="42"/>
      <c r="F2907" s="42"/>
      <c r="G2907" s="42"/>
      <c r="H2907" s="42"/>
      <c r="I2907" s="42"/>
      <c r="J2907" s="42"/>
      <c r="K2907" s="42"/>
      <c r="L2907" s="42"/>
      <c r="M2907" s="42"/>
      <c r="N2907" s="42"/>
      <c r="O2907" s="42"/>
    </row>
    <row r="2908" spans="1:15">
      <c r="A2908" s="40"/>
      <c r="B2908" s="41"/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  <c r="O2908" s="42"/>
    </row>
    <row r="2909" spans="1:15">
      <c r="A2909" s="40"/>
      <c r="B2909" s="41"/>
      <c r="C2909" s="42"/>
      <c r="D2909" s="42"/>
      <c r="E2909" s="42"/>
      <c r="F2909" s="42"/>
      <c r="G2909" s="42"/>
      <c r="H2909" s="42"/>
      <c r="I2909" s="42"/>
      <c r="J2909" s="42"/>
      <c r="K2909" s="42"/>
      <c r="L2909" s="42"/>
      <c r="M2909" s="42"/>
      <c r="N2909" s="42"/>
      <c r="O2909" s="42"/>
    </row>
    <row r="2910" spans="1:15">
      <c r="A2910" s="40"/>
      <c r="B2910" s="41"/>
      <c r="C2910" s="42"/>
      <c r="D2910" s="42"/>
      <c r="E2910" s="42"/>
      <c r="F2910" s="42"/>
      <c r="G2910" s="42"/>
      <c r="H2910" s="42"/>
      <c r="I2910" s="42"/>
      <c r="J2910" s="42"/>
      <c r="K2910" s="42"/>
      <c r="L2910" s="42"/>
      <c r="M2910" s="42"/>
      <c r="N2910" s="42"/>
      <c r="O2910" s="42"/>
    </row>
    <row r="2911" spans="1:15">
      <c r="A2911" s="40"/>
      <c r="B2911" s="41"/>
      <c r="C2911" s="42"/>
      <c r="D2911" s="42"/>
      <c r="E2911" s="42"/>
      <c r="F2911" s="42"/>
      <c r="G2911" s="42"/>
      <c r="H2911" s="42"/>
      <c r="I2911" s="42"/>
      <c r="J2911" s="42"/>
      <c r="K2911" s="42"/>
      <c r="L2911" s="42"/>
      <c r="M2911" s="42"/>
      <c r="N2911" s="42"/>
      <c r="O2911" s="42"/>
    </row>
    <row r="2912" spans="1:15">
      <c r="A2912" s="40"/>
      <c r="B2912" s="41"/>
      <c r="C2912" s="42"/>
      <c r="D2912" s="42"/>
      <c r="E2912" s="42"/>
      <c r="F2912" s="42"/>
      <c r="G2912" s="42"/>
      <c r="H2912" s="42"/>
      <c r="I2912" s="42"/>
      <c r="J2912" s="42"/>
      <c r="K2912" s="42"/>
      <c r="L2912" s="42"/>
      <c r="M2912" s="42"/>
      <c r="N2912" s="42"/>
      <c r="O2912" s="42"/>
    </row>
    <row r="2913" spans="1:15">
      <c r="A2913" s="40"/>
      <c r="B2913" s="41"/>
      <c r="C2913" s="42"/>
      <c r="D2913" s="42"/>
      <c r="E2913" s="42"/>
      <c r="F2913" s="42"/>
      <c r="G2913" s="42"/>
      <c r="H2913" s="42"/>
      <c r="I2913" s="42"/>
      <c r="J2913" s="42"/>
      <c r="K2913" s="42"/>
      <c r="L2913" s="42"/>
      <c r="M2913" s="42"/>
      <c r="N2913" s="42"/>
      <c r="O2913" s="42"/>
    </row>
    <row r="2914" spans="1:15">
      <c r="A2914" s="40"/>
      <c r="B2914" s="41"/>
      <c r="C2914" s="42"/>
      <c r="D2914" s="42"/>
      <c r="E2914" s="42"/>
      <c r="F2914" s="42"/>
      <c r="G2914" s="42"/>
      <c r="H2914" s="42"/>
      <c r="I2914" s="42"/>
      <c r="J2914" s="42"/>
      <c r="K2914" s="42"/>
      <c r="L2914" s="42"/>
      <c r="M2914" s="42"/>
      <c r="N2914" s="42"/>
      <c r="O2914" s="42"/>
    </row>
    <row r="2915" spans="1:15">
      <c r="A2915" s="40"/>
      <c r="B2915" s="41"/>
      <c r="C2915" s="42"/>
      <c r="D2915" s="42"/>
      <c r="E2915" s="42"/>
      <c r="F2915" s="42"/>
      <c r="G2915" s="42"/>
      <c r="H2915" s="42"/>
      <c r="I2915" s="42"/>
      <c r="J2915" s="42"/>
      <c r="K2915" s="42"/>
      <c r="L2915" s="42"/>
      <c r="M2915" s="42"/>
      <c r="N2915" s="42"/>
      <c r="O2915" s="42"/>
    </row>
    <row r="2916" spans="1:15">
      <c r="A2916" s="40"/>
      <c r="B2916" s="41"/>
      <c r="C2916" s="42"/>
      <c r="D2916" s="42"/>
      <c r="E2916" s="42"/>
      <c r="F2916" s="42"/>
      <c r="G2916" s="42"/>
      <c r="H2916" s="42"/>
      <c r="I2916" s="42"/>
      <c r="J2916" s="42"/>
      <c r="K2916" s="42"/>
      <c r="L2916" s="42"/>
      <c r="M2916" s="42"/>
      <c r="N2916" s="42"/>
      <c r="O2916" s="42"/>
    </row>
    <row r="2917" spans="1:15">
      <c r="A2917" s="40"/>
      <c r="B2917" s="41"/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  <c r="O2917" s="42"/>
    </row>
    <row r="2918" spans="1:15">
      <c r="A2918" s="40"/>
      <c r="B2918" s="41"/>
      <c r="C2918" s="42"/>
      <c r="D2918" s="42"/>
      <c r="E2918" s="42"/>
      <c r="F2918" s="42"/>
      <c r="G2918" s="42"/>
      <c r="H2918" s="42"/>
      <c r="I2918" s="42"/>
      <c r="J2918" s="42"/>
      <c r="K2918" s="42"/>
      <c r="L2918" s="42"/>
      <c r="M2918" s="42"/>
      <c r="N2918" s="42"/>
      <c r="O2918" s="42"/>
    </row>
    <row r="2919" spans="1:15">
      <c r="A2919" s="40"/>
      <c r="B2919" s="41"/>
      <c r="C2919" s="42"/>
      <c r="D2919" s="42"/>
      <c r="E2919" s="42"/>
      <c r="F2919" s="42"/>
      <c r="G2919" s="42"/>
      <c r="H2919" s="42"/>
      <c r="I2919" s="42"/>
      <c r="J2919" s="42"/>
      <c r="K2919" s="42"/>
      <c r="L2919" s="42"/>
      <c r="M2919" s="42"/>
      <c r="N2919" s="42"/>
      <c r="O2919" s="42"/>
    </row>
    <row r="2920" spans="1:15">
      <c r="A2920" s="40"/>
      <c r="B2920" s="41"/>
      <c r="C2920" s="42"/>
      <c r="D2920" s="42"/>
      <c r="E2920" s="42"/>
      <c r="F2920" s="42"/>
      <c r="G2920" s="42"/>
      <c r="H2920" s="42"/>
      <c r="I2920" s="42"/>
      <c r="J2920" s="42"/>
      <c r="K2920" s="42"/>
      <c r="L2920" s="42"/>
      <c r="M2920" s="42"/>
      <c r="N2920" s="42"/>
      <c r="O2920" s="42"/>
    </row>
    <row r="2921" spans="1:15">
      <c r="A2921" s="40"/>
      <c r="B2921" s="41"/>
      <c r="C2921" s="42"/>
      <c r="D2921" s="42"/>
      <c r="E2921" s="42"/>
      <c r="F2921" s="42"/>
      <c r="G2921" s="42"/>
      <c r="H2921" s="42"/>
      <c r="I2921" s="42"/>
      <c r="J2921" s="42"/>
      <c r="K2921" s="42"/>
      <c r="L2921" s="42"/>
      <c r="M2921" s="42"/>
      <c r="N2921" s="42"/>
      <c r="O2921" s="42"/>
    </row>
    <row r="2922" spans="1:15">
      <c r="A2922" s="40"/>
      <c r="B2922" s="41"/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  <c r="O2922" s="42"/>
    </row>
    <row r="2923" spans="1:15">
      <c r="A2923" s="40"/>
      <c r="B2923" s="41"/>
      <c r="C2923" s="42"/>
      <c r="D2923" s="42"/>
      <c r="E2923" s="42"/>
      <c r="F2923" s="42"/>
      <c r="G2923" s="42"/>
      <c r="H2923" s="42"/>
      <c r="I2923" s="42"/>
      <c r="J2923" s="42"/>
      <c r="K2923" s="42"/>
      <c r="L2923" s="42"/>
      <c r="M2923" s="42"/>
      <c r="N2923" s="42"/>
      <c r="O2923" s="42"/>
    </row>
    <row r="2924" spans="1:15">
      <c r="A2924" s="40"/>
      <c r="B2924" s="41"/>
      <c r="C2924" s="42"/>
      <c r="D2924" s="42"/>
      <c r="E2924" s="42"/>
      <c r="F2924" s="42"/>
      <c r="G2924" s="42"/>
      <c r="H2924" s="42"/>
      <c r="I2924" s="42"/>
      <c r="J2924" s="42"/>
      <c r="K2924" s="42"/>
      <c r="L2924" s="42"/>
      <c r="M2924" s="42"/>
      <c r="N2924" s="42"/>
      <c r="O2924" s="42"/>
    </row>
    <row r="2925" spans="1:15">
      <c r="A2925" s="40"/>
      <c r="B2925" s="41"/>
      <c r="C2925" s="42"/>
      <c r="D2925" s="42"/>
      <c r="E2925" s="42"/>
      <c r="F2925" s="42"/>
      <c r="G2925" s="42"/>
      <c r="H2925" s="42"/>
      <c r="I2925" s="42"/>
      <c r="J2925" s="42"/>
      <c r="K2925" s="42"/>
      <c r="L2925" s="42"/>
      <c r="M2925" s="42"/>
      <c r="N2925" s="42"/>
      <c r="O2925" s="42"/>
    </row>
    <row r="2926" spans="1:15">
      <c r="A2926" s="40"/>
      <c r="B2926" s="41"/>
      <c r="C2926" s="42"/>
      <c r="D2926" s="42"/>
      <c r="E2926" s="42"/>
      <c r="F2926" s="42"/>
      <c r="G2926" s="42"/>
      <c r="H2926" s="42"/>
      <c r="I2926" s="42"/>
      <c r="J2926" s="42"/>
      <c r="K2926" s="42"/>
      <c r="L2926" s="42"/>
      <c r="M2926" s="42"/>
      <c r="N2926" s="42"/>
      <c r="O2926" s="42"/>
    </row>
    <row r="2927" spans="1:15">
      <c r="A2927" s="40"/>
      <c r="B2927" s="41"/>
      <c r="C2927" s="42"/>
      <c r="D2927" s="42"/>
      <c r="E2927" s="42"/>
      <c r="F2927" s="42"/>
      <c r="G2927" s="42"/>
      <c r="H2927" s="42"/>
      <c r="I2927" s="42"/>
      <c r="J2927" s="42"/>
      <c r="K2927" s="42"/>
      <c r="L2927" s="42"/>
      <c r="M2927" s="42"/>
      <c r="N2927" s="42"/>
      <c r="O2927" s="42"/>
    </row>
    <row r="2928" spans="1:15">
      <c r="A2928" s="40"/>
      <c r="B2928" s="41"/>
      <c r="C2928" s="42"/>
      <c r="D2928" s="42"/>
      <c r="E2928" s="42"/>
      <c r="F2928" s="42"/>
      <c r="G2928" s="42"/>
      <c r="H2928" s="42"/>
      <c r="I2928" s="42"/>
      <c r="J2928" s="42"/>
      <c r="K2928" s="42"/>
      <c r="L2928" s="42"/>
      <c r="M2928" s="42"/>
      <c r="N2928" s="42"/>
      <c r="O2928" s="42"/>
    </row>
    <row r="2929" spans="1:15">
      <c r="A2929" s="40"/>
      <c r="B2929" s="41"/>
      <c r="C2929" s="42"/>
      <c r="D2929" s="42"/>
      <c r="E2929" s="42"/>
      <c r="F2929" s="42"/>
      <c r="G2929" s="42"/>
      <c r="H2929" s="42"/>
      <c r="I2929" s="42"/>
      <c r="J2929" s="42"/>
      <c r="K2929" s="42"/>
      <c r="L2929" s="42"/>
      <c r="M2929" s="42"/>
      <c r="N2929" s="42"/>
      <c r="O2929" s="42"/>
    </row>
    <row r="2930" spans="1:15">
      <c r="A2930" s="40"/>
      <c r="B2930" s="41"/>
      <c r="C2930" s="42"/>
      <c r="D2930" s="42"/>
      <c r="E2930" s="42"/>
      <c r="F2930" s="42"/>
      <c r="G2930" s="42"/>
      <c r="H2930" s="42"/>
      <c r="I2930" s="42"/>
      <c r="J2930" s="42"/>
      <c r="K2930" s="42"/>
      <c r="L2930" s="42"/>
      <c r="M2930" s="42"/>
      <c r="N2930" s="42"/>
      <c r="O2930" s="42"/>
    </row>
    <row r="2931" spans="1:15">
      <c r="A2931" s="40"/>
      <c r="B2931" s="41"/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  <c r="O2931" s="42"/>
    </row>
    <row r="2932" spans="1:15">
      <c r="A2932" s="40"/>
      <c r="B2932" s="41"/>
      <c r="C2932" s="42"/>
      <c r="D2932" s="42"/>
      <c r="E2932" s="42"/>
      <c r="F2932" s="42"/>
      <c r="G2932" s="42"/>
      <c r="H2932" s="42"/>
      <c r="I2932" s="42"/>
      <c r="J2932" s="42"/>
      <c r="K2932" s="42"/>
      <c r="L2932" s="42"/>
      <c r="M2932" s="42"/>
      <c r="N2932" s="42"/>
      <c r="O2932" s="42"/>
    </row>
    <row r="2933" spans="1:15">
      <c r="A2933" s="40"/>
      <c r="B2933" s="41"/>
      <c r="C2933" s="42"/>
      <c r="D2933" s="42"/>
      <c r="E2933" s="42"/>
      <c r="F2933" s="42"/>
      <c r="G2933" s="42"/>
      <c r="H2933" s="42"/>
      <c r="I2933" s="42"/>
      <c r="J2933" s="42"/>
      <c r="K2933" s="42"/>
      <c r="L2933" s="42"/>
      <c r="M2933" s="42"/>
      <c r="N2933" s="42"/>
      <c r="O2933" s="42"/>
    </row>
    <row r="2934" spans="1:15">
      <c r="A2934" s="40"/>
      <c r="B2934" s="41"/>
      <c r="C2934" s="42"/>
      <c r="D2934" s="42"/>
      <c r="E2934" s="42"/>
      <c r="F2934" s="42"/>
      <c r="G2934" s="42"/>
      <c r="H2934" s="42"/>
      <c r="I2934" s="42"/>
      <c r="J2934" s="42"/>
      <c r="K2934" s="42"/>
      <c r="L2934" s="42"/>
      <c r="M2934" s="42"/>
      <c r="N2934" s="42"/>
      <c r="O2934" s="42"/>
    </row>
    <row r="2935" spans="1:15">
      <c r="A2935" s="40"/>
      <c r="B2935" s="41"/>
      <c r="C2935" s="42"/>
      <c r="D2935" s="42"/>
      <c r="E2935" s="42"/>
      <c r="F2935" s="42"/>
      <c r="G2935" s="42"/>
      <c r="H2935" s="42"/>
      <c r="I2935" s="42"/>
      <c r="J2935" s="42"/>
      <c r="K2935" s="42"/>
      <c r="L2935" s="42"/>
      <c r="M2935" s="42"/>
      <c r="N2935" s="42"/>
      <c r="O2935" s="42"/>
    </row>
    <row r="2936" spans="1:15">
      <c r="A2936" s="40"/>
      <c r="B2936" s="41"/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  <c r="O2936" s="42"/>
    </row>
    <row r="2937" spans="1:15">
      <c r="A2937" s="40"/>
      <c r="B2937" s="41"/>
      <c r="C2937" s="42"/>
      <c r="D2937" s="42"/>
      <c r="E2937" s="42"/>
      <c r="F2937" s="42"/>
      <c r="G2937" s="42"/>
      <c r="H2937" s="42"/>
      <c r="I2937" s="42"/>
      <c r="J2937" s="42"/>
      <c r="K2937" s="42"/>
      <c r="L2937" s="42"/>
      <c r="M2937" s="42"/>
      <c r="N2937" s="42"/>
      <c r="O2937" s="42"/>
    </row>
    <row r="2938" spans="1:15">
      <c r="A2938" s="40"/>
      <c r="B2938" s="41"/>
      <c r="C2938" s="42"/>
      <c r="D2938" s="42"/>
      <c r="E2938" s="42"/>
      <c r="F2938" s="42"/>
      <c r="G2938" s="42"/>
      <c r="H2938" s="42"/>
      <c r="I2938" s="42"/>
      <c r="J2938" s="42"/>
      <c r="K2938" s="42"/>
      <c r="L2938" s="42"/>
      <c r="M2938" s="42"/>
      <c r="N2938" s="42"/>
      <c r="O2938" s="42"/>
    </row>
    <row r="2939" spans="1:15">
      <c r="A2939" s="40"/>
      <c r="B2939" s="41"/>
      <c r="C2939" s="42"/>
      <c r="D2939" s="42"/>
      <c r="E2939" s="42"/>
      <c r="F2939" s="42"/>
      <c r="G2939" s="42"/>
      <c r="H2939" s="42"/>
      <c r="I2939" s="42"/>
      <c r="J2939" s="42"/>
      <c r="K2939" s="42"/>
      <c r="L2939" s="42"/>
      <c r="M2939" s="42"/>
      <c r="N2939" s="42"/>
      <c r="O2939" s="42"/>
    </row>
    <row r="2940" spans="1:15">
      <c r="A2940" s="40"/>
      <c r="B2940" s="41"/>
      <c r="C2940" s="42"/>
      <c r="D2940" s="42"/>
      <c r="E2940" s="42"/>
      <c r="F2940" s="42"/>
      <c r="G2940" s="42"/>
      <c r="H2940" s="42"/>
      <c r="I2940" s="42"/>
      <c r="J2940" s="42"/>
      <c r="K2940" s="42"/>
      <c r="L2940" s="42"/>
      <c r="M2940" s="42"/>
      <c r="N2940" s="42"/>
      <c r="O2940" s="42"/>
    </row>
    <row r="2941" spans="1:15">
      <c r="A2941" s="40"/>
      <c r="B2941" s="41"/>
      <c r="C2941" s="42"/>
      <c r="D2941" s="42"/>
      <c r="E2941" s="42"/>
      <c r="F2941" s="42"/>
      <c r="G2941" s="42"/>
      <c r="H2941" s="42"/>
      <c r="I2941" s="42"/>
      <c r="J2941" s="42"/>
      <c r="K2941" s="42"/>
      <c r="L2941" s="42"/>
      <c r="M2941" s="42"/>
      <c r="N2941" s="42"/>
      <c r="O2941" s="42"/>
    </row>
    <row r="2942" spans="1:15">
      <c r="A2942" s="40"/>
      <c r="B2942" s="41"/>
      <c r="C2942" s="42"/>
      <c r="D2942" s="42"/>
      <c r="E2942" s="42"/>
      <c r="F2942" s="42"/>
      <c r="G2942" s="42"/>
      <c r="H2942" s="42"/>
      <c r="I2942" s="42"/>
      <c r="J2942" s="42"/>
      <c r="K2942" s="42"/>
      <c r="L2942" s="42"/>
      <c r="M2942" s="42"/>
      <c r="N2942" s="42"/>
      <c r="O2942" s="42"/>
    </row>
    <row r="2943" spans="1:15">
      <c r="A2943" s="40"/>
      <c r="B2943" s="41"/>
      <c r="C2943" s="42"/>
      <c r="D2943" s="42"/>
      <c r="E2943" s="42"/>
      <c r="F2943" s="42"/>
      <c r="G2943" s="42"/>
      <c r="H2943" s="42"/>
      <c r="I2943" s="42"/>
      <c r="J2943" s="42"/>
      <c r="K2943" s="42"/>
      <c r="L2943" s="42"/>
      <c r="M2943" s="42"/>
      <c r="N2943" s="42"/>
      <c r="O2943" s="42"/>
    </row>
    <row r="2944" spans="1:15">
      <c r="A2944" s="40"/>
      <c r="B2944" s="41"/>
      <c r="C2944" s="42"/>
      <c r="D2944" s="42"/>
      <c r="E2944" s="42"/>
      <c r="F2944" s="42"/>
      <c r="G2944" s="42"/>
      <c r="H2944" s="42"/>
      <c r="I2944" s="42"/>
      <c r="J2944" s="42"/>
      <c r="K2944" s="42"/>
      <c r="L2944" s="42"/>
      <c r="M2944" s="42"/>
      <c r="N2944" s="42"/>
      <c r="O2944" s="42"/>
    </row>
    <row r="2945" spans="1:15">
      <c r="A2945" s="40"/>
      <c r="B2945" s="41"/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  <c r="O2945" s="42"/>
    </row>
    <row r="2946" spans="1:15">
      <c r="A2946" s="40"/>
      <c r="B2946" s="41"/>
      <c r="C2946" s="42"/>
      <c r="D2946" s="42"/>
      <c r="E2946" s="42"/>
      <c r="F2946" s="42"/>
      <c r="G2946" s="42"/>
      <c r="H2946" s="42"/>
      <c r="I2946" s="42"/>
      <c r="J2946" s="42"/>
      <c r="K2946" s="42"/>
      <c r="L2946" s="42"/>
      <c r="M2946" s="42"/>
      <c r="N2946" s="42"/>
      <c r="O2946" s="42"/>
    </row>
    <row r="2947" spans="1:15">
      <c r="A2947" s="40"/>
      <c r="B2947" s="41"/>
      <c r="C2947" s="42"/>
      <c r="D2947" s="42"/>
      <c r="E2947" s="42"/>
      <c r="F2947" s="42"/>
      <c r="G2947" s="42"/>
      <c r="H2947" s="42"/>
      <c r="I2947" s="42"/>
      <c r="J2947" s="42"/>
      <c r="K2947" s="42"/>
      <c r="L2947" s="42"/>
      <c r="M2947" s="42"/>
      <c r="N2947" s="42"/>
      <c r="O2947" s="42"/>
    </row>
    <row r="2948" spans="1:15">
      <c r="A2948" s="40"/>
      <c r="B2948" s="41"/>
      <c r="C2948" s="42"/>
      <c r="D2948" s="42"/>
      <c r="E2948" s="42"/>
      <c r="F2948" s="42"/>
      <c r="G2948" s="42"/>
      <c r="H2948" s="42"/>
      <c r="I2948" s="42"/>
      <c r="J2948" s="42"/>
      <c r="K2948" s="42"/>
      <c r="L2948" s="42"/>
      <c r="M2948" s="42"/>
      <c r="N2948" s="42"/>
      <c r="O2948" s="42"/>
    </row>
    <row r="2949" spans="1:15">
      <c r="A2949" s="40"/>
      <c r="B2949" s="41"/>
      <c r="C2949" s="42"/>
      <c r="D2949" s="42"/>
      <c r="E2949" s="42"/>
      <c r="F2949" s="42"/>
      <c r="G2949" s="42"/>
      <c r="H2949" s="42"/>
      <c r="I2949" s="42"/>
      <c r="J2949" s="42"/>
      <c r="K2949" s="42"/>
      <c r="L2949" s="42"/>
      <c r="M2949" s="42"/>
      <c r="N2949" s="42"/>
      <c r="O2949" s="42"/>
    </row>
    <row r="2950" spans="1:15">
      <c r="A2950" s="40"/>
      <c r="B2950" s="41"/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  <c r="O2950" s="42"/>
    </row>
    <row r="2951" spans="1:15">
      <c r="A2951" s="40"/>
      <c r="B2951" s="41"/>
      <c r="C2951" s="42"/>
      <c r="D2951" s="42"/>
      <c r="E2951" s="42"/>
      <c r="F2951" s="42"/>
      <c r="G2951" s="42"/>
      <c r="H2951" s="42"/>
      <c r="I2951" s="42"/>
      <c r="J2951" s="42"/>
      <c r="K2951" s="42"/>
      <c r="L2951" s="42"/>
      <c r="M2951" s="42"/>
      <c r="N2951" s="42"/>
      <c r="O2951" s="42"/>
    </row>
    <row r="2952" spans="1:15">
      <c r="A2952" s="40"/>
      <c r="B2952" s="41"/>
      <c r="C2952" s="42"/>
      <c r="D2952" s="42"/>
      <c r="E2952" s="42"/>
      <c r="F2952" s="42"/>
      <c r="G2952" s="42"/>
      <c r="H2952" s="42"/>
      <c r="I2952" s="42"/>
      <c r="J2952" s="42"/>
      <c r="K2952" s="42"/>
      <c r="L2952" s="42"/>
      <c r="M2952" s="42"/>
      <c r="N2952" s="42"/>
      <c r="O2952" s="42"/>
    </row>
    <row r="2953" spans="1:15">
      <c r="A2953" s="40"/>
      <c r="B2953" s="41"/>
      <c r="C2953" s="42"/>
      <c r="D2953" s="42"/>
      <c r="E2953" s="42"/>
      <c r="F2953" s="42"/>
      <c r="G2953" s="42"/>
      <c r="H2953" s="42"/>
      <c r="I2953" s="42"/>
      <c r="J2953" s="42"/>
      <c r="K2953" s="42"/>
      <c r="L2953" s="42"/>
      <c r="M2953" s="42"/>
      <c r="N2953" s="42"/>
      <c r="O2953" s="42"/>
    </row>
    <row r="2954" spans="1:15">
      <c r="A2954" s="40"/>
      <c r="B2954" s="41"/>
      <c r="C2954" s="42"/>
      <c r="D2954" s="42"/>
      <c r="E2954" s="42"/>
      <c r="F2954" s="42"/>
      <c r="G2954" s="42"/>
      <c r="H2954" s="42"/>
      <c r="I2954" s="42"/>
      <c r="J2954" s="42"/>
      <c r="K2954" s="42"/>
      <c r="L2954" s="42"/>
      <c r="M2954" s="42"/>
      <c r="N2954" s="42"/>
      <c r="O2954" s="42"/>
    </row>
    <row r="2955" spans="1:15">
      <c r="A2955" s="40"/>
      <c r="B2955" s="41"/>
      <c r="C2955" s="42"/>
      <c r="D2955" s="42"/>
      <c r="E2955" s="42"/>
      <c r="F2955" s="42"/>
      <c r="G2955" s="42"/>
      <c r="H2955" s="42"/>
      <c r="I2955" s="42"/>
      <c r="J2955" s="42"/>
      <c r="K2955" s="42"/>
      <c r="L2955" s="42"/>
      <c r="M2955" s="42"/>
      <c r="N2955" s="42"/>
      <c r="O2955" s="42"/>
    </row>
    <row r="2956" spans="1:15">
      <c r="A2956" s="40"/>
      <c r="B2956" s="41"/>
      <c r="C2956" s="42"/>
      <c r="D2956" s="42"/>
      <c r="E2956" s="42"/>
      <c r="F2956" s="42"/>
      <c r="G2956" s="42"/>
      <c r="H2956" s="42"/>
      <c r="I2956" s="42"/>
      <c r="J2956" s="42"/>
      <c r="K2956" s="42"/>
      <c r="L2956" s="42"/>
      <c r="M2956" s="42"/>
      <c r="N2956" s="42"/>
      <c r="O2956" s="42"/>
    </row>
    <row r="2957" spans="1:15">
      <c r="A2957" s="40"/>
      <c r="B2957" s="41"/>
      <c r="C2957" s="42"/>
      <c r="D2957" s="42"/>
      <c r="E2957" s="42"/>
      <c r="F2957" s="42"/>
      <c r="G2957" s="42"/>
      <c r="H2957" s="42"/>
      <c r="I2957" s="42"/>
      <c r="J2957" s="42"/>
      <c r="K2957" s="42"/>
      <c r="L2957" s="42"/>
      <c r="M2957" s="42"/>
      <c r="N2957" s="42"/>
      <c r="O2957" s="42"/>
    </row>
    <row r="2958" spans="1:15">
      <c r="A2958" s="40"/>
      <c r="B2958" s="41"/>
      <c r="C2958" s="42"/>
      <c r="D2958" s="42"/>
      <c r="E2958" s="42"/>
      <c r="F2958" s="42"/>
      <c r="G2958" s="42"/>
      <c r="H2958" s="42"/>
      <c r="I2958" s="42"/>
      <c r="J2958" s="42"/>
      <c r="K2958" s="42"/>
      <c r="L2958" s="42"/>
      <c r="M2958" s="42"/>
      <c r="N2958" s="42"/>
      <c r="O2958" s="42"/>
    </row>
    <row r="2959" spans="1:15">
      <c r="A2959" s="40"/>
      <c r="B2959" s="41"/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  <c r="O2959" s="42"/>
    </row>
    <row r="2960" spans="1:15">
      <c r="A2960" s="40"/>
      <c r="B2960" s="41"/>
      <c r="C2960" s="42"/>
      <c r="D2960" s="42"/>
      <c r="E2960" s="42"/>
      <c r="F2960" s="42"/>
      <c r="G2960" s="42"/>
      <c r="H2960" s="42"/>
      <c r="I2960" s="42"/>
      <c r="J2960" s="42"/>
      <c r="K2960" s="42"/>
      <c r="L2960" s="42"/>
      <c r="M2960" s="42"/>
      <c r="N2960" s="42"/>
      <c r="O2960" s="42"/>
    </row>
    <row r="2961" spans="1:15">
      <c r="A2961" s="40"/>
      <c r="B2961" s="41"/>
      <c r="C2961" s="42"/>
      <c r="D2961" s="42"/>
      <c r="E2961" s="42"/>
      <c r="F2961" s="42"/>
      <c r="G2961" s="42"/>
      <c r="H2961" s="42"/>
      <c r="I2961" s="42"/>
      <c r="J2961" s="42"/>
      <c r="K2961" s="42"/>
      <c r="L2961" s="42"/>
      <c r="M2961" s="42"/>
      <c r="N2961" s="42"/>
      <c r="O2961" s="42"/>
    </row>
    <row r="2962" spans="1:15">
      <c r="A2962" s="40"/>
      <c r="B2962" s="41"/>
      <c r="C2962" s="42"/>
      <c r="D2962" s="42"/>
      <c r="E2962" s="42"/>
      <c r="F2962" s="42"/>
      <c r="G2962" s="42"/>
      <c r="H2962" s="42"/>
      <c r="I2962" s="42"/>
      <c r="J2962" s="42"/>
      <c r="K2962" s="42"/>
      <c r="L2962" s="42"/>
      <c r="M2962" s="42"/>
      <c r="N2962" s="42"/>
      <c r="O2962" s="42"/>
    </row>
    <row r="2963" spans="1:15">
      <c r="A2963" s="40"/>
      <c r="B2963" s="41"/>
      <c r="C2963" s="42"/>
      <c r="D2963" s="42"/>
      <c r="E2963" s="42"/>
      <c r="F2963" s="42"/>
      <c r="G2963" s="42"/>
      <c r="H2963" s="42"/>
      <c r="I2963" s="42"/>
      <c r="J2963" s="42"/>
      <c r="K2963" s="42"/>
      <c r="L2963" s="42"/>
      <c r="M2963" s="42"/>
      <c r="N2963" s="42"/>
      <c r="O2963" s="42"/>
    </row>
    <row r="2964" spans="1:15">
      <c r="A2964" s="40"/>
      <c r="B2964" s="41"/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  <c r="O2964" s="42"/>
    </row>
    <row r="2965" spans="1:15">
      <c r="A2965" s="40"/>
      <c r="B2965" s="41"/>
      <c r="C2965" s="42"/>
      <c r="D2965" s="42"/>
      <c r="E2965" s="42"/>
      <c r="F2965" s="42"/>
      <c r="G2965" s="42"/>
      <c r="H2965" s="42"/>
      <c r="I2965" s="42"/>
      <c r="J2965" s="42"/>
      <c r="K2965" s="42"/>
      <c r="L2965" s="42"/>
      <c r="M2965" s="42"/>
      <c r="N2965" s="42"/>
      <c r="O2965" s="42"/>
    </row>
    <row r="2966" spans="1:15">
      <c r="A2966" s="40"/>
      <c r="B2966" s="41"/>
      <c r="C2966" s="42"/>
      <c r="D2966" s="42"/>
      <c r="E2966" s="42"/>
      <c r="F2966" s="42"/>
      <c r="G2966" s="42"/>
      <c r="H2966" s="42"/>
      <c r="I2966" s="42"/>
      <c r="J2966" s="42"/>
      <c r="K2966" s="42"/>
      <c r="L2966" s="42"/>
      <c r="M2966" s="42"/>
      <c r="N2966" s="42"/>
      <c r="O2966" s="42"/>
    </row>
    <row r="2967" spans="1:15">
      <c r="A2967" s="40"/>
      <c r="B2967" s="41"/>
      <c r="C2967" s="42"/>
      <c r="D2967" s="42"/>
      <c r="E2967" s="42"/>
      <c r="F2967" s="42"/>
      <c r="G2967" s="42"/>
      <c r="H2967" s="42"/>
      <c r="I2967" s="42"/>
      <c r="J2967" s="42"/>
      <c r="K2967" s="42"/>
      <c r="L2967" s="42"/>
      <c r="M2967" s="42"/>
      <c r="N2967" s="42"/>
      <c r="O2967" s="42"/>
    </row>
    <row r="2968" spans="1:15">
      <c r="A2968" s="40"/>
      <c r="B2968" s="41"/>
      <c r="C2968" s="42"/>
      <c r="D2968" s="42"/>
      <c r="E2968" s="42"/>
      <c r="F2968" s="42"/>
      <c r="G2968" s="42"/>
      <c r="H2968" s="42"/>
      <c r="I2968" s="42"/>
      <c r="J2968" s="42"/>
      <c r="K2968" s="42"/>
      <c r="L2968" s="42"/>
      <c r="M2968" s="42"/>
      <c r="N2968" s="42"/>
      <c r="O2968" s="42"/>
    </row>
    <row r="2969" spans="1:15">
      <c r="A2969" s="40"/>
      <c r="B2969" s="41"/>
      <c r="C2969" s="42"/>
      <c r="D2969" s="42"/>
      <c r="E2969" s="42"/>
      <c r="F2969" s="42"/>
      <c r="G2969" s="42"/>
      <c r="H2969" s="42"/>
      <c r="I2969" s="42"/>
      <c r="J2969" s="42"/>
      <c r="K2969" s="42"/>
      <c r="L2969" s="42"/>
      <c r="M2969" s="42"/>
      <c r="N2969" s="42"/>
      <c r="O2969" s="42"/>
    </row>
    <row r="2970" spans="1:15">
      <c r="A2970" s="40"/>
      <c r="B2970" s="41"/>
      <c r="C2970" s="42"/>
      <c r="D2970" s="42"/>
      <c r="E2970" s="42"/>
      <c r="F2970" s="42"/>
      <c r="G2970" s="42"/>
      <c r="H2970" s="42"/>
      <c r="I2970" s="42"/>
      <c r="J2970" s="42"/>
      <c r="K2970" s="42"/>
      <c r="L2970" s="42"/>
      <c r="M2970" s="42"/>
      <c r="N2970" s="42"/>
      <c r="O2970" s="42"/>
    </row>
    <row r="2971" spans="1:15">
      <c r="A2971" s="40"/>
      <c r="B2971" s="41"/>
      <c r="C2971" s="42"/>
      <c r="D2971" s="42"/>
      <c r="E2971" s="42"/>
      <c r="F2971" s="42"/>
      <c r="G2971" s="42"/>
      <c r="H2971" s="42"/>
      <c r="I2971" s="42"/>
      <c r="J2971" s="42"/>
      <c r="K2971" s="42"/>
      <c r="L2971" s="42"/>
      <c r="M2971" s="42"/>
      <c r="N2971" s="42"/>
      <c r="O2971" s="42"/>
    </row>
    <row r="2972" spans="1:15">
      <c r="A2972" s="40"/>
      <c r="B2972" s="41"/>
      <c r="C2972" s="42"/>
      <c r="D2972" s="42"/>
      <c r="E2972" s="42"/>
      <c r="F2972" s="42"/>
      <c r="G2972" s="42"/>
      <c r="H2972" s="42"/>
      <c r="I2972" s="42"/>
      <c r="J2972" s="42"/>
      <c r="K2972" s="42"/>
      <c r="L2972" s="42"/>
      <c r="M2972" s="42"/>
      <c r="N2972" s="42"/>
      <c r="O2972" s="42"/>
    </row>
    <row r="2973" spans="1:15">
      <c r="A2973" s="40"/>
      <c r="B2973" s="41"/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  <c r="O2973" s="42"/>
    </row>
    <row r="2974" spans="1:15">
      <c r="A2974" s="40"/>
      <c r="B2974" s="41"/>
      <c r="C2974" s="42"/>
      <c r="D2974" s="42"/>
      <c r="E2974" s="42"/>
      <c r="F2974" s="42"/>
      <c r="G2974" s="42"/>
      <c r="H2974" s="42"/>
      <c r="I2974" s="42"/>
      <c r="J2974" s="42"/>
      <c r="K2974" s="42"/>
      <c r="L2974" s="42"/>
      <c r="M2974" s="42"/>
      <c r="N2974" s="42"/>
      <c r="O2974" s="42"/>
    </row>
    <row r="2975" spans="1:15">
      <c r="A2975" s="40"/>
      <c r="B2975" s="41"/>
      <c r="C2975" s="42"/>
      <c r="D2975" s="42"/>
      <c r="E2975" s="42"/>
      <c r="F2975" s="42"/>
      <c r="G2975" s="42"/>
      <c r="H2975" s="42"/>
      <c r="I2975" s="42"/>
      <c r="J2975" s="42"/>
      <c r="K2975" s="42"/>
      <c r="L2975" s="42"/>
      <c r="M2975" s="42"/>
      <c r="N2975" s="42"/>
      <c r="O2975" s="42"/>
    </row>
    <row r="2976" spans="1:15">
      <c r="A2976" s="40"/>
      <c r="B2976" s="41"/>
      <c r="C2976" s="42"/>
      <c r="D2976" s="42"/>
      <c r="E2976" s="42"/>
      <c r="F2976" s="42"/>
      <c r="G2976" s="42"/>
      <c r="H2976" s="42"/>
      <c r="I2976" s="42"/>
      <c r="J2976" s="42"/>
      <c r="K2976" s="42"/>
      <c r="L2976" s="42"/>
      <c r="M2976" s="42"/>
      <c r="N2976" s="42"/>
      <c r="O2976" s="42"/>
    </row>
    <row r="2977" spans="1:15">
      <c r="A2977" s="40"/>
      <c r="B2977" s="41"/>
      <c r="C2977" s="42"/>
      <c r="D2977" s="42"/>
      <c r="E2977" s="42"/>
      <c r="F2977" s="42"/>
      <c r="G2977" s="42"/>
      <c r="H2977" s="42"/>
      <c r="I2977" s="42"/>
      <c r="J2977" s="42"/>
      <c r="K2977" s="42"/>
      <c r="L2977" s="42"/>
      <c r="M2977" s="42"/>
      <c r="N2977" s="42"/>
      <c r="O2977" s="42"/>
    </row>
    <row r="2978" spans="1:15">
      <c r="A2978" s="40"/>
      <c r="B2978" s="41"/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  <c r="O2978" s="42"/>
    </row>
    <row r="2979" spans="1:15">
      <c r="A2979" s="40"/>
      <c r="B2979" s="41"/>
      <c r="C2979" s="42"/>
      <c r="D2979" s="42"/>
      <c r="E2979" s="42"/>
      <c r="F2979" s="42"/>
      <c r="G2979" s="42"/>
      <c r="H2979" s="42"/>
      <c r="I2979" s="42"/>
      <c r="J2979" s="42"/>
      <c r="K2979" s="42"/>
      <c r="L2979" s="42"/>
      <c r="M2979" s="42"/>
      <c r="N2979" s="42"/>
      <c r="O2979" s="42"/>
    </row>
    <row r="2980" spans="1:15">
      <c r="A2980" s="40"/>
      <c r="B2980" s="41"/>
      <c r="C2980" s="42"/>
      <c r="D2980" s="42"/>
      <c r="E2980" s="42"/>
      <c r="F2980" s="42"/>
      <c r="G2980" s="42"/>
      <c r="H2980" s="42"/>
      <c r="I2980" s="42"/>
      <c r="J2980" s="42"/>
      <c r="K2980" s="42"/>
      <c r="L2980" s="42"/>
      <c r="M2980" s="42"/>
      <c r="N2980" s="42"/>
      <c r="O2980" s="42"/>
    </row>
    <row r="2981" spans="1:15">
      <c r="A2981" s="40"/>
      <c r="B2981" s="41"/>
      <c r="C2981" s="42"/>
      <c r="D2981" s="42"/>
      <c r="E2981" s="42"/>
      <c r="F2981" s="42"/>
      <c r="G2981" s="42"/>
      <c r="H2981" s="42"/>
      <c r="I2981" s="42"/>
      <c r="J2981" s="42"/>
      <c r="K2981" s="42"/>
      <c r="L2981" s="42"/>
      <c r="M2981" s="42"/>
      <c r="N2981" s="42"/>
      <c r="O2981" s="42"/>
    </row>
    <row r="2982" spans="1:15">
      <c r="A2982" s="40"/>
      <c r="B2982" s="41"/>
      <c r="C2982" s="42"/>
      <c r="D2982" s="42"/>
      <c r="E2982" s="42"/>
      <c r="F2982" s="42"/>
      <c r="G2982" s="42"/>
      <c r="H2982" s="42"/>
      <c r="I2982" s="42"/>
      <c r="J2982" s="42"/>
      <c r="K2982" s="42"/>
      <c r="L2982" s="42"/>
      <c r="M2982" s="42"/>
      <c r="N2982" s="42"/>
      <c r="O2982" s="42"/>
    </row>
    <row r="2983" spans="1:15">
      <c r="A2983" s="40"/>
      <c r="B2983" s="41"/>
      <c r="C2983" s="42"/>
      <c r="D2983" s="42"/>
      <c r="E2983" s="42"/>
      <c r="F2983" s="42"/>
      <c r="G2983" s="42"/>
      <c r="H2983" s="42"/>
      <c r="I2983" s="42"/>
      <c r="J2983" s="42"/>
      <c r="K2983" s="42"/>
      <c r="L2983" s="42"/>
      <c r="M2983" s="42"/>
      <c r="N2983" s="42"/>
      <c r="O2983" s="42"/>
    </row>
    <row r="2984" spans="1:15">
      <c r="A2984" s="40"/>
      <c r="B2984" s="41"/>
      <c r="C2984" s="42"/>
      <c r="D2984" s="42"/>
      <c r="E2984" s="42"/>
      <c r="F2984" s="42"/>
      <c r="G2984" s="42"/>
      <c r="H2984" s="42"/>
      <c r="I2984" s="42"/>
      <c r="J2984" s="42"/>
      <c r="K2984" s="42"/>
      <c r="L2984" s="42"/>
      <c r="M2984" s="42"/>
      <c r="N2984" s="42"/>
      <c r="O2984" s="42"/>
    </row>
    <row r="2985" spans="1:15">
      <c r="A2985" s="40"/>
      <c r="B2985" s="41"/>
      <c r="C2985" s="42"/>
      <c r="D2985" s="42"/>
      <c r="E2985" s="42"/>
      <c r="F2985" s="42"/>
      <c r="G2985" s="42"/>
      <c r="H2985" s="42"/>
      <c r="I2985" s="42"/>
      <c r="J2985" s="42"/>
      <c r="K2985" s="42"/>
      <c r="L2985" s="42"/>
      <c r="M2985" s="42"/>
      <c r="N2985" s="42"/>
      <c r="O2985" s="42"/>
    </row>
    <row r="2986" spans="1:15">
      <c r="A2986" s="40"/>
      <c r="B2986" s="41"/>
      <c r="C2986" s="42"/>
      <c r="D2986" s="42"/>
      <c r="E2986" s="42"/>
      <c r="F2986" s="42"/>
      <c r="G2986" s="42"/>
      <c r="H2986" s="42"/>
      <c r="I2986" s="42"/>
      <c r="J2986" s="42"/>
      <c r="K2986" s="42"/>
      <c r="L2986" s="42"/>
      <c r="M2986" s="42"/>
      <c r="N2986" s="42"/>
      <c r="O2986" s="42"/>
    </row>
    <row r="2987" spans="1:15">
      <c r="A2987" s="40"/>
      <c r="B2987" s="41"/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  <c r="O2987" s="42"/>
    </row>
    <row r="2988" spans="1:15">
      <c r="A2988" s="40"/>
      <c r="B2988" s="41"/>
      <c r="C2988" s="42"/>
      <c r="D2988" s="42"/>
      <c r="E2988" s="42"/>
      <c r="F2988" s="42"/>
      <c r="G2988" s="42"/>
      <c r="H2988" s="42"/>
      <c r="I2988" s="42"/>
      <c r="J2988" s="42"/>
      <c r="K2988" s="42"/>
      <c r="L2988" s="42"/>
      <c r="M2988" s="42"/>
      <c r="N2988" s="42"/>
      <c r="O2988" s="42"/>
    </row>
    <row r="2989" spans="1:15">
      <c r="A2989" s="40"/>
      <c r="B2989" s="41"/>
      <c r="C2989" s="42"/>
      <c r="D2989" s="42"/>
      <c r="E2989" s="42"/>
      <c r="F2989" s="42"/>
      <c r="G2989" s="42"/>
      <c r="H2989" s="42"/>
      <c r="I2989" s="42"/>
      <c r="J2989" s="42"/>
      <c r="K2989" s="42"/>
      <c r="L2989" s="42"/>
      <c r="M2989" s="42"/>
      <c r="N2989" s="42"/>
      <c r="O2989" s="42"/>
    </row>
    <row r="2990" spans="1:15">
      <c r="A2990" s="40"/>
      <c r="B2990" s="41"/>
      <c r="C2990" s="42"/>
      <c r="D2990" s="42"/>
      <c r="E2990" s="42"/>
      <c r="F2990" s="42"/>
      <c r="G2990" s="42"/>
      <c r="H2990" s="42"/>
      <c r="I2990" s="42"/>
      <c r="J2990" s="42"/>
      <c r="K2990" s="42"/>
      <c r="L2990" s="42"/>
      <c r="M2990" s="42"/>
      <c r="N2990" s="42"/>
      <c r="O2990" s="42"/>
    </row>
    <row r="2991" spans="1:15">
      <c r="A2991" s="40"/>
      <c r="B2991" s="41"/>
      <c r="C2991" s="42"/>
      <c r="D2991" s="42"/>
      <c r="E2991" s="42"/>
      <c r="F2991" s="42"/>
      <c r="G2991" s="42"/>
      <c r="H2991" s="42"/>
      <c r="I2991" s="42"/>
      <c r="J2991" s="42"/>
      <c r="K2991" s="42"/>
      <c r="L2991" s="42"/>
      <c r="M2991" s="42"/>
      <c r="N2991" s="42"/>
      <c r="O2991" s="42"/>
    </row>
    <row r="2992" spans="1:15">
      <c r="A2992" s="40"/>
      <c r="B2992" s="41"/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  <c r="O2992" s="42"/>
    </row>
    <row r="2993" spans="1:15">
      <c r="A2993" s="40"/>
      <c r="B2993" s="41"/>
      <c r="C2993" s="42"/>
      <c r="D2993" s="42"/>
      <c r="E2993" s="42"/>
      <c r="F2993" s="42"/>
      <c r="G2993" s="42"/>
      <c r="H2993" s="42"/>
      <c r="I2993" s="42"/>
      <c r="J2993" s="42"/>
      <c r="K2993" s="42"/>
      <c r="L2993" s="42"/>
      <c r="M2993" s="42"/>
      <c r="N2993" s="42"/>
      <c r="O2993" s="42"/>
    </row>
    <row r="2994" spans="1:15">
      <c r="A2994" s="40"/>
      <c r="B2994" s="41"/>
      <c r="C2994" s="42"/>
      <c r="D2994" s="42"/>
      <c r="E2994" s="42"/>
      <c r="F2994" s="42"/>
      <c r="G2994" s="42"/>
      <c r="H2994" s="42"/>
      <c r="I2994" s="42"/>
      <c r="J2994" s="42"/>
      <c r="K2994" s="42"/>
      <c r="L2994" s="42"/>
      <c r="M2994" s="42"/>
      <c r="N2994" s="42"/>
      <c r="O2994" s="42"/>
    </row>
    <row r="2995" spans="1:15">
      <c r="A2995" s="40"/>
      <c r="B2995" s="41"/>
      <c r="C2995" s="42"/>
      <c r="D2995" s="42"/>
      <c r="E2995" s="42"/>
      <c r="F2995" s="42"/>
      <c r="G2995" s="42"/>
      <c r="H2995" s="42"/>
      <c r="I2995" s="42"/>
      <c r="J2995" s="42"/>
      <c r="K2995" s="42"/>
      <c r="L2995" s="42"/>
      <c r="M2995" s="42"/>
      <c r="N2995" s="42"/>
      <c r="O2995" s="42"/>
    </row>
    <row r="2996" spans="1:15">
      <c r="A2996" s="40"/>
      <c r="B2996" s="41"/>
      <c r="C2996" s="42"/>
      <c r="D2996" s="42"/>
      <c r="E2996" s="42"/>
      <c r="F2996" s="42"/>
      <c r="G2996" s="42"/>
      <c r="H2996" s="42"/>
      <c r="I2996" s="42"/>
      <c r="J2996" s="42"/>
      <c r="K2996" s="42"/>
      <c r="L2996" s="42"/>
      <c r="M2996" s="42"/>
      <c r="N2996" s="42"/>
      <c r="O2996" s="42"/>
    </row>
    <row r="2997" spans="1:15">
      <c r="A2997" s="40"/>
      <c r="B2997" s="41"/>
      <c r="C2997" s="42"/>
      <c r="D2997" s="42"/>
      <c r="E2997" s="42"/>
      <c r="F2997" s="42"/>
      <c r="G2997" s="42"/>
      <c r="H2997" s="42"/>
      <c r="I2997" s="42"/>
      <c r="J2997" s="42"/>
      <c r="K2997" s="42"/>
      <c r="L2997" s="42"/>
      <c r="M2997" s="42"/>
      <c r="N2997" s="42"/>
      <c r="O2997" s="42"/>
    </row>
    <row r="2998" spans="1:15">
      <c r="A2998" s="40"/>
      <c r="B2998" s="41"/>
      <c r="C2998" s="42"/>
      <c r="D2998" s="42"/>
      <c r="E2998" s="42"/>
      <c r="F2998" s="42"/>
      <c r="G2998" s="42"/>
      <c r="H2998" s="42"/>
      <c r="I2998" s="42"/>
      <c r="J2998" s="42"/>
      <c r="K2998" s="42"/>
      <c r="L2998" s="42"/>
      <c r="M2998" s="42"/>
      <c r="N2998" s="42"/>
      <c r="O2998" s="42"/>
    </row>
    <row r="2999" spans="1:15">
      <c r="A2999" s="40"/>
      <c r="B2999" s="41"/>
      <c r="C2999" s="42"/>
      <c r="D2999" s="42"/>
      <c r="E2999" s="42"/>
      <c r="F2999" s="42"/>
      <c r="G2999" s="42"/>
      <c r="H2999" s="42"/>
      <c r="I2999" s="42"/>
      <c r="J2999" s="42"/>
      <c r="K2999" s="42"/>
      <c r="L2999" s="42"/>
      <c r="M2999" s="42"/>
      <c r="N2999" s="42"/>
      <c r="O2999" s="42"/>
    </row>
    <row r="3000" spans="1:15">
      <c r="A3000" s="40"/>
      <c r="B3000" s="41"/>
      <c r="C3000" s="42"/>
      <c r="D3000" s="42"/>
      <c r="E3000" s="42"/>
      <c r="F3000" s="42"/>
      <c r="G3000" s="42"/>
      <c r="H3000" s="42"/>
      <c r="I3000" s="42"/>
      <c r="J3000" s="42"/>
      <c r="K3000" s="42"/>
      <c r="L3000" s="42"/>
      <c r="M3000" s="42"/>
      <c r="N3000" s="42"/>
      <c r="O3000" s="42"/>
    </row>
    <row r="3001" spans="1:15">
      <c r="A3001" s="40"/>
      <c r="B3001" s="41"/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  <c r="O3001" s="42"/>
    </row>
    <row r="3002" spans="1:15">
      <c r="A3002" s="40"/>
      <c r="B3002" s="41"/>
      <c r="C3002" s="42"/>
      <c r="D3002" s="42"/>
      <c r="E3002" s="42"/>
      <c r="F3002" s="42"/>
      <c r="G3002" s="42"/>
      <c r="H3002" s="42"/>
      <c r="I3002" s="42"/>
      <c r="J3002" s="42"/>
      <c r="K3002" s="42"/>
      <c r="L3002" s="42"/>
      <c r="M3002" s="42"/>
      <c r="N3002" s="42"/>
      <c r="O3002" s="42"/>
    </row>
    <row r="3003" spans="1:15">
      <c r="A3003" s="40"/>
      <c r="B3003" s="41"/>
      <c r="C3003" s="42"/>
      <c r="D3003" s="42"/>
      <c r="E3003" s="42"/>
      <c r="F3003" s="42"/>
      <c r="G3003" s="42"/>
      <c r="H3003" s="42"/>
      <c r="I3003" s="42"/>
      <c r="J3003" s="42"/>
      <c r="K3003" s="42"/>
      <c r="L3003" s="42"/>
      <c r="M3003" s="42"/>
      <c r="N3003" s="42"/>
      <c r="O3003" s="42"/>
    </row>
    <row r="3004" spans="1:15">
      <c r="A3004" s="40"/>
      <c r="B3004" s="41"/>
      <c r="C3004" s="42"/>
      <c r="D3004" s="42"/>
      <c r="E3004" s="42"/>
      <c r="F3004" s="42"/>
      <c r="G3004" s="42"/>
      <c r="H3004" s="42"/>
      <c r="I3004" s="42"/>
      <c r="J3004" s="42"/>
      <c r="K3004" s="42"/>
      <c r="L3004" s="42"/>
      <c r="M3004" s="42"/>
      <c r="N3004" s="42"/>
      <c r="O3004" s="42"/>
    </row>
    <row r="3005" spans="1:15">
      <c r="A3005" s="40"/>
      <c r="B3005" s="41"/>
      <c r="C3005" s="42"/>
      <c r="D3005" s="42"/>
      <c r="E3005" s="42"/>
      <c r="F3005" s="42"/>
      <c r="G3005" s="42"/>
      <c r="H3005" s="42"/>
      <c r="I3005" s="42"/>
      <c r="J3005" s="42"/>
      <c r="K3005" s="42"/>
      <c r="L3005" s="42"/>
      <c r="M3005" s="42"/>
      <c r="N3005" s="42"/>
      <c r="O3005" s="42"/>
    </row>
    <row r="3006" spans="1:15">
      <c r="A3006" s="40"/>
      <c r="B3006" s="41"/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  <c r="O3006" s="42"/>
    </row>
    <row r="3007" spans="1:15">
      <c r="A3007" s="40"/>
      <c r="B3007" s="41"/>
      <c r="C3007" s="42"/>
      <c r="D3007" s="42"/>
      <c r="E3007" s="42"/>
      <c r="F3007" s="42"/>
      <c r="G3007" s="42"/>
      <c r="H3007" s="42"/>
      <c r="I3007" s="42"/>
      <c r="J3007" s="42"/>
      <c r="K3007" s="42"/>
      <c r="L3007" s="42"/>
      <c r="M3007" s="42"/>
      <c r="N3007" s="42"/>
      <c r="O3007" s="42"/>
    </row>
    <row r="3008" spans="1:15">
      <c r="A3008" s="40"/>
      <c r="B3008" s="41"/>
      <c r="C3008" s="42"/>
      <c r="D3008" s="42"/>
      <c r="E3008" s="42"/>
      <c r="F3008" s="42"/>
      <c r="G3008" s="42"/>
      <c r="H3008" s="42"/>
      <c r="I3008" s="42"/>
      <c r="J3008" s="42"/>
      <c r="K3008" s="42"/>
      <c r="L3008" s="42"/>
      <c r="M3008" s="42"/>
      <c r="N3008" s="42"/>
      <c r="O3008" s="42"/>
    </row>
    <row r="3009" spans="1:15">
      <c r="A3009" s="40"/>
      <c r="B3009" s="41"/>
      <c r="C3009" s="42"/>
      <c r="D3009" s="42"/>
      <c r="E3009" s="42"/>
      <c r="F3009" s="42"/>
      <c r="G3009" s="42"/>
      <c r="H3009" s="42"/>
      <c r="I3009" s="42"/>
      <c r="J3009" s="42"/>
      <c r="K3009" s="42"/>
      <c r="L3009" s="42"/>
      <c r="M3009" s="42"/>
      <c r="N3009" s="42"/>
      <c r="O3009" s="42"/>
    </row>
    <row r="3010" spans="1:15">
      <c r="A3010" s="40"/>
      <c r="B3010" s="41"/>
      <c r="C3010" s="42"/>
      <c r="D3010" s="42"/>
      <c r="E3010" s="42"/>
      <c r="F3010" s="42"/>
      <c r="G3010" s="42"/>
      <c r="H3010" s="42"/>
      <c r="I3010" s="42"/>
      <c r="J3010" s="42"/>
      <c r="K3010" s="42"/>
      <c r="L3010" s="42"/>
      <c r="M3010" s="42"/>
      <c r="N3010" s="42"/>
      <c r="O3010" s="42"/>
    </row>
    <row r="3011" spans="1:15">
      <c r="A3011" s="40"/>
      <c r="B3011" s="41"/>
      <c r="C3011" s="42"/>
      <c r="D3011" s="42"/>
      <c r="E3011" s="42"/>
      <c r="F3011" s="42"/>
      <c r="G3011" s="42"/>
      <c r="H3011" s="42"/>
      <c r="I3011" s="42"/>
      <c r="J3011" s="42"/>
      <c r="K3011" s="42"/>
      <c r="L3011" s="42"/>
      <c r="M3011" s="42"/>
      <c r="N3011" s="42"/>
      <c r="O3011" s="42"/>
    </row>
    <row r="3012" spans="1:15">
      <c r="A3012" s="40"/>
      <c r="B3012" s="41"/>
      <c r="C3012" s="42"/>
      <c r="D3012" s="42"/>
      <c r="E3012" s="42"/>
      <c r="F3012" s="42"/>
      <c r="G3012" s="42"/>
      <c r="H3012" s="42"/>
      <c r="I3012" s="42"/>
      <c r="J3012" s="42"/>
      <c r="K3012" s="42"/>
      <c r="L3012" s="42"/>
      <c r="M3012" s="42"/>
      <c r="N3012" s="42"/>
      <c r="O3012" s="42"/>
    </row>
    <row r="3013" spans="1:15">
      <c r="A3013" s="40"/>
      <c r="B3013" s="41"/>
      <c r="C3013" s="42"/>
      <c r="D3013" s="42"/>
      <c r="E3013" s="42"/>
      <c r="F3013" s="42"/>
      <c r="G3013" s="42"/>
      <c r="H3013" s="42"/>
      <c r="I3013" s="42"/>
      <c r="J3013" s="42"/>
      <c r="K3013" s="42"/>
      <c r="L3013" s="42"/>
      <c r="M3013" s="42"/>
      <c r="N3013" s="42"/>
      <c r="O3013" s="42"/>
    </row>
    <row r="3014" spans="1:15">
      <c r="A3014" s="40"/>
      <c r="B3014" s="41"/>
      <c r="C3014" s="42"/>
      <c r="D3014" s="42"/>
      <c r="E3014" s="42"/>
      <c r="F3014" s="42"/>
      <c r="G3014" s="42"/>
      <c r="H3014" s="42"/>
      <c r="I3014" s="42"/>
      <c r="J3014" s="42"/>
      <c r="K3014" s="42"/>
      <c r="L3014" s="42"/>
      <c r="M3014" s="42"/>
      <c r="N3014" s="42"/>
      <c r="O3014" s="42"/>
    </row>
    <row r="3015" spans="1:15">
      <c r="A3015" s="40"/>
      <c r="B3015" s="41"/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  <c r="O3015" s="42"/>
    </row>
    <row r="3016" spans="1:15">
      <c r="A3016" s="40"/>
      <c r="B3016" s="41"/>
      <c r="C3016" s="42"/>
      <c r="D3016" s="42"/>
      <c r="E3016" s="42"/>
      <c r="F3016" s="42"/>
      <c r="G3016" s="42"/>
      <c r="H3016" s="42"/>
      <c r="I3016" s="42"/>
      <c r="J3016" s="42"/>
      <c r="K3016" s="42"/>
      <c r="L3016" s="42"/>
      <c r="M3016" s="42"/>
      <c r="N3016" s="42"/>
      <c r="O3016" s="42"/>
    </row>
    <row r="3017" spans="1:15">
      <c r="A3017" s="40"/>
      <c r="B3017" s="41"/>
      <c r="C3017" s="42"/>
      <c r="D3017" s="42"/>
      <c r="E3017" s="42"/>
      <c r="F3017" s="42"/>
      <c r="G3017" s="42"/>
      <c r="H3017" s="42"/>
      <c r="I3017" s="42"/>
      <c r="J3017" s="42"/>
      <c r="K3017" s="42"/>
      <c r="L3017" s="42"/>
      <c r="M3017" s="42"/>
      <c r="N3017" s="42"/>
      <c r="O3017" s="42"/>
    </row>
    <row r="3018" spans="1:15">
      <c r="A3018" s="40"/>
      <c r="B3018" s="41"/>
      <c r="C3018" s="42"/>
      <c r="D3018" s="42"/>
      <c r="E3018" s="42"/>
      <c r="F3018" s="42"/>
      <c r="G3018" s="42"/>
      <c r="H3018" s="42"/>
      <c r="I3018" s="42"/>
      <c r="J3018" s="42"/>
      <c r="K3018" s="42"/>
      <c r="L3018" s="42"/>
      <c r="M3018" s="42"/>
      <c r="N3018" s="42"/>
      <c r="O3018" s="42"/>
    </row>
    <row r="3019" spans="1:15">
      <c r="A3019" s="40"/>
      <c r="B3019" s="41"/>
      <c r="C3019" s="42"/>
      <c r="D3019" s="42"/>
      <c r="E3019" s="42"/>
      <c r="F3019" s="42"/>
      <c r="G3019" s="42"/>
      <c r="H3019" s="42"/>
      <c r="I3019" s="42"/>
      <c r="J3019" s="42"/>
      <c r="K3019" s="42"/>
      <c r="L3019" s="42"/>
      <c r="M3019" s="42"/>
      <c r="N3019" s="42"/>
      <c r="O3019" s="42"/>
    </row>
    <row r="3020" spans="1:15">
      <c r="A3020" s="40"/>
      <c r="B3020" s="41"/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  <c r="O3020" s="42"/>
    </row>
    <row r="3021" spans="1:15">
      <c r="A3021" s="40"/>
      <c r="B3021" s="41"/>
      <c r="C3021" s="42"/>
      <c r="D3021" s="42"/>
      <c r="E3021" s="42"/>
      <c r="F3021" s="42"/>
      <c r="G3021" s="42"/>
      <c r="H3021" s="42"/>
      <c r="I3021" s="42"/>
      <c r="J3021" s="42"/>
      <c r="K3021" s="42"/>
      <c r="L3021" s="42"/>
      <c r="M3021" s="42"/>
      <c r="N3021" s="42"/>
      <c r="O3021" s="42"/>
    </row>
    <row r="3022" spans="1:15">
      <c r="A3022" s="40"/>
      <c r="B3022" s="41"/>
      <c r="C3022" s="42"/>
      <c r="D3022" s="42"/>
      <c r="E3022" s="42"/>
      <c r="F3022" s="42"/>
      <c r="G3022" s="42"/>
      <c r="H3022" s="42"/>
      <c r="I3022" s="42"/>
      <c r="J3022" s="42"/>
      <c r="K3022" s="42"/>
      <c r="L3022" s="42"/>
      <c r="M3022" s="42"/>
      <c r="N3022" s="42"/>
      <c r="O3022" s="42"/>
    </row>
    <row r="3023" spans="1:15">
      <c r="A3023" s="40"/>
      <c r="B3023" s="41"/>
      <c r="C3023" s="42"/>
      <c r="D3023" s="42"/>
      <c r="E3023" s="42"/>
      <c r="F3023" s="42"/>
      <c r="G3023" s="42"/>
      <c r="H3023" s="42"/>
      <c r="I3023" s="42"/>
      <c r="J3023" s="42"/>
      <c r="K3023" s="42"/>
      <c r="L3023" s="42"/>
      <c r="M3023" s="42"/>
      <c r="N3023" s="42"/>
      <c r="O3023" s="42"/>
    </row>
    <row r="3024" spans="1:15">
      <c r="A3024" s="40"/>
      <c r="B3024" s="41"/>
      <c r="C3024" s="42"/>
      <c r="D3024" s="42"/>
      <c r="E3024" s="42"/>
      <c r="F3024" s="42"/>
      <c r="G3024" s="42"/>
      <c r="H3024" s="42"/>
      <c r="I3024" s="42"/>
      <c r="J3024" s="42"/>
      <c r="K3024" s="42"/>
      <c r="L3024" s="42"/>
      <c r="M3024" s="42"/>
      <c r="N3024" s="42"/>
      <c r="O3024" s="42"/>
    </row>
    <row r="3025" spans="1:15">
      <c r="A3025" s="40"/>
      <c r="B3025" s="41"/>
      <c r="C3025" s="42"/>
      <c r="D3025" s="42"/>
      <c r="E3025" s="42"/>
      <c r="F3025" s="42"/>
      <c r="G3025" s="42"/>
      <c r="H3025" s="42"/>
      <c r="I3025" s="42"/>
      <c r="J3025" s="42"/>
      <c r="K3025" s="42"/>
      <c r="L3025" s="42"/>
      <c r="M3025" s="42"/>
      <c r="N3025" s="42"/>
      <c r="O3025" s="42"/>
    </row>
    <row r="3026" spans="1:15">
      <c r="A3026" s="40"/>
      <c r="B3026" s="41"/>
      <c r="C3026" s="42"/>
      <c r="D3026" s="42"/>
      <c r="E3026" s="42"/>
      <c r="F3026" s="42"/>
      <c r="G3026" s="42"/>
      <c r="H3026" s="42"/>
      <c r="I3026" s="42"/>
      <c r="J3026" s="42"/>
      <c r="K3026" s="42"/>
      <c r="L3026" s="42"/>
      <c r="M3026" s="42"/>
      <c r="N3026" s="42"/>
      <c r="O3026" s="42"/>
    </row>
    <row r="3027" spans="1:15">
      <c r="A3027" s="40"/>
      <c r="B3027" s="41"/>
      <c r="C3027" s="42"/>
      <c r="D3027" s="42"/>
      <c r="E3027" s="42"/>
      <c r="F3027" s="42"/>
      <c r="G3027" s="42"/>
      <c r="H3027" s="42"/>
      <c r="I3027" s="42"/>
      <c r="J3027" s="42"/>
      <c r="K3027" s="42"/>
      <c r="L3027" s="42"/>
      <c r="M3027" s="42"/>
      <c r="N3027" s="42"/>
      <c r="O3027" s="42"/>
    </row>
    <row r="3028" spans="1:15">
      <c r="A3028" s="40"/>
      <c r="B3028" s="41"/>
      <c r="C3028" s="42"/>
      <c r="D3028" s="42"/>
      <c r="E3028" s="42"/>
      <c r="F3028" s="42"/>
      <c r="G3028" s="42"/>
      <c r="H3028" s="42"/>
      <c r="I3028" s="42"/>
      <c r="J3028" s="42"/>
      <c r="K3028" s="42"/>
      <c r="L3028" s="42"/>
      <c r="M3028" s="42"/>
      <c r="N3028" s="42"/>
      <c r="O3028" s="42"/>
    </row>
    <row r="3029" spans="1:15">
      <c r="A3029" s="40"/>
      <c r="B3029" s="41"/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  <c r="O3029" s="42"/>
    </row>
    <row r="3030" spans="1:15">
      <c r="A3030" s="40"/>
      <c r="B3030" s="41"/>
      <c r="C3030" s="42"/>
      <c r="D3030" s="42"/>
      <c r="E3030" s="42"/>
      <c r="F3030" s="42"/>
      <c r="G3030" s="42"/>
      <c r="H3030" s="42"/>
      <c r="I3030" s="42"/>
      <c r="J3030" s="42"/>
      <c r="K3030" s="42"/>
      <c r="L3030" s="42"/>
      <c r="M3030" s="42"/>
      <c r="N3030" s="42"/>
      <c r="O3030" s="42"/>
    </row>
    <row r="3031" spans="1:15">
      <c r="A3031" s="40"/>
      <c r="B3031" s="41"/>
      <c r="C3031" s="42"/>
      <c r="D3031" s="42"/>
      <c r="E3031" s="42"/>
      <c r="F3031" s="42"/>
      <c r="G3031" s="42"/>
      <c r="H3031" s="42"/>
      <c r="I3031" s="42"/>
      <c r="J3031" s="42"/>
      <c r="K3031" s="42"/>
      <c r="L3031" s="42"/>
      <c r="M3031" s="42"/>
      <c r="N3031" s="42"/>
      <c r="O3031" s="42"/>
    </row>
    <row r="3032" spans="1:15">
      <c r="A3032" s="40"/>
      <c r="B3032" s="41"/>
      <c r="C3032" s="42"/>
      <c r="D3032" s="42"/>
      <c r="E3032" s="42"/>
      <c r="F3032" s="42"/>
      <c r="G3032" s="42"/>
      <c r="H3032" s="42"/>
      <c r="I3032" s="42"/>
      <c r="J3032" s="42"/>
      <c r="K3032" s="42"/>
      <c r="L3032" s="42"/>
      <c r="M3032" s="42"/>
      <c r="N3032" s="42"/>
      <c r="O3032" s="42"/>
    </row>
    <row r="3033" spans="1:15">
      <c r="A3033" s="40"/>
      <c r="B3033" s="41"/>
      <c r="C3033" s="42"/>
      <c r="D3033" s="42"/>
      <c r="E3033" s="42"/>
      <c r="F3033" s="42"/>
      <c r="G3033" s="42"/>
      <c r="H3033" s="42"/>
      <c r="I3033" s="42"/>
      <c r="J3033" s="42"/>
      <c r="K3033" s="42"/>
      <c r="L3033" s="42"/>
      <c r="M3033" s="42"/>
      <c r="N3033" s="42"/>
      <c r="O3033" s="42"/>
    </row>
    <row r="3034" spans="1:15">
      <c r="A3034" s="40"/>
      <c r="B3034" s="41"/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  <c r="O3034" s="42"/>
    </row>
    <row r="3035" spans="1:15">
      <c r="A3035" s="40"/>
      <c r="B3035" s="41"/>
      <c r="C3035" s="42"/>
      <c r="D3035" s="42"/>
      <c r="E3035" s="42"/>
      <c r="F3035" s="42"/>
      <c r="G3035" s="42"/>
      <c r="H3035" s="42"/>
      <c r="I3035" s="42"/>
      <c r="J3035" s="42"/>
      <c r="K3035" s="42"/>
      <c r="L3035" s="42"/>
      <c r="M3035" s="42"/>
      <c r="N3035" s="42"/>
      <c r="O3035" s="42"/>
    </row>
    <row r="3036" spans="1:15">
      <c r="A3036" s="40"/>
      <c r="B3036" s="41"/>
      <c r="C3036" s="42"/>
      <c r="D3036" s="42"/>
      <c r="E3036" s="42"/>
      <c r="F3036" s="42"/>
      <c r="G3036" s="42"/>
      <c r="H3036" s="42"/>
      <c r="I3036" s="42"/>
      <c r="J3036" s="42"/>
      <c r="K3036" s="42"/>
      <c r="L3036" s="42"/>
      <c r="M3036" s="42"/>
      <c r="N3036" s="42"/>
      <c r="O3036" s="42"/>
    </row>
    <row r="3037" spans="1:15">
      <c r="A3037" s="40"/>
      <c r="B3037" s="41"/>
      <c r="C3037" s="42"/>
      <c r="D3037" s="42"/>
      <c r="E3037" s="42"/>
      <c r="F3037" s="42"/>
      <c r="G3037" s="42"/>
      <c r="H3037" s="42"/>
      <c r="I3037" s="42"/>
      <c r="J3037" s="42"/>
      <c r="K3037" s="42"/>
      <c r="L3037" s="42"/>
      <c r="M3037" s="42"/>
      <c r="N3037" s="42"/>
      <c r="O3037" s="42"/>
    </row>
    <row r="3038" spans="1:15">
      <c r="A3038" s="40"/>
      <c r="B3038" s="41"/>
      <c r="C3038" s="42"/>
      <c r="D3038" s="42"/>
      <c r="E3038" s="42"/>
      <c r="F3038" s="42"/>
      <c r="G3038" s="42"/>
      <c r="H3038" s="42"/>
      <c r="I3038" s="42"/>
      <c r="J3038" s="42"/>
      <c r="K3038" s="42"/>
      <c r="L3038" s="42"/>
      <c r="M3038" s="42"/>
      <c r="N3038" s="42"/>
      <c r="O3038" s="42"/>
    </row>
    <row r="3039" spans="1:15">
      <c r="A3039" s="40"/>
      <c r="B3039" s="41"/>
      <c r="C3039" s="42"/>
      <c r="D3039" s="42"/>
      <c r="E3039" s="42"/>
      <c r="F3039" s="42"/>
      <c r="G3039" s="42"/>
      <c r="H3039" s="42"/>
      <c r="I3039" s="42"/>
      <c r="J3039" s="42"/>
      <c r="K3039" s="42"/>
      <c r="L3039" s="42"/>
      <c r="M3039" s="42"/>
      <c r="N3039" s="42"/>
      <c r="O3039" s="42"/>
    </row>
    <row r="3040" spans="1:15">
      <c r="A3040" s="40"/>
      <c r="B3040" s="41"/>
      <c r="C3040" s="42"/>
      <c r="D3040" s="42"/>
      <c r="E3040" s="42"/>
      <c r="F3040" s="42"/>
      <c r="G3040" s="42"/>
      <c r="H3040" s="42"/>
      <c r="I3040" s="42"/>
      <c r="J3040" s="42"/>
      <c r="K3040" s="42"/>
      <c r="L3040" s="42"/>
      <c r="M3040" s="42"/>
      <c r="N3040" s="42"/>
      <c r="O3040" s="42"/>
    </row>
    <row r="3041" spans="1:15">
      <c r="A3041" s="40"/>
      <c r="B3041" s="41"/>
      <c r="C3041" s="42"/>
      <c r="D3041" s="42"/>
      <c r="E3041" s="42"/>
      <c r="F3041" s="42"/>
      <c r="G3041" s="42"/>
      <c r="H3041" s="42"/>
      <c r="I3041" s="42"/>
      <c r="J3041" s="42"/>
      <c r="K3041" s="42"/>
      <c r="L3041" s="42"/>
      <c r="M3041" s="42"/>
      <c r="N3041" s="42"/>
      <c r="O3041" s="42"/>
    </row>
    <row r="3042" spans="1:15">
      <c r="A3042" s="40"/>
      <c r="B3042" s="41"/>
      <c r="C3042" s="42"/>
      <c r="D3042" s="42"/>
      <c r="E3042" s="42"/>
      <c r="F3042" s="42"/>
      <c r="G3042" s="42"/>
      <c r="H3042" s="42"/>
      <c r="I3042" s="42"/>
      <c r="J3042" s="42"/>
      <c r="K3042" s="42"/>
      <c r="L3042" s="42"/>
      <c r="M3042" s="42"/>
      <c r="N3042" s="42"/>
      <c r="O3042" s="42"/>
    </row>
    <row r="3043" spans="1:15">
      <c r="A3043" s="40"/>
      <c r="B3043" s="41"/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  <c r="O3043" s="42"/>
    </row>
    <row r="3044" spans="1:15">
      <c r="A3044" s="40"/>
      <c r="B3044" s="41"/>
      <c r="C3044" s="42"/>
      <c r="D3044" s="42"/>
      <c r="E3044" s="42"/>
      <c r="F3044" s="42"/>
      <c r="G3044" s="42"/>
      <c r="H3044" s="42"/>
      <c r="I3044" s="42"/>
      <c r="J3044" s="42"/>
      <c r="K3044" s="42"/>
      <c r="L3044" s="42"/>
      <c r="M3044" s="42"/>
      <c r="N3044" s="42"/>
      <c r="O3044" s="42"/>
    </row>
    <row r="3045" spans="1:15">
      <c r="A3045" s="40"/>
      <c r="B3045" s="41"/>
      <c r="C3045" s="42"/>
      <c r="D3045" s="42"/>
      <c r="E3045" s="42"/>
      <c r="F3045" s="42"/>
      <c r="G3045" s="42"/>
      <c r="H3045" s="42"/>
      <c r="I3045" s="42"/>
      <c r="J3045" s="42"/>
      <c r="K3045" s="42"/>
      <c r="L3045" s="42"/>
      <c r="M3045" s="42"/>
      <c r="N3045" s="42"/>
      <c r="O3045" s="42"/>
    </row>
    <row r="3046" spans="1:15">
      <c r="A3046" s="40"/>
      <c r="B3046" s="41"/>
      <c r="C3046" s="42"/>
      <c r="D3046" s="42"/>
      <c r="E3046" s="42"/>
      <c r="F3046" s="42"/>
      <c r="G3046" s="42"/>
      <c r="H3046" s="42"/>
      <c r="I3046" s="42"/>
      <c r="J3046" s="42"/>
      <c r="K3046" s="42"/>
      <c r="L3046" s="42"/>
      <c r="M3046" s="42"/>
      <c r="N3046" s="42"/>
      <c r="O3046" s="42"/>
    </row>
    <row r="3047" spans="1:15">
      <c r="A3047" s="40"/>
      <c r="B3047" s="41"/>
      <c r="C3047" s="42"/>
      <c r="D3047" s="42"/>
      <c r="E3047" s="42"/>
      <c r="F3047" s="42"/>
      <c r="G3047" s="42"/>
      <c r="H3047" s="42"/>
      <c r="I3047" s="42"/>
      <c r="J3047" s="42"/>
      <c r="K3047" s="42"/>
      <c r="L3047" s="42"/>
      <c r="M3047" s="42"/>
      <c r="N3047" s="42"/>
      <c r="O3047" s="42"/>
    </row>
    <row r="3048" spans="1:15">
      <c r="A3048" s="40"/>
      <c r="B3048" s="41"/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  <c r="O3048" s="42"/>
    </row>
    <row r="3049" spans="1:15">
      <c r="A3049" s="40"/>
      <c r="B3049" s="41"/>
      <c r="C3049" s="42"/>
      <c r="D3049" s="42"/>
      <c r="E3049" s="42"/>
      <c r="F3049" s="42"/>
      <c r="G3049" s="42"/>
      <c r="H3049" s="42"/>
      <c r="I3049" s="42"/>
      <c r="J3049" s="42"/>
      <c r="K3049" s="42"/>
      <c r="L3049" s="42"/>
      <c r="M3049" s="42"/>
      <c r="N3049" s="42"/>
      <c r="O3049" s="42"/>
    </row>
    <row r="3050" spans="1:15">
      <c r="A3050" s="40"/>
      <c r="B3050" s="41"/>
      <c r="C3050" s="42"/>
      <c r="D3050" s="42"/>
      <c r="E3050" s="42"/>
      <c r="F3050" s="42"/>
      <c r="G3050" s="42"/>
      <c r="H3050" s="42"/>
      <c r="I3050" s="42"/>
      <c r="J3050" s="42"/>
      <c r="K3050" s="42"/>
      <c r="L3050" s="42"/>
      <c r="M3050" s="42"/>
      <c r="N3050" s="42"/>
      <c r="O3050" s="42"/>
    </row>
    <row r="3051" spans="1:15">
      <c r="A3051" s="40"/>
      <c r="B3051" s="41"/>
      <c r="C3051" s="42"/>
      <c r="D3051" s="42"/>
      <c r="E3051" s="42"/>
      <c r="F3051" s="42"/>
      <c r="G3051" s="42"/>
      <c r="H3051" s="42"/>
      <c r="I3051" s="42"/>
      <c r="J3051" s="42"/>
      <c r="K3051" s="42"/>
      <c r="L3051" s="42"/>
      <c r="M3051" s="42"/>
      <c r="N3051" s="42"/>
      <c r="O3051" s="42"/>
    </row>
    <row r="3052" spans="1:15">
      <c r="A3052" s="40"/>
      <c r="B3052" s="41"/>
      <c r="C3052" s="42"/>
      <c r="D3052" s="42"/>
      <c r="E3052" s="42"/>
      <c r="F3052" s="42"/>
      <c r="G3052" s="42"/>
      <c r="H3052" s="42"/>
      <c r="I3052" s="42"/>
      <c r="J3052" s="42"/>
      <c r="K3052" s="42"/>
      <c r="L3052" s="42"/>
      <c r="M3052" s="42"/>
      <c r="N3052" s="42"/>
      <c r="O3052" s="42"/>
    </row>
    <row r="3053" spans="1:15">
      <c r="A3053" s="40"/>
      <c r="B3053" s="41"/>
      <c r="C3053" s="42"/>
      <c r="D3053" s="42"/>
      <c r="E3053" s="42"/>
      <c r="F3053" s="42"/>
      <c r="G3053" s="42"/>
      <c r="H3053" s="42"/>
      <c r="I3053" s="42"/>
      <c r="J3053" s="42"/>
      <c r="K3053" s="42"/>
      <c r="L3053" s="42"/>
      <c r="M3053" s="42"/>
      <c r="N3053" s="42"/>
      <c r="O3053" s="42"/>
    </row>
    <row r="3054" spans="1:15">
      <c r="A3054" s="40"/>
      <c r="B3054" s="41"/>
      <c r="C3054" s="42"/>
      <c r="D3054" s="42"/>
      <c r="E3054" s="42"/>
      <c r="F3054" s="42"/>
      <c r="G3054" s="42"/>
      <c r="H3054" s="42"/>
      <c r="I3054" s="42"/>
      <c r="J3054" s="42"/>
      <c r="K3054" s="42"/>
      <c r="L3054" s="42"/>
      <c r="M3054" s="42"/>
      <c r="N3054" s="42"/>
      <c r="O3054" s="42"/>
    </row>
    <row r="3055" spans="1:15">
      <c r="A3055" s="40"/>
      <c r="B3055" s="41"/>
      <c r="C3055" s="42"/>
      <c r="D3055" s="42"/>
      <c r="E3055" s="42"/>
      <c r="F3055" s="42"/>
      <c r="G3055" s="42"/>
      <c r="H3055" s="42"/>
      <c r="I3055" s="42"/>
      <c r="J3055" s="42"/>
      <c r="K3055" s="42"/>
      <c r="L3055" s="42"/>
      <c r="M3055" s="42"/>
      <c r="N3055" s="42"/>
      <c r="O3055" s="42"/>
    </row>
    <row r="3056" spans="1:15">
      <c r="A3056" s="40"/>
      <c r="B3056" s="41"/>
      <c r="C3056" s="42"/>
      <c r="D3056" s="42"/>
      <c r="E3056" s="42"/>
      <c r="F3056" s="42"/>
      <c r="G3056" s="42"/>
      <c r="H3056" s="42"/>
      <c r="I3056" s="42"/>
      <c r="J3056" s="42"/>
      <c r="K3056" s="42"/>
      <c r="L3056" s="42"/>
      <c r="M3056" s="42"/>
      <c r="N3056" s="42"/>
      <c r="O3056" s="42"/>
    </row>
    <row r="3057" spans="1:15">
      <c r="A3057" s="40"/>
      <c r="B3057" s="41"/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  <c r="O3057" s="42"/>
    </row>
    <row r="3058" spans="1:15">
      <c r="A3058" s="40"/>
      <c r="B3058" s="41"/>
      <c r="C3058" s="42"/>
      <c r="D3058" s="42"/>
      <c r="E3058" s="42"/>
      <c r="F3058" s="42"/>
      <c r="G3058" s="42"/>
      <c r="H3058" s="42"/>
      <c r="I3058" s="42"/>
      <c r="J3058" s="42"/>
      <c r="K3058" s="42"/>
      <c r="L3058" s="42"/>
      <c r="M3058" s="42"/>
      <c r="N3058" s="42"/>
      <c r="O3058" s="42"/>
    </row>
    <row r="3059" spans="1:15">
      <c r="A3059" s="40"/>
      <c r="B3059" s="41"/>
      <c r="C3059" s="42"/>
      <c r="D3059" s="42"/>
      <c r="E3059" s="42"/>
      <c r="F3059" s="42"/>
      <c r="G3059" s="42"/>
      <c r="H3059" s="42"/>
      <c r="I3059" s="42"/>
      <c r="J3059" s="42"/>
      <c r="K3059" s="42"/>
      <c r="L3059" s="42"/>
      <c r="M3059" s="42"/>
      <c r="N3059" s="42"/>
      <c r="O3059" s="42"/>
    </row>
    <row r="3060" spans="1:15">
      <c r="A3060" s="40"/>
      <c r="B3060" s="41"/>
      <c r="C3060" s="42"/>
      <c r="D3060" s="42"/>
      <c r="E3060" s="42"/>
      <c r="F3060" s="42"/>
      <c r="G3060" s="42"/>
      <c r="H3060" s="42"/>
      <c r="I3060" s="42"/>
      <c r="J3060" s="42"/>
      <c r="K3060" s="42"/>
      <c r="L3060" s="42"/>
      <c r="M3060" s="42"/>
      <c r="N3060" s="42"/>
      <c r="O3060" s="42"/>
    </row>
    <row r="3061" spans="1:15">
      <c r="A3061" s="40"/>
      <c r="B3061" s="41"/>
      <c r="C3061" s="42"/>
      <c r="D3061" s="42"/>
      <c r="E3061" s="42"/>
      <c r="F3061" s="42"/>
      <c r="G3061" s="42"/>
      <c r="H3061" s="42"/>
      <c r="I3061" s="42"/>
      <c r="J3061" s="42"/>
      <c r="K3061" s="42"/>
      <c r="L3061" s="42"/>
      <c r="M3061" s="42"/>
      <c r="N3061" s="42"/>
      <c r="O3061" s="42"/>
    </row>
    <row r="3062" spans="1:15">
      <c r="A3062" s="40"/>
      <c r="B3062" s="41"/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  <c r="O3062" s="42"/>
    </row>
    <row r="3063" spans="1:15">
      <c r="A3063" s="40"/>
      <c r="B3063" s="41"/>
      <c r="C3063" s="42"/>
      <c r="D3063" s="42"/>
      <c r="E3063" s="42"/>
      <c r="F3063" s="42"/>
      <c r="G3063" s="42"/>
      <c r="H3063" s="42"/>
      <c r="I3063" s="42"/>
      <c r="J3063" s="42"/>
      <c r="K3063" s="42"/>
      <c r="L3063" s="42"/>
      <c r="M3063" s="42"/>
      <c r="N3063" s="42"/>
      <c r="O3063" s="42"/>
    </row>
    <row r="3064" spans="1:15">
      <c r="A3064" s="40"/>
      <c r="B3064" s="41"/>
      <c r="C3064" s="42"/>
      <c r="D3064" s="42"/>
      <c r="E3064" s="42"/>
      <c r="F3064" s="42"/>
      <c r="G3064" s="42"/>
      <c r="H3064" s="42"/>
      <c r="I3064" s="42"/>
      <c r="J3064" s="42"/>
      <c r="K3064" s="42"/>
      <c r="L3064" s="42"/>
      <c r="M3064" s="42"/>
      <c r="N3064" s="42"/>
      <c r="O3064" s="42"/>
    </row>
    <row r="3065" spans="1:15">
      <c r="A3065" s="40"/>
      <c r="B3065" s="41"/>
      <c r="C3065" s="42"/>
      <c r="D3065" s="42"/>
      <c r="E3065" s="42"/>
      <c r="F3065" s="42"/>
      <c r="G3065" s="42"/>
      <c r="H3065" s="42"/>
      <c r="I3065" s="42"/>
      <c r="J3065" s="42"/>
      <c r="K3065" s="42"/>
      <c r="L3065" s="42"/>
      <c r="M3065" s="42"/>
      <c r="N3065" s="42"/>
      <c r="O3065" s="42"/>
    </row>
    <row r="3066" spans="1:15">
      <c r="A3066" s="40"/>
      <c r="B3066" s="41"/>
      <c r="C3066" s="42"/>
      <c r="D3066" s="42"/>
      <c r="E3066" s="42"/>
      <c r="F3066" s="42"/>
      <c r="G3066" s="42"/>
      <c r="H3066" s="42"/>
      <c r="I3066" s="42"/>
      <c r="J3066" s="42"/>
      <c r="K3066" s="42"/>
      <c r="L3066" s="42"/>
      <c r="M3066" s="42"/>
      <c r="N3066" s="42"/>
      <c r="O3066" s="42"/>
    </row>
    <row r="3067" spans="1:15">
      <c r="A3067" s="40"/>
      <c r="B3067" s="41"/>
      <c r="C3067" s="42"/>
      <c r="D3067" s="42"/>
      <c r="E3067" s="42"/>
      <c r="F3067" s="42"/>
      <c r="G3067" s="42"/>
      <c r="H3067" s="42"/>
      <c r="I3067" s="42"/>
      <c r="J3067" s="42"/>
      <c r="K3067" s="42"/>
      <c r="L3067" s="42"/>
      <c r="M3067" s="42"/>
      <c r="N3067" s="42"/>
      <c r="O3067" s="42"/>
    </row>
    <row r="3068" spans="1:15">
      <c r="A3068" s="40"/>
      <c r="B3068" s="41"/>
      <c r="C3068" s="42"/>
      <c r="D3068" s="42"/>
      <c r="E3068" s="42"/>
      <c r="F3068" s="42"/>
      <c r="G3068" s="42"/>
      <c r="H3068" s="42"/>
      <c r="I3068" s="42"/>
      <c r="J3068" s="42"/>
      <c r="K3068" s="42"/>
      <c r="L3068" s="42"/>
      <c r="M3068" s="42"/>
      <c r="N3068" s="42"/>
      <c r="O3068" s="42"/>
    </row>
    <row r="3069" spans="1:15">
      <c r="A3069" s="40"/>
      <c r="B3069" s="41"/>
      <c r="C3069" s="42"/>
      <c r="D3069" s="42"/>
      <c r="E3069" s="42"/>
      <c r="F3069" s="42"/>
      <c r="G3069" s="42"/>
      <c r="H3069" s="42"/>
      <c r="I3069" s="42"/>
      <c r="J3069" s="42"/>
      <c r="K3069" s="42"/>
      <c r="L3069" s="42"/>
      <c r="M3069" s="42"/>
      <c r="N3069" s="42"/>
      <c r="O3069" s="42"/>
    </row>
    <row r="3070" spans="1:15">
      <c r="A3070" s="40"/>
      <c r="B3070" s="41"/>
      <c r="C3070" s="42"/>
      <c r="D3070" s="42"/>
      <c r="E3070" s="42"/>
      <c r="F3070" s="42"/>
      <c r="G3070" s="42"/>
      <c r="H3070" s="42"/>
      <c r="I3070" s="42"/>
      <c r="J3070" s="42"/>
      <c r="K3070" s="42"/>
      <c r="L3070" s="42"/>
      <c r="M3070" s="42"/>
      <c r="N3070" s="42"/>
      <c r="O3070" s="42"/>
    </row>
    <row r="3071" spans="1:15">
      <c r="A3071" s="40"/>
      <c r="B3071" s="41"/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  <c r="O3071" s="42"/>
    </row>
    <row r="3072" spans="1:15">
      <c r="A3072" s="40"/>
      <c r="B3072" s="41"/>
      <c r="C3072" s="42"/>
      <c r="D3072" s="42"/>
      <c r="E3072" s="42"/>
      <c r="F3072" s="42"/>
      <c r="G3072" s="42"/>
      <c r="H3072" s="42"/>
      <c r="I3072" s="42"/>
      <c r="J3072" s="42"/>
      <c r="K3072" s="42"/>
      <c r="L3072" s="42"/>
      <c r="M3072" s="42"/>
      <c r="N3072" s="42"/>
      <c r="O3072" s="42"/>
    </row>
    <row r="3073" spans="1:15">
      <c r="A3073" s="40"/>
      <c r="B3073" s="41"/>
      <c r="C3073" s="42"/>
      <c r="D3073" s="42"/>
      <c r="E3073" s="42"/>
      <c r="F3073" s="42"/>
      <c r="G3073" s="42"/>
      <c r="H3073" s="42"/>
      <c r="I3073" s="42"/>
      <c r="J3073" s="42"/>
      <c r="K3073" s="42"/>
      <c r="L3073" s="42"/>
      <c r="M3073" s="42"/>
      <c r="N3073" s="42"/>
      <c r="O3073" s="42"/>
    </row>
    <row r="3074" spans="1:15">
      <c r="A3074" s="40"/>
      <c r="B3074" s="41"/>
      <c r="C3074" s="42"/>
      <c r="D3074" s="42"/>
      <c r="E3074" s="42"/>
      <c r="F3074" s="42"/>
      <c r="G3074" s="42"/>
      <c r="H3074" s="42"/>
      <c r="I3074" s="42"/>
      <c r="J3074" s="42"/>
      <c r="K3074" s="42"/>
      <c r="L3074" s="42"/>
      <c r="M3074" s="42"/>
      <c r="N3074" s="42"/>
      <c r="O3074" s="42"/>
    </row>
    <row r="3075" spans="1:15">
      <c r="A3075" s="40"/>
      <c r="B3075" s="41"/>
      <c r="C3075" s="42"/>
      <c r="D3075" s="42"/>
      <c r="E3075" s="42"/>
      <c r="F3075" s="42"/>
      <c r="G3075" s="42"/>
      <c r="H3075" s="42"/>
      <c r="I3075" s="42"/>
      <c r="J3075" s="42"/>
      <c r="K3075" s="42"/>
      <c r="L3075" s="42"/>
      <c r="M3075" s="42"/>
      <c r="N3075" s="42"/>
      <c r="O3075" s="42"/>
    </row>
    <row r="3076" spans="1:15">
      <c r="A3076" s="40"/>
      <c r="B3076" s="41"/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  <c r="O3076" s="42"/>
    </row>
    <row r="3077" spans="1:15">
      <c r="A3077" s="40"/>
      <c r="B3077" s="41"/>
      <c r="C3077" s="42"/>
      <c r="D3077" s="42"/>
      <c r="E3077" s="42"/>
      <c r="F3077" s="42"/>
      <c r="G3077" s="42"/>
      <c r="H3077" s="42"/>
      <c r="I3077" s="42"/>
      <c r="J3077" s="42"/>
      <c r="K3077" s="42"/>
      <c r="L3077" s="42"/>
      <c r="M3077" s="42"/>
      <c r="N3077" s="42"/>
      <c r="O3077" s="42"/>
    </row>
    <row r="3078" spans="1:15">
      <c r="A3078" s="40"/>
      <c r="B3078" s="41"/>
      <c r="C3078" s="42"/>
      <c r="D3078" s="42"/>
      <c r="E3078" s="42"/>
      <c r="F3078" s="42"/>
      <c r="G3078" s="42"/>
      <c r="H3078" s="42"/>
      <c r="I3078" s="42"/>
      <c r="J3078" s="42"/>
      <c r="K3078" s="42"/>
      <c r="L3078" s="42"/>
      <c r="M3078" s="42"/>
      <c r="N3078" s="42"/>
      <c r="O3078" s="42"/>
    </row>
    <row r="3079" spans="1:15">
      <c r="A3079" s="40"/>
      <c r="B3079" s="41"/>
      <c r="C3079" s="42"/>
      <c r="D3079" s="42"/>
      <c r="E3079" s="42"/>
      <c r="F3079" s="42"/>
      <c r="G3079" s="42"/>
      <c r="H3079" s="42"/>
      <c r="I3079" s="42"/>
      <c r="J3079" s="42"/>
      <c r="K3079" s="42"/>
      <c r="L3079" s="42"/>
      <c r="M3079" s="42"/>
      <c r="N3079" s="42"/>
      <c r="O3079" s="42"/>
    </row>
    <row r="3080" spans="1:15">
      <c r="A3080" s="40"/>
      <c r="B3080" s="41"/>
      <c r="C3080" s="42"/>
      <c r="D3080" s="42"/>
      <c r="E3080" s="42"/>
      <c r="F3080" s="42"/>
      <c r="G3080" s="42"/>
      <c r="H3080" s="42"/>
      <c r="I3080" s="42"/>
      <c r="J3080" s="42"/>
      <c r="K3080" s="42"/>
      <c r="L3080" s="42"/>
      <c r="M3080" s="42"/>
      <c r="N3080" s="42"/>
      <c r="O3080" s="42"/>
    </row>
    <row r="3081" spans="1:15">
      <c r="A3081" s="40"/>
      <c r="B3081" s="41"/>
      <c r="C3081" s="42"/>
      <c r="D3081" s="42"/>
      <c r="E3081" s="42"/>
      <c r="F3081" s="42"/>
      <c r="G3081" s="42"/>
      <c r="H3081" s="42"/>
      <c r="I3081" s="42"/>
      <c r="J3081" s="42"/>
      <c r="K3081" s="42"/>
      <c r="L3081" s="42"/>
      <c r="M3081" s="42"/>
      <c r="N3081" s="42"/>
      <c r="O3081" s="42"/>
    </row>
    <row r="3082" spans="1:15">
      <c r="A3082" s="40"/>
      <c r="B3082" s="41"/>
      <c r="C3082" s="42"/>
      <c r="D3082" s="42"/>
      <c r="E3082" s="42"/>
      <c r="F3082" s="42"/>
      <c r="G3082" s="42"/>
      <c r="H3082" s="42"/>
      <c r="I3082" s="42"/>
      <c r="J3082" s="42"/>
      <c r="K3082" s="42"/>
      <c r="L3082" s="42"/>
      <c r="M3082" s="42"/>
      <c r="N3082" s="42"/>
      <c r="O3082" s="42"/>
    </row>
    <row r="3083" spans="1:15">
      <c r="A3083" s="40"/>
      <c r="B3083" s="41"/>
      <c r="C3083" s="42"/>
      <c r="D3083" s="42"/>
      <c r="E3083" s="42"/>
      <c r="F3083" s="42"/>
      <c r="G3083" s="42"/>
      <c r="H3083" s="42"/>
      <c r="I3083" s="42"/>
      <c r="J3083" s="42"/>
      <c r="K3083" s="42"/>
      <c r="L3083" s="42"/>
      <c r="M3083" s="42"/>
      <c r="N3083" s="42"/>
      <c r="O3083" s="42"/>
    </row>
    <row r="3084" spans="1:15">
      <c r="A3084" s="40"/>
      <c r="B3084" s="41"/>
      <c r="C3084" s="42"/>
      <c r="D3084" s="42"/>
      <c r="E3084" s="42"/>
      <c r="F3084" s="42"/>
      <c r="G3084" s="42"/>
      <c r="H3084" s="42"/>
      <c r="I3084" s="42"/>
      <c r="J3084" s="42"/>
      <c r="K3084" s="42"/>
      <c r="L3084" s="42"/>
      <c r="M3084" s="42"/>
      <c r="N3084" s="42"/>
      <c r="O3084" s="42"/>
    </row>
    <row r="3085" spans="1:15">
      <c r="A3085" s="40"/>
      <c r="B3085" s="41"/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  <c r="O3085" s="42"/>
    </row>
    <row r="3086" spans="1:15">
      <c r="A3086" s="40"/>
      <c r="B3086" s="41"/>
      <c r="C3086" s="42"/>
      <c r="D3086" s="42"/>
      <c r="E3086" s="42"/>
      <c r="F3086" s="42"/>
      <c r="G3086" s="42"/>
      <c r="H3086" s="42"/>
      <c r="I3086" s="42"/>
      <c r="J3086" s="42"/>
      <c r="K3086" s="42"/>
      <c r="L3086" s="42"/>
      <c r="M3086" s="42"/>
      <c r="N3086" s="42"/>
      <c r="O3086" s="42"/>
    </row>
    <row r="3087" spans="1:15">
      <c r="A3087" s="40"/>
      <c r="B3087" s="41"/>
      <c r="C3087" s="42"/>
      <c r="D3087" s="42"/>
      <c r="E3087" s="42"/>
      <c r="F3087" s="42"/>
      <c r="G3087" s="42"/>
      <c r="H3087" s="42"/>
      <c r="I3087" s="42"/>
      <c r="J3087" s="42"/>
      <c r="K3087" s="42"/>
      <c r="L3087" s="42"/>
      <c r="M3087" s="42"/>
      <c r="N3087" s="42"/>
      <c r="O3087" s="42"/>
    </row>
    <row r="3088" spans="1:15">
      <c r="A3088" s="40"/>
      <c r="B3088" s="41"/>
      <c r="C3088" s="42"/>
      <c r="D3088" s="42"/>
      <c r="E3088" s="42"/>
      <c r="F3088" s="42"/>
      <c r="G3088" s="42"/>
      <c r="H3088" s="42"/>
      <c r="I3088" s="42"/>
      <c r="J3088" s="42"/>
      <c r="K3088" s="42"/>
      <c r="L3088" s="42"/>
      <c r="M3088" s="42"/>
      <c r="N3088" s="42"/>
      <c r="O3088" s="42"/>
    </row>
    <row r="3089" spans="1:15">
      <c r="A3089" s="40"/>
      <c r="B3089" s="41"/>
      <c r="C3089" s="42"/>
      <c r="D3089" s="42"/>
      <c r="E3089" s="42"/>
      <c r="F3089" s="42"/>
      <c r="G3089" s="42"/>
      <c r="H3089" s="42"/>
      <c r="I3089" s="42"/>
      <c r="J3089" s="42"/>
      <c r="K3089" s="42"/>
      <c r="L3089" s="42"/>
      <c r="M3089" s="42"/>
      <c r="N3089" s="42"/>
      <c r="O3089" s="42"/>
    </row>
    <row r="3090" spans="1:15">
      <c r="A3090" s="40"/>
      <c r="B3090" s="41"/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  <c r="O3090" s="42"/>
    </row>
    <row r="3091" spans="1:15">
      <c r="A3091" s="40"/>
      <c r="B3091" s="41"/>
      <c r="C3091" s="42"/>
      <c r="D3091" s="42"/>
      <c r="E3091" s="42"/>
      <c r="F3091" s="42"/>
      <c r="G3091" s="42"/>
      <c r="H3091" s="42"/>
      <c r="I3091" s="42"/>
      <c r="J3091" s="42"/>
      <c r="K3091" s="42"/>
      <c r="L3091" s="42"/>
      <c r="M3091" s="42"/>
      <c r="N3091" s="42"/>
      <c r="O3091" s="42"/>
    </row>
    <row r="3092" spans="1:15">
      <c r="A3092" s="40"/>
      <c r="B3092" s="41"/>
      <c r="C3092" s="42"/>
      <c r="D3092" s="42"/>
      <c r="E3092" s="42"/>
      <c r="F3092" s="42"/>
      <c r="G3092" s="42"/>
      <c r="H3092" s="42"/>
      <c r="I3092" s="42"/>
      <c r="J3092" s="42"/>
      <c r="K3092" s="42"/>
      <c r="L3092" s="42"/>
      <c r="M3092" s="42"/>
      <c r="N3092" s="42"/>
      <c r="O3092" s="42"/>
    </row>
    <row r="3093" spans="1:15">
      <c r="A3093" s="40"/>
      <c r="B3093" s="41"/>
      <c r="C3093" s="42"/>
      <c r="D3093" s="42"/>
      <c r="E3093" s="42"/>
      <c r="F3093" s="42"/>
      <c r="G3093" s="42"/>
      <c r="H3093" s="42"/>
      <c r="I3093" s="42"/>
      <c r="J3093" s="42"/>
      <c r="K3093" s="42"/>
      <c r="L3093" s="42"/>
      <c r="M3093" s="42"/>
      <c r="N3093" s="42"/>
      <c r="O3093" s="42"/>
    </row>
    <row r="3094" spans="1:15">
      <c r="A3094" s="40"/>
      <c r="B3094" s="41"/>
      <c r="C3094" s="42"/>
      <c r="D3094" s="42"/>
      <c r="E3094" s="42"/>
      <c r="F3094" s="42"/>
      <c r="G3094" s="42"/>
      <c r="H3094" s="42"/>
      <c r="I3094" s="42"/>
      <c r="J3094" s="42"/>
      <c r="K3094" s="42"/>
      <c r="L3094" s="42"/>
      <c r="M3094" s="42"/>
      <c r="N3094" s="42"/>
      <c r="O3094" s="42"/>
    </row>
    <row r="3095" spans="1:15">
      <c r="A3095" s="40"/>
      <c r="B3095" s="41"/>
      <c r="C3095" s="42"/>
      <c r="D3095" s="42"/>
      <c r="E3095" s="42"/>
      <c r="F3095" s="42"/>
      <c r="G3095" s="42"/>
      <c r="H3095" s="42"/>
      <c r="I3095" s="42"/>
      <c r="J3095" s="42"/>
      <c r="K3095" s="42"/>
      <c r="L3095" s="42"/>
      <c r="M3095" s="42"/>
      <c r="N3095" s="42"/>
      <c r="O3095" s="42"/>
    </row>
    <row r="3096" spans="1:15">
      <c r="A3096" s="40"/>
      <c r="B3096" s="41"/>
      <c r="C3096" s="42"/>
      <c r="D3096" s="42"/>
      <c r="E3096" s="42"/>
      <c r="F3096" s="42"/>
      <c r="G3096" s="42"/>
      <c r="H3096" s="42"/>
      <c r="I3096" s="42"/>
      <c r="J3096" s="42"/>
      <c r="K3096" s="42"/>
      <c r="L3096" s="42"/>
      <c r="M3096" s="42"/>
      <c r="N3096" s="42"/>
      <c r="O3096" s="42"/>
    </row>
    <row r="3097" spans="1:15">
      <c r="A3097" s="40"/>
      <c r="B3097" s="41"/>
      <c r="C3097" s="42"/>
      <c r="D3097" s="42"/>
      <c r="E3097" s="42"/>
      <c r="F3097" s="42"/>
      <c r="G3097" s="42"/>
      <c r="H3097" s="42"/>
      <c r="I3097" s="42"/>
      <c r="J3097" s="42"/>
      <c r="K3097" s="42"/>
      <c r="L3097" s="42"/>
      <c r="M3097" s="42"/>
      <c r="N3097" s="42"/>
      <c r="O3097" s="42"/>
    </row>
    <row r="3098" spans="1:15">
      <c r="A3098" s="40"/>
      <c r="B3098" s="41"/>
      <c r="C3098" s="42"/>
      <c r="D3098" s="42"/>
      <c r="E3098" s="42"/>
      <c r="F3098" s="42"/>
      <c r="G3098" s="42"/>
      <c r="H3098" s="42"/>
      <c r="I3098" s="42"/>
      <c r="J3098" s="42"/>
      <c r="K3098" s="42"/>
      <c r="L3098" s="42"/>
      <c r="M3098" s="42"/>
      <c r="N3098" s="42"/>
      <c r="O3098" s="42"/>
    </row>
    <row r="3099" spans="1:15">
      <c r="A3099" s="40"/>
      <c r="B3099" s="41"/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  <c r="O3099" s="42"/>
    </row>
    <row r="3100" spans="1:15">
      <c r="A3100" s="40"/>
      <c r="B3100" s="41"/>
      <c r="C3100" s="42"/>
      <c r="D3100" s="42"/>
      <c r="E3100" s="42"/>
      <c r="F3100" s="42"/>
      <c r="G3100" s="42"/>
      <c r="H3100" s="42"/>
      <c r="I3100" s="42"/>
      <c r="J3100" s="42"/>
      <c r="K3100" s="42"/>
      <c r="L3100" s="42"/>
      <c r="M3100" s="42"/>
      <c r="N3100" s="42"/>
      <c r="O3100" s="42"/>
    </row>
    <row r="3101" spans="1:15">
      <c r="A3101" s="40"/>
      <c r="B3101" s="41"/>
      <c r="C3101" s="42"/>
      <c r="D3101" s="42"/>
      <c r="E3101" s="42"/>
      <c r="F3101" s="42"/>
      <c r="G3101" s="42"/>
      <c r="H3101" s="42"/>
      <c r="I3101" s="42"/>
      <c r="J3101" s="42"/>
      <c r="K3101" s="42"/>
      <c r="L3101" s="42"/>
      <c r="M3101" s="42"/>
      <c r="N3101" s="42"/>
      <c r="O3101" s="42"/>
    </row>
    <row r="3102" spans="1:15">
      <c r="A3102" s="40"/>
      <c r="B3102" s="41"/>
      <c r="C3102" s="42"/>
      <c r="D3102" s="42"/>
      <c r="E3102" s="42"/>
      <c r="F3102" s="42"/>
      <c r="G3102" s="42"/>
      <c r="H3102" s="42"/>
      <c r="I3102" s="42"/>
      <c r="J3102" s="42"/>
      <c r="K3102" s="42"/>
      <c r="L3102" s="42"/>
      <c r="M3102" s="42"/>
      <c r="N3102" s="42"/>
      <c r="O3102" s="42"/>
    </row>
    <row r="3103" spans="1:15">
      <c r="A3103" s="40"/>
      <c r="B3103" s="41"/>
      <c r="C3103" s="42"/>
      <c r="D3103" s="42"/>
      <c r="E3103" s="42"/>
      <c r="F3103" s="42"/>
      <c r="G3103" s="42"/>
      <c r="H3103" s="42"/>
      <c r="I3103" s="42"/>
      <c r="J3103" s="42"/>
      <c r="K3103" s="42"/>
      <c r="L3103" s="42"/>
      <c r="M3103" s="42"/>
      <c r="N3103" s="42"/>
      <c r="O3103" s="42"/>
    </row>
    <row r="3104" spans="1:15">
      <c r="A3104" s="40"/>
      <c r="B3104" s="41"/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  <c r="O3104" s="42"/>
    </row>
    <row r="3105" spans="1:15">
      <c r="A3105" s="40"/>
      <c r="B3105" s="41"/>
      <c r="C3105" s="42"/>
      <c r="D3105" s="42"/>
      <c r="E3105" s="42"/>
      <c r="F3105" s="42"/>
      <c r="G3105" s="42"/>
      <c r="H3105" s="42"/>
      <c r="I3105" s="42"/>
      <c r="J3105" s="42"/>
      <c r="K3105" s="42"/>
      <c r="L3105" s="42"/>
      <c r="M3105" s="42"/>
      <c r="N3105" s="42"/>
      <c r="O3105" s="42"/>
    </row>
    <row r="3106" spans="1:15">
      <c r="A3106" s="40"/>
      <c r="B3106" s="41"/>
      <c r="C3106" s="42"/>
      <c r="D3106" s="42"/>
      <c r="E3106" s="42"/>
      <c r="F3106" s="42"/>
      <c r="G3106" s="42"/>
      <c r="H3106" s="42"/>
      <c r="I3106" s="42"/>
      <c r="J3106" s="42"/>
      <c r="K3106" s="42"/>
      <c r="L3106" s="42"/>
      <c r="M3106" s="42"/>
      <c r="N3106" s="42"/>
      <c r="O3106" s="42"/>
    </row>
    <row r="3107" spans="1:15">
      <c r="A3107" s="40"/>
      <c r="B3107" s="41"/>
      <c r="C3107" s="42"/>
      <c r="D3107" s="42"/>
      <c r="E3107" s="42"/>
      <c r="F3107" s="42"/>
      <c r="G3107" s="42"/>
      <c r="H3107" s="42"/>
      <c r="I3107" s="42"/>
      <c r="J3107" s="42"/>
      <c r="K3107" s="42"/>
      <c r="L3107" s="42"/>
      <c r="M3107" s="42"/>
      <c r="N3107" s="42"/>
      <c r="O3107" s="42"/>
    </row>
    <row r="3108" spans="1:15">
      <c r="A3108" s="40"/>
      <c r="B3108" s="41"/>
      <c r="C3108" s="42"/>
      <c r="D3108" s="42"/>
      <c r="E3108" s="42"/>
      <c r="F3108" s="42"/>
      <c r="G3108" s="42"/>
      <c r="H3108" s="42"/>
      <c r="I3108" s="42"/>
      <c r="J3108" s="42"/>
      <c r="K3108" s="42"/>
      <c r="L3108" s="42"/>
      <c r="M3108" s="42"/>
      <c r="N3108" s="42"/>
      <c r="O3108" s="42"/>
    </row>
    <row r="3109" spans="1:15">
      <c r="A3109" s="40"/>
      <c r="B3109" s="41"/>
      <c r="C3109" s="42"/>
      <c r="D3109" s="42"/>
      <c r="E3109" s="42"/>
      <c r="F3109" s="42"/>
      <c r="G3109" s="42"/>
      <c r="H3109" s="42"/>
      <c r="I3109" s="42"/>
      <c r="J3109" s="42"/>
      <c r="K3109" s="42"/>
      <c r="L3109" s="42"/>
      <c r="M3109" s="42"/>
      <c r="N3109" s="42"/>
      <c r="O3109" s="42"/>
    </row>
    <row r="3110" spans="1:15">
      <c r="A3110" s="40"/>
      <c r="B3110" s="41"/>
      <c r="C3110" s="42"/>
      <c r="D3110" s="42"/>
      <c r="E3110" s="42"/>
      <c r="F3110" s="42"/>
      <c r="G3110" s="42"/>
      <c r="H3110" s="42"/>
      <c r="I3110" s="42"/>
      <c r="J3110" s="42"/>
      <c r="K3110" s="42"/>
      <c r="L3110" s="42"/>
      <c r="M3110" s="42"/>
      <c r="N3110" s="42"/>
      <c r="O3110" s="42"/>
    </row>
    <row r="3111" spans="1:15">
      <c r="A3111" s="40"/>
      <c r="B3111" s="41"/>
      <c r="C3111" s="42"/>
      <c r="D3111" s="42"/>
      <c r="E3111" s="42"/>
      <c r="F3111" s="42"/>
      <c r="G3111" s="42"/>
      <c r="H3111" s="42"/>
      <c r="I3111" s="42"/>
      <c r="J3111" s="42"/>
      <c r="K3111" s="42"/>
      <c r="L3111" s="42"/>
      <c r="M3111" s="42"/>
      <c r="N3111" s="42"/>
      <c r="O3111" s="42"/>
    </row>
    <row r="3112" spans="1:15">
      <c r="A3112" s="40"/>
      <c r="B3112" s="41"/>
      <c r="C3112" s="42"/>
      <c r="D3112" s="42"/>
      <c r="E3112" s="42"/>
      <c r="F3112" s="42"/>
      <c r="G3112" s="42"/>
      <c r="H3112" s="42"/>
      <c r="I3112" s="42"/>
      <c r="J3112" s="42"/>
      <c r="K3112" s="42"/>
      <c r="L3112" s="42"/>
      <c r="M3112" s="42"/>
      <c r="N3112" s="42"/>
      <c r="O3112" s="42"/>
    </row>
    <row r="3113" spans="1:15">
      <c r="A3113" s="40"/>
      <c r="B3113" s="41"/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  <c r="O3113" s="42"/>
    </row>
    <row r="3114" spans="1:15">
      <c r="A3114" s="40"/>
      <c r="B3114" s="41"/>
      <c r="C3114" s="42"/>
      <c r="D3114" s="42"/>
      <c r="E3114" s="42"/>
      <c r="F3114" s="42"/>
      <c r="G3114" s="42"/>
      <c r="H3114" s="42"/>
      <c r="I3114" s="42"/>
      <c r="J3114" s="42"/>
      <c r="K3114" s="42"/>
      <c r="L3114" s="42"/>
      <c r="M3114" s="42"/>
      <c r="N3114" s="42"/>
      <c r="O3114" s="42"/>
    </row>
    <row r="3115" spans="1:15">
      <c r="A3115" s="40"/>
      <c r="B3115" s="41"/>
      <c r="C3115" s="42"/>
      <c r="D3115" s="42"/>
      <c r="E3115" s="42"/>
      <c r="F3115" s="42"/>
      <c r="G3115" s="42"/>
      <c r="H3115" s="42"/>
      <c r="I3115" s="42"/>
      <c r="J3115" s="42"/>
      <c r="K3115" s="42"/>
      <c r="L3115" s="42"/>
      <c r="M3115" s="42"/>
      <c r="N3115" s="42"/>
      <c r="O3115" s="42"/>
    </row>
    <row r="3116" spans="1:15">
      <c r="A3116" s="40"/>
      <c r="B3116" s="41"/>
      <c r="C3116" s="42"/>
      <c r="D3116" s="42"/>
      <c r="E3116" s="42"/>
      <c r="F3116" s="42"/>
      <c r="G3116" s="42"/>
      <c r="H3116" s="42"/>
      <c r="I3116" s="42"/>
      <c r="J3116" s="42"/>
      <c r="K3116" s="42"/>
      <c r="L3116" s="42"/>
      <c r="M3116" s="42"/>
      <c r="N3116" s="42"/>
      <c r="O3116" s="42"/>
    </row>
    <row r="3117" spans="1:15">
      <c r="A3117" s="40"/>
      <c r="B3117" s="41"/>
      <c r="C3117" s="42"/>
      <c r="D3117" s="42"/>
      <c r="E3117" s="42"/>
      <c r="F3117" s="42"/>
      <c r="G3117" s="42"/>
      <c r="H3117" s="42"/>
      <c r="I3117" s="42"/>
      <c r="J3117" s="42"/>
      <c r="K3117" s="42"/>
      <c r="L3117" s="42"/>
      <c r="M3117" s="42"/>
      <c r="N3117" s="42"/>
      <c r="O3117" s="42"/>
    </row>
    <row r="3118" spans="1:15">
      <c r="A3118" s="40"/>
      <c r="B3118" s="41"/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  <c r="O3118" s="42"/>
    </row>
    <row r="3119" spans="1:15">
      <c r="A3119" s="40"/>
      <c r="B3119" s="41"/>
      <c r="C3119" s="42"/>
      <c r="D3119" s="42"/>
      <c r="E3119" s="42"/>
      <c r="F3119" s="42"/>
      <c r="G3119" s="42"/>
      <c r="H3119" s="42"/>
      <c r="I3119" s="42"/>
      <c r="J3119" s="42"/>
      <c r="K3119" s="42"/>
      <c r="L3119" s="42"/>
      <c r="M3119" s="42"/>
      <c r="N3119" s="42"/>
      <c r="O3119" s="42"/>
    </row>
    <row r="3120" spans="1:15">
      <c r="A3120" s="40"/>
      <c r="B3120" s="41"/>
      <c r="C3120" s="42"/>
      <c r="D3120" s="42"/>
      <c r="E3120" s="42"/>
      <c r="F3120" s="42"/>
      <c r="G3120" s="42"/>
      <c r="H3120" s="42"/>
      <c r="I3120" s="42"/>
      <c r="J3120" s="42"/>
      <c r="K3120" s="42"/>
      <c r="L3120" s="42"/>
      <c r="M3120" s="42"/>
      <c r="N3120" s="42"/>
      <c r="O3120" s="42"/>
    </row>
    <row r="3121" spans="1:15">
      <c r="A3121" s="40"/>
      <c r="B3121" s="41"/>
      <c r="C3121" s="42"/>
      <c r="D3121" s="42"/>
      <c r="E3121" s="42"/>
      <c r="F3121" s="42"/>
      <c r="G3121" s="42"/>
      <c r="H3121" s="42"/>
      <c r="I3121" s="42"/>
      <c r="J3121" s="42"/>
      <c r="K3121" s="42"/>
      <c r="L3121" s="42"/>
      <c r="M3121" s="42"/>
      <c r="N3121" s="42"/>
      <c r="O3121" s="42"/>
    </row>
    <row r="3122" spans="1:15">
      <c r="A3122" s="40"/>
      <c r="B3122" s="41"/>
      <c r="C3122" s="42"/>
      <c r="D3122" s="42"/>
      <c r="E3122" s="42"/>
      <c r="F3122" s="42"/>
      <c r="G3122" s="42"/>
      <c r="H3122" s="42"/>
      <c r="I3122" s="42"/>
      <c r="J3122" s="42"/>
      <c r="K3122" s="42"/>
      <c r="L3122" s="42"/>
      <c r="M3122" s="42"/>
      <c r="N3122" s="42"/>
      <c r="O3122" s="42"/>
    </row>
    <row r="3123" spans="1:15">
      <c r="A3123" s="40"/>
      <c r="B3123" s="41"/>
      <c r="C3123" s="42"/>
      <c r="D3123" s="42"/>
      <c r="E3123" s="42"/>
      <c r="F3123" s="42"/>
      <c r="G3123" s="42"/>
      <c r="H3123" s="42"/>
      <c r="I3123" s="42"/>
      <c r="J3123" s="42"/>
      <c r="K3123" s="42"/>
      <c r="L3123" s="42"/>
      <c r="M3123" s="42"/>
      <c r="N3123" s="42"/>
      <c r="O3123" s="42"/>
    </row>
    <row r="3124" spans="1:15">
      <c r="A3124" s="40"/>
      <c r="B3124" s="41"/>
      <c r="C3124" s="42"/>
      <c r="D3124" s="42"/>
      <c r="E3124" s="42"/>
      <c r="F3124" s="42"/>
      <c r="G3124" s="42"/>
      <c r="H3124" s="42"/>
      <c r="I3124" s="42"/>
      <c r="J3124" s="42"/>
      <c r="K3124" s="42"/>
      <c r="L3124" s="42"/>
      <c r="M3124" s="42"/>
      <c r="N3124" s="42"/>
      <c r="O3124" s="42"/>
    </row>
    <row r="3125" spans="1:15">
      <c r="A3125" s="40"/>
      <c r="B3125" s="41"/>
      <c r="C3125" s="42"/>
      <c r="D3125" s="42"/>
      <c r="E3125" s="42"/>
      <c r="F3125" s="42"/>
      <c r="G3125" s="42"/>
      <c r="H3125" s="42"/>
      <c r="I3125" s="42"/>
      <c r="J3125" s="42"/>
      <c r="K3125" s="42"/>
      <c r="L3125" s="42"/>
      <c r="M3125" s="42"/>
      <c r="N3125" s="42"/>
      <c r="O3125" s="42"/>
    </row>
    <row r="3126" spans="1:15">
      <c r="A3126" s="40"/>
      <c r="B3126" s="41"/>
      <c r="C3126" s="42"/>
      <c r="D3126" s="42"/>
      <c r="E3126" s="42"/>
      <c r="F3126" s="42"/>
      <c r="G3126" s="42"/>
      <c r="H3126" s="42"/>
      <c r="I3126" s="42"/>
      <c r="J3126" s="42"/>
      <c r="K3126" s="42"/>
      <c r="L3126" s="42"/>
      <c r="M3126" s="42"/>
      <c r="N3126" s="42"/>
      <c r="O3126" s="42"/>
    </row>
    <row r="3127" spans="1:15">
      <c r="A3127" s="40"/>
      <c r="B3127" s="41"/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  <c r="O3127" s="42"/>
    </row>
    <row r="3128" spans="1:15">
      <c r="A3128" s="40"/>
      <c r="B3128" s="41"/>
      <c r="C3128" s="42"/>
      <c r="D3128" s="42"/>
      <c r="E3128" s="42"/>
      <c r="F3128" s="42"/>
      <c r="G3128" s="42"/>
      <c r="H3128" s="42"/>
      <c r="I3128" s="42"/>
      <c r="J3128" s="42"/>
      <c r="K3128" s="42"/>
      <c r="L3128" s="42"/>
      <c r="M3128" s="42"/>
      <c r="N3128" s="42"/>
      <c r="O3128" s="42"/>
    </row>
    <row r="3129" spans="1:15">
      <c r="A3129" s="40"/>
      <c r="B3129" s="41"/>
      <c r="C3129" s="42"/>
      <c r="D3129" s="42"/>
      <c r="E3129" s="42"/>
      <c r="F3129" s="42"/>
      <c r="G3129" s="42"/>
      <c r="H3129" s="42"/>
      <c r="I3129" s="42"/>
      <c r="J3129" s="42"/>
      <c r="K3129" s="42"/>
      <c r="L3129" s="42"/>
      <c r="M3129" s="42"/>
      <c r="N3129" s="42"/>
      <c r="O3129" s="42"/>
    </row>
    <row r="3130" spans="1:15">
      <c r="A3130" s="40"/>
      <c r="B3130" s="41"/>
      <c r="C3130" s="42"/>
      <c r="D3130" s="42"/>
      <c r="E3130" s="42"/>
      <c r="F3130" s="42"/>
      <c r="G3130" s="42"/>
      <c r="H3130" s="42"/>
      <c r="I3130" s="42"/>
      <c r="J3130" s="42"/>
      <c r="K3130" s="42"/>
      <c r="L3130" s="42"/>
      <c r="M3130" s="42"/>
      <c r="N3130" s="42"/>
      <c r="O3130" s="42"/>
    </row>
    <row r="3131" spans="1:15">
      <c r="A3131" s="40"/>
      <c r="B3131" s="41"/>
      <c r="C3131" s="42"/>
      <c r="D3131" s="42"/>
      <c r="E3131" s="42"/>
      <c r="F3131" s="42"/>
      <c r="G3131" s="42"/>
      <c r="H3131" s="42"/>
      <c r="I3131" s="42"/>
      <c r="J3131" s="42"/>
      <c r="K3131" s="42"/>
      <c r="L3131" s="42"/>
      <c r="M3131" s="42"/>
      <c r="N3131" s="42"/>
      <c r="O3131" s="42"/>
    </row>
    <row r="3132" spans="1:15">
      <c r="A3132" s="40"/>
      <c r="B3132" s="41"/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  <c r="O3132" s="42"/>
    </row>
    <row r="3133" spans="1:15">
      <c r="A3133" s="40"/>
      <c r="B3133" s="41"/>
      <c r="C3133" s="42"/>
      <c r="D3133" s="42"/>
      <c r="E3133" s="42"/>
      <c r="F3133" s="42"/>
      <c r="G3133" s="42"/>
      <c r="H3133" s="42"/>
      <c r="I3133" s="42"/>
      <c r="J3133" s="42"/>
      <c r="K3133" s="42"/>
      <c r="L3133" s="42"/>
      <c r="M3133" s="42"/>
      <c r="N3133" s="42"/>
      <c r="O3133" s="42"/>
    </row>
    <row r="3134" spans="1:15">
      <c r="A3134" s="40"/>
      <c r="B3134" s="41"/>
      <c r="C3134" s="42"/>
      <c r="D3134" s="42"/>
      <c r="E3134" s="42"/>
      <c r="F3134" s="42"/>
      <c r="G3134" s="42"/>
      <c r="H3134" s="42"/>
      <c r="I3134" s="42"/>
      <c r="J3134" s="42"/>
      <c r="K3134" s="42"/>
      <c r="L3134" s="42"/>
      <c r="M3134" s="42"/>
      <c r="N3134" s="42"/>
      <c r="O3134" s="42"/>
    </row>
    <row r="3135" spans="1:15">
      <c r="A3135" s="40"/>
      <c r="B3135" s="41"/>
      <c r="C3135" s="42"/>
      <c r="D3135" s="42"/>
      <c r="E3135" s="42"/>
      <c r="F3135" s="42"/>
      <c r="G3135" s="42"/>
      <c r="H3135" s="42"/>
      <c r="I3135" s="42"/>
      <c r="J3135" s="42"/>
      <c r="K3135" s="42"/>
      <c r="L3135" s="42"/>
      <c r="M3135" s="42"/>
      <c r="N3135" s="42"/>
      <c r="O3135" s="42"/>
    </row>
    <row r="3136" spans="1:15">
      <c r="A3136" s="40"/>
      <c r="B3136" s="41"/>
      <c r="C3136" s="42"/>
      <c r="D3136" s="42"/>
      <c r="E3136" s="42"/>
      <c r="F3136" s="42"/>
      <c r="G3136" s="42"/>
      <c r="H3136" s="42"/>
      <c r="I3136" s="42"/>
      <c r="J3136" s="42"/>
      <c r="K3136" s="42"/>
      <c r="L3136" s="42"/>
      <c r="M3136" s="42"/>
      <c r="N3136" s="42"/>
      <c r="O3136" s="42"/>
    </row>
    <row r="3137" spans="1:15">
      <c r="A3137" s="40"/>
      <c r="B3137" s="41"/>
      <c r="C3137" s="42"/>
      <c r="D3137" s="42"/>
      <c r="E3137" s="42"/>
      <c r="F3137" s="42"/>
      <c r="G3137" s="42"/>
      <c r="H3137" s="42"/>
      <c r="I3137" s="42"/>
      <c r="J3137" s="42"/>
      <c r="K3137" s="42"/>
      <c r="L3137" s="42"/>
      <c r="M3137" s="42"/>
      <c r="N3137" s="42"/>
      <c r="O3137" s="42"/>
    </row>
    <row r="3138" spans="1:15">
      <c r="A3138" s="40"/>
      <c r="B3138" s="41"/>
      <c r="C3138" s="42"/>
      <c r="D3138" s="42"/>
      <c r="E3138" s="42"/>
      <c r="F3138" s="42"/>
      <c r="G3138" s="42"/>
      <c r="H3138" s="42"/>
      <c r="I3138" s="42"/>
      <c r="J3138" s="42"/>
      <c r="K3138" s="42"/>
      <c r="L3138" s="42"/>
      <c r="M3138" s="42"/>
      <c r="N3138" s="42"/>
      <c r="O3138" s="42"/>
    </row>
    <row r="3139" spans="1:15">
      <c r="A3139" s="40"/>
      <c r="B3139" s="41"/>
      <c r="C3139" s="42"/>
      <c r="D3139" s="42"/>
      <c r="E3139" s="42"/>
      <c r="F3139" s="42"/>
      <c r="G3139" s="42"/>
      <c r="H3139" s="42"/>
      <c r="I3139" s="42"/>
      <c r="J3139" s="42"/>
      <c r="K3139" s="42"/>
      <c r="L3139" s="42"/>
      <c r="M3139" s="42"/>
      <c r="N3139" s="42"/>
      <c r="O3139" s="42"/>
    </row>
    <row r="3140" spans="1:15">
      <c r="A3140" s="40"/>
      <c r="B3140" s="41"/>
      <c r="C3140" s="42"/>
      <c r="D3140" s="42"/>
      <c r="E3140" s="42"/>
      <c r="F3140" s="42"/>
      <c r="G3140" s="42"/>
      <c r="H3140" s="42"/>
      <c r="I3140" s="42"/>
      <c r="J3140" s="42"/>
      <c r="K3140" s="42"/>
      <c r="L3140" s="42"/>
      <c r="M3140" s="42"/>
      <c r="N3140" s="42"/>
      <c r="O3140" s="42"/>
    </row>
    <row r="3141" spans="1:15">
      <c r="A3141" s="40"/>
      <c r="B3141" s="41"/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  <c r="O3141" s="42"/>
    </row>
    <row r="3142" spans="1:15">
      <c r="A3142" s="40"/>
      <c r="B3142" s="41"/>
      <c r="C3142" s="42"/>
      <c r="D3142" s="42"/>
      <c r="E3142" s="42"/>
      <c r="F3142" s="42"/>
      <c r="G3142" s="42"/>
      <c r="H3142" s="42"/>
      <c r="I3142" s="42"/>
      <c r="J3142" s="42"/>
      <c r="K3142" s="42"/>
      <c r="L3142" s="42"/>
      <c r="M3142" s="42"/>
      <c r="N3142" s="42"/>
      <c r="O3142" s="42"/>
    </row>
    <row r="3143" spans="1:15">
      <c r="A3143" s="40"/>
      <c r="B3143" s="41"/>
      <c r="C3143" s="42"/>
      <c r="D3143" s="42"/>
      <c r="E3143" s="42"/>
      <c r="F3143" s="42"/>
      <c r="G3143" s="42"/>
      <c r="H3143" s="42"/>
      <c r="I3143" s="42"/>
      <c r="J3143" s="42"/>
      <c r="K3143" s="42"/>
      <c r="L3143" s="42"/>
      <c r="M3143" s="42"/>
      <c r="N3143" s="42"/>
      <c r="O3143" s="42"/>
    </row>
    <row r="3144" spans="1:15">
      <c r="A3144" s="40"/>
      <c r="B3144" s="41"/>
      <c r="C3144" s="42"/>
      <c r="D3144" s="42"/>
      <c r="E3144" s="42"/>
      <c r="F3144" s="42"/>
      <c r="G3144" s="42"/>
      <c r="H3144" s="42"/>
      <c r="I3144" s="42"/>
      <c r="J3144" s="42"/>
      <c r="K3144" s="42"/>
      <c r="L3144" s="42"/>
      <c r="M3144" s="42"/>
      <c r="N3144" s="42"/>
      <c r="O3144" s="42"/>
    </row>
    <row r="3145" spans="1:15">
      <c r="A3145" s="40"/>
      <c r="B3145" s="41"/>
      <c r="C3145" s="42"/>
      <c r="D3145" s="42"/>
      <c r="E3145" s="42"/>
      <c r="F3145" s="42"/>
      <c r="G3145" s="42"/>
      <c r="H3145" s="42"/>
      <c r="I3145" s="42"/>
      <c r="J3145" s="42"/>
      <c r="K3145" s="42"/>
      <c r="L3145" s="42"/>
      <c r="M3145" s="42"/>
      <c r="N3145" s="42"/>
      <c r="O3145" s="42"/>
    </row>
    <row r="3146" spans="1:15">
      <c r="A3146" s="40"/>
      <c r="B3146" s="41"/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  <c r="O3146" s="42"/>
    </row>
    <row r="3147" spans="1:15">
      <c r="A3147" s="40"/>
      <c r="B3147" s="41"/>
      <c r="C3147" s="42"/>
      <c r="D3147" s="42"/>
      <c r="E3147" s="42"/>
      <c r="F3147" s="42"/>
      <c r="G3147" s="42"/>
      <c r="H3147" s="42"/>
      <c r="I3147" s="42"/>
      <c r="J3147" s="42"/>
      <c r="K3147" s="42"/>
      <c r="L3147" s="42"/>
      <c r="M3147" s="42"/>
      <c r="N3147" s="42"/>
      <c r="O3147" s="42"/>
    </row>
    <row r="3148" spans="1:15">
      <c r="A3148" s="40"/>
      <c r="B3148" s="41"/>
      <c r="C3148" s="42"/>
      <c r="D3148" s="42"/>
      <c r="E3148" s="42"/>
      <c r="F3148" s="42"/>
      <c r="G3148" s="42"/>
      <c r="H3148" s="42"/>
      <c r="I3148" s="42"/>
      <c r="J3148" s="42"/>
      <c r="K3148" s="42"/>
      <c r="L3148" s="42"/>
      <c r="M3148" s="42"/>
      <c r="N3148" s="42"/>
      <c r="O3148" s="42"/>
    </row>
    <row r="3149" spans="1:15">
      <c r="A3149" s="40"/>
      <c r="B3149" s="41"/>
      <c r="C3149" s="42"/>
      <c r="D3149" s="42"/>
      <c r="E3149" s="42"/>
      <c r="F3149" s="42"/>
      <c r="G3149" s="42"/>
      <c r="H3149" s="42"/>
      <c r="I3149" s="42"/>
      <c r="J3149" s="42"/>
      <c r="K3149" s="42"/>
      <c r="L3149" s="42"/>
      <c r="M3149" s="42"/>
      <c r="N3149" s="42"/>
      <c r="O3149" s="42"/>
    </row>
    <row r="3150" spans="1:15">
      <c r="A3150" s="40"/>
      <c r="B3150" s="41"/>
      <c r="C3150" s="42"/>
      <c r="D3150" s="42"/>
      <c r="E3150" s="42"/>
      <c r="F3150" s="42"/>
      <c r="G3150" s="42"/>
      <c r="H3150" s="42"/>
      <c r="I3150" s="42"/>
      <c r="J3150" s="42"/>
      <c r="K3150" s="42"/>
      <c r="L3150" s="42"/>
      <c r="M3150" s="42"/>
      <c r="N3150" s="42"/>
      <c r="O3150" s="42"/>
    </row>
    <row r="3151" spans="1:15">
      <c r="A3151" s="40"/>
      <c r="B3151" s="41"/>
      <c r="C3151" s="42"/>
      <c r="D3151" s="42"/>
      <c r="E3151" s="42"/>
      <c r="F3151" s="42"/>
      <c r="G3151" s="42"/>
      <c r="H3151" s="42"/>
      <c r="I3151" s="42"/>
      <c r="J3151" s="42"/>
      <c r="K3151" s="42"/>
      <c r="L3151" s="42"/>
      <c r="M3151" s="42"/>
      <c r="N3151" s="42"/>
      <c r="O3151" s="42"/>
    </row>
    <row r="3152" spans="1:15">
      <c r="A3152" s="40"/>
      <c r="B3152" s="41"/>
      <c r="C3152" s="42"/>
      <c r="D3152" s="42"/>
      <c r="E3152" s="42"/>
      <c r="F3152" s="42"/>
      <c r="G3152" s="42"/>
      <c r="H3152" s="42"/>
      <c r="I3152" s="42"/>
      <c r="J3152" s="42"/>
      <c r="K3152" s="42"/>
      <c r="L3152" s="42"/>
      <c r="M3152" s="42"/>
      <c r="N3152" s="42"/>
      <c r="O3152" s="42"/>
    </row>
    <row r="3153" spans="1:15">
      <c r="A3153" s="40"/>
      <c r="B3153" s="41"/>
      <c r="C3153" s="42"/>
      <c r="D3153" s="42"/>
      <c r="E3153" s="42"/>
      <c r="F3153" s="42"/>
      <c r="G3153" s="42"/>
      <c r="H3153" s="42"/>
      <c r="I3153" s="42"/>
      <c r="J3153" s="42"/>
      <c r="K3153" s="42"/>
      <c r="L3153" s="42"/>
      <c r="M3153" s="42"/>
      <c r="N3153" s="42"/>
      <c r="O3153" s="42"/>
    </row>
    <row r="3154" spans="1:15">
      <c r="A3154" s="40"/>
      <c r="B3154" s="41"/>
      <c r="C3154" s="42"/>
      <c r="D3154" s="42"/>
      <c r="E3154" s="42"/>
      <c r="F3154" s="42"/>
      <c r="G3154" s="42"/>
      <c r="H3154" s="42"/>
      <c r="I3154" s="42"/>
      <c r="J3154" s="42"/>
      <c r="K3154" s="42"/>
      <c r="L3154" s="42"/>
      <c r="M3154" s="42"/>
      <c r="N3154" s="42"/>
      <c r="O3154" s="42"/>
    </row>
    <row r="3155" spans="1:15">
      <c r="A3155" s="40"/>
      <c r="B3155" s="41"/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  <c r="O3155" s="42"/>
    </row>
    <row r="3156" spans="1:15">
      <c r="A3156" s="40"/>
      <c r="B3156" s="41"/>
      <c r="C3156" s="42"/>
      <c r="D3156" s="42"/>
      <c r="E3156" s="42"/>
      <c r="F3156" s="42"/>
      <c r="G3156" s="42"/>
      <c r="H3156" s="42"/>
      <c r="I3156" s="42"/>
      <c r="J3156" s="42"/>
      <c r="K3156" s="42"/>
      <c r="L3156" s="42"/>
      <c r="M3156" s="42"/>
      <c r="N3156" s="42"/>
      <c r="O3156" s="42"/>
    </row>
    <row r="3157" spans="1:15">
      <c r="A3157" s="40"/>
      <c r="B3157" s="41"/>
      <c r="C3157" s="42"/>
      <c r="D3157" s="42"/>
      <c r="E3157" s="42"/>
      <c r="F3157" s="42"/>
      <c r="G3157" s="42"/>
      <c r="H3157" s="42"/>
      <c r="I3157" s="42"/>
      <c r="J3157" s="42"/>
      <c r="K3157" s="42"/>
      <c r="L3157" s="42"/>
      <c r="M3157" s="42"/>
      <c r="N3157" s="42"/>
      <c r="O3157" s="42"/>
    </row>
    <row r="3158" spans="1:15">
      <c r="A3158" s="40"/>
      <c r="B3158" s="41"/>
      <c r="C3158" s="42"/>
      <c r="D3158" s="42"/>
      <c r="E3158" s="42"/>
      <c r="F3158" s="42"/>
      <c r="G3158" s="42"/>
      <c r="H3158" s="42"/>
      <c r="I3158" s="42"/>
      <c r="J3158" s="42"/>
      <c r="K3158" s="42"/>
      <c r="L3158" s="42"/>
      <c r="M3158" s="42"/>
      <c r="N3158" s="42"/>
      <c r="O3158" s="42"/>
    </row>
    <row r="3159" spans="1:15">
      <c r="A3159" s="40"/>
      <c r="B3159" s="41"/>
      <c r="C3159" s="42"/>
      <c r="D3159" s="42"/>
      <c r="E3159" s="42"/>
      <c r="F3159" s="42"/>
      <c r="G3159" s="42"/>
      <c r="H3159" s="42"/>
      <c r="I3159" s="42"/>
      <c r="J3159" s="42"/>
      <c r="K3159" s="42"/>
      <c r="L3159" s="42"/>
      <c r="M3159" s="42"/>
      <c r="N3159" s="42"/>
      <c r="O3159" s="42"/>
    </row>
    <row r="3160" spans="1:15">
      <c r="A3160" s="40"/>
      <c r="B3160" s="41"/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  <c r="O3160" s="42"/>
    </row>
    <row r="3161" spans="1:15">
      <c r="A3161" s="40"/>
      <c r="B3161" s="41"/>
      <c r="C3161" s="42"/>
      <c r="D3161" s="42"/>
      <c r="E3161" s="42"/>
      <c r="F3161" s="42"/>
      <c r="G3161" s="42"/>
      <c r="H3161" s="42"/>
      <c r="I3161" s="42"/>
      <c r="J3161" s="42"/>
      <c r="K3161" s="42"/>
      <c r="L3161" s="42"/>
      <c r="M3161" s="42"/>
      <c r="N3161" s="42"/>
      <c r="O3161" s="42"/>
    </row>
    <row r="3162" spans="1:15">
      <c r="A3162" s="40"/>
      <c r="B3162" s="41"/>
      <c r="C3162" s="42"/>
      <c r="D3162" s="42"/>
      <c r="E3162" s="42"/>
      <c r="F3162" s="42"/>
      <c r="G3162" s="42"/>
      <c r="H3162" s="42"/>
      <c r="I3162" s="42"/>
      <c r="J3162" s="42"/>
      <c r="K3162" s="42"/>
      <c r="L3162" s="42"/>
      <c r="M3162" s="42"/>
      <c r="N3162" s="42"/>
      <c r="O3162" s="42"/>
    </row>
    <row r="3163" spans="1:15">
      <c r="A3163" s="40"/>
      <c r="B3163" s="41"/>
      <c r="C3163" s="42"/>
      <c r="D3163" s="42"/>
      <c r="E3163" s="42"/>
      <c r="F3163" s="42"/>
      <c r="G3163" s="42"/>
      <c r="H3163" s="42"/>
      <c r="I3163" s="42"/>
      <c r="J3163" s="42"/>
      <c r="K3163" s="42"/>
      <c r="L3163" s="42"/>
      <c r="M3163" s="42"/>
      <c r="N3163" s="42"/>
      <c r="O3163" s="42"/>
    </row>
    <row r="3164" spans="1:15">
      <c r="A3164" s="40"/>
      <c r="B3164" s="41"/>
      <c r="C3164" s="42"/>
      <c r="D3164" s="42"/>
      <c r="E3164" s="42"/>
      <c r="F3164" s="42"/>
      <c r="G3164" s="42"/>
      <c r="H3164" s="42"/>
      <c r="I3164" s="42"/>
      <c r="J3164" s="42"/>
      <c r="K3164" s="42"/>
      <c r="L3164" s="42"/>
      <c r="M3164" s="42"/>
      <c r="N3164" s="42"/>
      <c r="O3164" s="42"/>
    </row>
    <row r="3165" spans="1:15">
      <c r="A3165" s="40"/>
      <c r="B3165" s="41"/>
      <c r="C3165" s="42"/>
      <c r="D3165" s="42"/>
      <c r="E3165" s="42"/>
      <c r="F3165" s="42"/>
      <c r="G3165" s="42"/>
      <c r="H3165" s="42"/>
      <c r="I3165" s="42"/>
      <c r="J3165" s="42"/>
      <c r="K3165" s="42"/>
      <c r="L3165" s="42"/>
      <c r="M3165" s="42"/>
      <c r="N3165" s="42"/>
      <c r="O3165" s="42"/>
    </row>
    <row r="3166" spans="1:15">
      <c r="A3166" s="40"/>
      <c r="B3166" s="41"/>
      <c r="C3166" s="42"/>
      <c r="D3166" s="42"/>
      <c r="E3166" s="42"/>
      <c r="F3166" s="42"/>
      <c r="G3166" s="42"/>
      <c r="H3166" s="42"/>
      <c r="I3166" s="42"/>
      <c r="J3166" s="42"/>
      <c r="K3166" s="42"/>
      <c r="L3166" s="42"/>
      <c r="M3166" s="42"/>
      <c r="N3166" s="42"/>
      <c r="O3166" s="42"/>
    </row>
    <row r="3167" spans="1:15">
      <c r="A3167" s="40"/>
      <c r="B3167" s="41"/>
      <c r="C3167" s="42"/>
      <c r="D3167" s="42"/>
      <c r="E3167" s="42"/>
      <c r="F3167" s="42"/>
      <c r="G3167" s="42"/>
      <c r="H3167" s="42"/>
      <c r="I3167" s="42"/>
      <c r="J3167" s="42"/>
      <c r="K3167" s="42"/>
      <c r="L3167" s="42"/>
      <c r="M3167" s="42"/>
      <c r="N3167" s="42"/>
      <c r="O3167" s="42"/>
    </row>
    <row r="3168" spans="1:15">
      <c r="A3168" s="40"/>
      <c r="B3168" s="41"/>
      <c r="C3168" s="42"/>
      <c r="D3168" s="42"/>
      <c r="E3168" s="42"/>
      <c r="F3168" s="42"/>
      <c r="G3168" s="42"/>
      <c r="H3168" s="42"/>
      <c r="I3168" s="42"/>
      <c r="J3168" s="42"/>
      <c r="K3168" s="42"/>
      <c r="L3168" s="42"/>
      <c r="M3168" s="42"/>
      <c r="N3168" s="42"/>
      <c r="O3168" s="42"/>
    </row>
    <row r="3169" spans="1:15">
      <c r="A3169" s="40"/>
      <c r="B3169" s="41"/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  <c r="O3169" s="42"/>
    </row>
    <row r="3170" spans="1:15">
      <c r="A3170" s="40"/>
      <c r="B3170" s="41"/>
      <c r="C3170" s="42"/>
      <c r="D3170" s="42"/>
      <c r="E3170" s="42"/>
      <c r="F3170" s="42"/>
      <c r="G3170" s="42"/>
      <c r="H3170" s="42"/>
      <c r="I3170" s="42"/>
      <c r="J3170" s="42"/>
      <c r="K3170" s="42"/>
      <c r="L3170" s="42"/>
      <c r="M3170" s="42"/>
      <c r="N3170" s="42"/>
      <c r="O3170" s="42"/>
    </row>
    <row r="3171" spans="1:15">
      <c r="A3171" s="40"/>
      <c r="B3171" s="41"/>
      <c r="C3171" s="42"/>
      <c r="D3171" s="42"/>
      <c r="E3171" s="42"/>
      <c r="F3171" s="42"/>
      <c r="G3171" s="42"/>
      <c r="H3171" s="42"/>
      <c r="I3171" s="42"/>
      <c r="J3171" s="42"/>
      <c r="K3171" s="42"/>
      <c r="L3171" s="42"/>
      <c r="M3171" s="42"/>
      <c r="N3171" s="42"/>
      <c r="O3171" s="42"/>
    </row>
    <row r="3172" spans="1:15">
      <c r="A3172" s="40"/>
      <c r="B3172" s="41"/>
      <c r="C3172" s="42"/>
      <c r="D3172" s="42"/>
      <c r="E3172" s="42"/>
      <c r="F3172" s="42"/>
      <c r="G3172" s="42"/>
      <c r="H3172" s="42"/>
      <c r="I3172" s="42"/>
      <c r="J3172" s="42"/>
      <c r="K3172" s="42"/>
      <c r="L3172" s="42"/>
      <c r="M3172" s="42"/>
      <c r="N3172" s="42"/>
      <c r="O3172" s="42"/>
    </row>
    <row r="3173" spans="1:15">
      <c r="A3173" s="40"/>
      <c r="B3173" s="41"/>
      <c r="C3173" s="42"/>
      <c r="D3173" s="42"/>
      <c r="E3173" s="42"/>
      <c r="F3173" s="42"/>
      <c r="G3173" s="42"/>
      <c r="H3173" s="42"/>
      <c r="I3173" s="42"/>
      <c r="J3173" s="42"/>
      <c r="K3173" s="42"/>
      <c r="L3173" s="42"/>
      <c r="M3173" s="42"/>
      <c r="N3173" s="42"/>
      <c r="O3173" s="42"/>
    </row>
    <row r="3174" spans="1:15">
      <c r="A3174" s="40"/>
      <c r="B3174" s="41"/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  <c r="O3174" s="42"/>
    </row>
    <row r="3175" spans="1:15">
      <c r="A3175" s="40"/>
      <c r="B3175" s="41"/>
      <c r="C3175" s="42"/>
      <c r="D3175" s="42"/>
      <c r="E3175" s="42"/>
      <c r="F3175" s="42"/>
      <c r="G3175" s="42"/>
      <c r="H3175" s="42"/>
      <c r="I3175" s="42"/>
      <c r="J3175" s="42"/>
      <c r="K3175" s="42"/>
      <c r="L3175" s="42"/>
      <c r="M3175" s="42"/>
      <c r="N3175" s="42"/>
      <c r="O3175" s="42"/>
    </row>
    <row r="3176" spans="1:15">
      <c r="A3176" s="40"/>
      <c r="B3176" s="41"/>
      <c r="C3176" s="42"/>
      <c r="D3176" s="42"/>
      <c r="E3176" s="42"/>
      <c r="F3176" s="42"/>
      <c r="G3176" s="42"/>
      <c r="H3176" s="42"/>
      <c r="I3176" s="42"/>
      <c r="J3176" s="42"/>
      <c r="K3176" s="42"/>
      <c r="L3176" s="42"/>
      <c r="M3176" s="42"/>
      <c r="N3176" s="42"/>
      <c r="O3176" s="42"/>
    </row>
    <row r="3177" spans="1:15">
      <c r="A3177" s="40"/>
      <c r="B3177" s="41"/>
      <c r="C3177" s="42"/>
      <c r="D3177" s="42"/>
      <c r="E3177" s="42"/>
      <c r="F3177" s="42"/>
      <c r="G3177" s="42"/>
      <c r="H3177" s="42"/>
      <c r="I3177" s="42"/>
      <c r="J3177" s="42"/>
      <c r="K3177" s="42"/>
      <c r="L3177" s="42"/>
      <c r="M3177" s="42"/>
      <c r="N3177" s="42"/>
      <c r="O3177" s="42"/>
    </row>
    <row r="3178" spans="1:15">
      <c r="A3178" s="40"/>
      <c r="B3178" s="41"/>
      <c r="C3178" s="42"/>
      <c r="D3178" s="42"/>
      <c r="E3178" s="42"/>
      <c r="F3178" s="42"/>
      <c r="G3178" s="42"/>
      <c r="H3178" s="42"/>
      <c r="I3178" s="42"/>
      <c r="J3178" s="42"/>
      <c r="K3178" s="42"/>
      <c r="L3178" s="42"/>
      <c r="M3178" s="42"/>
      <c r="N3178" s="42"/>
      <c r="O3178" s="42"/>
    </row>
    <row r="3179" spans="1:15">
      <c r="A3179" s="40"/>
      <c r="B3179" s="41"/>
      <c r="C3179" s="42"/>
      <c r="D3179" s="42"/>
      <c r="E3179" s="42"/>
      <c r="F3179" s="42"/>
      <c r="G3179" s="42"/>
      <c r="H3179" s="42"/>
      <c r="I3179" s="42"/>
      <c r="J3179" s="42"/>
      <c r="K3179" s="42"/>
      <c r="L3179" s="42"/>
      <c r="M3179" s="42"/>
      <c r="N3179" s="42"/>
      <c r="O3179" s="42"/>
    </row>
    <row r="3180" spans="1:15">
      <c r="A3180" s="40"/>
      <c r="B3180" s="41"/>
      <c r="C3180" s="42"/>
      <c r="D3180" s="42"/>
      <c r="E3180" s="42"/>
      <c r="F3180" s="42"/>
      <c r="G3180" s="42"/>
      <c r="H3180" s="42"/>
      <c r="I3180" s="42"/>
      <c r="J3180" s="42"/>
      <c r="K3180" s="42"/>
      <c r="L3180" s="42"/>
      <c r="M3180" s="42"/>
      <c r="N3180" s="42"/>
      <c r="O3180" s="42"/>
    </row>
    <row r="3181" spans="1:15">
      <c r="A3181" s="40"/>
      <c r="B3181" s="41"/>
      <c r="C3181" s="42"/>
      <c r="D3181" s="42"/>
      <c r="E3181" s="42"/>
      <c r="F3181" s="42"/>
      <c r="G3181" s="42"/>
      <c r="H3181" s="42"/>
      <c r="I3181" s="42"/>
      <c r="J3181" s="42"/>
      <c r="K3181" s="42"/>
      <c r="L3181" s="42"/>
      <c r="M3181" s="42"/>
      <c r="N3181" s="42"/>
      <c r="O3181" s="42"/>
    </row>
    <row r="3182" spans="1:15">
      <c r="A3182" s="40"/>
      <c r="B3182" s="41"/>
      <c r="C3182" s="42"/>
      <c r="D3182" s="42"/>
      <c r="E3182" s="42"/>
      <c r="F3182" s="42"/>
      <c r="G3182" s="42"/>
      <c r="H3182" s="42"/>
      <c r="I3182" s="42"/>
      <c r="J3182" s="42"/>
      <c r="K3182" s="42"/>
      <c r="L3182" s="42"/>
      <c r="M3182" s="42"/>
      <c r="N3182" s="42"/>
      <c r="O3182" s="42"/>
    </row>
    <row r="3183" spans="1:15">
      <c r="A3183" s="40"/>
      <c r="B3183" s="41"/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  <c r="O3183" s="42"/>
    </row>
    <row r="3184" spans="1:15">
      <c r="A3184" s="40"/>
      <c r="B3184" s="41"/>
      <c r="C3184" s="42"/>
      <c r="D3184" s="42"/>
      <c r="E3184" s="42"/>
      <c r="F3184" s="42"/>
      <c r="G3184" s="42"/>
      <c r="H3184" s="42"/>
      <c r="I3184" s="42"/>
      <c r="J3184" s="42"/>
      <c r="K3184" s="42"/>
      <c r="L3184" s="42"/>
      <c r="M3184" s="42"/>
      <c r="N3184" s="42"/>
      <c r="O3184" s="42"/>
    </row>
    <row r="3185" spans="1:15">
      <c r="A3185" s="40"/>
      <c r="B3185" s="41"/>
      <c r="C3185" s="42"/>
      <c r="D3185" s="42"/>
      <c r="E3185" s="42"/>
      <c r="F3185" s="42"/>
      <c r="G3185" s="42"/>
      <c r="H3185" s="42"/>
      <c r="I3185" s="42"/>
      <c r="J3185" s="42"/>
      <c r="K3185" s="42"/>
      <c r="L3185" s="42"/>
      <c r="M3185" s="42"/>
      <c r="N3185" s="42"/>
      <c r="O3185" s="42"/>
    </row>
    <row r="3186" spans="1:15">
      <c r="A3186" s="40"/>
      <c r="B3186" s="41"/>
      <c r="C3186" s="42"/>
      <c r="D3186" s="42"/>
      <c r="E3186" s="42"/>
      <c r="F3186" s="42"/>
      <c r="G3186" s="42"/>
      <c r="H3186" s="42"/>
      <c r="I3186" s="42"/>
      <c r="J3186" s="42"/>
      <c r="K3186" s="42"/>
      <c r="L3186" s="42"/>
      <c r="M3186" s="42"/>
      <c r="N3186" s="42"/>
      <c r="O3186" s="42"/>
    </row>
    <row r="3187" spans="1:15">
      <c r="A3187" s="40"/>
      <c r="B3187" s="41"/>
      <c r="C3187" s="42"/>
      <c r="D3187" s="42"/>
      <c r="E3187" s="42"/>
      <c r="F3187" s="42"/>
      <c r="G3187" s="42"/>
      <c r="H3187" s="42"/>
      <c r="I3187" s="42"/>
      <c r="J3187" s="42"/>
      <c r="K3187" s="42"/>
      <c r="L3187" s="42"/>
      <c r="M3187" s="42"/>
      <c r="N3187" s="42"/>
      <c r="O3187" s="42"/>
    </row>
    <row r="3188" spans="1:15">
      <c r="A3188" s="40"/>
      <c r="B3188" s="41"/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  <c r="O3188" s="42"/>
    </row>
    <row r="3189" spans="1:15">
      <c r="A3189" s="40"/>
      <c r="B3189" s="41"/>
      <c r="C3189" s="42"/>
      <c r="D3189" s="42"/>
      <c r="E3189" s="42"/>
      <c r="F3189" s="42"/>
      <c r="G3189" s="42"/>
      <c r="H3189" s="42"/>
      <c r="I3189" s="42"/>
      <c r="J3189" s="42"/>
      <c r="K3189" s="42"/>
      <c r="L3189" s="42"/>
      <c r="M3189" s="42"/>
      <c r="N3189" s="42"/>
      <c r="O3189" s="42"/>
    </row>
    <row r="3190" spans="1:15">
      <c r="A3190" s="40"/>
      <c r="B3190" s="41"/>
      <c r="C3190" s="42"/>
      <c r="D3190" s="42"/>
      <c r="E3190" s="42"/>
      <c r="F3190" s="42"/>
      <c r="G3190" s="42"/>
      <c r="H3190" s="42"/>
      <c r="I3190" s="42"/>
      <c r="J3190" s="42"/>
      <c r="K3190" s="42"/>
      <c r="L3190" s="42"/>
      <c r="M3190" s="42"/>
      <c r="N3190" s="42"/>
      <c r="O3190" s="42"/>
    </row>
    <row r="3191" spans="1:15">
      <c r="A3191" s="40"/>
      <c r="B3191" s="41"/>
      <c r="C3191" s="42"/>
      <c r="D3191" s="42"/>
      <c r="E3191" s="42"/>
      <c r="F3191" s="42"/>
      <c r="G3191" s="42"/>
      <c r="H3191" s="42"/>
      <c r="I3191" s="42"/>
      <c r="J3191" s="42"/>
      <c r="K3191" s="42"/>
      <c r="L3191" s="42"/>
      <c r="M3191" s="42"/>
      <c r="N3191" s="42"/>
      <c r="O3191" s="42"/>
    </row>
    <row r="3192" spans="1:15">
      <c r="A3192" s="40"/>
      <c r="B3192" s="41"/>
      <c r="C3192" s="42"/>
      <c r="D3192" s="42"/>
      <c r="E3192" s="42"/>
      <c r="F3192" s="42"/>
      <c r="G3192" s="42"/>
      <c r="H3192" s="42"/>
      <c r="I3192" s="42"/>
      <c r="J3192" s="42"/>
      <c r="K3192" s="42"/>
      <c r="L3192" s="42"/>
      <c r="M3192" s="42"/>
      <c r="N3192" s="42"/>
      <c r="O3192" s="42"/>
    </row>
    <row r="3193" spans="1:15">
      <c r="A3193" s="40"/>
      <c r="B3193" s="41"/>
      <c r="C3193" s="42"/>
      <c r="D3193" s="42"/>
      <c r="E3193" s="42"/>
      <c r="F3193" s="42"/>
      <c r="G3193" s="42"/>
      <c r="H3193" s="42"/>
      <c r="I3193" s="42"/>
      <c r="J3193" s="42"/>
      <c r="K3193" s="42"/>
      <c r="L3193" s="42"/>
      <c r="M3193" s="42"/>
      <c r="N3193" s="42"/>
      <c r="O3193" s="42"/>
    </row>
    <row r="3194" spans="1:15">
      <c r="A3194" s="40"/>
      <c r="B3194" s="41"/>
      <c r="C3194" s="42"/>
      <c r="D3194" s="42"/>
      <c r="E3194" s="42"/>
      <c r="F3194" s="42"/>
      <c r="G3194" s="42"/>
      <c r="H3194" s="42"/>
      <c r="I3194" s="42"/>
      <c r="J3194" s="42"/>
      <c r="K3194" s="42"/>
      <c r="L3194" s="42"/>
      <c r="M3194" s="42"/>
      <c r="N3194" s="42"/>
      <c r="O3194" s="42"/>
    </row>
    <row r="3195" spans="1:15">
      <c r="A3195" s="40"/>
      <c r="B3195" s="41"/>
      <c r="C3195" s="42"/>
      <c r="D3195" s="42"/>
      <c r="E3195" s="42"/>
      <c r="F3195" s="42"/>
      <c r="G3195" s="42"/>
      <c r="H3195" s="42"/>
      <c r="I3195" s="42"/>
      <c r="J3195" s="42"/>
      <c r="K3195" s="42"/>
      <c r="L3195" s="42"/>
      <c r="M3195" s="42"/>
      <c r="N3195" s="42"/>
      <c r="O3195" s="42"/>
    </row>
    <row r="3196" spans="1:15">
      <c r="A3196" s="40"/>
      <c r="B3196" s="41"/>
      <c r="C3196" s="42"/>
      <c r="D3196" s="42"/>
      <c r="E3196" s="42"/>
      <c r="F3196" s="42"/>
      <c r="G3196" s="42"/>
      <c r="H3196" s="42"/>
      <c r="I3196" s="42"/>
      <c r="J3196" s="42"/>
      <c r="K3196" s="42"/>
      <c r="L3196" s="42"/>
      <c r="M3196" s="42"/>
      <c r="N3196" s="42"/>
      <c r="O3196" s="42"/>
    </row>
    <row r="3197" spans="1:15">
      <c r="A3197" s="40"/>
      <c r="B3197" s="41"/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  <c r="O3197" s="42"/>
    </row>
    <row r="3198" spans="1:15">
      <c r="A3198" s="40"/>
      <c r="B3198" s="41"/>
      <c r="C3198" s="42"/>
      <c r="D3198" s="42"/>
      <c r="E3198" s="42"/>
      <c r="F3198" s="42"/>
      <c r="G3198" s="42"/>
      <c r="H3198" s="42"/>
      <c r="I3198" s="42"/>
      <c r="J3198" s="42"/>
      <c r="K3198" s="42"/>
      <c r="L3198" s="42"/>
      <c r="M3198" s="42"/>
      <c r="N3198" s="42"/>
      <c r="O3198" s="42"/>
    </row>
    <row r="3199" spans="1:15">
      <c r="A3199" s="40"/>
      <c r="B3199" s="41"/>
      <c r="C3199" s="42"/>
      <c r="D3199" s="42"/>
      <c r="E3199" s="42"/>
      <c r="F3199" s="42"/>
      <c r="G3199" s="42"/>
      <c r="H3199" s="42"/>
      <c r="I3199" s="42"/>
      <c r="J3199" s="42"/>
      <c r="K3199" s="42"/>
      <c r="L3199" s="42"/>
      <c r="M3199" s="42"/>
      <c r="N3199" s="42"/>
      <c r="O3199" s="42"/>
    </row>
    <row r="3200" spans="1:15">
      <c r="A3200" s="40"/>
      <c r="B3200" s="41"/>
      <c r="C3200" s="42"/>
      <c r="D3200" s="42"/>
      <c r="E3200" s="42"/>
      <c r="F3200" s="42"/>
      <c r="G3200" s="42"/>
      <c r="H3200" s="42"/>
      <c r="I3200" s="42"/>
      <c r="J3200" s="42"/>
      <c r="K3200" s="42"/>
      <c r="L3200" s="42"/>
      <c r="M3200" s="42"/>
      <c r="N3200" s="42"/>
      <c r="O3200" s="42"/>
    </row>
    <row r="3201" spans="1:15">
      <c r="A3201" s="40"/>
      <c r="B3201" s="41"/>
      <c r="C3201" s="42"/>
      <c r="D3201" s="42"/>
      <c r="E3201" s="42"/>
      <c r="F3201" s="42"/>
      <c r="G3201" s="42"/>
      <c r="H3201" s="42"/>
      <c r="I3201" s="42"/>
      <c r="J3201" s="42"/>
      <c r="K3201" s="42"/>
      <c r="L3201" s="42"/>
      <c r="M3201" s="42"/>
      <c r="N3201" s="42"/>
      <c r="O3201" s="42"/>
    </row>
    <row r="3202" spans="1:15">
      <c r="A3202" s="40"/>
      <c r="B3202" s="41"/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  <c r="O3202" s="42"/>
    </row>
    <row r="3203" spans="1:15">
      <c r="A3203" s="40"/>
      <c r="B3203" s="41"/>
      <c r="C3203" s="42"/>
      <c r="D3203" s="42"/>
      <c r="E3203" s="42"/>
      <c r="F3203" s="42"/>
      <c r="G3203" s="42"/>
      <c r="H3203" s="42"/>
      <c r="I3203" s="42"/>
      <c r="J3203" s="42"/>
      <c r="K3203" s="42"/>
      <c r="L3203" s="42"/>
      <c r="M3203" s="42"/>
      <c r="N3203" s="42"/>
      <c r="O3203" s="42"/>
    </row>
    <row r="3204" spans="1:15">
      <c r="A3204" s="40"/>
      <c r="B3204" s="41"/>
      <c r="C3204" s="42"/>
      <c r="D3204" s="42"/>
      <c r="E3204" s="42"/>
      <c r="F3204" s="42"/>
      <c r="G3204" s="42"/>
      <c r="H3204" s="42"/>
      <c r="I3204" s="42"/>
      <c r="J3204" s="42"/>
      <c r="K3204" s="42"/>
      <c r="L3204" s="42"/>
      <c r="M3204" s="42"/>
      <c r="N3204" s="42"/>
      <c r="O3204" s="42"/>
    </row>
    <row r="3205" spans="1:15">
      <c r="A3205" s="40"/>
      <c r="B3205" s="41"/>
      <c r="C3205" s="42"/>
      <c r="D3205" s="42"/>
      <c r="E3205" s="42"/>
      <c r="F3205" s="42"/>
      <c r="G3205" s="42"/>
      <c r="H3205" s="42"/>
      <c r="I3205" s="42"/>
      <c r="J3205" s="42"/>
      <c r="K3205" s="42"/>
      <c r="L3205" s="42"/>
      <c r="M3205" s="42"/>
      <c r="N3205" s="42"/>
      <c r="O3205" s="42"/>
    </row>
    <row r="3206" spans="1:15">
      <c r="A3206" s="40"/>
      <c r="B3206" s="41"/>
      <c r="C3206" s="42"/>
      <c r="D3206" s="42"/>
      <c r="E3206" s="42"/>
      <c r="F3206" s="42"/>
      <c r="G3206" s="42"/>
      <c r="H3206" s="42"/>
      <c r="I3206" s="42"/>
      <c r="J3206" s="42"/>
      <c r="K3206" s="42"/>
      <c r="L3206" s="42"/>
      <c r="M3206" s="42"/>
      <c r="N3206" s="42"/>
      <c r="O3206" s="42"/>
    </row>
    <row r="3207" spans="1:15">
      <c r="A3207" s="40"/>
      <c r="B3207" s="41"/>
      <c r="C3207" s="42"/>
      <c r="D3207" s="42"/>
      <c r="E3207" s="42"/>
      <c r="F3207" s="42"/>
      <c r="G3207" s="42"/>
      <c r="H3207" s="42"/>
      <c r="I3207" s="42"/>
      <c r="J3207" s="42"/>
      <c r="K3207" s="42"/>
      <c r="L3207" s="42"/>
      <c r="M3207" s="42"/>
      <c r="N3207" s="42"/>
      <c r="O3207" s="42"/>
    </row>
    <row r="3208" spans="1:15">
      <c r="A3208" s="40"/>
      <c r="B3208" s="41"/>
      <c r="C3208" s="42"/>
      <c r="D3208" s="42"/>
      <c r="E3208" s="42"/>
      <c r="F3208" s="42"/>
      <c r="G3208" s="42"/>
      <c r="H3208" s="42"/>
      <c r="I3208" s="42"/>
      <c r="J3208" s="42"/>
      <c r="K3208" s="42"/>
      <c r="L3208" s="42"/>
      <c r="M3208" s="42"/>
      <c r="N3208" s="42"/>
      <c r="O3208" s="42"/>
    </row>
    <row r="3209" spans="1:15">
      <c r="A3209" s="40"/>
      <c r="B3209" s="41"/>
      <c r="C3209" s="42"/>
      <c r="D3209" s="42"/>
      <c r="E3209" s="42"/>
      <c r="F3209" s="42"/>
      <c r="G3209" s="42"/>
      <c r="H3209" s="42"/>
      <c r="I3209" s="42"/>
      <c r="J3209" s="42"/>
      <c r="K3209" s="42"/>
      <c r="L3209" s="42"/>
      <c r="M3209" s="42"/>
      <c r="N3209" s="42"/>
      <c r="O3209" s="42"/>
    </row>
    <row r="3210" spans="1:15">
      <c r="A3210" s="40"/>
      <c r="B3210" s="41"/>
      <c r="C3210" s="42"/>
      <c r="D3210" s="42"/>
      <c r="E3210" s="42"/>
      <c r="F3210" s="42"/>
      <c r="G3210" s="42"/>
      <c r="H3210" s="42"/>
      <c r="I3210" s="42"/>
      <c r="J3210" s="42"/>
      <c r="K3210" s="42"/>
      <c r="L3210" s="42"/>
      <c r="M3210" s="42"/>
      <c r="N3210" s="42"/>
      <c r="O3210" s="42"/>
    </row>
    <row r="3211" spans="1:15">
      <c r="A3211" s="40"/>
      <c r="B3211" s="41"/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  <c r="O3211" s="42"/>
    </row>
    <row r="3212" spans="1:15">
      <c r="A3212" s="40"/>
      <c r="B3212" s="41"/>
      <c r="C3212" s="42"/>
      <c r="D3212" s="42"/>
      <c r="E3212" s="42"/>
      <c r="F3212" s="42"/>
      <c r="G3212" s="42"/>
      <c r="H3212" s="42"/>
      <c r="I3212" s="42"/>
      <c r="J3212" s="42"/>
      <c r="K3212" s="42"/>
      <c r="L3212" s="42"/>
      <c r="M3212" s="42"/>
      <c r="N3212" s="42"/>
      <c r="O3212" s="42"/>
    </row>
    <row r="3213" spans="1:15">
      <c r="A3213" s="40"/>
      <c r="B3213" s="41"/>
      <c r="C3213" s="42"/>
      <c r="D3213" s="42"/>
      <c r="E3213" s="42"/>
      <c r="F3213" s="42"/>
      <c r="G3213" s="42"/>
      <c r="H3213" s="42"/>
      <c r="I3213" s="42"/>
      <c r="J3213" s="42"/>
      <c r="K3213" s="42"/>
      <c r="L3213" s="42"/>
      <c r="M3213" s="42"/>
      <c r="N3213" s="42"/>
      <c r="O3213" s="42"/>
    </row>
    <row r="3214" spans="1:15">
      <c r="A3214" s="40"/>
      <c r="B3214" s="41"/>
      <c r="C3214" s="42"/>
      <c r="D3214" s="42"/>
      <c r="E3214" s="42"/>
      <c r="F3214" s="42"/>
      <c r="G3214" s="42"/>
      <c r="H3214" s="42"/>
      <c r="I3214" s="42"/>
      <c r="J3214" s="42"/>
      <c r="K3214" s="42"/>
      <c r="L3214" s="42"/>
      <c r="M3214" s="42"/>
      <c r="N3214" s="42"/>
      <c r="O3214" s="42"/>
    </row>
    <row r="3215" spans="1:15">
      <c r="A3215" s="40"/>
      <c r="B3215" s="41"/>
      <c r="C3215" s="42"/>
      <c r="D3215" s="42"/>
      <c r="E3215" s="42"/>
      <c r="F3215" s="42"/>
      <c r="G3215" s="42"/>
      <c r="H3215" s="42"/>
      <c r="I3215" s="42"/>
      <c r="J3215" s="42"/>
      <c r="K3215" s="42"/>
      <c r="L3215" s="42"/>
      <c r="M3215" s="42"/>
      <c r="N3215" s="42"/>
      <c r="O3215" s="42"/>
    </row>
    <row r="3216" spans="1:15">
      <c r="A3216" s="40"/>
      <c r="B3216" s="41"/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  <c r="O3216" s="42"/>
    </row>
    <row r="3217" spans="1:15">
      <c r="A3217" s="40"/>
      <c r="B3217" s="41"/>
      <c r="C3217" s="42"/>
      <c r="D3217" s="42"/>
      <c r="E3217" s="42"/>
      <c r="F3217" s="42"/>
      <c r="G3217" s="42"/>
      <c r="H3217" s="42"/>
      <c r="I3217" s="42"/>
      <c r="J3217" s="42"/>
      <c r="K3217" s="42"/>
      <c r="L3217" s="42"/>
      <c r="M3217" s="42"/>
      <c r="N3217" s="42"/>
      <c r="O3217" s="42"/>
    </row>
    <row r="3218" spans="1:15">
      <c r="A3218" s="40"/>
      <c r="B3218" s="41"/>
      <c r="C3218" s="42"/>
      <c r="D3218" s="42"/>
      <c r="E3218" s="42"/>
      <c r="F3218" s="42"/>
      <c r="G3218" s="42"/>
      <c r="H3218" s="42"/>
      <c r="I3218" s="42"/>
      <c r="J3218" s="42"/>
      <c r="K3218" s="42"/>
      <c r="L3218" s="42"/>
      <c r="M3218" s="42"/>
      <c r="N3218" s="42"/>
      <c r="O3218" s="42"/>
    </row>
    <row r="3219" spans="1:15">
      <c r="A3219" s="40"/>
      <c r="B3219" s="41"/>
      <c r="C3219" s="42"/>
      <c r="D3219" s="42"/>
      <c r="E3219" s="42"/>
      <c r="F3219" s="42"/>
      <c r="G3219" s="42"/>
      <c r="H3219" s="42"/>
      <c r="I3219" s="42"/>
      <c r="J3219" s="42"/>
      <c r="K3219" s="42"/>
      <c r="L3219" s="42"/>
      <c r="M3219" s="42"/>
      <c r="N3219" s="42"/>
      <c r="O3219" s="42"/>
    </row>
    <row r="3220" spans="1:15">
      <c r="A3220" s="40"/>
      <c r="B3220" s="41"/>
      <c r="C3220" s="42"/>
      <c r="D3220" s="42"/>
      <c r="E3220" s="42"/>
      <c r="F3220" s="42"/>
      <c r="G3220" s="42"/>
      <c r="H3220" s="42"/>
      <c r="I3220" s="42"/>
      <c r="J3220" s="42"/>
      <c r="K3220" s="42"/>
      <c r="L3220" s="42"/>
      <c r="M3220" s="42"/>
      <c r="N3220" s="42"/>
      <c r="O3220" s="42"/>
    </row>
    <row r="3221" spans="1:15">
      <c r="A3221" s="40"/>
      <c r="B3221" s="41"/>
      <c r="C3221" s="42"/>
      <c r="D3221" s="42"/>
      <c r="E3221" s="42"/>
      <c r="F3221" s="42"/>
      <c r="G3221" s="42"/>
      <c r="H3221" s="42"/>
      <c r="I3221" s="42"/>
      <c r="J3221" s="42"/>
      <c r="K3221" s="42"/>
      <c r="L3221" s="42"/>
      <c r="M3221" s="42"/>
      <c r="N3221" s="42"/>
      <c r="O3221" s="42"/>
    </row>
    <row r="3222" spans="1:15">
      <c r="A3222" s="40"/>
      <c r="B3222" s="41"/>
      <c r="C3222" s="42"/>
      <c r="D3222" s="42"/>
      <c r="E3222" s="42"/>
      <c r="F3222" s="42"/>
      <c r="G3222" s="42"/>
      <c r="H3222" s="42"/>
      <c r="I3222" s="42"/>
      <c r="J3222" s="42"/>
      <c r="K3222" s="42"/>
      <c r="L3222" s="42"/>
      <c r="M3222" s="42"/>
      <c r="N3222" s="42"/>
      <c r="O3222" s="42"/>
    </row>
    <row r="3223" spans="1:15">
      <c r="A3223" s="40"/>
      <c r="B3223" s="41"/>
      <c r="C3223" s="42"/>
      <c r="D3223" s="42"/>
      <c r="E3223" s="42"/>
      <c r="F3223" s="42"/>
      <c r="G3223" s="42"/>
      <c r="H3223" s="42"/>
      <c r="I3223" s="42"/>
      <c r="J3223" s="42"/>
      <c r="K3223" s="42"/>
      <c r="L3223" s="42"/>
      <c r="M3223" s="42"/>
      <c r="N3223" s="42"/>
      <c r="O3223" s="42"/>
    </row>
    <row r="3224" spans="1:15">
      <c r="A3224" s="40"/>
      <c r="B3224" s="41"/>
      <c r="C3224" s="42"/>
      <c r="D3224" s="42"/>
      <c r="E3224" s="42"/>
      <c r="F3224" s="42"/>
      <c r="G3224" s="42"/>
      <c r="H3224" s="42"/>
      <c r="I3224" s="42"/>
      <c r="J3224" s="42"/>
      <c r="K3224" s="42"/>
      <c r="L3224" s="42"/>
      <c r="M3224" s="42"/>
      <c r="N3224" s="42"/>
      <c r="O3224" s="42"/>
    </row>
    <row r="3225" spans="1:15">
      <c r="A3225" s="40"/>
      <c r="B3225" s="41"/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  <c r="O3225" s="42"/>
    </row>
    <row r="3226" spans="1:15">
      <c r="A3226" s="40"/>
      <c r="B3226" s="41"/>
      <c r="C3226" s="42"/>
      <c r="D3226" s="42"/>
      <c r="E3226" s="42"/>
      <c r="F3226" s="42"/>
      <c r="G3226" s="42"/>
      <c r="H3226" s="42"/>
      <c r="I3226" s="42"/>
      <c r="J3226" s="42"/>
      <c r="K3226" s="42"/>
      <c r="L3226" s="42"/>
      <c r="M3226" s="42"/>
      <c r="N3226" s="42"/>
      <c r="O3226" s="42"/>
    </row>
    <row r="3227" spans="1:15">
      <c r="A3227" s="40"/>
      <c r="B3227" s="41"/>
      <c r="C3227" s="42"/>
      <c r="D3227" s="42"/>
      <c r="E3227" s="42"/>
      <c r="F3227" s="42"/>
      <c r="G3227" s="42"/>
      <c r="H3227" s="42"/>
      <c r="I3227" s="42"/>
      <c r="J3227" s="42"/>
      <c r="K3227" s="42"/>
      <c r="L3227" s="42"/>
      <c r="M3227" s="42"/>
      <c r="N3227" s="42"/>
      <c r="O3227" s="42"/>
    </row>
    <row r="3228" spans="1:15">
      <c r="A3228" s="40"/>
      <c r="B3228" s="41"/>
      <c r="C3228" s="42"/>
      <c r="D3228" s="42"/>
      <c r="E3228" s="42"/>
      <c r="F3228" s="42"/>
      <c r="G3228" s="42"/>
      <c r="H3228" s="42"/>
      <c r="I3228" s="42"/>
      <c r="J3228" s="42"/>
      <c r="K3228" s="42"/>
      <c r="L3228" s="42"/>
      <c r="M3228" s="42"/>
      <c r="N3228" s="42"/>
      <c r="O3228" s="42"/>
    </row>
    <row r="3229" spans="1:15">
      <c r="A3229" s="40"/>
      <c r="B3229" s="41"/>
      <c r="C3229" s="42"/>
      <c r="D3229" s="42"/>
      <c r="E3229" s="42"/>
      <c r="F3229" s="42"/>
      <c r="G3229" s="42"/>
      <c r="H3229" s="42"/>
      <c r="I3229" s="42"/>
      <c r="J3229" s="42"/>
      <c r="K3229" s="42"/>
      <c r="L3229" s="42"/>
      <c r="M3229" s="42"/>
      <c r="N3229" s="42"/>
      <c r="O3229" s="42"/>
    </row>
    <row r="3230" spans="1:15">
      <c r="A3230" s="40"/>
      <c r="B3230" s="41"/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  <c r="O3230" s="42"/>
    </row>
    <row r="3231" spans="1:15">
      <c r="A3231" s="40"/>
      <c r="B3231" s="41"/>
      <c r="C3231" s="42"/>
      <c r="D3231" s="42"/>
      <c r="E3231" s="42"/>
      <c r="F3231" s="42"/>
      <c r="G3231" s="42"/>
      <c r="H3231" s="42"/>
      <c r="I3231" s="42"/>
      <c r="J3231" s="42"/>
      <c r="K3231" s="42"/>
      <c r="L3231" s="42"/>
      <c r="M3231" s="42"/>
      <c r="N3231" s="42"/>
      <c r="O3231" s="42"/>
    </row>
    <row r="3232" spans="1:15">
      <c r="A3232" s="40"/>
      <c r="B3232" s="41"/>
      <c r="C3232" s="42"/>
      <c r="D3232" s="42"/>
      <c r="E3232" s="42"/>
      <c r="F3232" s="42"/>
      <c r="G3232" s="42"/>
      <c r="H3232" s="42"/>
      <c r="I3232" s="42"/>
      <c r="J3232" s="42"/>
      <c r="K3232" s="42"/>
      <c r="L3232" s="42"/>
      <c r="M3232" s="42"/>
      <c r="N3232" s="42"/>
      <c r="O3232" s="42"/>
    </row>
    <row r="3233" spans="1:15">
      <c r="A3233" s="40"/>
      <c r="B3233" s="41"/>
      <c r="C3233" s="42"/>
      <c r="D3233" s="42"/>
      <c r="E3233" s="42"/>
      <c r="F3233" s="42"/>
      <c r="G3233" s="42"/>
      <c r="H3233" s="42"/>
      <c r="I3233" s="42"/>
      <c r="J3233" s="42"/>
      <c r="K3233" s="42"/>
      <c r="L3233" s="42"/>
      <c r="M3233" s="42"/>
      <c r="N3233" s="42"/>
      <c r="O3233" s="42"/>
    </row>
    <row r="3234" spans="1:15">
      <c r="A3234" s="40"/>
      <c r="B3234" s="41"/>
      <c r="C3234" s="42"/>
      <c r="D3234" s="42"/>
      <c r="E3234" s="42"/>
      <c r="F3234" s="42"/>
      <c r="G3234" s="42"/>
      <c r="H3234" s="42"/>
      <c r="I3234" s="42"/>
      <c r="J3234" s="42"/>
      <c r="K3234" s="42"/>
      <c r="L3234" s="42"/>
      <c r="M3234" s="42"/>
      <c r="N3234" s="42"/>
      <c r="O3234" s="42"/>
    </row>
    <row r="3235" spans="1:15">
      <c r="A3235" s="40"/>
      <c r="B3235" s="41"/>
      <c r="C3235" s="42"/>
      <c r="D3235" s="42"/>
      <c r="E3235" s="42"/>
      <c r="F3235" s="42"/>
      <c r="G3235" s="42"/>
      <c r="H3235" s="42"/>
      <c r="I3235" s="42"/>
      <c r="J3235" s="42"/>
      <c r="K3235" s="42"/>
      <c r="L3235" s="42"/>
      <c r="M3235" s="42"/>
      <c r="N3235" s="42"/>
      <c r="O3235" s="42"/>
    </row>
    <row r="3236" spans="1:15">
      <c r="A3236" s="40"/>
      <c r="B3236" s="41"/>
      <c r="C3236" s="42"/>
      <c r="D3236" s="42"/>
      <c r="E3236" s="42"/>
      <c r="F3236" s="42"/>
      <c r="G3236" s="42"/>
      <c r="H3236" s="42"/>
      <c r="I3236" s="42"/>
      <c r="J3236" s="42"/>
      <c r="K3236" s="42"/>
      <c r="L3236" s="42"/>
      <c r="M3236" s="42"/>
      <c r="N3236" s="42"/>
      <c r="O3236" s="42"/>
    </row>
    <row r="3237" spans="1:15">
      <c r="A3237" s="40"/>
      <c r="B3237" s="41"/>
      <c r="C3237" s="42"/>
      <c r="D3237" s="42"/>
      <c r="E3237" s="42"/>
      <c r="F3237" s="42"/>
      <c r="G3237" s="42"/>
      <c r="H3237" s="42"/>
      <c r="I3237" s="42"/>
      <c r="J3237" s="42"/>
      <c r="K3237" s="42"/>
      <c r="L3237" s="42"/>
      <c r="M3237" s="42"/>
      <c r="N3237" s="42"/>
      <c r="O3237" s="42"/>
    </row>
    <row r="3238" spans="1:15">
      <c r="A3238" s="40"/>
      <c r="B3238" s="41"/>
      <c r="C3238" s="42"/>
      <c r="D3238" s="42"/>
      <c r="E3238" s="42"/>
      <c r="F3238" s="42"/>
      <c r="G3238" s="42"/>
      <c r="H3238" s="42"/>
      <c r="I3238" s="42"/>
      <c r="J3238" s="42"/>
      <c r="K3238" s="42"/>
      <c r="L3238" s="42"/>
      <c r="M3238" s="42"/>
      <c r="N3238" s="42"/>
      <c r="O3238" s="42"/>
    </row>
    <row r="3239" spans="1:15">
      <c r="A3239" s="40"/>
      <c r="B3239" s="41"/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  <c r="O3239" s="42"/>
    </row>
    <row r="3240" spans="1:15">
      <c r="A3240" s="40"/>
      <c r="B3240" s="41"/>
      <c r="C3240" s="42"/>
      <c r="D3240" s="42"/>
      <c r="E3240" s="42"/>
      <c r="F3240" s="42"/>
      <c r="G3240" s="42"/>
      <c r="H3240" s="42"/>
      <c r="I3240" s="42"/>
      <c r="J3240" s="42"/>
      <c r="K3240" s="42"/>
      <c r="L3240" s="42"/>
      <c r="M3240" s="42"/>
      <c r="N3240" s="42"/>
      <c r="O3240" s="42"/>
    </row>
    <row r="3241" spans="1:15">
      <c r="A3241" s="40"/>
      <c r="B3241" s="41"/>
      <c r="C3241" s="42"/>
      <c r="D3241" s="42"/>
      <c r="E3241" s="42"/>
      <c r="F3241" s="42"/>
      <c r="G3241" s="42"/>
      <c r="H3241" s="42"/>
      <c r="I3241" s="42"/>
      <c r="J3241" s="42"/>
      <c r="K3241" s="42"/>
      <c r="L3241" s="42"/>
      <c r="M3241" s="42"/>
      <c r="N3241" s="42"/>
      <c r="O3241" s="42"/>
    </row>
    <row r="3242" spans="1:15">
      <c r="A3242" s="40"/>
      <c r="B3242" s="41"/>
      <c r="C3242" s="42"/>
      <c r="D3242" s="42"/>
      <c r="E3242" s="42"/>
      <c r="F3242" s="42"/>
      <c r="G3242" s="42"/>
      <c r="H3242" s="42"/>
      <c r="I3242" s="42"/>
      <c r="J3242" s="42"/>
      <c r="K3242" s="42"/>
      <c r="L3242" s="42"/>
      <c r="M3242" s="42"/>
      <c r="N3242" s="42"/>
      <c r="O3242" s="42"/>
    </row>
    <row r="3243" spans="1:15">
      <c r="A3243" s="40"/>
      <c r="B3243" s="41"/>
      <c r="C3243" s="42"/>
      <c r="D3243" s="42"/>
      <c r="E3243" s="42"/>
      <c r="F3243" s="42"/>
      <c r="G3243" s="42"/>
      <c r="H3243" s="42"/>
      <c r="I3243" s="42"/>
      <c r="J3243" s="42"/>
      <c r="K3243" s="42"/>
      <c r="L3243" s="42"/>
      <c r="M3243" s="42"/>
      <c r="N3243" s="42"/>
      <c r="O3243" s="42"/>
    </row>
    <row r="3244" spans="1:15">
      <c r="A3244" s="40"/>
      <c r="B3244" s="41"/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  <c r="O3244" s="42"/>
    </row>
    <row r="3245" spans="1:15">
      <c r="A3245" s="40"/>
      <c r="B3245" s="41"/>
      <c r="C3245" s="42"/>
      <c r="D3245" s="42"/>
      <c r="E3245" s="42"/>
      <c r="F3245" s="42"/>
      <c r="G3245" s="42"/>
      <c r="H3245" s="42"/>
      <c r="I3245" s="42"/>
      <c r="J3245" s="42"/>
      <c r="K3245" s="42"/>
      <c r="L3245" s="42"/>
      <c r="M3245" s="42"/>
      <c r="N3245" s="42"/>
      <c r="O3245" s="42"/>
    </row>
    <row r="3246" spans="1:15">
      <c r="A3246" s="40"/>
      <c r="B3246" s="41"/>
      <c r="C3246" s="42"/>
      <c r="D3246" s="42"/>
      <c r="E3246" s="42"/>
      <c r="F3246" s="42"/>
      <c r="G3246" s="42"/>
      <c r="H3246" s="42"/>
      <c r="I3246" s="42"/>
      <c r="J3246" s="42"/>
      <c r="K3246" s="42"/>
      <c r="L3246" s="42"/>
      <c r="M3246" s="42"/>
      <c r="N3246" s="42"/>
      <c r="O3246" s="42"/>
    </row>
    <row r="3247" spans="1:15">
      <c r="A3247" s="40"/>
      <c r="B3247" s="41"/>
      <c r="C3247" s="42"/>
      <c r="D3247" s="42"/>
      <c r="E3247" s="42"/>
      <c r="F3247" s="42"/>
      <c r="G3247" s="42"/>
      <c r="H3247" s="42"/>
      <c r="I3247" s="42"/>
      <c r="J3247" s="42"/>
      <c r="K3247" s="42"/>
      <c r="L3247" s="42"/>
      <c r="M3247" s="42"/>
      <c r="N3247" s="42"/>
      <c r="O3247" s="42"/>
    </row>
    <row r="3248" spans="1:15">
      <c r="A3248" s="40"/>
      <c r="B3248" s="41"/>
      <c r="C3248" s="42"/>
      <c r="D3248" s="42"/>
      <c r="E3248" s="42"/>
      <c r="F3248" s="42"/>
      <c r="G3248" s="42"/>
      <c r="H3248" s="42"/>
      <c r="I3248" s="42"/>
      <c r="J3248" s="42"/>
      <c r="K3248" s="42"/>
      <c r="L3248" s="42"/>
      <c r="M3248" s="42"/>
      <c r="N3248" s="42"/>
      <c r="O3248" s="42"/>
    </row>
    <row r="3249" spans="1:15">
      <c r="A3249" s="40"/>
      <c r="B3249" s="41"/>
      <c r="C3249" s="42"/>
      <c r="D3249" s="42"/>
      <c r="E3249" s="42"/>
      <c r="F3249" s="42"/>
      <c r="G3249" s="42"/>
      <c r="H3249" s="42"/>
      <c r="I3249" s="42"/>
      <c r="J3249" s="42"/>
      <c r="K3249" s="42"/>
      <c r="L3249" s="42"/>
      <c r="M3249" s="42"/>
      <c r="N3249" s="42"/>
      <c r="O3249" s="42"/>
    </row>
    <row r="3250" spans="1:15">
      <c r="A3250" s="40"/>
      <c r="B3250" s="41"/>
      <c r="C3250" s="42"/>
      <c r="D3250" s="42"/>
      <c r="E3250" s="42"/>
      <c r="F3250" s="42"/>
      <c r="G3250" s="42"/>
      <c r="H3250" s="42"/>
      <c r="I3250" s="42"/>
      <c r="J3250" s="42"/>
      <c r="K3250" s="42"/>
      <c r="L3250" s="42"/>
      <c r="M3250" s="42"/>
      <c r="N3250" s="42"/>
      <c r="O3250" s="42"/>
    </row>
    <row r="3251" spans="1:15">
      <c r="A3251" s="40"/>
      <c r="B3251" s="41"/>
      <c r="C3251" s="42"/>
      <c r="D3251" s="42"/>
      <c r="E3251" s="42"/>
      <c r="F3251" s="42"/>
      <c r="G3251" s="42"/>
      <c r="H3251" s="42"/>
      <c r="I3251" s="42"/>
      <c r="J3251" s="42"/>
      <c r="K3251" s="42"/>
      <c r="L3251" s="42"/>
      <c r="M3251" s="42"/>
      <c r="N3251" s="42"/>
      <c r="O3251" s="42"/>
    </row>
    <row r="3252" spans="1:15">
      <c r="A3252" s="40"/>
      <c r="B3252" s="41"/>
      <c r="C3252" s="42"/>
      <c r="D3252" s="42"/>
      <c r="E3252" s="42"/>
      <c r="F3252" s="42"/>
      <c r="G3252" s="42"/>
      <c r="H3252" s="42"/>
      <c r="I3252" s="42"/>
      <c r="J3252" s="42"/>
      <c r="K3252" s="42"/>
      <c r="L3252" s="42"/>
      <c r="M3252" s="42"/>
      <c r="N3252" s="42"/>
      <c r="O3252" s="42"/>
    </row>
    <row r="3253" spans="1:15">
      <c r="A3253" s="40"/>
      <c r="B3253" s="41"/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  <c r="O3253" s="42"/>
    </row>
    <row r="3254" spans="1:15">
      <c r="A3254" s="40"/>
      <c r="B3254" s="41"/>
      <c r="C3254" s="42"/>
      <c r="D3254" s="42"/>
      <c r="E3254" s="42"/>
      <c r="F3254" s="42"/>
      <c r="G3254" s="42"/>
      <c r="H3254" s="42"/>
      <c r="I3254" s="42"/>
      <c r="J3254" s="42"/>
      <c r="K3254" s="42"/>
      <c r="L3254" s="42"/>
      <c r="M3254" s="42"/>
      <c r="N3254" s="42"/>
      <c r="O3254" s="42"/>
    </row>
    <row r="3255" spans="1:15">
      <c r="A3255" s="40"/>
      <c r="B3255" s="41"/>
      <c r="C3255" s="42"/>
      <c r="D3255" s="42"/>
      <c r="E3255" s="42"/>
      <c r="F3255" s="42"/>
      <c r="G3255" s="42"/>
      <c r="H3255" s="42"/>
      <c r="I3255" s="42"/>
      <c r="J3255" s="42"/>
      <c r="K3255" s="42"/>
      <c r="L3255" s="42"/>
      <c r="M3255" s="42"/>
      <c r="N3255" s="42"/>
      <c r="O3255" s="42"/>
    </row>
    <row r="3256" spans="1:15">
      <c r="A3256" s="40"/>
      <c r="B3256" s="41"/>
      <c r="C3256" s="42"/>
      <c r="D3256" s="42"/>
      <c r="E3256" s="42"/>
      <c r="F3256" s="42"/>
      <c r="G3256" s="42"/>
      <c r="H3256" s="42"/>
      <c r="I3256" s="42"/>
      <c r="J3256" s="42"/>
      <c r="K3256" s="42"/>
      <c r="L3256" s="42"/>
      <c r="M3256" s="42"/>
      <c r="N3256" s="42"/>
      <c r="O3256" s="42"/>
    </row>
    <row r="3257" spans="1:15">
      <c r="A3257" s="40"/>
      <c r="B3257" s="41"/>
      <c r="C3257" s="42"/>
      <c r="D3257" s="42"/>
      <c r="E3257" s="42"/>
      <c r="F3257" s="42"/>
      <c r="G3257" s="42"/>
      <c r="H3257" s="42"/>
      <c r="I3257" s="42"/>
      <c r="J3257" s="42"/>
      <c r="K3257" s="42"/>
      <c r="L3257" s="42"/>
      <c r="M3257" s="42"/>
      <c r="N3257" s="42"/>
      <c r="O3257" s="42"/>
    </row>
    <row r="3258" spans="1:15">
      <c r="A3258" s="40"/>
      <c r="B3258" s="41"/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  <c r="O3258" s="42"/>
    </row>
    <row r="3259" spans="1:15">
      <c r="A3259" s="40"/>
      <c r="B3259" s="41"/>
      <c r="C3259" s="42"/>
      <c r="D3259" s="42"/>
      <c r="E3259" s="42"/>
      <c r="F3259" s="42"/>
      <c r="G3259" s="42"/>
      <c r="H3259" s="42"/>
      <c r="I3259" s="42"/>
      <c r="J3259" s="42"/>
      <c r="K3259" s="42"/>
      <c r="L3259" s="42"/>
      <c r="M3259" s="42"/>
      <c r="N3259" s="42"/>
      <c r="O3259" s="42"/>
    </row>
    <row r="3260" spans="1:15">
      <c r="A3260" s="40"/>
      <c r="B3260" s="41"/>
      <c r="C3260" s="42"/>
      <c r="D3260" s="42"/>
      <c r="E3260" s="42"/>
      <c r="F3260" s="42"/>
      <c r="G3260" s="42"/>
      <c r="H3260" s="42"/>
      <c r="I3260" s="42"/>
      <c r="J3260" s="42"/>
      <c r="K3260" s="42"/>
      <c r="L3260" s="42"/>
      <c r="M3260" s="42"/>
      <c r="N3260" s="42"/>
      <c r="O3260" s="42"/>
    </row>
    <row r="3261" spans="1:15">
      <c r="A3261" s="40"/>
      <c r="B3261" s="41"/>
      <c r="C3261" s="42"/>
      <c r="D3261" s="42"/>
      <c r="E3261" s="42"/>
      <c r="F3261" s="42"/>
      <c r="G3261" s="42"/>
      <c r="H3261" s="42"/>
      <c r="I3261" s="42"/>
      <c r="J3261" s="42"/>
      <c r="K3261" s="42"/>
      <c r="L3261" s="42"/>
      <c r="M3261" s="42"/>
      <c r="N3261" s="42"/>
      <c r="O3261" s="42"/>
    </row>
    <row r="3262" spans="1:15">
      <c r="A3262" s="40"/>
      <c r="B3262" s="41"/>
      <c r="C3262" s="42"/>
      <c r="D3262" s="42"/>
      <c r="E3262" s="42"/>
      <c r="F3262" s="42"/>
      <c r="G3262" s="42"/>
      <c r="H3262" s="42"/>
      <c r="I3262" s="42"/>
      <c r="J3262" s="42"/>
      <c r="K3262" s="42"/>
      <c r="L3262" s="42"/>
      <c r="M3262" s="42"/>
      <c r="N3262" s="42"/>
      <c r="O3262" s="42"/>
    </row>
    <row r="3263" spans="1:15">
      <c r="A3263" s="40"/>
      <c r="B3263" s="41"/>
      <c r="C3263" s="42"/>
      <c r="D3263" s="42"/>
      <c r="E3263" s="42"/>
      <c r="F3263" s="42"/>
      <c r="G3263" s="42"/>
      <c r="H3263" s="42"/>
      <c r="I3263" s="42"/>
      <c r="J3263" s="42"/>
      <c r="K3263" s="42"/>
      <c r="L3263" s="42"/>
      <c r="M3263" s="42"/>
      <c r="N3263" s="42"/>
      <c r="O3263" s="42"/>
    </row>
    <row r="3264" spans="1:15">
      <c r="A3264" s="40"/>
      <c r="B3264" s="41"/>
      <c r="C3264" s="42"/>
      <c r="D3264" s="42"/>
      <c r="E3264" s="42"/>
      <c r="F3264" s="42"/>
      <c r="G3264" s="42"/>
      <c r="H3264" s="42"/>
      <c r="I3264" s="42"/>
      <c r="J3264" s="42"/>
      <c r="K3264" s="42"/>
      <c r="L3264" s="42"/>
      <c r="M3264" s="42"/>
      <c r="N3264" s="42"/>
      <c r="O3264" s="42"/>
    </row>
    <row r="3265" spans="1:15">
      <c r="A3265" s="40"/>
      <c r="B3265" s="41"/>
      <c r="C3265" s="42"/>
      <c r="D3265" s="42"/>
      <c r="E3265" s="42"/>
      <c r="F3265" s="42"/>
      <c r="G3265" s="42"/>
      <c r="H3265" s="42"/>
      <c r="I3265" s="42"/>
      <c r="J3265" s="42"/>
      <c r="K3265" s="42"/>
      <c r="L3265" s="42"/>
      <c r="M3265" s="42"/>
      <c r="N3265" s="42"/>
      <c r="O3265" s="42"/>
    </row>
    <row r="3266" spans="1:15">
      <c r="A3266" s="40"/>
      <c r="B3266" s="41"/>
      <c r="C3266" s="42"/>
      <c r="D3266" s="42"/>
      <c r="E3266" s="42"/>
      <c r="F3266" s="42"/>
      <c r="G3266" s="42"/>
      <c r="H3266" s="42"/>
      <c r="I3266" s="42"/>
      <c r="J3266" s="42"/>
      <c r="K3266" s="42"/>
      <c r="L3266" s="42"/>
      <c r="M3266" s="42"/>
      <c r="N3266" s="42"/>
      <c r="O3266" s="42"/>
    </row>
    <row r="3267" spans="1:15">
      <c r="A3267" s="40"/>
      <c r="B3267" s="41"/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  <c r="O3267" s="42"/>
    </row>
    <row r="3268" spans="1:15">
      <c r="A3268" s="40"/>
      <c r="B3268" s="41"/>
      <c r="C3268" s="42"/>
      <c r="D3268" s="42"/>
      <c r="E3268" s="42"/>
      <c r="F3268" s="42"/>
      <c r="G3268" s="42"/>
      <c r="H3268" s="42"/>
      <c r="I3268" s="42"/>
      <c r="J3268" s="42"/>
      <c r="K3268" s="42"/>
      <c r="L3268" s="42"/>
      <c r="M3268" s="42"/>
      <c r="N3268" s="42"/>
      <c r="O3268" s="42"/>
    </row>
    <row r="3269" spans="1:15">
      <c r="A3269" s="40"/>
      <c r="B3269" s="41"/>
      <c r="C3269" s="42"/>
      <c r="D3269" s="42"/>
      <c r="E3269" s="42"/>
      <c r="F3269" s="42"/>
      <c r="G3269" s="42"/>
      <c r="H3269" s="42"/>
      <c r="I3269" s="42"/>
      <c r="J3269" s="42"/>
      <c r="K3269" s="42"/>
      <c r="L3269" s="42"/>
      <c r="M3269" s="42"/>
      <c r="N3269" s="42"/>
      <c r="O3269" s="42"/>
    </row>
    <row r="3270" spans="1:15">
      <c r="A3270" s="40"/>
      <c r="B3270" s="41"/>
      <c r="C3270" s="42"/>
      <c r="D3270" s="42"/>
      <c r="E3270" s="42"/>
      <c r="F3270" s="42"/>
      <c r="G3270" s="42"/>
      <c r="H3270" s="42"/>
      <c r="I3270" s="42"/>
      <c r="J3270" s="42"/>
      <c r="K3270" s="42"/>
      <c r="L3270" s="42"/>
      <c r="M3270" s="42"/>
      <c r="N3270" s="42"/>
      <c r="O3270" s="42"/>
    </row>
    <row r="3271" spans="1:15">
      <c r="A3271" s="40"/>
      <c r="B3271" s="41"/>
      <c r="C3271" s="42"/>
      <c r="D3271" s="42"/>
      <c r="E3271" s="42"/>
      <c r="F3271" s="42"/>
      <c r="G3271" s="42"/>
      <c r="H3271" s="42"/>
      <c r="I3271" s="42"/>
      <c r="J3271" s="42"/>
      <c r="K3271" s="42"/>
      <c r="L3271" s="42"/>
      <c r="M3271" s="42"/>
      <c r="N3271" s="42"/>
      <c r="O3271" s="42"/>
    </row>
    <row r="3272" spans="1:15">
      <c r="A3272" s="40"/>
      <c r="B3272" s="41"/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  <c r="O3272" s="42"/>
    </row>
    <row r="3273" spans="1:15">
      <c r="A3273" s="40"/>
      <c r="B3273" s="41"/>
      <c r="C3273" s="42"/>
      <c r="D3273" s="42"/>
      <c r="E3273" s="42"/>
      <c r="F3273" s="42"/>
      <c r="G3273" s="42"/>
      <c r="H3273" s="42"/>
      <c r="I3273" s="42"/>
      <c r="J3273" s="42"/>
      <c r="K3273" s="42"/>
      <c r="L3273" s="42"/>
      <c r="M3273" s="42"/>
      <c r="N3273" s="42"/>
      <c r="O3273" s="42"/>
    </row>
    <row r="3274" spans="1:15">
      <c r="A3274" s="40"/>
      <c r="B3274" s="41"/>
      <c r="C3274" s="42"/>
      <c r="D3274" s="42"/>
      <c r="E3274" s="42"/>
      <c r="F3274" s="42"/>
      <c r="G3274" s="42"/>
      <c r="H3274" s="42"/>
      <c r="I3274" s="42"/>
      <c r="J3274" s="42"/>
      <c r="K3274" s="42"/>
      <c r="L3274" s="42"/>
      <c r="M3274" s="42"/>
      <c r="N3274" s="42"/>
      <c r="O3274" s="42"/>
    </row>
    <row r="3275" spans="1:15">
      <c r="A3275" s="40"/>
      <c r="B3275" s="41"/>
      <c r="C3275" s="42"/>
      <c r="D3275" s="42"/>
      <c r="E3275" s="42"/>
      <c r="F3275" s="42"/>
      <c r="G3275" s="42"/>
      <c r="H3275" s="42"/>
      <c r="I3275" s="42"/>
      <c r="J3275" s="42"/>
      <c r="K3275" s="42"/>
      <c r="L3275" s="42"/>
      <c r="M3275" s="42"/>
      <c r="N3275" s="42"/>
      <c r="O3275" s="42"/>
    </row>
    <row r="3276" spans="1:15">
      <c r="A3276" s="40"/>
      <c r="B3276" s="41"/>
      <c r="C3276" s="42"/>
      <c r="D3276" s="42"/>
      <c r="E3276" s="42"/>
      <c r="F3276" s="42"/>
      <c r="G3276" s="42"/>
      <c r="H3276" s="42"/>
      <c r="I3276" s="42"/>
      <c r="J3276" s="42"/>
      <c r="K3276" s="42"/>
      <c r="L3276" s="42"/>
      <c r="M3276" s="42"/>
      <c r="N3276" s="42"/>
      <c r="O3276" s="42"/>
    </row>
    <row r="3277" spans="1:15">
      <c r="A3277" s="40"/>
      <c r="B3277" s="41"/>
      <c r="C3277" s="42"/>
      <c r="D3277" s="42"/>
      <c r="E3277" s="42"/>
      <c r="F3277" s="42"/>
      <c r="G3277" s="42"/>
      <c r="H3277" s="42"/>
      <c r="I3277" s="42"/>
      <c r="J3277" s="42"/>
      <c r="K3277" s="42"/>
      <c r="L3277" s="42"/>
      <c r="M3277" s="42"/>
      <c r="N3277" s="42"/>
      <c r="O3277" s="42"/>
    </row>
    <row r="3278" spans="1:15">
      <c r="A3278" s="40"/>
      <c r="B3278" s="41"/>
      <c r="C3278" s="42"/>
      <c r="D3278" s="42"/>
      <c r="E3278" s="42"/>
      <c r="F3278" s="42"/>
      <c r="G3278" s="42"/>
      <c r="H3278" s="42"/>
      <c r="I3278" s="42"/>
      <c r="J3278" s="42"/>
      <c r="K3278" s="42"/>
      <c r="L3278" s="42"/>
      <c r="M3278" s="42"/>
      <c r="N3278" s="42"/>
      <c r="O3278" s="42"/>
    </row>
    <row r="3279" spans="1:15">
      <c r="A3279" s="40"/>
      <c r="B3279" s="41"/>
      <c r="C3279" s="42"/>
      <c r="D3279" s="42"/>
      <c r="E3279" s="42"/>
      <c r="F3279" s="42"/>
      <c r="G3279" s="42"/>
      <c r="H3279" s="42"/>
      <c r="I3279" s="42"/>
      <c r="J3279" s="42"/>
      <c r="K3279" s="42"/>
      <c r="L3279" s="42"/>
      <c r="M3279" s="42"/>
      <c r="N3279" s="42"/>
      <c r="O3279" s="42"/>
    </row>
    <row r="3280" spans="1:15">
      <c r="A3280" s="40"/>
      <c r="B3280" s="41"/>
      <c r="C3280" s="42"/>
      <c r="D3280" s="42"/>
      <c r="E3280" s="42"/>
      <c r="F3280" s="42"/>
      <c r="G3280" s="42"/>
      <c r="H3280" s="42"/>
      <c r="I3280" s="42"/>
      <c r="J3280" s="42"/>
      <c r="K3280" s="42"/>
      <c r="L3280" s="42"/>
      <c r="M3280" s="42"/>
      <c r="N3280" s="42"/>
      <c r="O3280" s="42"/>
    </row>
    <row r="3281" spans="1:15">
      <c r="A3281" s="40"/>
      <c r="B3281" s="41"/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  <c r="O3281" s="42"/>
    </row>
    <row r="3282" spans="1:15">
      <c r="A3282" s="40"/>
      <c r="B3282" s="41"/>
      <c r="C3282" s="42"/>
      <c r="D3282" s="42"/>
      <c r="E3282" s="42"/>
      <c r="F3282" s="42"/>
      <c r="G3282" s="42"/>
      <c r="H3282" s="42"/>
      <c r="I3282" s="42"/>
      <c r="J3282" s="42"/>
      <c r="K3282" s="42"/>
      <c r="L3282" s="42"/>
      <c r="M3282" s="42"/>
      <c r="N3282" s="42"/>
      <c r="O3282" s="42"/>
    </row>
    <row r="3283" spans="1:15">
      <c r="A3283" s="40"/>
      <c r="B3283" s="41"/>
      <c r="C3283" s="42"/>
      <c r="D3283" s="42"/>
      <c r="E3283" s="42"/>
      <c r="F3283" s="42"/>
      <c r="G3283" s="42"/>
      <c r="H3283" s="42"/>
      <c r="I3283" s="42"/>
      <c r="J3283" s="42"/>
      <c r="K3283" s="42"/>
      <c r="L3283" s="42"/>
      <c r="M3283" s="42"/>
      <c r="N3283" s="42"/>
      <c r="O3283" s="42"/>
    </row>
    <row r="3284" spans="1:15">
      <c r="A3284" s="40"/>
      <c r="B3284" s="41"/>
      <c r="C3284" s="42"/>
      <c r="D3284" s="42"/>
      <c r="E3284" s="42"/>
      <c r="F3284" s="42"/>
      <c r="G3284" s="42"/>
      <c r="H3284" s="42"/>
      <c r="I3284" s="42"/>
      <c r="J3284" s="42"/>
      <c r="K3284" s="42"/>
      <c r="L3284" s="42"/>
      <c r="M3284" s="42"/>
      <c r="N3284" s="42"/>
      <c r="O3284" s="42"/>
    </row>
    <row r="3285" spans="1:15">
      <c r="A3285" s="40"/>
      <c r="B3285" s="41"/>
      <c r="C3285" s="42"/>
      <c r="D3285" s="42"/>
      <c r="E3285" s="42"/>
      <c r="F3285" s="42"/>
      <c r="G3285" s="42"/>
      <c r="H3285" s="42"/>
      <c r="I3285" s="42"/>
      <c r="J3285" s="42"/>
      <c r="K3285" s="42"/>
      <c r="L3285" s="42"/>
      <c r="M3285" s="42"/>
      <c r="N3285" s="42"/>
      <c r="O3285" s="42"/>
    </row>
    <row r="3286" spans="1:15">
      <c r="A3286" s="40"/>
      <c r="B3286" s="41"/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  <c r="O3286" s="42"/>
    </row>
    <row r="3287" spans="1:15">
      <c r="A3287" s="40"/>
      <c r="B3287" s="41"/>
      <c r="C3287" s="42"/>
      <c r="D3287" s="42"/>
      <c r="E3287" s="42"/>
      <c r="F3287" s="42"/>
      <c r="G3287" s="42"/>
      <c r="H3287" s="42"/>
      <c r="I3287" s="42"/>
      <c r="J3287" s="42"/>
      <c r="K3287" s="42"/>
      <c r="L3287" s="42"/>
      <c r="M3287" s="42"/>
      <c r="N3287" s="42"/>
      <c r="O3287" s="42"/>
    </row>
    <row r="3288" spans="1:15">
      <c r="A3288" s="40"/>
      <c r="B3288" s="41"/>
      <c r="C3288" s="42"/>
      <c r="D3288" s="42"/>
      <c r="E3288" s="42"/>
      <c r="F3288" s="42"/>
      <c r="G3288" s="42"/>
      <c r="H3288" s="42"/>
      <c r="I3288" s="42"/>
      <c r="J3288" s="42"/>
      <c r="K3288" s="42"/>
      <c r="L3288" s="42"/>
      <c r="M3288" s="42"/>
      <c r="N3288" s="42"/>
      <c r="O3288" s="42"/>
    </row>
    <row r="3289" spans="1:15">
      <c r="A3289" s="40"/>
      <c r="B3289" s="41"/>
      <c r="C3289" s="42"/>
      <c r="D3289" s="42"/>
      <c r="E3289" s="42"/>
      <c r="F3289" s="42"/>
      <c r="G3289" s="42"/>
      <c r="H3289" s="42"/>
      <c r="I3289" s="42"/>
      <c r="J3289" s="42"/>
      <c r="K3289" s="42"/>
      <c r="L3289" s="42"/>
      <c r="M3289" s="42"/>
      <c r="N3289" s="42"/>
      <c r="O3289" s="42"/>
    </row>
    <row r="3290" spans="1:15">
      <c r="A3290" s="40"/>
      <c r="B3290" s="41"/>
      <c r="C3290" s="42"/>
      <c r="D3290" s="42"/>
      <c r="E3290" s="42"/>
      <c r="F3290" s="42"/>
      <c r="G3290" s="42"/>
      <c r="H3290" s="42"/>
      <c r="I3290" s="42"/>
      <c r="J3290" s="42"/>
      <c r="K3290" s="42"/>
      <c r="L3290" s="42"/>
      <c r="M3290" s="42"/>
      <c r="N3290" s="42"/>
      <c r="O3290" s="42"/>
    </row>
    <row r="3291" spans="1:15">
      <c r="A3291" s="40"/>
      <c r="B3291" s="41"/>
      <c r="C3291" s="42"/>
      <c r="D3291" s="42"/>
      <c r="E3291" s="42"/>
      <c r="F3291" s="42"/>
      <c r="G3291" s="42"/>
      <c r="H3291" s="42"/>
      <c r="I3291" s="42"/>
      <c r="J3291" s="42"/>
      <c r="K3291" s="42"/>
      <c r="L3291" s="42"/>
      <c r="M3291" s="42"/>
      <c r="N3291" s="42"/>
      <c r="O3291" s="42"/>
    </row>
    <row r="3292" spans="1:15">
      <c r="A3292" s="40"/>
      <c r="B3292" s="41"/>
      <c r="C3292" s="42"/>
      <c r="D3292" s="42"/>
      <c r="E3292" s="42"/>
      <c r="F3292" s="42"/>
      <c r="G3292" s="42"/>
      <c r="H3292" s="42"/>
      <c r="I3292" s="42"/>
      <c r="J3292" s="42"/>
      <c r="K3292" s="42"/>
      <c r="L3292" s="42"/>
      <c r="M3292" s="42"/>
      <c r="N3292" s="42"/>
      <c r="O3292" s="42"/>
    </row>
    <row r="3293" spans="1:15">
      <c r="A3293" s="40"/>
      <c r="B3293" s="41"/>
      <c r="C3293" s="42"/>
      <c r="D3293" s="42"/>
      <c r="E3293" s="42"/>
      <c r="F3293" s="42"/>
      <c r="G3293" s="42"/>
      <c r="H3293" s="42"/>
      <c r="I3293" s="42"/>
      <c r="J3293" s="42"/>
      <c r="K3293" s="42"/>
      <c r="L3293" s="42"/>
      <c r="M3293" s="42"/>
      <c r="N3293" s="42"/>
      <c r="O3293" s="42"/>
    </row>
    <row r="3294" spans="1:15">
      <c r="A3294" s="40"/>
      <c r="B3294" s="41"/>
      <c r="C3294" s="42"/>
      <c r="D3294" s="42"/>
      <c r="E3294" s="42"/>
      <c r="F3294" s="42"/>
      <c r="G3294" s="42"/>
      <c r="H3294" s="42"/>
      <c r="I3294" s="42"/>
      <c r="J3294" s="42"/>
      <c r="K3294" s="42"/>
      <c r="L3294" s="42"/>
      <c r="M3294" s="42"/>
      <c r="N3294" s="42"/>
      <c r="O3294" s="42"/>
    </row>
    <row r="3295" spans="1:15">
      <c r="A3295" s="40"/>
      <c r="B3295" s="41"/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  <c r="O3295" s="42"/>
    </row>
    <row r="3296" spans="1:15">
      <c r="A3296" s="40"/>
      <c r="B3296" s="41"/>
      <c r="C3296" s="42"/>
      <c r="D3296" s="42"/>
      <c r="E3296" s="42"/>
      <c r="F3296" s="42"/>
      <c r="G3296" s="42"/>
      <c r="H3296" s="42"/>
      <c r="I3296" s="42"/>
      <c r="J3296" s="42"/>
      <c r="K3296" s="42"/>
      <c r="L3296" s="42"/>
      <c r="M3296" s="42"/>
      <c r="N3296" s="42"/>
      <c r="O3296" s="42"/>
    </row>
    <row r="3297" spans="1:15">
      <c r="A3297" s="40"/>
      <c r="B3297" s="41"/>
      <c r="C3297" s="42"/>
      <c r="D3297" s="42"/>
      <c r="E3297" s="42"/>
      <c r="F3297" s="42"/>
      <c r="G3297" s="42"/>
      <c r="H3297" s="42"/>
      <c r="I3297" s="42"/>
      <c r="J3297" s="42"/>
      <c r="K3297" s="42"/>
      <c r="L3297" s="42"/>
      <c r="M3297" s="42"/>
      <c r="N3297" s="42"/>
      <c r="O3297" s="42"/>
    </row>
    <row r="3298" spans="1:15">
      <c r="A3298" s="40"/>
      <c r="B3298" s="41"/>
      <c r="C3298" s="42"/>
      <c r="D3298" s="42"/>
      <c r="E3298" s="42"/>
      <c r="F3298" s="42"/>
      <c r="G3298" s="42"/>
      <c r="H3298" s="42"/>
      <c r="I3298" s="42"/>
      <c r="J3298" s="42"/>
      <c r="K3298" s="42"/>
      <c r="L3298" s="42"/>
      <c r="M3298" s="42"/>
      <c r="N3298" s="42"/>
      <c r="O3298" s="42"/>
    </row>
    <row r="3299" spans="1:15">
      <c r="A3299" s="40"/>
      <c r="B3299" s="41"/>
      <c r="C3299" s="42"/>
      <c r="D3299" s="42"/>
      <c r="E3299" s="42"/>
      <c r="F3299" s="42"/>
      <c r="G3299" s="42"/>
      <c r="H3299" s="42"/>
      <c r="I3299" s="42"/>
      <c r="J3299" s="42"/>
      <c r="K3299" s="42"/>
      <c r="L3299" s="42"/>
      <c r="M3299" s="42"/>
      <c r="N3299" s="42"/>
      <c r="O3299" s="42"/>
    </row>
    <row r="3300" spans="1:15">
      <c r="A3300" s="40"/>
      <c r="B3300" s="41"/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  <c r="O3300" s="42"/>
    </row>
    <row r="3301" spans="1:15">
      <c r="A3301" s="40"/>
      <c r="B3301" s="41"/>
      <c r="C3301" s="42"/>
      <c r="D3301" s="42"/>
      <c r="E3301" s="42"/>
      <c r="F3301" s="42"/>
      <c r="G3301" s="42"/>
      <c r="H3301" s="42"/>
      <c r="I3301" s="42"/>
      <c r="J3301" s="42"/>
      <c r="K3301" s="42"/>
      <c r="L3301" s="42"/>
      <c r="M3301" s="42"/>
      <c r="N3301" s="42"/>
      <c r="O3301" s="42"/>
    </row>
    <row r="3302" spans="1:15">
      <c r="A3302" s="40"/>
      <c r="B3302" s="41"/>
      <c r="C3302" s="42"/>
      <c r="D3302" s="42"/>
      <c r="E3302" s="42"/>
      <c r="F3302" s="42"/>
      <c r="G3302" s="42"/>
      <c r="H3302" s="42"/>
      <c r="I3302" s="42"/>
      <c r="J3302" s="42"/>
      <c r="K3302" s="42"/>
      <c r="L3302" s="42"/>
      <c r="M3302" s="42"/>
      <c r="N3302" s="42"/>
      <c r="O3302" s="42"/>
    </row>
    <row r="3303" spans="1:15">
      <c r="A3303" s="40"/>
      <c r="B3303" s="41"/>
      <c r="C3303" s="42"/>
      <c r="D3303" s="42"/>
      <c r="E3303" s="42"/>
      <c r="F3303" s="42"/>
      <c r="G3303" s="42"/>
      <c r="H3303" s="42"/>
      <c r="I3303" s="42"/>
      <c r="J3303" s="42"/>
      <c r="K3303" s="42"/>
      <c r="L3303" s="42"/>
      <c r="M3303" s="42"/>
      <c r="N3303" s="42"/>
      <c r="O3303" s="42"/>
    </row>
    <row r="3304" spans="1:15">
      <c r="A3304" s="40"/>
      <c r="B3304" s="41"/>
      <c r="C3304" s="42"/>
      <c r="D3304" s="42"/>
      <c r="E3304" s="42"/>
      <c r="F3304" s="42"/>
      <c r="G3304" s="42"/>
      <c r="H3304" s="42"/>
      <c r="I3304" s="42"/>
      <c r="J3304" s="42"/>
      <c r="K3304" s="42"/>
      <c r="L3304" s="42"/>
      <c r="M3304" s="42"/>
      <c r="N3304" s="42"/>
      <c r="O3304" s="42"/>
    </row>
    <row r="3305" spans="1:15">
      <c r="A3305" s="40"/>
      <c r="B3305" s="41"/>
      <c r="C3305" s="42"/>
      <c r="D3305" s="42"/>
      <c r="E3305" s="42"/>
      <c r="F3305" s="42"/>
      <c r="G3305" s="42"/>
      <c r="H3305" s="42"/>
      <c r="I3305" s="42"/>
      <c r="J3305" s="42"/>
      <c r="K3305" s="42"/>
      <c r="L3305" s="42"/>
      <c r="M3305" s="42"/>
      <c r="N3305" s="42"/>
      <c r="O3305" s="42"/>
    </row>
    <row r="3306" spans="1:15">
      <c r="A3306" s="40"/>
      <c r="B3306" s="41"/>
      <c r="C3306" s="42"/>
      <c r="D3306" s="42"/>
      <c r="E3306" s="42"/>
      <c r="F3306" s="42"/>
      <c r="G3306" s="42"/>
      <c r="H3306" s="42"/>
      <c r="I3306" s="42"/>
      <c r="J3306" s="42"/>
      <c r="K3306" s="42"/>
      <c r="L3306" s="42"/>
      <c r="M3306" s="42"/>
      <c r="N3306" s="42"/>
      <c r="O3306" s="42"/>
    </row>
    <row r="3307" spans="1:15">
      <c r="A3307" s="40"/>
      <c r="B3307" s="41"/>
      <c r="C3307" s="42"/>
      <c r="D3307" s="42"/>
      <c r="E3307" s="42"/>
      <c r="F3307" s="42"/>
      <c r="G3307" s="42"/>
      <c r="H3307" s="42"/>
      <c r="I3307" s="42"/>
      <c r="J3307" s="42"/>
      <c r="K3307" s="42"/>
      <c r="L3307" s="42"/>
      <c r="M3307" s="42"/>
      <c r="N3307" s="42"/>
      <c r="O3307" s="42"/>
    </row>
    <row r="3308" spans="1:15">
      <c r="A3308" s="40"/>
      <c r="B3308" s="41"/>
      <c r="C3308" s="42"/>
      <c r="D3308" s="42"/>
      <c r="E3308" s="42"/>
      <c r="F3308" s="42"/>
      <c r="G3308" s="42"/>
      <c r="H3308" s="42"/>
      <c r="I3308" s="42"/>
      <c r="J3308" s="42"/>
      <c r="K3308" s="42"/>
      <c r="L3308" s="42"/>
      <c r="M3308" s="42"/>
      <c r="N3308" s="42"/>
      <c r="O3308" s="42"/>
    </row>
    <row r="3309" spans="1:15">
      <c r="A3309" s="40"/>
      <c r="B3309" s="41"/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  <c r="O3309" s="42"/>
    </row>
    <row r="3310" spans="1:15">
      <c r="A3310" s="40"/>
      <c r="B3310" s="41"/>
      <c r="C3310" s="42"/>
      <c r="D3310" s="42"/>
      <c r="E3310" s="42"/>
      <c r="F3310" s="42"/>
      <c r="G3310" s="42"/>
      <c r="H3310" s="42"/>
      <c r="I3310" s="42"/>
      <c r="J3310" s="42"/>
      <c r="K3310" s="42"/>
      <c r="L3310" s="42"/>
      <c r="M3310" s="42"/>
      <c r="N3310" s="42"/>
      <c r="O3310" s="42"/>
    </row>
    <row r="3311" spans="1:15">
      <c r="A3311" s="40"/>
      <c r="B3311" s="41"/>
      <c r="C3311" s="42"/>
      <c r="D3311" s="42"/>
      <c r="E3311" s="42"/>
      <c r="F3311" s="42"/>
      <c r="G3311" s="42"/>
      <c r="H3311" s="42"/>
      <c r="I3311" s="42"/>
      <c r="J3311" s="42"/>
      <c r="K3311" s="42"/>
      <c r="L3311" s="42"/>
      <c r="M3311" s="42"/>
      <c r="N3311" s="42"/>
      <c r="O3311" s="42"/>
    </row>
    <row r="3312" spans="1:15">
      <c r="A3312" s="40"/>
      <c r="B3312" s="41"/>
      <c r="C3312" s="42"/>
      <c r="D3312" s="42"/>
      <c r="E3312" s="42"/>
      <c r="F3312" s="42"/>
      <c r="G3312" s="42"/>
      <c r="H3312" s="42"/>
      <c r="I3312" s="42"/>
      <c r="J3312" s="42"/>
      <c r="K3312" s="42"/>
      <c r="L3312" s="42"/>
      <c r="M3312" s="42"/>
      <c r="N3312" s="42"/>
      <c r="O3312" s="42"/>
    </row>
    <row r="3313" spans="1:15">
      <c r="A3313" s="40"/>
      <c r="B3313" s="41"/>
      <c r="C3313" s="42"/>
      <c r="D3313" s="42"/>
      <c r="E3313" s="42"/>
      <c r="F3313" s="42"/>
      <c r="G3313" s="42"/>
      <c r="H3313" s="42"/>
      <c r="I3313" s="42"/>
      <c r="J3313" s="42"/>
      <c r="K3313" s="42"/>
      <c r="L3313" s="42"/>
      <c r="M3313" s="42"/>
      <c r="N3313" s="42"/>
      <c r="O3313" s="42"/>
    </row>
    <row r="3314" spans="1:15">
      <c r="A3314" s="40"/>
      <c r="B3314" s="41"/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  <c r="O3314" s="42"/>
    </row>
    <row r="3315" spans="1:15">
      <c r="A3315" s="40"/>
      <c r="B3315" s="41"/>
      <c r="C3315" s="42"/>
      <c r="D3315" s="42"/>
      <c r="E3315" s="42"/>
      <c r="F3315" s="42"/>
      <c r="G3315" s="42"/>
      <c r="H3315" s="42"/>
      <c r="I3315" s="42"/>
      <c r="J3315" s="42"/>
      <c r="K3315" s="42"/>
      <c r="L3315" s="42"/>
      <c r="M3315" s="42"/>
      <c r="N3315" s="42"/>
      <c r="O3315" s="42"/>
    </row>
    <row r="3316" spans="1:15">
      <c r="A3316" s="40"/>
      <c r="B3316" s="41"/>
      <c r="C3316" s="42"/>
      <c r="D3316" s="42"/>
      <c r="E3316" s="42"/>
      <c r="F3316" s="42"/>
      <c r="G3316" s="42"/>
      <c r="H3316" s="42"/>
      <c r="I3316" s="42"/>
      <c r="J3316" s="42"/>
      <c r="K3316" s="42"/>
      <c r="L3316" s="42"/>
      <c r="M3316" s="42"/>
      <c r="N3316" s="42"/>
      <c r="O3316" s="42"/>
    </row>
    <row r="3317" spans="1:15">
      <c r="A3317" s="40"/>
      <c r="B3317" s="41"/>
      <c r="C3317" s="42"/>
      <c r="D3317" s="42"/>
      <c r="E3317" s="42"/>
      <c r="F3317" s="42"/>
      <c r="G3317" s="42"/>
      <c r="H3317" s="42"/>
      <c r="I3317" s="42"/>
      <c r="J3317" s="42"/>
      <c r="K3317" s="42"/>
      <c r="L3317" s="42"/>
      <c r="M3317" s="42"/>
      <c r="N3317" s="42"/>
      <c r="O3317" s="42"/>
    </row>
    <row r="3318" spans="1:15">
      <c r="A3318" s="40"/>
      <c r="B3318" s="41"/>
      <c r="C3318" s="42"/>
      <c r="D3318" s="42"/>
      <c r="E3318" s="42"/>
      <c r="F3318" s="42"/>
      <c r="G3318" s="42"/>
      <c r="H3318" s="42"/>
      <c r="I3318" s="42"/>
      <c r="J3318" s="42"/>
      <c r="K3318" s="42"/>
      <c r="L3318" s="42"/>
      <c r="M3318" s="42"/>
      <c r="N3318" s="42"/>
      <c r="O3318" s="42"/>
    </row>
    <row r="3319" spans="1:15">
      <c r="A3319" s="40"/>
      <c r="B3319" s="41"/>
      <c r="C3319" s="42"/>
      <c r="D3319" s="42"/>
      <c r="E3319" s="42"/>
      <c r="F3319" s="42"/>
      <c r="G3319" s="42"/>
      <c r="H3319" s="42"/>
      <c r="I3319" s="42"/>
      <c r="J3319" s="42"/>
      <c r="K3319" s="42"/>
      <c r="L3319" s="42"/>
      <c r="M3319" s="42"/>
      <c r="N3319" s="42"/>
      <c r="O3319" s="42"/>
    </row>
    <row r="3320" spans="1:15">
      <c r="A3320" s="40"/>
      <c r="B3320" s="41"/>
      <c r="C3320" s="42"/>
      <c r="D3320" s="42"/>
      <c r="E3320" s="42"/>
      <c r="F3320" s="42"/>
      <c r="G3320" s="42"/>
      <c r="H3320" s="42"/>
      <c r="I3320" s="42"/>
      <c r="J3320" s="42"/>
      <c r="K3320" s="42"/>
      <c r="L3320" s="42"/>
      <c r="M3320" s="42"/>
      <c r="N3320" s="42"/>
      <c r="O3320" s="42"/>
    </row>
    <row r="3321" spans="1:15">
      <c r="A3321" s="40"/>
      <c r="B3321" s="41"/>
      <c r="C3321" s="42"/>
      <c r="D3321" s="42"/>
      <c r="E3321" s="42"/>
      <c r="F3321" s="42"/>
      <c r="G3321" s="42"/>
      <c r="H3321" s="42"/>
      <c r="I3321" s="42"/>
      <c r="J3321" s="42"/>
      <c r="K3321" s="42"/>
      <c r="L3321" s="42"/>
      <c r="M3321" s="42"/>
      <c r="N3321" s="42"/>
      <c r="O3321" s="42"/>
    </row>
    <row r="3322" spans="1:15">
      <c r="A3322" s="40"/>
      <c r="B3322" s="41"/>
      <c r="C3322" s="42"/>
      <c r="D3322" s="42"/>
      <c r="E3322" s="42"/>
      <c r="F3322" s="42"/>
      <c r="G3322" s="42"/>
      <c r="H3322" s="42"/>
      <c r="I3322" s="42"/>
      <c r="J3322" s="42"/>
      <c r="K3322" s="42"/>
      <c r="L3322" s="42"/>
      <c r="M3322" s="42"/>
      <c r="N3322" s="42"/>
      <c r="O3322" s="42"/>
    </row>
    <row r="3323" spans="1:15">
      <c r="A3323" s="40"/>
      <c r="B3323" s="41"/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  <c r="O3323" s="42"/>
    </row>
    <row r="3324" spans="1:15">
      <c r="A3324" s="40"/>
      <c r="B3324" s="41"/>
      <c r="C3324" s="42"/>
      <c r="D3324" s="42"/>
      <c r="E3324" s="42"/>
      <c r="F3324" s="42"/>
      <c r="G3324" s="42"/>
      <c r="H3324" s="42"/>
      <c r="I3324" s="42"/>
      <c r="J3324" s="42"/>
      <c r="K3324" s="42"/>
      <c r="L3324" s="42"/>
      <c r="M3324" s="42"/>
      <c r="N3324" s="42"/>
      <c r="O3324" s="42"/>
    </row>
    <row r="3325" spans="1:15">
      <c r="A3325" s="40"/>
      <c r="B3325" s="41"/>
      <c r="C3325" s="42"/>
      <c r="D3325" s="42"/>
      <c r="E3325" s="42"/>
      <c r="F3325" s="42"/>
      <c r="G3325" s="42"/>
      <c r="H3325" s="42"/>
      <c r="I3325" s="42"/>
      <c r="J3325" s="42"/>
      <c r="K3325" s="42"/>
      <c r="L3325" s="42"/>
      <c r="M3325" s="42"/>
      <c r="N3325" s="42"/>
      <c r="O3325" s="42"/>
    </row>
    <row r="3326" spans="1:15">
      <c r="A3326" s="40"/>
      <c r="B3326" s="41"/>
      <c r="C3326" s="42"/>
      <c r="D3326" s="42"/>
      <c r="E3326" s="42"/>
      <c r="F3326" s="42"/>
      <c r="G3326" s="42"/>
      <c r="H3326" s="42"/>
      <c r="I3326" s="42"/>
      <c r="J3326" s="42"/>
      <c r="K3326" s="42"/>
      <c r="L3326" s="42"/>
      <c r="M3326" s="42"/>
      <c r="N3326" s="42"/>
      <c r="O3326" s="42"/>
    </row>
    <row r="3327" spans="1:15">
      <c r="A3327" s="40"/>
      <c r="B3327" s="41"/>
      <c r="C3327" s="42"/>
      <c r="D3327" s="42"/>
      <c r="E3327" s="42"/>
      <c r="F3327" s="42"/>
      <c r="G3327" s="42"/>
      <c r="H3327" s="42"/>
      <c r="I3327" s="42"/>
      <c r="J3327" s="42"/>
      <c r="K3327" s="42"/>
      <c r="L3327" s="42"/>
      <c r="M3327" s="42"/>
      <c r="N3327" s="42"/>
      <c r="O3327" s="42"/>
    </row>
    <row r="3328" spans="1:15">
      <c r="A3328" s="40"/>
      <c r="B3328" s="41"/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  <c r="O3328" s="42"/>
    </row>
    <row r="3329" spans="1:15">
      <c r="A3329" s="40"/>
      <c r="B3329" s="41"/>
      <c r="C3329" s="42"/>
      <c r="D3329" s="42"/>
      <c r="E3329" s="42"/>
      <c r="F3329" s="42"/>
      <c r="G3329" s="42"/>
      <c r="H3329" s="42"/>
      <c r="I3329" s="42"/>
      <c r="J3329" s="42"/>
      <c r="K3329" s="42"/>
      <c r="L3329" s="42"/>
      <c r="M3329" s="42"/>
      <c r="N3329" s="42"/>
      <c r="O3329" s="42"/>
    </row>
    <row r="3330" spans="1:15">
      <c r="A3330" s="40"/>
      <c r="B3330" s="41"/>
      <c r="C3330" s="42"/>
      <c r="D3330" s="42"/>
      <c r="E3330" s="42"/>
      <c r="F3330" s="42"/>
      <c r="G3330" s="42"/>
      <c r="H3330" s="42"/>
      <c r="I3330" s="42"/>
      <c r="J3330" s="42"/>
      <c r="K3330" s="42"/>
      <c r="L3330" s="42"/>
      <c r="M3330" s="42"/>
      <c r="N3330" s="42"/>
      <c r="O3330" s="42"/>
    </row>
    <row r="3331" spans="1:15">
      <c r="A3331" s="40"/>
      <c r="B3331" s="41"/>
      <c r="C3331" s="42"/>
      <c r="D3331" s="42"/>
      <c r="E3331" s="42"/>
      <c r="F3331" s="42"/>
      <c r="G3331" s="42"/>
      <c r="H3331" s="42"/>
      <c r="I3331" s="42"/>
      <c r="J3331" s="42"/>
      <c r="K3331" s="42"/>
      <c r="L3331" s="42"/>
      <c r="M3331" s="42"/>
      <c r="N3331" s="42"/>
      <c r="O3331" s="42"/>
    </row>
    <row r="3332" spans="1:15">
      <c r="A3332" s="40"/>
      <c r="B3332" s="41"/>
      <c r="C3332" s="42"/>
      <c r="D3332" s="42"/>
      <c r="E3332" s="42"/>
      <c r="F3332" s="42"/>
      <c r="G3332" s="42"/>
      <c r="H3332" s="42"/>
      <c r="I3332" s="42"/>
      <c r="J3332" s="42"/>
      <c r="K3332" s="42"/>
      <c r="L3332" s="42"/>
      <c r="M3332" s="42"/>
      <c r="N3332" s="42"/>
      <c r="O3332" s="42"/>
    </row>
    <row r="3333" spans="1:15">
      <c r="A3333" s="40"/>
      <c r="B3333" s="41"/>
      <c r="C3333" s="42"/>
      <c r="D3333" s="42"/>
      <c r="E3333" s="42"/>
      <c r="F3333" s="42"/>
      <c r="G3333" s="42"/>
      <c r="H3333" s="42"/>
      <c r="I3333" s="42"/>
      <c r="J3333" s="42"/>
      <c r="K3333" s="42"/>
      <c r="L3333" s="42"/>
      <c r="M3333" s="42"/>
      <c r="N3333" s="42"/>
      <c r="O3333" s="42"/>
    </row>
    <row r="3334" spans="1:15">
      <c r="A3334" s="40"/>
      <c r="B3334" s="41"/>
      <c r="C3334" s="42"/>
      <c r="D3334" s="42"/>
      <c r="E3334" s="42"/>
      <c r="F3334" s="42"/>
      <c r="G3334" s="42"/>
      <c r="H3334" s="42"/>
      <c r="I3334" s="42"/>
      <c r="J3334" s="42"/>
      <c r="K3334" s="42"/>
      <c r="L3334" s="42"/>
      <c r="M3334" s="42"/>
      <c r="N3334" s="42"/>
      <c r="O3334" s="42"/>
    </row>
    <row r="3335" spans="1:15">
      <c r="A3335" s="40"/>
      <c r="B3335" s="41"/>
      <c r="C3335" s="42"/>
      <c r="D3335" s="42"/>
      <c r="E3335" s="42"/>
      <c r="F3335" s="42"/>
      <c r="G3335" s="42"/>
      <c r="H3335" s="42"/>
      <c r="I3335" s="42"/>
      <c r="J3335" s="42"/>
      <c r="K3335" s="42"/>
      <c r="L3335" s="42"/>
      <c r="M3335" s="42"/>
      <c r="N3335" s="42"/>
      <c r="O3335" s="42"/>
    </row>
    <row r="3336" spans="1:15">
      <c r="A3336" s="40"/>
      <c r="B3336" s="41"/>
      <c r="C3336" s="42"/>
      <c r="D3336" s="42"/>
      <c r="E3336" s="42"/>
      <c r="F3336" s="42"/>
      <c r="G3336" s="42"/>
      <c r="H3336" s="42"/>
      <c r="I3336" s="42"/>
      <c r="J3336" s="42"/>
      <c r="K3336" s="42"/>
      <c r="L3336" s="42"/>
      <c r="M3336" s="42"/>
      <c r="N3336" s="42"/>
      <c r="O3336" s="42"/>
    </row>
    <row r="3337" spans="1:15">
      <c r="A3337" s="40"/>
      <c r="B3337" s="41"/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  <c r="O3337" s="42"/>
    </row>
    <row r="3338" spans="1:15">
      <c r="A3338" s="40"/>
      <c r="B3338" s="41"/>
      <c r="C3338" s="42"/>
      <c r="D3338" s="42"/>
      <c r="E3338" s="42"/>
      <c r="F3338" s="42"/>
      <c r="G3338" s="42"/>
      <c r="H3338" s="42"/>
      <c r="I3338" s="42"/>
      <c r="J3338" s="42"/>
      <c r="K3338" s="42"/>
      <c r="L3338" s="42"/>
      <c r="M3338" s="42"/>
      <c r="N3338" s="42"/>
      <c r="O3338" s="42"/>
    </row>
    <row r="3339" spans="1:15">
      <c r="A3339" s="40"/>
      <c r="B3339" s="41"/>
      <c r="C3339" s="42"/>
      <c r="D3339" s="42"/>
      <c r="E3339" s="42"/>
      <c r="F3339" s="42"/>
      <c r="G3339" s="42"/>
      <c r="H3339" s="42"/>
      <c r="I3339" s="42"/>
      <c r="J3339" s="42"/>
      <c r="K3339" s="42"/>
      <c r="L3339" s="42"/>
      <c r="M3339" s="42"/>
      <c r="N3339" s="42"/>
      <c r="O3339" s="42"/>
    </row>
    <row r="3340" spans="1:15">
      <c r="A3340" s="40"/>
      <c r="B3340" s="41"/>
      <c r="C3340" s="42"/>
      <c r="D3340" s="42"/>
      <c r="E3340" s="42"/>
      <c r="F3340" s="42"/>
      <c r="G3340" s="42"/>
      <c r="H3340" s="42"/>
      <c r="I3340" s="42"/>
      <c r="J3340" s="42"/>
      <c r="K3340" s="42"/>
      <c r="L3340" s="42"/>
      <c r="M3340" s="42"/>
      <c r="N3340" s="42"/>
      <c r="O3340" s="42"/>
    </row>
    <row r="3341" spans="1:15">
      <c r="A3341" s="40"/>
      <c r="B3341" s="41"/>
      <c r="C3341" s="42"/>
      <c r="D3341" s="42"/>
      <c r="E3341" s="42"/>
      <c r="F3341" s="42"/>
      <c r="G3341" s="42"/>
      <c r="H3341" s="42"/>
      <c r="I3341" s="42"/>
      <c r="J3341" s="42"/>
      <c r="K3341" s="42"/>
      <c r="L3341" s="42"/>
      <c r="M3341" s="42"/>
      <c r="N3341" s="42"/>
      <c r="O3341" s="42"/>
    </row>
    <row r="3342" spans="1:15">
      <c r="A3342" s="40"/>
      <c r="B3342" s="41"/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  <c r="O3342" s="42"/>
    </row>
    <row r="3343" spans="1:15">
      <c r="A3343" s="40"/>
      <c r="B3343" s="41"/>
      <c r="C3343" s="42"/>
      <c r="D3343" s="42"/>
      <c r="E3343" s="42"/>
      <c r="F3343" s="42"/>
      <c r="G3343" s="42"/>
      <c r="H3343" s="42"/>
      <c r="I3343" s="42"/>
      <c r="J3343" s="42"/>
      <c r="K3343" s="42"/>
      <c r="L3343" s="42"/>
      <c r="M3343" s="42"/>
      <c r="N3343" s="42"/>
      <c r="O3343" s="42"/>
    </row>
    <row r="3344" spans="1:15">
      <c r="A3344" s="40"/>
      <c r="B3344" s="41"/>
      <c r="C3344" s="42"/>
      <c r="D3344" s="42"/>
      <c r="E3344" s="42"/>
      <c r="F3344" s="42"/>
      <c r="G3344" s="42"/>
      <c r="H3344" s="42"/>
      <c r="I3344" s="42"/>
      <c r="J3344" s="42"/>
      <c r="K3344" s="42"/>
      <c r="L3344" s="42"/>
      <c r="M3344" s="42"/>
      <c r="N3344" s="42"/>
      <c r="O3344" s="42"/>
    </row>
    <row r="3345" spans="1:15">
      <c r="A3345" s="40"/>
      <c r="B3345" s="41"/>
      <c r="C3345" s="42"/>
      <c r="D3345" s="42"/>
      <c r="E3345" s="42"/>
      <c r="F3345" s="42"/>
      <c r="G3345" s="42"/>
      <c r="H3345" s="42"/>
      <c r="I3345" s="42"/>
      <c r="J3345" s="42"/>
      <c r="K3345" s="42"/>
      <c r="L3345" s="42"/>
      <c r="M3345" s="42"/>
      <c r="N3345" s="42"/>
      <c r="O3345" s="42"/>
    </row>
    <row r="3346" spans="1:15">
      <c r="A3346" s="40"/>
      <c r="B3346" s="41"/>
      <c r="C3346" s="42"/>
      <c r="D3346" s="42"/>
      <c r="E3346" s="42"/>
      <c r="F3346" s="42"/>
      <c r="G3346" s="42"/>
      <c r="H3346" s="42"/>
      <c r="I3346" s="42"/>
      <c r="J3346" s="42"/>
      <c r="K3346" s="42"/>
      <c r="L3346" s="42"/>
      <c r="M3346" s="42"/>
      <c r="N3346" s="42"/>
      <c r="O3346" s="42"/>
    </row>
    <row r="3347" spans="1:15">
      <c r="A3347" s="40"/>
      <c r="B3347" s="41"/>
      <c r="C3347" s="42"/>
      <c r="D3347" s="42"/>
      <c r="E3347" s="42"/>
      <c r="F3347" s="42"/>
      <c r="G3347" s="42"/>
      <c r="H3347" s="42"/>
      <c r="I3347" s="42"/>
      <c r="J3347" s="42"/>
      <c r="K3347" s="42"/>
      <c r="L3347" s="42"/>
      <c r="M3347" s="42"/>
      <c r="N3347" s="42"/>
      <c r="O3347" s="42"/>
    </row>
    <row r="3348" spans="1:15">
      <c r="A3348" s="40"/>
      <c r="B3348" s="41"/>
      <c r="C3348" s="42"/>
      <c r="D3348" s="42"/>
      <c r="E3348" s="42"/>
      <c r="F3348" s="42"/>
      <c r="G3348" s="42"/>
      <c r="H3348" s="42"/>
      <c r="I3348" s="42"/>
      <c r="J3348" s="42"/>
      <c r="K3348" s="42"/>
      <c r="L3348" s="42"/>
      <c r="M3348" s="42"/>
      <c r="N3348" s="42"/>
      <c r="O3348" s="42"/>
    </row>
    <row r="3349" spans="1:15">
      <c r="A3349" s="40"/>
      <c r="B3349" s="41"/>
      <c r="C3349" s="42"/>
      <c r="D3349" s="42"/>
      <c r="E3349" s="42"/>
      <c r="F3349" s="42"/>
      <c r="G3349" s="42"/>
      <c r="H3349" s="42"/>
      <c r="I3349" s="42"/>
      <c r="J3349" s="42"/>
      <c r="K3349" s="42"/>
      <c r="L3349" s="42"/>
      <c r="M3349" s="42"/>
      <c r="N3349" s="42"/>
      <c r="O3349" s="42"/>
    </row>
    <row r="3350" spans="1:15">
      <c r="A3350" s="40"/>
      <c r="B3350" s="41"/>
      <c r="C3350" s="42"/>
      <c r="D3350" s="42"/>
      <c r="E3350" s="42"/>
      <c r="F3350" s="42"/>
      <c r="G3350" s="42"/>
      <c r="H3350" s="42"/>
      <c r="I3350" s="42"/>
      <c r="J3350" s="42"/>
      <c r="K3350" s="42"/>
      <c r="L3350" s="42"/>
      <c r="M3350" s="42"/>
      <c r="N3350" s="42"/>
      <c r="O3350" s="42"/>
    </row>
    <row r="3351" spans="1:15">
      <c r="A3351" s="40"/>
      <c r="B3351" s="41"/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  <c r="O3351" s="42"/>
    </row>
    <row r="3352" spans="1:15">
      <c r="A3352" s="40"/>
      <c r="B3352" s="41"/>
      <c r="C3352" s="42"/>
      <c r="D3352" s="42"/>
      <c r="E3352" s="42"/>
      <c r="F3352" s="42"/>
      <c r="G3352" s="42"/>
      <c r="H3352" s="42"/>
      <c r="I3352" s="42"/>
      <c r="J3352" s="42"/>
      <c r="K3352" s="42"/>
      <c r="L3352" s="42"/>
      <c r="M3352" s="42"/>
      <c r="N3352" s="42"/>
      <c r="O3352" s="42"/>
    </row>
    <row r="3353" spans="1:15">
      <c r="A3353" s="40"/>
      <c r="B3353" s="41"/>
      <c r="C3353" s="42"/>
      <c r="D3353" s="42"/>
      <c r="E3353" s="42"/>
      <c r="F3353" s="42"/>
      <c r="G3353" s="42"/>
      <c r="H3353" s="42"/>
      <c r="I3353" s="42"/>
      <c r="J3353" s="42"/>
      <c r="K3353" s="42"/>
      <c r="L3353" s="42"/>
      <c r="M3353" s="42"/>
      <c r="N3353" s="42"/>
      <c r="O3353" s="42"/>
    </row>
    <row r="3354" spans="1:15">
      <c r="A3354" s="40"/>
      <c r="B3354" s="41"/>
      <c r="C3354" s="42"/>
      <c r="D3354" s="42"/>
      <c r="E3354" s="42"/>
      <c r="F3354" s="42"/>
      <c r="G3354" s="42"/>
      <c r="H3354" s="42"/>
      <c r="I3354" s="42"/>
      <c r="J3354" s="42"/>
      <c r="K3354" s="42"/>
      <c r="L3354" s="42"/>
      <c r="M3354" s="42"/>
      <c r="N3354" s="42"/>
      <c r="O3354" s="42"/>
    </row>
    <row r="3355" spans="1:15">
      <c r="A3355" s="40"/>
      <c r="B3355" s="41"/>
      <c r="C3355" s="42"/>
      <c r="D3355" s="42"/>
      <c r="E3355" s="42"/>
      <c r="F3355" s="42"/>
      <c r="G3355" s="42"/>
      <c r="H3355" s="42"/>
      <c r="I3355" s="42"/>
      <c r="J3355" s="42"/>
      <c r="K3355" s="42"/>
      <c r="L3355" s="42"/>
      <c r="M3355" s="42"/>
      <c r="N3355" s="42"/>
      <c r="O3355" s="42"/>
    </row>
    <row r="3356" spans="1:15">
      <c r="A3356" s="40"/>
      <c r="B3356" s="41"/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  <c r="O3356" s="42"/>
    </row>
    <row r="3357" spans="1:15">
      <c r="A3357" s="40"/>
      <c r="B3357" s="41"/>
      <c r="C3357" s="42"/>
      <c r="D3357" s="42"/>
      <c r="E3357" s="42"/>
      <c r="F3357" s="42"/>
      <c r="G3357" s="42"/>
      <c r="H3357" s="42"/>
      <c r="I3357" s="42"/>
      <c r="J3357" s="42"/>
      <c r="K3357" s="42"/>
      <c r="L3357" s="42"/>
      <c r="M3357" s="42"/>
      <c r="N3357" s="42"/>
      <c r="O3357" s="42"/>
    </row>
    <row r="3358" spans="1:15">
      <c r="A3358" s="40"/>
      <c r="B3358" s="41"/>
      <c r="C3358" s="42"/>
      <c r="D3358" s="42"/>
      <c r="E3358" s="42"/>
      <c r="F3358" s="42"/>
      <c r="G3358" s="42"/>
      <c r="H3358" s="42"/>
      <c r="I3358" s="42"/>
      <c r="J3358" s="42"/>
      <c r="K3358" s="42"/>
      <c r="L3358" s="42"/>
      <c r="M3358" s="42"/>
      <c r="N3358" s="42"/>
      <c r="O3358" s="42"/>
    </row>
    <row r="3359" spans="1:15">
      <c r="A3359" s="40"/>
      <c r="B3359" s="41"/>
      <c r="C3359" s="42"/>
      <c r="D3359" s="42"/>
      <c r="E3359" s="42"/>
      <c r="F3359" s="42"/>
      <c r="G3359" s="42"/>
      <c r="H3359" s="42"/>
      <c r="I3359" s="42"/>
      <c r="J3359" s="42"/>
      <c r="K3359" s="42"/>
      <c r="L3359" s="42"/>
      <c r="M3359" s="42"/>
      <c r="N3359" s="42"/>
      <c r="O3359" s="42"/>
    </row>
    <row r="3360" spans="1:15">
      <c r="A3360" s="40"/>
      <c r="B3360" s="41"/>
      <c r="C3360" s="42"/>
      <c r="D3360" s="42"/>
      <c r="E3360" s="42"/>
      <c r="F3360" s="42"/>
      <c r="G3360" s="42"/>
      <c r="H3360" s="42"/>
      <c r="I3360" s="42"/>
      <c r="J3360" s="42"/>
      <c r="K3360" s="42"/>
      <c r="L3360" s="42"/>
      <c r="M3360" s="42"/>
      <c r="N3360" s="42"/>
      <c r="O3360" s="42"/>
    </row>
    <row r="3361" spans="1:15">
      <c r="A3361" s="40"/>
      <c r="B3361" s="41"/>
      <c r="C3361" s="42"/>
      <c r="D3361" s="42"/>
      <c r="E3361" s="42"/>
      <c r="F3361" s="42"/>
      <c r="G3361" s="42"/>
      <c r="H3361" s="42"/>
      <c r="I3361" s="42"/>
      <c r="J3361" s="42"/>
      <c r="K3361" s="42"/>
      <c r="L3361" s="42"/>
      <c r="M3361" s="42"/>
      <c r="N3361" s="42"/>
      <c r="O3361" s="42"/>
    </row>
    <row r="3362" spans="1:15">
      <c r="A3362" s="40"/>
      <c r="B3362" s="41"/>
      <c r="C3362" s="42"/>
      <c r="D3362" s="42"/>
      <c r="E3362" s="42"/>
      <c r="F3362" s="42"/>
      <c r="G3362" s="42"/>
      <c r="H3362" s="42"/>
      <c r="I3362" s="42"/>
      <c r="J3362" s="42"/>
      <c r="K3362" s="42"/>
      <c r="L3362" s="42"/>
      <c r="M3362" s="42"/>
      <c r="N3362" s="42"/>
      <c r="O3362" s="42"/>
    </row>
    <row r="3363" spans="1:15">
      <c r="A3363" s="40"/>
      <c r="B3363" s="41"/>
      <c r="C3363" s="42"/>
      <c r="D3363" s="42"/>
      <c r="E3363" s="42"/>
      <c r="F3363" s="42"/>
      <c r="G3363" s="42"/>
      <c r="H3363" s="42"/>
      <c r="I3363" s="42"/>
      <c r="J3363" s="42"/>
      <c r="K3363" s="42"/>
      <c r="L3363" s="42"/>
      <c r="M3363" s="42"/>
      <c r="N3363" s="42"/>
      <c r="O3363" s="42"/>
    </row>
    <row r="3364" spans="1:15">
      <c r="A3364" s="40"/>
      <c r="B3364" s="41"/>
      <c r="C3364" s="42"/>
      <c r="D3364" s="42"/>
      <c r="E3364" s="42"/>
      <c r="F3364" s="42"/>
      <c r="G3364" s="42"/>
      <c r="H3364" s="42"/>
      <c r="I3364" s="42"/>
      <c r="J3364" s="42"/>
      <c r="K3364" s="42"/>
      <c r="L3364" s="42"/>
      <c r="M3364" s="42"/>
      <c r="N3364" s="42"/>
      <c r="O3364" s="42"/>
    </row>
    <row r="3365" spans="1:15">
      <c r="A3365" s="40"/>
      <c r="B3365" s="41"/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  <c r="O3365" s="42"/>
    </row>
    <row r="3366" spans="1:15">
      <c r="A3366" s="40"/>
      <c r="B3366" s="41"/>
      <c r="C3366" s="42"/>
      <c r="D3366" s="42"/>
      <c r="E3366" s="42"/>
      <c r="F3366" s="42"/>
      <c r="G3366" s="42"/>
      <c r="H3366" s="42"/>
      <c r="I3366" s="42"/>
      <c r="J3366" s="42"/>
      <c r="K3366" s="42"/>
      <c r="L3366" s="42"/>
      <c r="M3366" s="42"/>
      <c r="N3366" s="42"/>
      <c r="O3366" s="42"/>
    </row>
    <row r="3367" spans="1:15">
      <c r="A3367" s="40"/>
      <c r="B3367" s="41"/>
      <c r="C3367" s="42"/>
      <c r="D3367" s="42"/>
      <c r="E3367" s="42"/>
      <c r="F3367" s="42"/>
      <c r="G3367" s="42"/>
      <c r="H3367" s="42"/>
      <c r="I3367" s="42"/>
      <c r="J3367" s="42"/>
      <c r="K3367" s="42"/>
      <c r="L3367" s="42"/>
      <c r="M3367" s="42"/>
      <c r="N3367" s="42"/>
      <c r="O3367" s="42"/>
    </row>
    <row r="3368" spans="1:15">
      <c r="A3368" s="40"/>
      <c r="B3368" s="41"/>
      <c r="C3368" s="42"/>
      <c r="D3368" s="42"/>
      <c r="E3368" s="42"/>
      <c r="F3368" s="42"/>
      <c r="G3368" s="42"/>
      <c r="H3368" s="42"/>
      <c r="I3368" s="42"/>
      <c r="J3368" s="42"/>
      <c r="K3368" s="42"/>
      <c r="L3368" s="42"/>
      <c r="M3368" s="42"/>
      <c r="N3368" s="42"/>
      <c r="O3368" s="42"/>
    </row>
    <row r="3369" spans="1:15">
      <c r="A3369" s="40"/>
      <c r="B3369" s="41"/>
      <c r="C3369" s="42"/>
      <c r="D3369" s="42"/>
      <c r="E3369" s="42"/>
      <c r="F3369" s="42"/>
      <c r="G3369" s="42"/>
      <c r="H3369" s="42"/>
      <c r="I3369" s="42"/>
      <c r="J3369" s="42"/>
      <c r="K3369" s="42"/>
      <c r="L3369" s="42"/>
      <c r="M3369" s="42"/>
      <c r="N3369" s="42"/>
      <c r="O3369" s="42"/>
    </row>
    <row r="3370" spans="1:15">
      <c r="A3370" s="40"/>
      <c r="B3370" s="41"/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  <c r="O3370" s="42"/>
    </row>
    <row r="3371" spans="1:15">
      <c r="A3371" s="40"/>
      <c r="B3371" s="41"/>
      <c r="C3371" s="42"/>
      <c r="D3371" s="42"/>
      <c r="E3371" s="42"/>
      <c r="F3371" s="42"/>
      <c r="G3371" s="42"/>
      <c r="H3371" s="42"/>
      <c r="I3371" s="42"/>
      <c r="J3371" s="42"/>
      <c r="K3371" s="42"/>
      <c r="L3371" s="42"/>
      <c r="M3371" s="42"/>
      <c r="N3371" s="42"/>
      <c r="O3371" s="42"/>
    </row>
    <row r="3372" spans="1:15">
      <c r="A3372" s="40"/>
      <c r="B3372" s="41"/>
      <c r="C3372" s="42"/>
      <c r="D3372" s="42"/>
      <c r="E3372" s="42"/>
      <c r="F3372" s="42"/>
      <c r="G3372" s="42"/>
      <c r="H3372" s="42"/>
      <c r="I3372" s="42"/>
      <c r="J3372" s="42"/>
      <c r="K3372" s="42"/>
      <c r="L3372" s="42"/>
      <c r="M3372" s="42"/>
      <c r="N3372" s="42"/>
      <c r="O3372" s="42"/>
    </row>
    <row r="3373" spans="1:15">
      <c r="A3373" s="40"/>
      <c r="B3373" s="41"/>
      <c r="C3373" s="42"/>
      <c r="D3373" s="42"/>
      <c r="E3373" s="42"/>
      <c r="F3373" s="42"/>
      <c r="G3373" s="42"/>
      <c r="H3373" s="42"/>
      <c r="I3373" s="42"/>
      <c r="J3373" s="42"/>
      <c r="K3373" s="42"/>
      <c r="L3373" s="42"/>
      <c r="M3373" s="42"/>
      <c r="N3373" s="42"/>
      <c r="O3373" s="42"/>
    </row>
    <row r="3374" spans="1:15">
      <c r="A3374" s="40"/>
      <c r="B3374" s="41"/>
      <c r="C3374" s="42"/>
      <c r="D3374" s="42"/>
      <c r="E3374" s="42"/>
      <c r="F3374" s="42"/>
      <c r="G3374" s="42"/>
      <c r="H3374" s="42"/>
      <c r="I3374" s="42"/>
      <c r="J3374" s="42"/>
      <c r="K3374" s="42"/>
      <c r="L3374" s="42"/>
      <c r="M3374" s="42"/>
      <c r="N3374" s="42"/>
      <c r="O3374" s="42"/>
    </row>
    <row r="3375" spans="1:15">
      <c r="A3375" s="40"/>
      <c r="B3375" s="41"/>
      <c r="C3375" s="42"/>
      <c r="D3375" s="42"/>
      <c r="E3375" s="42"/>
      <c r="F3375" s="42"/>
      <c r="G3375" s="42"/>
      <c r="H3375" s="42"/>
      <c r="I3375" s="42"/>
      <c r="J3375" s="42"/>
      <c r="K3375" s="42"/>
      <c r="L3375" s="42"/>
      <c r="M3375" s="42"/>
      <c r="N3375" s="42"/>
      <c r="O3375" s="42"/>
    </row>
    <row r="3376" spans="1:15">
      <c r="A3376" s="40"/>
      <c r="B3376" s="41"/>
      <c r="C3376" s="42"/>
      <c r="D3376" s="42"/>
      <c r="E3376" s="42"/>
      <c r="F3376" s="42"/>
      <c r="G3376" s="42"/>
      <c r="H3376" s="42"/>
      <c r="I3376" s="42"/>
      <c r="J3376" s="42"/>
      <c r="K3376" s="42"/>
      <c r="L3376" s="42"/>
      <c r="M3376" s="42"/>
      <c r="N3376" s="42"/>
      <c r="O3376" s="42"/>
    </row>
    <row r="3377" spans="1:15">
      <c r="A3377" s="40"/>
      <c r="B3377" s="41"/>
      <c r="C3377" s="42"/>
      <c r="D3377" s="42"/>
      <c r="E3377" s="42"/>
      <c r="F3377" s="42"/>
      <c r="G3377" s="42"/>
      <c r="H3377" s="42"/>
      <c r="I3377" s="42"/>
      <c r="J3377" s="42"/>
      <c r="K3377" s="42"/>
      <c r="L3377" s="42"/>
      <c r="M3377" s="42"/>
      <c r="N3377" s="42"/>
      <c r="O3377" s="42"/>
    </row>
    <row r="3378" spans="1:15">
      <c r="A3378" s="40"/>
      <c r="B3378" s="41"/>
      <c r="C3378" s="42"/>
      <c r="D3378" s="42"/>
      <c r="E3378" s="42"/>
      <c r="F3378" s="42"/>
      <c r="G3378" s="42"/>
      <c r="H3378" s="42"/>
      <c r="I3378" s="42"/>
      <c r="J3378" s="42"/>
      <c r="K3378" s="42"/>
      <c r="L3378" s="42"/>
      <c r="M3378" s="42"/>
      <c r="N3378" s="42"/>
      <c r="O3378" s="42"/>
    </row>
    <row r="3379" spans="1:15">
      <c r="A3379" s="40"/>
      <c r="B3379" s="41"/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  <c r="O3379" s="42"/>
    </row>
    <row r="3380" spans="1:15">
      <c r="A3380" s="40"/>
      <c r="B3380" s="41"/>
      <c r="C3380" s="42"/>
      <c r="D3380" s="42"/>
      <c r="E3380" s="42"/>
      <c r="F3380" s="42"/>
      <c r="G3380" s="42"/>
      <c r="H3380" s="42"/>
      <c r="I3380" s="42"/>
      <c r="J3380" s="42"/>
      <c r="K3380" s="42"/>
      <c r="L3380" s="42"/>
      <c r="M3380" s="42"/>
      <c r="N3380" s="42"/>
      <c r="O3380" s="42"/>
    </row>
    <row r="3381" spans="1:15">
      <c r="A3381" s="40"/>
      <c r="B3381" s="41"/>
      <c r="C3381" s="42"/>
      <c r="D3381" s="42"/>
      <c r="E3381" s="42"/>
      <c r="F3381" s="42"/>
      <c r="G3381" s="42"/>
      <c r="H3381" s="42"/>
      <c r="I3381" s="42"/>
      <c r="J3381" s="42"/>
      <c r="K3381" s="42"/>
      <c r="L3381" s="42"/>
      <c r="M3381" s="42"/>
      <c r="N3381" s="42"/>
      <c r="O3381" s="42"/>
    </row>
    <row r="3382" spans="1:15">
      <c r="A3382" s="40"/>
      <c r="B3382" s="41"/>
      <c r="C3382" s="42"/>
      <c r="D3382" s="42"/>
      <c r="E3382" s="42"/>
      <c r="F3382" s="42"/>
      <c r="G3382" s="42"/>
      <c r="H3382" s="42"/>
      <c r="I3382" s="42"/>
      <c r="J3382" s="42"/>
      <c r="K3382" s="42"/>
      <c r="L3382" s="42"/>
      <c r="M3382" s="42"/>
      <c r="N3382" s="42"/>
      <c r="O3382" s="42"/>
    </row>
    <row r="3383" spans="1:15">
      <c r="A3383" s="40"/>
      <c r="B3383" s="41"/>
      <c r="C3383" s="42"/>
      <c r="D3383" s="42"/>
      <c r="E3383" s="42"/>
      <c r="F3383" s="42"/>
      <c r="G3383" s="42"/>
      <c r="H3383" s="42"/>
      <c r="I3383" s="42"/>
      <c r="J3383" s="42"/>
      <c r="K3383" s="42"/>
      <c r="L3383" s="42"/>
      <c r="M3383" s="42"/>
      <c r="N3383" s="42"/>
      <c r="O3383" s="42"/>
    </row>
    <row r="3384" spans="1:15">
      <c r="A3384" s="40"/>
      <c r="B3384" s="41"/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  <c r="O3384" s="42"/>
    </row>
    <row r="3385" spans="1:15">
      <c r="A3385" s="40"/>
      <c r="B3385" s="41"/>
      <c r="C3385" s="42"/>
      <c r="D3385" s="42"/>
      <c r="E3385" s="42"/>
      <c r="F3385" s="42"/>
      <c r="G3385" s="42"/>
      <c r="H3385" s="42"/>
      <c r="I3385" s="42"/>
      <c r="J3385" s="42"/>
      <c r="K3385" s="42"/>
      <c r="L3385" s="42"/>
      <c r="M3385" s="42"/>
      <c r="N3385" s="42"/>
      <c r="O3385" s="42"/>
    </row>
    <row r="3386" spans="1:15">
      <c r="A3386" s="40"/>
      <c r="B3386" s="41"/>
      <c r="C3386" s="42"/>
      <c r="D3386" s="42"/>
      <c r="E3386" s="42"/>
      <c r="F3386" s="42"/>
      <c r="G3386" s="42"/>
      <c r="H3386" s="42"/>
      <c r="I3386" s="42"/>
      <c r="J3386" s="42"/>
      <c r="K3386" s="42"/>
      <c r="L3386" s="42"/>
      <c r="M3386" s="42"/>
      <c r="N3386" s="42"/>
      <c r="O3386" s="42"/>
    </row>
    <row r="3387" spans="1:15">
      <c r="A3387" s="40"/>
      <c r="B3387" s="41"/>
      <c r="C3387" s="42"/>
      <c r="D3387" s="42"/>
      <c r="E3387" s="42"/>
      <c r="F3387" s="42"/>
      <c r="G3387" s="42"/>
      <c r="H3387" s="42"/>
      <c r="I3387" s="42"/>
      <c r="J3387" s="42"/>
      <c r="K3387" s="42"/>
      <c r="L3387" s="42"/>
      <c r="M3387" s="42"/>
      <c r="N3387" s="42"/>
      <c r="O3387" s="42"/>
    </row>
    <row r="3388" spans="1:15">
      <c r="A3388" s="40"/>
      <c r="B3388" s="41"/>
      <c r="C3388" s="42"/>
      <c r="D3388" s="42"/>
      <c r="E3388" s="42"/>
      <c r="F3388" s="42"/>
      <c r="G3388" s="42"/>
      <c r="H3388" s="42"/>
      <c r="I3388" s="42"/>
      <c r="J3388" s="42"/>
      <c r="K3388" s="42"/>
      <c r="L3388" s="42"/>
      <c r="M3388" s="42"/>
      <c r="N3388" s="42"/>
      <c r="O3388" s="42"/>
    </row>
    <row r="3389" spans="1:15">
      <c r="A3389" s="40"/>
      <c r="B3389" s="41"/>
      <c r="C3389" s="42"/>
      <c r="D3389" s="42"/>
      <c r="E3389" s="42"/>
      <c r="F3389" s="42"/>
      <c r="G3389" s="42"/>
      <c r="H3389" s="42"/>
      <c r="I3389" s="42"/>
      <c r="J3389" s="42"/>
      <c r="K3389" s="42"/>
      <c r="L3389" s="42"/>
      <c r="M3389" s="42"/>
      <c r="N3389" s="42"/>
      <c r="O3389" s="42"/>
    </row>
    <row r="3390" spans="1:15">
      <c r="A3390" s="40"/>
      <c r="B3390" s="41"/>
      <c r="C3390" s="42"/>
      <c r="D3390" s="42"/>
      <c r="E3390" s="42"/>
      <c r="F3390" s="42"/>
      <c r="G3390" s="42"/>
      <c r="H3390" s="42"/>
      <c r="I3390" s="42"/>
      <c r="J3390" s="42"/>
      <c r="K3390" s="42"/>
      <c r="L3390" s="42"/>
      <c r="M3390" s="42"/>
      <c r="N3390" s="42"/>
      <c r="O3390" s="42"/>
    </row>
    <row r="3391" spans="1:15">
      <c r="A3391" s="40"/>
      <c r="B3391" s="41"/>
      <c r="C3391" s="42"/>
      <c r="D3391" s="42"/>
      <c r="E3391" s="42"/>
      <c r="F3391" s="42"/>
      <c r="G3391" s="42"/>
      <c r="H3391" s="42"/>
      <c r="I3391" s="42"/>
      <c r="J3391" s="42"/>
      <c r="K3391" s="42"/>
      <c r="L3391" s="42"/>
      <c r="M3391" s="42"/>
      <c r="N3391" s="42"/>
      <c r="O3391" s="42"/>
    </row>
    <row r="3392" spans="1:15">
      <c r="A3392" s="40"/>
      <c r="B3392" s="41"/>
      <c r="C3392" s="42"/>
      <c r="D3392" s="42"/>
      <c r="E3392" s="42"/>
      <c r="F3392" s="42"/>
      <c r="G3392" s="42"/>
      <c r="H3392" s="42"/>
      <c r="I3392" s="42"/>
      <c r="J3392" s="42"/>
      <c r="K3392" s="42"/>
      <c r="L3392" s="42"/>
      <c r="M3392" s="42"/>
      <c r="N3392" s="42"/>
      <c r="O3392" s="42"/>
    </row>
    <row r="3393" spans="1:15">
      <c r="A3393" s="40"/>
      <c r="B3393" s="41"/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  <c r="O3393" s="42"/>
    </row>
    <row r="3394" spans="1:15">
      <c r="A3394" s="40"/>
      <c r="B3394" s="41"/>
      <c r="C3394" s="42"/>
      <c r="D3394" s="42"/>
      <c r="E3394" s="42"/>
      <c r="F3394" s="42"/>
      <c r="G3394" s="42"/>
      <c r="H3394" s="42"/>
      <c r="I3394" s="42"/>
      <c r="J3394" s="42"/>
      <c r="K3394" s="42"/>
      <c r="L3394" s="42"/>
      <c r="M3394" s="42"/>
      <c r="N3394" s="42"/>
      <c r="O3394" s="42"/>
    </row>
    <row r="3395" spans="1:15">
      <c r="A3395" s="40"/>
      <c r="B3395" s="41"/>
      <c r="C3395" s="42"/>
      <c r="D3395" s="42"/>
      <c r="E3395" s="42"/>
      <c r="F3395" s="42"/>
      <c r="G3395" s="42"/>
      <c r="H3395" s="42"/>
      <c r="I3395" s="42"/>
      <c r="J3395" s="42"/>
      <c r="K3395" s="42"/>
      <c r="L3395" s="42"/>
      <c r="M3395" s="42"/>
      <c r="N3395" s="42"/>
      <c r="O3395" s="42"/>
    </row>
    <row r="3396" spans="1:15">
      <c r="A3396" s="40"/>
      <c r="B3396" s="41"/>
      <c r="C3396" s="42"/>
      <c r="D3396" s="42"/>
      <c r="E3396" s="42"/>
      <c r="F3396" s="42"/>
      <c r="G3396" s="42"/>
      <c r="H3396" s="42"/>
      <c r="I3396" s="42"/>
      <c r="J3396" s="42"/>
      <c r="K3396" s="42"/>
      <c r="L3396" s="42"/>
      <c r="M3396" s="42"/>
      <c r="N3396" s="42"/>
      <c r="O3396" s="42"/>
    </row>
    <row r="3397" spans="1:15">
      <c r="A3397" s="40"/>
      <c r="B3397" s="41"/>
      <c r="C3397" s="42"/>
      <c r="D3397" s="42"/>
      <c r="E3397" s="42"/>
      <c r="F3397" s="42"/>
      <c r="G3397" s="42"/>
      <c r="H3397" s="42"/>
      <c r="I3397" s="42"/>
      <c r="J3397" s="42"/>
      <c r="K3397" s="42"/>
      <c r="L3397" s="42"/>
      <c r="M3397" s="42"/>
      <c r="N3397" s="42"/>
      <c r="O3397" s="42"/>
    </row>
    <row r="3398" spans="1:15">
      <c r="A3398" s="40"/>
      <c r="B3398" s="41"/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  <c r="O3398" s="42"/>
    </row>
    <row r="3399" spans="1:15">
      <c r="A3399" s="40"/>
      <c r="B3399" s="41"/>
      <c r="C3399" s="42"/>
      <c r="D3399" s="42"/>
      <c r="E3399" s="42"/>
      <c r="F3399" s="42"/>
      <c r="G3399" s="42"/>
      <c r="H3399" s="42"/>
      <c r="I3399" s="42"/>
      <c r="J3399" s="42"/>
      <c r="K3399" s="42"/>
      <c r="L3399" s="42"/>
      <c r="M3399" s="42"/>
      <c r="N3399" s="42"/>
      <c r="O3399" s="42"/>
    </row>
    <row r="3400" spans="1:15">
      <c r="A3400" s="40"/>
      <c r="B3400" s="41"/>
      <c r="C3400" s="42"/>
      <c r="D3400" s="42"/>
      <c r="E3400" s="42"/>
      <c r="F3400" s="42"/>
      <c r="G3400" s="42"/>
      <c r="H3400" s="42"/>
      <c r="I3400" s="42"/>
      <c r="J3400" s="42"/>
      <c r="K3400" s="42"/>
      <c r="L3400" s="42"/>
      <c r="M3400" s="42"/>
      <c r="N3400" s="42"/>
      <c r="O3400" s="42"/>
    </row>
    <row r="3401" spans="1:15">
      <c r="A3401" s="40"/>
      <c r="B3401" s="41"/>
      <c r="C3401" s="42"/>
      <c r="D3401" s="42"/>
      <c r="E3401" s="42"/>
      <c r="F3401" s="42"/>
      <c r="G3401" s="42"/>
      <c r="H3401" s="42"/>
      <c r="I3401" s="42"/>
      <c r="J3401" s="42"/>
      <c r="K3401" s="42"/>
      <c r="L3401" s="42"/>
      <c r="M3401" s="42"/>
      <c r="N3401" s="42"/>
      <c r="O3401" s="42"/>
    </row>
    <row r="3402" spans="1:15">
      <c r="A3402" s="40"/>
      <c r="B3402" s="41"/>
      <c r="C3402" s="42"/>
      <c r="D3402" s="42"/>
      <c r="E3402" s="42"/>
      <c r="F3402" s="42"/>
      <c r="G3402" s="42"/>
      <c r="H3402" s="42"/>
      <c r="I3402" s="42"/>
      <c r="J3402" s="42"/>
      <c r="K3402" s="42"/>
      <c r="L3402" s="42"/>
      <c r="M3402" s="42"/>
      <c r="N3402" s="42"/>
      <c r="O3402" s="42"/>
    </row>
    <row r="3403" spans="1:15">
      <c r="A3403" s="40"/>
      <c r="B3403" s="41"/>
      <c r="C3403" s="42"/>
      <c r="D3403" s="42"/>
      <c r="E3403" s="42"/>
      <c r="F3403" s="42"/>
      <c r="G3403" s="42"/>
      <c r="H3403" s="42"/>
      <c r="I3403" s="42"/>
      <c r="J3403" s="42"/>
      <c r="K3403" s="42"/>
      <c r="L3403" s="42"/>
      <c r="M3403" s="42"/>
      <c r="N3403" s="42"/>
      <c r="O3403" s="42"/>
    </row>
    <row r="3404" spans="1:15">
      <c r="A3404" s="40"/>
      <c r="B3404" s="41"/>
      <c r="C3404" s="42"/>
      <c r="D3404" s="42"/>
      <c r="E3404" s="42"/>
      <c r="F3404" s="42"/>
      <c r="G3404" s="42"/>
      <c r="H3404" s="42"/>
      <c r="I3404" s="42"/>
      <c r="J3404" s="42"/>
      <c r="K3404" s="42"/>
      <c r="L3404" s="42"/>
      <c r="M3404" s="42"/>
      <c r="N3404" s="42"/>
      <c r="O3404" s="42"/>
    </row>
    <row r="3405" spans="1:15">
      <c r="A3405" s="40"/>
      <c r="B3405" s="41"/>
      <c r="C3405" s="42"/>
      <c r="D3405" s="42"/>
      <c r="E3405" s="42"/>
      <c r="F3405" s="42"/>
      <c r="G3405" s="42"/>
      <c r="H3405" s="42"/>
      <c r="I3405" s="42"/>
      <c r="J3405" s="42"/>
      <c r="K3405" s="42"/>
      <c r="L3405" s="42"/>
      <c r="M3405" s="42"/>
      <c r="N3405" s="42"/>
      <c r="O3405" s="42"/>
    </row>
    <row r="3406" spans="1:15">
      <c r="A3406" s="40"/>
      <c r="B3406" s="41"/>
      <c r="C3406" s="42"/>
      <c r="D3406" s="42"/>
      <c r="E3406" s="42"/>
      <c r="F3406" s="42"/>
      <c r="G3406" s="42"/>
      <c r="H3406" s="42"/>
      <c r="I3406" s="42"/>
      <c r="J3406" s="42"/>
      <c r="K3406" s="42"/>
      <c r="L3406" s="42"/>
      <c r="M3406" s="42"/>
      <c r="N3406" s="42"/>
      <c r="O3406" s="42"/>
    </row>
    <row r="3407" spans="1:15">
      <c r="A3407" s="40"/>
      <c r="B3407" s="41"/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  <c r="O3407" s="42"/>
    </row>
    <row r="3408" spans="1:15">
      <c r="A3408" s="40"/>
      <c r="B3408" s="41"/>
      <c r="C3408" s="42"/>
      <c r="D3408" s="42"/>
      <c r="E3408" s="42"/>
      <c r="F3408" s="42"/>
      <c r="G3408" s="42"/>
      <c r="H3408" s="42"/>
      <c r="I3408" s="42"/>
      <c r="J3408" s="42"/>
      <c r="K3408" s="42"/>
      <c r="L3408" s="42"/>
      <c r="M3408" s="42"/>
      <c r="N3408" s="42"/>
      <c r="O3408" s="42"/>
    </row>
    <row r="3409" spans="1:15">
      <c r="A3409" s="40"/>
      <c r="B3409" s="41"/>
      <c r="C3409" s="42"/>
      <c r="D3409" s="42"/>
      <c r="E3409" s="42"/>
      <c r="F3409" s="42"/>
      <c r="G3409" s="42"/>
      <c r="H3409" s="42"/>
      <c r="I3409" s="42"/>
      <c r="J3409" s="42"/>
      <c r="K3409" s="42"/>
      <c r="L3409" s="42"/>
      <c r="M3409" s="42"/>
      <c r="N3409" s="42"/>
      <c r="O3409" s="42"/>
    </row>
    <row r="3410" spans="1:15">
      <c r="A3410" s="40"/>
      <c r="B3410" s="41"/>
      <c r="C3410" s="42"/>
      <c r="D3410" s="42"/>
      <c r="E3410" s="42"/>
      <c r="F3410" s="42"/>
      <c r="G3410" s="42"/>
      <c r="H3410" s="42"/>
      <c r="I3410" s="42"/>
      <c r="J3410" s="42"/>
      <c r="K3410" s="42"/>
      <c r="L3410" s="42"/>
      <c r="M3410" s="42"/>
      <c r="N3410" s="42"/>
      <c r="O3410" s="42"/>
    </row>
    <row r="3411" spans="1:15">
      <c r="A3411" s="40"/>
      <c r="B3411" s="41"/>
      <c r="C3411" s="42"/>
      <c r="D3411" s="42"/>
      <c r="E3411" s="42"/>
      <c r="F3411" s="42"/>
      <c r="G3411" s="42"/>
      <c r="H3411" s="42"/>
      <c r="I3411" s="42"/>
      <c r="J3411" s="42"/>
      <c r="K3411" s="42"/>
      <c r="L3411" s="42"/>
      <c r="M3411" s="42"/>
      <c r="N3411" s="42"/>
      <c r="O3411" s="42"/>
    </row>
    <row r="3412" spans="1:15">
      <c r="A3412" s="40"/>
      <c r="B3412" s="41"/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  <c r="O3412" s="42"/>
    </row>
    <row r="3413" spans="1:15">
      <c r="A3413" s="40"/>
      <c r="B3413" s="41"/>
      <c r="C3413" s="42"/>
      <c r="D3413" s="42"/>
      <c r="E3413" s="42"/>
      <c r="F3413" s="42"/>
      <c r="G3413" s="42"/>
      <c r="H3413" s="42"/>
      <c r="I3413" s="42"/>
      <c r="J3413" s="42"/>
      <c r="K3413" s="42"/>
      <c r="L3413" s="42"/>
      <c r="M3413" s="42"/>
      <c r="N3413" s="42"/>
      <c r="O3413" s="42"/>
    </row>
    <row r="3414" spans="1:15">
      <c r="A3414" s="40"/>
      <c r="B3414" s="41"/>
      <c r="C3414" s="42"/>
      <c r="D3414" s="42"/>
      <c r="E3414" s="42"/>
      <c r="F3414" s="42"/>
      <c r="G3414" s="42"/>
      <c r="H3414" s="42"/>
      <c r="I3414" s="42"/>
      <c r="J3414" s="42"/>
      <c r="K3414" s="42"/>
      <c r="L3414" s="42"/>
      <c r="M3414" s="42"/>
      <c r="N3414" s="42"/>
      <c r="O3414" s="42"/>
    </row>
    <row r="3415" spans="1:15">
      <c r="A3415" s="40"/>
      <c r="B3415" s="41"/>
      <c r="C3415" s="42"/>
      <c r="D3415" s="42"/>
      <c r="E3415" s="42"/>
      <c r="F3415" s="42"/>
      <c r="G3415" s="42"/>
      <c r="H3415" s="42"/>
      <c r="I3415" s="42"/>
      <c r="J3415" s="42"/>
      <c r="K3415" s="42"/>
      <c r="L3415" s="42"/>
      <c r="M3415" s="42"/>
      <c r="N3415" s="42"/>
      <c r="O3415" s="42"/>
    </row>
    <row r="3416" spans="1:15">
      <c r="A3416" s="40"/>
      <c r="B3416" s="41"/>
      <c r="C3416" s="42"/>
      <c r="D3416" s="42"/>
      <c r="E3416" s="42"/>
      <c r="F3416" s="42"/>
      <c r="G3416" s="42"/>
      <c r="H3416" s="42"/>
      <c r="I3416" s="42"/>
      <c r="J3416" s="42"/>
      <c r="K3416" s="42"/>
      <c r="L3416" s="42"/>
      <c r="M3416" s="42"/>
      <c r="N3416" s="42"/>
      <c r="O3416" s="42"/>
    </row>
    <row r="3417" spans="1:15">
      <c r="A3417" s="40"/>
      <c r="B3417" s="41"/>
      <c r="C3417" s="42"/>
      <c r="D3417" s="42"/>
      <c r="E3417" s="42"/>
      <c r="F3417" s="42"/>
      <c r="G3417" s="42"/>
      <c r="H3417" s="42"/>
      <c r="I3417" s="42"/>
      <c r="J3417" s="42"/>
      <c r="K3417" s="42"/>
      <c r="L3417" s="42"/>
      <c r="M3417" s="42"/>
      <c r="N3417" s="42"/>
      <c r="O3417" s="42"/>
    </row>
    <row r="3418" spans="1:15">
      <c r="A3418" s="40"/>
      <c r="B3418" s="41"/>
      <c r="C3418" s="42"/>
      <c r="D3418" s="42"/>
      <c r="E3418" s="42"/>
      <c r="F3418" s="42"/>
      <c r="G3418" s="42"/>
      <c r="H3418" s="42"/>
      <c r="I3418" s="42"/>
      <c r="J3418" s="42"/>
      <c r="K3418" s="42"/>
      <c r="L3418" s="42"/>
      <c r="M3418" s="42"/>
      <c r="N3418" s="42"/>
      <c r="O3418" s="42"/>
    </row>
    <row r="3419" spans="1:15">
      <c r="A3419" s="40"/>
      <c r="B3419" s="41"/>
      <c r="C3419" s="42"/>
      <c r="D3419" s="42"/>
      <c r="E3419" s="42"/>
      <c r="F3419" s="42"/>
      <c r="G3419" s="42"/>
      <c r="H3419" s="42"/>
      <c r="I3419" s="42"/>
      <c r="J3419" s="42"/>
      <c r="K3419" s="42"/>
      <c r="L3419" s="42"/>
      <c r="M3419" s="42"/>
      <c r="N3419" s="42"/>
      <c r="O3419" s="42"/>
    </row>
    <row r="3420" spans="1:15">
      <c r="A3420" s="40"/>
      <c r="B3420" s="41"/>
      <c r="C3420" s="42"/>
      <c r="D3420" s="42"/>
      <c r="E3420" s="42"/>
      <c r="F3420" s="42"/>
      <c r="G3420" s="42"/>
      <c r="H3420" s="42"/>
      <c r="I3420" s="42"/>
      <c r="J3420" s="42"/>
      <c r="K3420" s="42"/>
      <c r="L3420" s="42"/>
      <c r="M3420" s="42"/>
      <c r="N3420" s="42"/>
      <c r="O3420" s="42"/>
    </row>
    <row r="3421" spans="1:15">
      <c r="A3421" s="40"/>
      <c r="B3421" s="41"/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  <c r="O3421" s="42"/>
    </row>
    <row r="3422" spans="1:15">
      <c r="A3422" s="40"/>
      <c r="B3422" s="41"/>
      <c r="C3422" s="42"/>
      <c r="D3422" s="42"/>
      <c r="E3422" s="42"/>
      <c r="F3422" s="42"/>
      <c r="G3422" s="42"/>
      <c r="H3422" s="42"/>
      <c r="I3422" s="42"/>
      <c r="J3422" s="42"/>
      <c r="K3422" s="42"/>
      <c r="L3422" s="42"/>
      <c r="M3422" s="42"/>
      <c r="N3422" s="42"/>
      <c r="O3422" s="42"/>
    </row>
    <row r="3423" spans="1:15">
      <c r="A3423" s="40"/>
      <c r="B3423" s="41"/>
      <c r="C3423" s="42"/>
      <c r="D3423" s="42"/>
      <c r="E3423" s="42"/>
      <c r="F3423" s="42"/>
      <c r="G3423" s="42"/>
      <c r="H3423" s="42"/>
      <c r="I3423" s="42"/>
      <c r="J3423" s="42"/>
      <c r="K3423" s="42"/>
      <c r="L3423" s="42"/>
      <c r="M3423" s="42"/>
      <c r="N3423" s="42"/>
      <c r="O3423" s="42"/>
    </row>
    <row r="3424" spans="1:15">
      <c r="A3424" s="40"/>
      <c r="B3424" s="41"/>
      <c r="C3424" s="42"/>
      <c r="D3424" s="42"/>
      <c r="E3424" s="42"/>
      <c r="F3424" s="42"/>
      <c r="G3424" s="42"/>
      <c r="H3424" s="42"/>
      <c r="I3424" s="42"/>
      <c r="J3424" s="42"/>
      <c r="K3424" s="42"/>
      <c r="L3424" s="42"/>
      <c r="M3424" s="42"/>
      <c r="N3424" s="42"/>
      <c r="O3424" s="42"/>
    </row>
    <row r="3425" spans="1:15">
      <c r="A3425" s="40"/>
      <c r="B3425" s="41"/>
      <c r="C3425" s="42"/>
      <c r="D3425" s="42"/>
      <c r="E3425" s="42"/>
      <c r="F3425" s="42"/>
      <c r="G3425" s="42"/>
      <c r="H3425" s="42"/>
      <c r="I3425" s="42"/>
      <c r="J3425" s="42"/>
      <c r="K3425" s="42"/>
      <c r="L3425" s="42"/>
      <c r="M3425" s="42"/>
      <c r="N3425" s="42"/>
      <c r="O3425" s="42"/>
    </row>
    <row r="3426" spans="1:15">
      <c r="A3426" s="40"/>
      <c r="B3426" s="41"/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  <c r="O3426" s="42"/>
    </row>
    <row r="3427" spans="1:15">
      <c r="A3427" s="40"/>
      <c r="B3427" s="41"/>
      <c r="C3427" s="42"/>
      <c r="D3427" s="42"/>
      <c r="E3427" s="42"/>
      <c r="F3427" s="42"/>
      <c r="G3427" s="42"/>
      <c r="H3427" s="42"/>
      <c r="I3427" s="42"/>
      <c r="J3427" s="42"/>
      <c r="K3427" s="42"/>
      <c r="L3427" s="42"/>
      <c r="M3427" s="42"/>
      <c r="N3427" s="42"/>
      <c r="O3427" s="42"/>
    </row>
    <row r="3428" spans="1:15">
      <c r="A3428" s="40"/>
      <c r="B3428" s="41"/>
      <c r="C3428" s="42"/>
      <c r="D3428" s="42"/>
      <c r="E3428" s="42"/>
      <c r="F3428" s="42"/>
      <c r="G3428" s="42"/>
      <c r="H3428" s="42"/>
      <c r="I3428" s="42"/>
      <c r="J3428" s="42"/>
      <c r="K3428" s="42"/>
      <c r="L3428" s="42"/>
      <c r="M3428" s="42"/>
      <c r="N3428" s="42"/>
      <c r="O3428" s="42"/>
    </row>
    <row r="3429" spans="1:15">
      <c r="A3429" s="40"/>
      <c r="B3429" s="41"/>
      <c r="C3429" s="42"/>
      <c r="D3429" s="42"/>
      <c r="E3429" s="42"/>
      <c r="F3429" s="42"/>
      <c r="G3429" s="42"/>
      <c r="H3429" s="42"/>
      <c r="I3429" s="42"/>
      <c r="J3429" s="42"/>
      <c r="K3429" s="42"/>
      <c r="L3429" s="42"/>
      <c r="M3429" s="42"/>
      <c r="N3429" s="42"/>
      <c r="O3429" s="42"/>
    </row>
    <row r="3430" spans="1:15">
      <c r="A3430" s="40"/>
      <c r="B3430" s="41"/>
      <c r="C3430" s="42"/>
      <c r="D3430" s="42"/>
      <c r="E3430" s="42"/>
      <c r="F3430" s="42"/>
      <c r="G3430" s="42"/>
      <c r="H3430" s="42"/>
      <c r="I3430" s="42"/>
      <c r="J3430" s="42"/>
      <c r="K3430" s="42"/>
      <c r="L3430" s="42"/>
      <c r="M3430" s="42"/>
      <c r="N3430" s="42"/>
      <c r="O3430" s="42"/>
    </row>
    <row r="3431" spans="1:15">
      <c r="A3431" s="40"/>
      <c r="B3431" s="41"/>
      <c r="C3431" s="42"/>
      <c r="D3431" s="42"/>
      <c r="E3431" s="42"/>
      <c r="F3431" s="42"/>
      <c r="G3431" s="42"/>
      <c r="H3431" s="42"/>
      <c r="I3431" s="42"/>
      <c r="J3431" s="42"/>
      <c r="K3431" s="42"/>
      <c r="L3431" s="42"/>
      <c r="M3431" s="42"/>
      <c r="N3431" s="42"/>
      <c r="O3431" s="42"/>
    </row>
    <row r="3432" spans="1:15">
      <c r="A3432" s="40"/>
      <c r="B3432" s="41"/>
      <c r="C3432" s="42"/>
      <c r="D3432" s="42"/>
      <c r="E3432" s="42"/>
      <c r="F3432" s="42"/>
      <c r="G3432" s="42"/>
      <c r="H3432" s="42"/>
      <c r="I3432" s="42"/>
      <c r="J3432" s="42"/>
      <c r="K3432" s="42"/>
      <c r="L3432" s="42"/>
      <c r="M3432" s="42"/>
      <c r="N3432" s="42"/>
      <c r="O3432" s="42"/>
    </row>
    <row r="3433" spans="1:15">
      <c r="A3433" s="40"/>
      <c r="B3433" s="41"/>
      <c r="C3433" s="42"/>
      <c r="D3433" s="42"/>
      <c r="E3433" s="42"/>
      <c r="F3433" s="42"/>
      <c r="G3433" s="42"/>
      <c r="H3433" s="42"/>
      <c r="I3433" s="42"/>
      <c r="J3433" s="42"/>
      <c r="K3433" s="42"/>
      <c r="L3433" s="42"/>
      <c r="M3433" s="42"/>
      <c r="N3433" s="42"/>
      <c r="O3433" s="42"/>
    </row>
    <row r="3434" spans="1:15">
      <c r="A3434" s="40"/>
      <c r="B3434" s="41"/>
      <c r="C3434" s="42"/>
      <c r="D3434" s="42"/>
      <c r="E3434" s="42"/>
      <c r="F3434" s="42"/>
      <c r="G3434" s="42"/>
      <c r="H3434" s="42"/>
      <c r="I3434" s="42"/>
      <c r="J3434" s="42"/>
      <c r="K3434" s="42"/>
      <c r="L3434" s="42"/>
      <c r="M3434" s="42"/>
      <c r="N3434" s="42"/>
      <c r="O3434" s="42"/>
    </row>
    <row r="3435" spans="1:15">
      <c r="A3435" s="40"/>
      <c r="B3435" s="41"/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  <c r="O3435" s="42"/>
    </row>
    <row r="3436" spans="1:15">
      <c r="A3436" s="40"/>
      <c r="B3436" s="41"/>
      <c r="C3436" s="42"/>
      <c r="D3436" s="42"/>
      <c r="E3436" s="42"/>
      <c r="F3436" s="42"/>
      <c r="G3436" s="42"/>
      <c r="H3436" s="42"/>
      <c r="I3436" s="42"/>
      <c r="J3436" s="42"/>
      <c r="K3436" s="42"/>
      <c r="L3436" s="42"/>
      <c r="M3436" s="42"/>
      <c r="N3436" s="42"/>
      <c r="O3436" s="42"/>
    </row>
    <row r="3437" spans="1:15">
      <c r="A3437" s="40"/>
      <c r="B3437" s="41"/>
      <c r="C3437" s="42"/>
      <c r="D3437" s="42"/>
      <c r="E3437" s="42"/>
      <c r="F3437" s="42"/>
      <c r="G3437" s="42"/>
      <c r="H3437" s="42"/>
      <c r="I3437" s="42"/>
      <c r="J3437" s="42"/>
      <c r="K3437" s="42"/>
      <c r="L3437" s="42"/>
      <c r="M3437" s="42"/>
      <c r="N3437" s="42"/>
      <c r="O3437" s="42"/>
    </row>
    <row r="3438" spans="1:15">
      <c r="A3438" s="40"/>
      <c r="B3438" s="41"/>
      <c r="C3438" s="42"/>
      <c r="D3438" s="42"/>
      <c r="E3438" s="42"/>
      <c r="F3438" s="42"/>
      <c r="G3438" s="42"/>
      <c r="H3438" s="42"/>
      <c r="I3438" s="42"/>
      <c r="J3438" s="42"/>
      <c r="K3438" s="42"/>
      <c r="L3438" s="42"/>
      <c r="M3438" s="42"/>
      <c r="N3438" s="42"/>
      <c r="O3438" s="42"/>
    </row>
    <row r="3439" spans="1:15">
      <c r="A3439" s="40"/>
      <c r="B3439" s="41"/>
      <c r="C3439" s="42"/>
      <c r="D3439" s="42"/>
      <c r="E3439" s="42"/>
      <c r="F3439" s="42"/>
      <c r="G3439" s="42"/>
      <c r="H3439" s="42"/>
      <c r="I3439" s="42"/>
      <c r="J3439" s="42"/>
      <c r="K3439" s="42"/>
      <c r="L3439" s="42"/>
      <c r="M3439" s="42"/>
      <c r="N3439" s="42"/>
      <c r="O3439" s="42"/>
    </row>
    <row r="3440" spans="1:15">
      <c r="A3440" s="40"/>
      <c r="B3440" s="41"/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  <c r="O3440" s="42"/>
    </row>
    <row r="3441" spans="1:15">
      <c r="A3441" s="40"/>
      <c r="B3441" s="41"/>
      <c r="C3441" s="42"/>
      <c r="D3441" s="42"/>
      <c r="E3441" s="42"/>
      <c r="F3441" s="42"/>
      <c r="G3441" s="42"/>
      <c r="H3441" s="42"/>
      <c r="I3441" s="42"/>
      <c r="J3441" s="42"/>
      <c r="K3441" s="42"/>
      <c r="L3441" s="42"/>
      <c r="M3441" s="42"/>
      <c r="N3441" s="42"/>
      <c r="O3441" s="42"/>
    </row>
    <row r="3442" spans="1:15">
      <c r="A3442" s="40"/>
      <c r="B3442" s="41"/>
      <c r="C3442" s="42"/>
      <c r="D3442" s="42"/>
      <c r="E3442" s="42"/>
      <c r="F3442" s="42"/>
      <c r="G3442" s="42"/>
      <c r="H3442" s="42"/>
      <c r="I3442" s="42"/>
      <c r="J3442" s="42"/>
      <c r="K3442" s="42"/>
      <c r="L3442" s="42"/>
      <c r="M3442" s="42"/>
      <c r="N3442" s="42"/>
      <c r="O3442" s="42"/>
    </row>
    <row r="3443" spans="1:15">
      <c r="A3443" s="40"/>
      <c r="B3443" s="41"/>
      <c r="C3443" s="42"/>
      <c r="D3443" s="42"/>
      <c r="E3443" s="42"/>
      <c r="F3443" s="42"/>
      <c r="G3443" s="42"/>
      <c r="H3443" s="42"/>
      <c r="I3443" s="42"/>
      <c r="J3443" s="42"/>
      <c r="K3443" s="42"/>
      <c r="L3443" s="42"/>
      <c r="M3443" s="42"/>
      <c r="N3443" s="42"/>
      <c r="O3443" s="42"/>
    </row>
    <row r="3444" spans="1:15">
      <c r="A3444" s="40"/>
      <c r="B3444" s="41"/>
      <c r="C3444" s="42"/>
      <c r="D3444" s="42"/>
      <c r="E3444" s="42"/>
      <c r="F3444" s="42"/>
      <c r="G3444" s="42"/>
      <c r="H3444" s="42"/>
      <c r="I3444" s="42"/>
      <c r="J3444" s="42"/>
      <c r="K3444" s="42"/>
      <c r="L3444" s="42"/>
      <c r="M3444" s="42"/>
      <c r="N3444" s="42"/>
      <c r="O3444" s="42"/>
    </row>
    <row r="3445" spans="1:15">
      <c r="A3445" s="40"/>
      <c r="B3445" s="41"/>
      <c r="C3445" s="42"/>
      <c r="D3445" s="42"/>
      <c r="E3445" s="42"/>
      <c r="F3445" s="42"/>
      <c r="G3445" s="42"/>
      <c r="H3445" s="42"/>
      <c r="I3445" s="42"/>
      <c r="J3445" s="42"/>
      <c r="K3445" s="42"/>
      <c r="L3445" s="42"/>
      <c r="M3445" s="42"/>
      <c r="N3445" s="42"/>
      <c r="O3445" s="42"/>
    </row>
    <row r="3446" spans="1:15">
      <c r="A3446" s="40"/>
      <c r="B3446" s="41"/>
      <c r="C3446" s="42"/>
      <c r="D3446" s="42"/>
      <c r="E3446" s="42"/>
      <c r="F3446" s="42"/>
      <c r="G3446" s="42"/>
      <c r="H3446" s="42"/>
      <c r="I3446" s="42"/>
      <c r="J3446" s="42"/>
      <c r="K3446" s="42"/>
      <c r="L3446" s="42"/>
      <c r="M3446" s="42"/>
      <c r="N3446" s="42"/>
      <c r="O3446" s="42"/>
    </row>
    <row r="3447" spans="1:15">
      <c r="A3447" s="40"/>
      <c r="B3447" s="41"/>
      <c r="C3447" s="42"/>
      <c r="D3447" s="42"/>
      <c r="E3447" s="42"/>
      <c r="F3447" s="42"/>
      <c r="G3447" s="42"/>
      <c r="H3447" s="42"/>
      <c r="I3447" s="42"/>
      <c r="J3447" s="42"/>
      <c r="K3447" s="42"/>
      <c r="L3447" s="42"/>
      <c r="M3447" s="42"/>
      <c r="N3447" s="42"/>
      <c r="O3447" s="42"/>
    </row>
    <row r="3448" spans="1:15">
      <c r="A3448" s="40"/>
      <c r="B3448" s="41"/>
      <c r="C3448" s="42"/>
      <c r="D3448" s="42"/>
      <c r="E3448" s="42"/>
      <c r="F3448" s="42"/>
      <c r="G3448" s="42"/>
      <c r="H3448" s="42"/>
      <c r="I3448" s="42"/>
      <c r="J3448" s="42"/>
      <c r="K3448" s="42"/>
      <c r="L3448" s="42"/>
      <c r="M3448" s="42"/>
      <c r="N3448" s="42"/>
      <c r="O3448" s="42"/>
    </row>
    <row r="3449" spans="1:15">
      <c r="A3449" s="40"/>
      <c r="B3449" s="41"/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  <c r="O3449" s="42"/>
    </row>
    <row r="3450" spans="1:15">
      <c r="A3450" s="40"/>
      <c r="B3450" s="41"/>
      <c r="C3450" s="42"/>
      <c r="D3450" s="42"/>
      <c r="E3450" s="42"/>
      <c r="F3450" s="42"/>
      <c r="G3450" s="42"/>
      <c r="H3450" s="42"/>
      <c r="I3450" s="42"/>
      <c r="J3450" s="42"/>
      <c r="K3450" s="42"/>
      <c r="L3450" s="42"/>
      <c r="M3450" s="42"/>
      <c r="N3450" s="42"/>
      <c r="O3450" s="42"/>
    </row>
    <row r="3451" spans="1:15">
      <c r="A3451" s="40"/>
      <c r="B3451" s="41"/>
      <c r="C3451" s="42"/>
      <c r="D3451" s="42"/>
      <c r="E3451" s="42"/>
      <c r="F3451" s="42"/>
      <c r="G3451" s="42"/>
      <c r="H3451" s="42"/>
      <c r="I3451" s="42"/>
      <c r="J3451" s="42"/>
      <c r="K3451" s="42"/>
      <c r="L3451" s="42"/>
      <c r="M3451" s="42"/>
      <c r="N3451" s="42"/>
      <c r="O3451" s="42"/>
    </row>
    <row r="3452" spans="1:15">
      <c r="A3452" s="40"/>
      <c r="B3452" s="41"/>
      <c r="C3452" s="42"/>
      <c r="D3452" s="42"/>
      <c r="E3452" s="42"/>
      <c r="F3452" s="42"/>
      <c r="G3452" s="42"/>
      <c r="H3452" s="42"/>
      <c r="I3452" s="42"/>
      <c r="J3452" s="42"/>
      <c r="K3452" s="42"/>
      <c r="L3452" s="42"/>
      <c r="M3452" s="42"/>
      <c r="N3452" s="42"/>
      <c r="O3452" s="42"/>
    </row>
    <row r="3453" spans="1:15">
      <c r="A3453" s="40"/>
      <c r="B3453" s="41"/>
      <c r="C3453" s="42"/>
      <c r="D3453" s="42"/>
      <c r="E3453" s="42"/>
      <c r="F3453" s="42"/>
      <c r="G3453" s="42"/>
      <c r="H3453" s="42"/>
      <c r="I3453" s="42"/>
      <c r="J3453" s="42"/>
      <c r="K3453" s="42"/>
      <c r="L3453" s="42"/>
      <c r="M3453" s="42"/>
      <c r="N3453" s="42"/>
      <c r="O3453" s="42"/>
    </row>
    <row r="3454" spans="1:15">
      <c r="A3454" s="40"/>
      <c r="B3454" s="41"/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  <c r="O3454" s="42"/>
    </row>
    <row r="3455" spans="1:15">
      <c r="A3455" s="40"/>
      <c r="B3455" s="41"/>
      <c r="C3455" s="42"/>
      <c r="D3455" s="42"/>
      <c r="E3455" s="42"/>
      <c r="F3455" s="42"/>
      <c r="G3455" s="42"/>
      <c r="H3455" s="42"/>
      <c r="I3455" s="42"/>
      <c r="J3455" s="42"/>
      <c r="K3455" s="42"/>
      <c r="L3455" s="42"/>
      <c r="M3455" s="42"/>
      <c r="N3455" s="42"/>
      <c r="O3455" s="42"/>
    </row>
    <row r="3456" spans="1:15">
      <c r="A3456" s="40"/>
      <c r="B3456" s="41"/>
      <c r="C3456" s="42"/>
      <c r="D3456" s="42"/>
      <c r="E3456" s="42"/>
      <c r="F3456" s="42"/>
      <c r="G3456" s="42"/>
      <c r="H3456" s="42"/>
      <c r="I3456" s="42"/>
      <c r="J3456" s="42"/>
      <c r="K3456" s="42"/>
      <c r="L3456" s="42"/>
      <c r="M3456" s="42"/>
      <c r="N3456" s="42"/>
      <c r="O3456" s="42"/>
    </row>
    <row r="3457" spans="1:15">
      <c r="A3457" s="40"/>
      <c r="B3457" s="41"/>
      <c r="C3457" s="42"/>
      <c r="D3457" s="42"/>
      <c r="E3457" s="42"/>
      <c r="F3457" s="42"/>
      <c r="G3457" s="42"/>
      <c r="H3457" s="42"/>
      <c r="I3457" s="42"/>
      <c r="J3457" s="42"/>
      <c r="K3457" s="42"/>
      <c r="L3457" s="42"/>
      <c r="M3457" s="42"/>
      <c r="N3457" s="42"/>
      <c r="O3457" s="42"/>
    </row>
    <row r="3458" spans="1:15">
      <c r="A3458" s="40"/>
      <c r="B3458" s="41"/>
      <c r="C3458" s="42"/>
      <c r="D3458" s="42"/>
      <c r="E3458" s="42"/>
      <c r="F3458" s="42"/>
      <c r="G3458" s="42"/>
      <c r="H3458" s="42"/>
      <c r="I3458" s="42"/>
      <c r="J3458" s="42"/>
      <c r="K3458" s="42"/>
      <c r="L3458" s="42"/>
      <c r="M3458" s="42"/>
      <c r="N3458" s="42"/>
      <c r="O3458" s="42"/>
    </row>
    <row r="3459" spans="1:15">
      <c r="A3459" s="40"/>
      <c r="B3459" s="41"/>
      <c r="C3459" s="42"/>
      <c r="D3459" s="42"/>
      <c r="E3459" s="42"/>
      <c r="F3459" s="42"/>
      <c r="G3459" s="42"/>
      <c r="H3459" s="42"/>
      <c r="I3459" s="42"/>
      <c r="J3459" s="42"/>
      <c r="K3459" s="42"/>
      <c r="L3459" s="42"/>
      <c r="M3459" s="42"/>
      <c r="N3459" s="42"/>
      <c r="O3459" s="42"/>
    </row>
    <row r="3460" spans="1:15">
      <c r="A3460" s="40"/>
      <c r="B3460" s="41"/>
      <c r="C3460" s="42"/>
      <c r="D3460" s="42"/>
      <c r="E3460" s="42"/>
      <c r="F3460" s="42"/>
      <c r="G3460" s="42"/>
      <c r="H3460" s="42"/>
      <c r="I3460" s="42"/>
      <c r="J3460" s="42"/>
      <c r="K3460" s="42"/>
      <c r="L3460" s="42"/>
      <c r="M3460" s="42"/>
      <c r="N3460" s="42"/>
      <c r="O3460" s="42"/>
    </row>
    <row r="3461" spans="1:15">
      <c r="A3461" s="40"/>
      <c r="B3461" s="41"/>
      <c r="C3461" s="42"/>
      <c r="D3461" s="42"/>
      <c r="E3461" s="42"/>
      <c r="F3461" s="42"/>
      <c r="G3461" s="42"/>
      <c r="H3461" s="42"/>
      <c r="I3461" s="42"/>
      <c r="J3461" s="42"/>
      <c r="K3461" s="42"/>
      <c r="L3461" s="42"/>
      <c r="M3461" s="42"/>
      <c r="N3461" s="42"/>
      <c r="O3461" s="42"/>
    </row>
    <row r="3462" spans="1:15">
      <c r="A3462" s="40"/>
      <c r="B3462" s="41"/>
      <c r="C3462" s="42"/>
      <c r="D3462" s="42"/>
      <c r="E3462" s="42"/>
      <c r="F3462" s="42"/>
      <c r="G3462" s="42"/>
      <c r="H3462" s="42"/>
      <c r="I3462" s="42"/>
      <c r="J3462" s="42"/>
      <c r="K3462" s="42"/>
      <c r="L3462" s="42"/>
      <c r="M3462" s="42"/>
      <c r="N3462" s="42"/>
      <c r="O3462" s="42"/>
    </row>
    <row r="3463" spans="1:15">
      <c r="A3463" s="40"/>
      <c r="B3463" s="41"/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  <c r="O3463" s="42"/>
    </row>
    <row r="3464" spans="1:15">
      <c r="A3464" s="40"/>
      <c r="B3464" s="41"/>
      <c r="C3464" s="42"/>
      <c r="D3464" s="42"/>
      <c r="E3464" s="42"/>
      <c r="F3464" s="42"/>
      <c r="G3464" s="42"/>
      <c r="H3464" s="42"/>
      <c r="I3464" s="42"/>
      <c r="J3464" s="42"/>
      <c r="K3464" s="42"/>
      <c r="L3464" s="42"/>
      <c r="M3464" s="42"/>
      <c r="N3464" s="42"/>
      <c r="O3464" s="42"/>
    </row>
    <row r="3465" spans="1:15">
      <c r="A3465" s="40"/>
      <c r="B3465" s="41"/>
      <c r="C3465" s="42"/>
      <c r="D3465" s="42"/>
      <c r="E3465" s="42"/>
      <c r="F3465" s="42"/>
      <c r="G3465" s="42"/>
      <c r="H3465" s="42"/>
      <c r="I3465" s="42"/>
      <c r="J3465" s="42"/>
      <c r="K3465" s="42"/>
      <c r="L3465" s="42"/>
      <c r="M3465" s="42"/>
      <c r="N3465" s="42"/>
      <c r="O3465" s="42"/>
    </row>
    <row r="3466" spans="1:15">
      <c r="A3466" s="40"/>
      <c r="B3466" s="41"/>
      <c r="C3466" s="42"/>
      <c r="D3466" s="42"/>
      <c r="E3466" s="42"/>
      <c r="F3466" s="42"/>
      <c r="G3466" s="42"/>
      <c r="H3466" s="42"/>
      <c r="I3466" s="42"/>
      <c r="J3466" s="42"/>
      <c r="K3466" s="42"/>
      <c r="L3466" s="42"/>
      <c r="M3466" s="42"/>
      <c r="N3466" s="42"/>
      <c r="O3466" s="42"/>
    </row>
    <row r="3467" spans="1:15">
      <c r="A3467" s="40"/>
      <c r="B3467" s="41"/>
      <c r="C3467" s="42"/>
      <c r="D3467" s="42"/>
      <c r="E3467" s="42"/>
      <c r="F3467" s="42"/>
      <c r="G3467" s="42"/>
      <c r="H3467" s="42"/>
      <c r="I3467" s="42"/>
      <c r="J3467" s="42"/>
      <c r="K3467" s="42"/>
      <c r="L3467" s="42"/>
      <c r="M3467" s="42"/>
      <c r="N3467" s="42"/>
      <c r="O3467" s="42"/>
    </row>
    <row r="3468" spans="1:15">
      <c r="A3468" s="40"/>
      <c r="B3468" s="41"/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  <c r="O3468" s="42"/>
    </row>
    <row r="3469" spans="1:15">
      <c r="A3469" s="40"/>
      <c r="B3469" s="41"/>
      <c r="C3469" s="42"/>
      <c r="D3469" s="42"/>
      <c r="E3469" s="42"/>
      <c r="F3469" s="42"/>
      <c r="G3469" s="42"/>
      <c r="H3469" s="42"/>
      <c r="I3469" s="42"/>
      <c r="J3469" s="42"/>
      <c r="K3469" s="42"/>
      <c r="L3469" s="42"/>
      <c r="M3469" s="42"/>
      <c r="N3469" s="42"/>
      <c r="O3469" s="42"/>
    </row>
    <row r="3470" spans="1:15">
      <c r="A3470" s="40"/>
      <c r="B3470" s="41"/>
      <c r="C3470" s="42"/>
      <c r="D3470" s="42"/>
      <c r="E3470" s="42"/>
      <c r="F3470" s="42"/>
      <c r="G3470" s="42"/>
      <c r="H3470" s="42"/>
      <c r="I3470" s="42"/>
      <c r="J3470" s="42"/>
      <c r="K3470" s="42"/>
      <c r="L3470" s="42"/>
      <c r="M3470" s="42"/>
      <c r="N3470" s="42"/>
      <c r="O3470" s="42"/>
    </row>
    <row r="3471" spans="1:15">
      <c r="A3471" s="40"/>
      <c r="B3471" s="41"/>
      <c r="C3471" s="42"/>
      <c r="D3471" s="42"/>
      <c r="E3471" s="42"/>
      <c r="F3471" s="42"/>
      <c r="G3471" s="42"/>
      <c r="H3471" s="42"/>
      <c r="I3471" s="42"/>
      <c r="J3471" s="42"/>
      <c r="K3471" s="42"/>
      <c r="L3471" s="42"/>
      <c r="M3471" s="42"/>
      <c r="N3471" s="42"/>
      <c r="O3471" s="42"/>
    </row>
    <row r="3472" spans="1:15">
      <c r="A3472" s="40"/>
      <c r="B3472" s="41"/>
      <c r="C3472" s="42"/>
      <c r="D3472" s="42"/>
      <c r="E3472" s="42"/>
      <c r="F3472" s="42"/>
      <c r="G3472" s="42"/>
      <c r="H3472" s="42"/>
      <c r="I3472" s="42"/>
      <c r="J3472" s="42"/>
      <c r="K3472" s="42"/>
      <c r="L3472" s="42"/>
      <c r="M3472" s="42"/>
      <c r="N3472" s="42"/>
      <c r="O3472" s="42"/>
    </row>
    <row r="3473" spans="1:15">
      <c r="A3473" s="40"/>
      <c r="B3473" s="41"/>
      <c r="C3473" s="42"/>
      <c r="D3473" s="42"/>
      <c r="E3473" s="42"/>
      <c r="F3473" s="42"/>
      <c r="G3473" s="42"/>
      <c r="H3473" s="42"/>
      <c r="I3473" s="42"/>
      <c r="J3473" s="42"/>
      <c r="K3473" s="42"/>
      <c r="L3473" s="42"/>
      <c r="M3473" s="42"/>
      <c r="N3473" s="42"/>
      <c r="O3473" s="42"/>
    </row>
    <row r="3474" spans="1:15">
      <c r="A3474" s="40"/>
      <c r="B3474" s="41"/>
      <c r="C3474" s="42"/>
      <c r="D3474" s="42"/>
      <c r="E3474" s="42"/>
      <c r="F3474" s="42"/>
      <c r="G3474" s="42"/>
      <c r="H3474" s="42"/>
      <c r="I3474" s="42"/>
      <c r="J3474" s="42"/>
      <c r="K3474" s="42"/>
      <c r="L3474" s="42"/>
      <c r="M3474" s="42"/>
      <c r="N3474" s="42"/>
      <c r="O3474" s="42"/>
    </row>
    <row r="3475" spans="1:15">
      <c r="A3475" s="40"/>
      <c r="B3475" s="41"/>
      <c r="C3475" s="42"/>
      <c r="D3475" s="42"/>
      <c r="E3475" s="42"/>
      <c r="F3475" s="42"/>
      <c r="G3475" s="42"/>
      <c r="H3475" s="42"/>
      <c r="I3475" s="42"/>
      <c r="J3475" s="42"/>
      <c r="K3475" s="42"/>
      <c r="L3475" s="42"/>
      <c r="M3475" s="42"/>
      <c r="N3475" s="42"/>
      <c r="O3475" s="42"/>
    </row>
    <row r="3476" spans="1:15">
      <c r="A3476" s="40"/>
      <c r="B3476" s="41"/>
      <c r="C3476" s="42"/>
      <c r="D3476" s="42"/>
      <c r="E3476" s="42"/>
      <c r="F3476" s="42"/>
      <c r="G3476" s="42"/>
      <c r="H3476" s="42"/>
      <c r="I3476" s="42"/>
      <c r="J3476" s="42"/>
      <c r="K3476" s="42"/>
      <c r="L3476" s="42"/>
      <c r="M3476" s="42"/>
      <c r="N3476" s="42"/>
      <c r="O3476" s="42"/>
    </row>
    <row r="3477" spans="1:15">
      <c r="A3477" s="40"/>
      <c r="B3477" s="41"/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  <c r="O3477" s="42"/>
    </row>
    <row r="3478" spans="1:15">
      <c r="A3478" s="40"/>
      <c r="B3478" s="41"/>
      <c r="C3478" s="42"/>
      <c r="D3478" s="42"/>
      <c r="E3478" s="42"/>
      <c r="F3478" s="42"/>
      <c r="G3478" s="42"/>
      <c r="H3478" s="42"/>
      <c r="I3478" s="42"/>
      <c r="J3478" s="42"/>
      <c r="K3478" s="42"/>
      <c r="L3478" s="42"/>
      <c r="M3478" s="42"/>
      <c r="N3478" s="42"/>
      <c r="O3478" s="42"/>
    </row>
    <row r="3479" spans="1:15">
      <c r="A3479" s="40"/>
      <c r="B3479" s="41"/>
      <c r="C3479" s="42"/>
      <c r="D3479" s="42"/>
      <c r="E3479" s="42"/>
      <c r="F3479" s="42"/>
      <c r="G3479" s="42"/>
      <c r="H3479" s="42"/>
      <c r="I3479" s="42"/>
      <c r="J3479" s="42"/>
      <c r="K3479" s="42"/>
      <c r="L3479" s="42"/>
      <c r="M3479" s="42"/>
      <c r="N3479" s="42"/>
      <c r="O3479" s="42"/>
    </row>
    <row r="3480" spans="1:15">
      <c r="A3480" s="40"/>
      <c r="B3480" s="41"/>
      <c r="C3480" s="42"/>
      <c r="D3480" s="42"/>
      <c r="E3480" s="42"/>
      <c r="F3480" s="42"/>
      <c r="G3480" s="42"/>
      <c r="H3480" s="42"/>
      <c r="I3480" s="42"/>
      <c r="J3480" s="42"/>
      <c r="K3480" s="42"/>
      <c r="L3480" s="42"/>
      <c r="M3480" s="42"/>
      <c r="N3480" s="42"/>
      <c r="O3480" s="42"/>
    </row>
    <row r="3481" spans="1:15">
      <c r="A3481" s="40"/>
      <c r="B3481" s="41"/>
      <c r="C3481" s="42"/>
      <c r="D3481" s="42"/>
      <c r="E3481" s="42"/>
      <c r="F3481" s="42"/>
      <c r="G3481" s="42"/>
      <c r="H3481" s="42"/>
      <c r="I3481" s="42"/>
      <c r="J3481" s="42"/>
      <c r="K3481" s="42"/>
      <c r="L3481" s="42"/>
      <c r="M3481" s="42"/>
      <c r="N3481" s="42"/>
      <c r="O3481" s="42"/>
    </row>
    <row r="3482" spans="1:15">
      <c r="A3482" s="40"/>
      <c r="B3482" s="41"/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  <c r="O3482" s="42"/>
    </row>
    <row r="3483" spans="1:15">
      <c r="A3483" s="40"/>
      <c r="B3483" s="41"/>
      <c r="C3483" s="42"/>
      <c r="D3483" s="42"/>
      <c r="E3483" s="42"/>
      <c r="F3483" s="42"/>
      <c r="G3483" s="42"/>
      <c r="H3483" s="42"/>
      <c r="I3483" s="42"/>
      <c r="J3483" s="42"/>
      <c r="K3483" s="42"/>
      <c r="L3483" s="42"/>
      <c r="M3483" s="42"/>
      <c r="N3483" s="42"/>
      <c r="O3483" s="42"/>
    </row>
    <row r="3484" spans="1:15">
      <c r="A3484" s="40"/>
      <c r="B3484" s="41"/>
      <c r="C3484" s="42"/>
      <c r="D3484" s="42"/>
      <c r="E3484" s="42"/>
      <c r="F3484" s="42"/>
      <c r="G3484" s="42"/>
      <c r="H3484" s="42"/>
      <c r="I3484" s="42"/>
      <c r="J3484" s="42"/>
      <c r="K3484" s="42"/>
      <c r="L3484" s="42"/>
      <c r="M3484" s="42"/>
      <c r="N3484" s="42"/>
      <c r="O3484" s="42"/>
    </row>
    <row r="3485" spans="1:15">
      <c r="A3485" s="40"/>
      <c r="B3485" s="41"/>
      <c r="C3485" s="42"/>
      <c r="D3485" s="42"/>
      <c r="E3485" s="42"/>
      <c r="F3485" s="42"/>
      <c r="G3485" s="42"/>
      <c r="H3485" s="42"/>
      <c r="I3485" s="42"/>
      <c r="J3485" s="42"/>
      <c r="K3485" s="42"/>
      <c r="L3485" s="42"/>
      <c r="M3485" s="42"/>
      <c r="N3485" s="42"/>
      <c r="O3485" s="42"/>
    </row>
    <row r="3486" spans="1:15">
      <c r="A3486" s="40"/>
      <c r="B3486" s="41"/>
      <c r="C3486" s="42"/>
      <c r="D3486" s="42"/>
      <c r="E3486" s="42"/>
      <c r="F3486" s="42"/>
      <c r="G3486" s="42"/>
      <c r="H3486" s="42"/>
      <c r="I3486" s="42"/>
      <c r="J3486" s="42"/>
      <c r="K3486" s="42"/>
      <c r="L3486" s="42"/>
      <c r="M3486" s="42"/>
      <c r="N3486" s="42"/>
      <c r="O3486" s="42"/>
    </row>
    <row r="3487" spans="1:15">
      <c r="A3487" s="40"/>
      <c r="B3487" s="41"/>
      <c r="C3487" s="42"/>
      <c r="D3487" s="42"/>
      <c r="E3487" s="42"/>
      <c r="F3487" s="42"/>
      <c r="G3487" s="42"/>
      <c r="H3487" s="42"/>
      <c r="I3487" s="42"/>
      <c r="J3487" s="42"/>
      <c r="K3487" s="42"/>
      <c r="L3487" s="42"/>
      <c r="M3487" s="42"/>
      <c r="N3487" s="42"/>
      <c r="O3487" s="42"/>
    </row>
    <row r="3488" spans="1:15">
      <c r="A3488" s="40"/>
      <c r="B3488" s="41"/>
      <c r="C3488" s="42"/>
      <c r="D3488" s="42"/>
      <c r="E3488" s="42"/>
      <c r="F3488" s="42"/>
      <c r="G3488" s="42"/>
      <c r="H3488" s="42"/>
      <c r="I3488" s="42"/>
      <c r="J3488" s="42"/>
      <c r="K3488" s="42"/>
      <c r="L3488" s="42"/>
      <c r="M3488" s="42"/>
      <c r="N3488" s="42"/>
      <c r="O3488" s="42"/>
    </row>
    <row r="3489" spans="1:15">
      <c r="A3489" s="40"/>
      <c r="B3489" s="41"/>
      <c r="C3489" s="42"/>
      <c r="D3489" s="42"/>
      <c r="E3489" s="42"/>
      <c r="F3489" s="42"/>
      <c r="G3489" s="42"/>
      <c r="H3489" s="42"/>
      <c r="I3489" s="42"/>
      <c r="J3489" s="42"/>
      <c r="K3489" s="42"/>
      <c r="L3489" s="42"/>
      <c r="M3489" s="42"/>
      <c r="N3489" s="42"/>
      <c r="O3489" s="42"/>
    </row>
    <row r="3490" spans="1:15">
      <c r="A3490" s="40"/>
      <c r="B3490" s="41"/>
      <c r="C3490" s="42"/>
      <c r="D3490" s="42"/>
      <c r="E3490" s="42"/>
      <c r="F3490" s="42"/>
      <c r="G3490" s="42"/>
      <c r="H3490" s="42"/>
      <c r="I3490" s="42"/>
      <c r="J3490" s="42"/>
      <c r="K3490" s="42"/>
      <c r="L3490" s="42"/>
      <c r="M3490" s="42"/>
      <c r="N3490" s="42"/>
      <c r="O3490" s="42"/>
    </row>
    <row r="3491" spans="1:15">
      <c r="A3491" s="40"/>
      <c r="B3491" s="41"/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  <c r="O3491" s="42"/>
    </row>
    <row r="3492" spans="1:15">
      <c r="A3492" s="40"/>
      <c r="B3492" s="41"/>
      <c r="C3492" s="42"/>
      <c r="D3492" s="42"/>
      <c r="E3492" s="42"/>
      <c r="F3492" s="42"/>
      <c r="G3492" s="42"/>
      <c r="H3492" s="42"/>
      <c r="I3492" s="42"/>
      <c r="J3492" s="42"/>
      <c r="K3492" s="42"/>
      <c r="L3492" s="42"/>
      <c r="M3492" s="42"/>
      <c r="N3492" s="42"/>
      <c r="O3492" s="42"/>
    </row>
    <row r="3493" spans="1:15">
      <c r="A3493" s="40"/>
      <c r="B3493" s="41"/>
      <c r="C3493" s="42"/>
      <c r="D3493" s="42"/>
      <c r="E3493" s="42"/>
      <c r="F3493" s="42"/>
      <c r="G3493" s="42"/>
      <c r="H3493" s="42"/>
      <c r="I3493" s="42"/>
      <c r="J3493" s="42"/>
      <c r="K3493" s="42"/>
      <c r="L3493" s="42"/>
      <c r="M3493" s="42"/>
      <c r="N3493" s="42"/>
      <c r="O3493" s="42"/>
    </row>
    <row r="3494" spans="1:15">
      <c r="A3494" s="40"/>
      <c r="B3494" s="41"/>
      <c r="C3494" s="42"/>
      <c r="D3494" s="42"/>
      <c r="E3494" s="42"/>
      <c r="F3494" s="42"/>
      <c r="G3494" s="42"/>
      <c r="H3494" s="42"/>
      <c r="I3494" s="42"/>
      <c r="J3494" s="42"/>
      <c r="K3494" s="42"/>
      <c r="L3494" s="42"/>
      <c r="M3494" s="42"/>
      <c r="N3494" s="42"/>
      <c r="O3494" s="42"/>
    </row>
    <row r="3495" spans="1:15">
      <c r="A3495" s="40"/>
      <c r="B3495" s="41"/>
      <c r="C3495" s="42"/>
      <c r="D3495" s="42"/>
      <c r="E3495" s="42"/>
      <c r="F3495" s="42"/>
      <c r="G3495" s="42"/>
      <c r="H3495" s="42"/>
      <c r="I3495" s="42"/>
      <c r="J3495" s="42"/>
      <c r="K3495" s="42"/>
      <c r="L3495" s="42"/>
      <c r="M3495" s="42"/>
      <c r="N3495" s="42"/>
      <c r="O3495" s="42"/>
    </row>
    <row r="3496" spans="1:15">
      <c r="A3496" s="40"/>
      <c r="B3496" s="41"/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  <c r="O3496" s="42"/>
    </row>
    <row r="3497" spans="1:15">
      <c r="A3497" s="40"/>
      <c r="B3497" s="41"/>
      <c r="C3497" s="42"/>
      <c r="D3497" s="42"/>
      <c r="E3497" s="42"/>
      <c r="F3497" s="42"/>
      <c r="G3497" s="42"/>
      <c r="H3497" s="42"/>
      <c r="I3497" s="42"/>
      <c r="J3497" s="42"/>
      <c r="K3497" s="42"/>
      <c r="L3497" s="42"/>
      <c r="M3497" s="42"/>
      <c r="N3497" s="42"/>
      <c r="O3497" s="42"/>
    </row>
    <row r="3498" spans="1:15">
      <c r="A3498" s="40"/>
      <c r="B3498" s="41"/>
      <c r="C3498" s="42"/>
      <c r="D3498" s="42"/>
      <c r="E3498" s="42"/>
      <c r="F3498" s="42"/>
      <c r="G3498" s="42"/>
      <c r="H3498" s="42"/>
      <c r="I3498" s="42"/>
      <c r="J3498" s="42"/>
      <c r="K3498" s="42"/>
      <c r="L3498" s="42"/>
      <c r="M3498" s="42"/>
      <c r="N3498" s="42"/>
      <c r="O3498" s="42"/>
    </row>
    <row r="3499" spans="1:15">
      <c r="A3499" s="40"/>
      <c r="B3499" s="41"/>
      <c r="C3499" s="42"/>
      <c r="D3499" s="42"/>
      <c r="E3499" s="42"/>
      <c r="F3499" s="42"/>
      <c r="G3499" s="42"/>
      <c r="H3499" s="42"/>
      <c r="I3499" s="42"/>
      <c r="J3499" s="42"/>
      <c r="K3499" s="42"/>
      <c r="L3499" s="42"/>
      <c r="M3499" s="42"/>
      <c r="N3499" s="42"/>
      <c r="O3499" s="42"/>
    </row>
    <row r="3500" spans="1:15">
      <c r="A3500" s="40"/>
      <c r="B3500" s="41"/>
      <c r="C3500" s="42"/>
      <c r="D3500" s="42"/>
      <c r="E3500" s="42"/>
      <c r="F3500" s="42"/>
      <c r="G3500" s="42"/>
      <c r="H3500" s="42"/>
      <c r="I3500" s="42"/>
      <c r="J3500" s="42"/>
      <c r="K3500" s="42"/>
      <c r="L3500" s="42"/>
      <c r="M3500" s="42"/>
      <c r="N3500" s="42"/>
      <c r="O3500" s="42"/>
    </row>
    <row r="3501" spans="1:15">
      <c r="A3501" s="40"/>
      <c r="B3501" s="41"/>
      <c r="C3501" s="42"/>
      <c r="D3501" s="42"/>
      <c r="E3501" s="42"/>
      <c r="F3501" s="42"/>
      <c r="G3501" s="42"/>
      <c r="H3501" s="42"/>
      <c r="I3501" s="42"/>
      <c r="J3501" s="42"/>
      <c r="K3501" s="42"/>
      <c r="L3501" s="42"/>
      <c r="M3501" s="42"/>
      <c r="N3501" s="42"/>
      <c r="O3501" s="42"/>
    </row>
    <row r="3502" spans="1:15">
      <c r="A3502" s="40"/>
      <c r="B3502" s="41"/>
      <c r="C3502" s="42"/>
      <c r="D3502" s="42"/>
      <c r="E3502" s="42"/>
      <c r="F3502" s="42"/>
      <c r="G3502" s="42"/>
      <c r="H3502" s="42"/>
      <c r="I3502" s="42"/>
      <c r="J3502" s="42"/>
      <c r="K3502" s="42"/>
      <c r="L3502" s="42"/>
      <c r="M3502" s="42"/>
      <c r="N3502" s="42"/>
      <c r="O3502" s="42"/>
    </row>
    <row r="3503" spans="1:15">
      <c r="A3503" s="40"/>
      <c r="B3503" s="41"/>
      <c r="C3503" s="42"/>
      <c r="D3503" s="42"/>
      <c r="E3503" s="42"/>
      <c r="F3503" s="42"/>
      <c r="G3503" s="42"/>
      <c r="H3503" s="42"/>
      <c r="I3503" s="42"/>
      <c r="J3503" s="42"/>
      <c r="K3503" s="42"/>
      <c r="L3503" s="42"/>
      <c r="M3503" s="42"/>
      <c r="N3503" s="42"/>
      <c r="O3503" s="42"/>
    </row>
    <row r="3504" spans="1:15">
      <c r="A3504" s="40"/>
      <c r="B3504" s="41"/>
      <c r="C3504" s="42"/>
      <c r="D3504" s="42"/>
      <c r="E3504" s="42"/>
      <c r="F3504" s="42"/>
      <c r="G3504" s="42"/>
      <c r="H3504" s="42"/>
      <c r="I3504" s="42"/>
      <c r="J3504" s="42"/>
      <c r="K3504" s="42"/>
      <c r="L3504" s="42"/>
      <c r="M3504" s="42"/>
      <c r="N3504" s="42"/>
      <c r="O3504" s="42"/>
    </row>
    <row r="3505" spans="1:15">
      <c r="A3505" s="40"/>
      <c r="B3505" s="41"/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  <c r="O3505" s="42"/>
    </row>
    <row r="3506" spans="1:15">
      <c r="A3506" s="40"/>
      <c r="B3506" s="41"/>
      <c r="C3506" s="42"/>
      <c r="D3506" s="42"/>
      <c r="E3506" s="42"/>
      <c r="F3506" s="42"/>
      <c r="G3506" s="42"/>
      <c r="H3506" s="42"/>
      <c r="I3506" s="42"/>
      <c r="J3506" s="42"/>
      <c r="K3506" s="42"/>
      <c r="L3506" s="42"/>
      <c r="M3506" s="42"/>
      <c r="N3506" s="42"/>
      <c r="O3506" s="42"/>
    </row>
    <row r="3507" spans="1:15">
      <c r="A3507" s="40"/>
      <c r="B3507" s="41"/>
      <c r="C3507" s="42"/>
      <c r="D3507" s="42"/>
      <c r="E3507" s="42"/>
      <c r="F3507" s="42"/>
      <c r="G3507" s="42"/>
      <c r="H3507" s="42"/>
      <c r="I3507" s="42"/>
      <c r="J3507" s="42"/>
      <c r="K3507" s="42"/>
      <c r="L3507" s="42"/>
      <c r="M3507" s="42"/>
      <c r="N3507" s="42"/>
      <c r="O3507" s="42"/>
    </row>
    <row r="3508" spans="1:15">
      <c r="A3508" s="40"/>
      <c r="B3508" s="41"/>
      <c r="C3508" s="42"/>
      <c r="D3508" s="42"/>
      <c r="E3508" s="42"/>
      <c r="F3508" s="42"/>
      <c r="G3508" s="42"/>
      <c r="H3508" s="42"/>
      <c r="I3508" s="42"/>
      <c r="J3508" s="42"/>
      <c r="K3508" s="42"/>
      <c r="L3508" s="42"/>
      <c r="M3508" s="42"/>
      <c r="N3508" s="42"/>
      <c r="O3508" s="42"/>
    </row>
    <row r="3509" spans="1:15">
      <c r="A3509" s="40"/>
      <c r="B3509" s="41"/>
      <c r="C3509" s="42"/>
      <c r="D3509" s="42"/>
      <c r="E3509" s="42"/>
      <c r="F3509" s="42"/>
      <c r="G3509" s="42"/>
      <c r="H3509" s="42"/>
      <c r="I3509" s="42"/>
      <c r="J3509" s="42"/>
      <c r="K3509" s="42"/>
      <c r="L3509" s="42"/>
      <c r="M3509" s="42"/>
      <c r="N3509" s="42"/>
      <c r="O3509" s="42"/>
    </row>
    <row r="3510" spans="1:15">
      <c r="A3510" s="40"/>
      <c r="B3510" s="41"/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  <c r="O3510" s="42"/>
    </row>
    <row r="3511" spans="1:15">
      <c r="A3511" s="40"/>
      <c r="B3511" s="41"/>
      <c r="C3511" s="42"/>
      <c r="D3511" s="42"/>
      <c r="E3511" s="42"/>
      <c r="F3511" s="42"/>
      <c r="G3511" s="42"/>
      <c r="H3511" s="42"/>
      <c r="I3511" s="42"/>
      <c r="J3511" s="42"/>
      <c r="K3511" s="42"/>
      <c r="L3511" s="42"/>
      <c r="M3511" s="42"/>
      <c r="N3511" s="42"/>
      <c r="O3511" s="42"/>
    </row>
    <row r="3512" spans="1:15">
      <c r="A3512" s="40"/>
      <c r="B3512" s="41"/>
      <c r="C3512" s="42"/>
      <c r="D3512" s="42"/>
      <c r="E3512" s="42"/>
      <c r="F3512" s="42"/>
      <c r="G3512" s="42"/>
      <c r="H3512" s="42"/>
      <c r="I3512" s="42"/>
      <c r="J3512" s="42"/>
      <c r="K3512" s="42"/>
      <c r="L3512" s="42"/>
      <c r="M3512" s="42"/>
      <c r="N3512" s="42"/>
      <c r="O3512" s="42"/>
    </row>
    <row r="3513" spans="1:15">
      <c r="A3513" s="40"/>
      <c r="B3513" s="41"/>
      <c r="C3513" s="42"/>
      <c r="D3513" s="42"/>
      <c r="E3513" s="42"/>
      <c r="F3513" s="42"/>
      <c r="G3513" s="42"/>
      <c r="H3513" s="42"/>
      <c r="I3513" s="42"/>
      <c r="J3513" s="42"/>
      <c r="K3513" s="42"/>
      <c r="L3513" s="42"/>
      <c r="M3513" s="42"/>
      <c r="N3513" s="42"/>
      <c r="O3513" s="42"/>
    </row>
    <row r="3514" spans="1:15">
      <c r="A3514" s="40"/>
      <c r="B3514" s="41"/>
      <c r="C3514" s="42"/>
      <c r="D3514" s="42"/>
      <c r="E3514" s="42"/>
      <c r="F3514" s="42"/>
      <c r="G3514" s="42"/>
      <c r="H3514" s="42"/>
      <c r="I3514" s="42"/>
      <c r="J3514" s="42"/>
      <c r="K3514" s="42"/>
      <c r="L3514" s="42"/>
      <c r="M3514" s="42"/>
      <c r="N3514" s="42"/>
      <c r="O3514" s="42"/>
    </row>
    <row r="3515" spans="1:15">
      <c r="A3515" s="40"/>
      <c r="B3515" s="41"/>
      <c r="C3515" s="42"/>
      <c r="D3515" s="42"/>
      <c r="E3515" s="42"/>
      <c r="F3515" s="42"/>
      <c r="G3515" s="42"/>
      <c r="H3515" s="42"/>
      <c r="I3515" s="42"/>
      <c r="J3515" s="42"/>
      <c r="K3515" s="42"/>
      <c r="L3515" s="42"/>
      <c r="M3515" s="42"/>
      <c r="N3515" s="42"/>
      <c r="O3515" s="42"/>
    </row>
    <row r="3516" spans="1:15">
      <c r="A3516" s="40"/>
      <c r="B3516" s="41"/>
      <c r="C3516" s="42"/>
      <c r="D3516" s="42"/>
      <c r="E3516" s="42"/>
      <c r="F3516" s="42"/>
      <c r="G3516" s="42"/>
      <c r="H3516" s="42"/>
      <c r="I3516" s="42"/>
      <c r="J3516" s="42"/>
      <c r="K3516" s="42"/>
      <c r="L3516" s="42"/>
      <c r="M3516" s="42"/>
      <c r="N3516" s="42"/>
      <c r="O3516" s="42"/>
    </row>
    <row r="3517" spans="1:15">
      <c r="A3517" s="40"/>
      <c r="B3517" s="41"/>
      <c r="C3517" s="42"/>
      <c r="D3517" s="42"/>
      <c r="E3517" s="42"/>
      <c r="F3517" s="42"/>
      <c r="G3517" s="42"/>
      <c r="H3517" s="42"/>
      <c r="I3517" s="42"/>
      <c r="J3517" s="42"/>
      <c r="K3517" s="42"/>
      <c r="L3517" s="42"/>
      <c r="M3517" s="42"/>
      <c r="N3517" s="42"/>
      <c r="O3517" s="42"/>
    </row>
    <row r="3518" spans="1:15">
      <c r="A3518" s="40"/>
      <c r="B3518" s="41"/>
      <c r="C3518" s="42"/>
      <c r="D3518" s="42"/>
      <c r="E3518" s="42"/>
      <c r="F3518" s="42"/>
      <c r="G3518" s="42"/>
      <c r="H3518" s="42"/>
      <c r="I3518" s="42"/>
      <c r="J3518" s="42"/>
      <c r="K3518" s="42"/>
      <c r="L3518" s="42"/>
      <c r="M3518" s="42"/>
      <c r="N3518" s="42"/>
      <c r="O3518" s="42"/>
    </row>
    <row r="3519" spans="1:15">
      <c r="A3519" s="40"/>
      <c r="B3519" s="41"/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  <c r="O3519" s="42"/>
    </row>
    <row r="3520" spans="1:15">
      <c r="A3520" s="40"/>
      <c r="B3520" s="41"/>
      <c r="C3520" s="42"/>
      <c r="D3520" s="42"/>
      <c r="E3520" s="42"/>
      <c r="F3520" s="42"/>
      <c r="G3520" s="42"/>
      <c r="H3520" s="42"/>
      <c r="I3520" s="42"/>
      <c r="J3520" s="42"/>
      <c r="K3520" s="42"/>
      <c r="L3520" s="42"/>
      <c r="M3520" s="42"/>
      <c r="N3520" s="42"/>
      <c r="O3520" s="42"/>
    </row>
    <row r="3521" spans="1:15">
      <c r="A3521" s="40"/>
      <c r="B3521" s="41"/>
      <c r="C3521" s="42"/>
      <c r="D3521" s="42"/>
      <c r="E3521" s="42"/>
      <c r="F3521" s="42"/>
      <c r="G3521" s="42"/>
      <c r="H3521" s="42"/>
      <c r="I3521" s="42"/>
      <c r="J3521" s="42"/>
      <c r="K3521" s="42"/>
      <c r="L3521" s="42"/>
      <c r="M3521" s="42"/>
      <c r="N3521" s="42"/>
      <c r="O3521" s="42"/>
    </row>
    <row r="3522" spans="1:15">
      <c r="A3522" s="40"/>
      <c r="B3522" s="41"/>
      <c r="C3522" s="42"/>
      <c r="D3522" s="42"/>
      <c r="E3522" s="42"/>
      <c r="F3522" s="42"/>
      <c r="G3522" s="42"/>
      <c r="H3522" s="42"/>
      <c r="I3522" s="42"/>
      <c r="J3522" s="42"/>
      <c r="K3522" s="42"/>
      <c r="L3522" s="42"/>
      <c r="M3522" s="42"/>
      <c r="N3522" s="42"/>
      <c r="O3522" s="42"/>
    </row>
    <row r="3523" spans="1:15">
      <c r="A3523" s="40"/>
      <c r="B3523" s="41"/>
      <c r="C3523" s="42"/>
      <c r="D3523" s="42"/>
      <c r="E3523" s="42"/>
      <c r="F3523" s="42"/>
      <c r="G3523" s="42"/>
      <c r="H3523" s="42"/>
      <c r="I3523" s="42"/>
      <c r="J3523" s="42"/>
      <c r="K3523" s="42"/>
      <c r="L3523" s="42"/>
      <c r="M3523" s="42"/>
      <c r="N3523" s="42"/>
      <c r="O3523" s="42"/>
    </row>
    <row r="3524" spans="1:15">
      <c r="A3524" s="40"/>
      <c r="B3524" s="41"/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  <c r="O3524" s="42"/>
    </row>
    <row r="3525" spans="1:15">
      <c r="A3525" s="40"/>
      <c r="B3525" s="41"/>
      <c r="C3525" s="42"/>
      <c r="D3525" s="42"/>
      <c r="E3525" s="42"/>
      <c r="F3525" s="42"/>
      <c r="G3525" s="42"/>
      <c r="H3525" s="42"/>
      <c r="I3525" s="42"/>
      <c r="J3525" s="42"/>
      <c r="K3525" s="42"/>
      <c r="L3525" s="42"/>
      <c r="M3525" s="42"/>
      <c r="N3525" s="42"/>
      <c r="O3525" s="42"/>
    </row>
    <row r="3526" spans="1:15">
      <c r="A3526" s="40"/>
      <c r="B3526" s="41"/>
      <c r="C3526" s="42"/>
      <c r="D3526" s="42"/>
      <c r="E3526" s="42"/>
      <c r="F3526" s="42"/>
      <c r="G3526" s="42"/>
      <c r="H3526" s="42"/>
      <c r="I3526" s="42"/>
      <c r="J3526" s="42"/>
      <c r="K3526" s="42"/>
      <c r="L3526" s="42"/>
      <c r="M3526" s="42"/>
      <c r="N3526" s="42"/>
      <c r="O3526" s="42"/>
    </row>
    <row r="3527" spans="1:15">
      <c r="A3527" s="40"/>
      <c r="B3527" s="41"/>
      <c r="C3527" s="42"/>
      <c r="D3527" s="42"/>
      <c r="E3527" s="42"/>
      <c r="F3527" s="42"/>
      <c r="G3527" s="42"/>
      <c r="H3527" s="42"/>
      <c r="I3527" s="42"/>
      <c r="J3527" s="42"/>
      <c r="K3527" s="42"/>
      <c r="L3527" s="42"/>
      <c r="M3527" s="42"/>
      <c r="N3527" s="42"/>
      <c r="O3527" s="42"/>
    </row>
    <row r="3528" spans="1:15">
      <c r="A3528" s="40"/>
      <c r="B3528" s="41"/>
      <c r="C3528" s="42"/>
      <c r="D3528" s="42"/>
      <c r="E3528" s="42"/>
      <c r="F3528" s="42"/>
      <c r="G3528" s="42"/>
      <c r="H3528" s="42"/>
      <c r="I3528" s="42"/>
      <c r="J3528" s="42"/>
      <c r="K3528" s="42"/>
      <c r="L3528" s="42"/>
      <c r="M3528" s="42"/>
      <c r="N3528" s="42"/>
      <c r="O3528" s="42"/>
    </row>
    <row r="3529" spans="1:15">
      <c r="A3529" s="40"/>
      <c r="B3529" s="41"/>
      <c r="C3529" s="42"/>
      <c r="D3529" s="42"/>
      <c r="E3529" s="42"/>
      <c r="F3529" s="42"/>
      <c r="G3529" s="42"/>
      <c r="H3529" s="42"/>
      <c r="I3529" s="42"/>
      <c r="J3529" s="42"/>
      <c r="K3529" s="42"/>
      <c r="L3529" s="42"/>
      <c r="M3529" s="42"/>
      <c r="N3529" s="42"/>
      <c r="O3529" s="42"/>
    </row>
    <row r="3530" spans="1:15">
      <c r="A3530" s="40"/>
      <c r="B3530" s="41"/>
      <c r="C3530" s="42"/>
      <c r="D3530" s="42"/>
      <c r="E3530" s="42"/>
      <c r="F3530" s="42"/>
      <c r="G3530" s="42"/>
      <c r="H3530" s="42"/>
      <c r="I3530" s="42"/>
      <c r="J3530" s="42"/>
      <c r="K3530" s="42"/>
      <c r="L3530" s="42"/>
      <c r="M3530" s="42"/>
      <c r="N3530" s="42"/>
      <c r="O3530" s="42"/>
    </row>
    <row r="3531" spans="1:15">
      <c r="A3531" s="40"/>
      <c r="B3531" s="41"/>
      <c r="C3531" s="42"/>
      <c r="D3531" s="42"/>
      <c r="E3531" s="42"/>
      <c r="F3531" s="42"/>
      <c r="G3531" s="42"/>
      <c r="H3531" s="42"/>
      <c r="I3531" s="42"/>
      <c r="J3531" s="42"/>
      <c r="K3531" s="42"/>
      <c r="L3531" s="42"/>
      <c r="M3531" s="42"/>
      <c r="N3531" s="42"/>
      <c r="O3531" s="42"/>
    </row>
    <row r="3532" spans="1:15">
      <c r="A3532" s="40"/>
      <c r="B3532" s="41"/>
      <c r="C3532" s="42"/>
      <c r="D3532" s="42"/>
      <c r="E3532" s="42"/>
      <c r="F3532" s="42"/>
      <c r="G3532" s="42"/>
      <c r="H3532" s="42"/>
      <c r="I3532" s="42"/>
      <c r="J3532" s="42"/>
      <c r="K3532" s="42"/>
      <c r="L3532" s="42"/>
      <c r="M3532" s="42"/>
      <c r="N3532" s="42"/>
      <c r="O3532" s="42"/>
    </row>
    <row r="3533" spans="1:15">
      <c r="A3533" s="40"/>
      <c r="B3533" s="41"/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  <c r="O3533" s="42"/>
    </row>
    <row r="3534" spans="1:15">
      <c r="A3534" s="40"/>
      <c r="B3534" s="41"/>
      <c r="C3534" s="42"/>
      <c r="D3534" s="42"/>
      <c r="E3534" s="42"/>
      <c r="F3534" s="42"/>
      <c r="G3534" s="42"/>
      <c r="H3534" s="42"/>
      <c r="I3534" s="42"/>
      <c r="J3534" s="42"/>
      <c r="K3534" s="42"/>
      <c r="L3534" s="42"/>
      <c r="M3534" s="42"/>
      <c r="N3534" s="42"/>
      <c r="O3534" s="42"/>
    </row>
    <row r="3535" spans="1:15">
      <c r="A3535" s="40"/>
      <c r="B3535" s="41"/>
      <c r="C3535" s="42"/>
      <c r="D3535" s="42"/>
      <c r="E3535" s="42"/>
      <c r="F3535" s="42"/>
      <c r="G3535" s="42"/>
      <c r="H3535" s="42"/>
      <c r="I3535" s="42"/>
      <c r="J3535" s="42"/>
      <c r="K3535" s="42"/>
      <c r="L3535" s="42"/>
      <c r="M3535" s="42"/>
      <c r="N3535" s="42"/>
      <c r="O3535" s="42"/>
    </row>
    <row r="3536" spans="1:15">
      <c r="A3536" s="40"/>
      <c r="B3536" s="41"/>
      <c r="C3536" s="42"/>
      <c r="D3536" s="42"/>
      <c r="E3536" s="42"/>
      <c r="F3536" s="42"/>
      <c r="G3536" s="42"/>
      <c r="H3536" s="42"/>
      <c r="I3536" s="42"/>
      <c r="J3536" s="42"/>
      <c r="K3536" s="42"/>
      <c r="L3536" s="42"/>
      <c r="M3536" s="42"/>
      <c r="N3536" s="42"/>
      <c r="O3536" s="42"/>
    </row>
    <row r="3537" spans="1:15">
      <c r="A3537" s="40"/>
      <c r="B3537" s="41"/>
      <c r="C3537" s="42"/>
      <c r="D3537" s="42"/>
      <c r="E3537" s="42"/>
      <c r="F3537" s="42"/>
      <c r="G3537" s="42"/>
      <c r="H3537" s="42"/>
      <c r="I3537" s="42"/>
      <c r="J3537" s="42"/>
      <c r="K3537" s="42"/>
      <c r="L3537" s="42"/>
      <c r="M3537" s="42"/>
      <c r="N3537" s="42"/>
      <c r="O3537" s="42"/>
    </row>
    <row r="3538" spans="1:15">
      <c r="A3538" s="40"/>
      <c r="B3538" s="41"/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  <c r="O3538" s="42"/>
    </row>
    <row r="3539" spans="1:15">
      <c r="A3539" s="40"/>
      <c r="B3539" s="41"/>
      <c r="C3539" s="42"/>
      <c r="D3539" s="42"/>
      <c r="E3539" s="42"/>
      <c r="F3539" s="42"/>
      <c r="G3539" s="42"/>
      <c r="H3539" s="42"/>
      <c r="I3539" s="42"/>
      <c r="J3539" s="42"/>
      <c r="K3539" s="42"/>
      <c r="L3539" s="42"/>
      <c r="M3539" s="42"/>
      <c r="N3539" s="42"/>
      <c r="O3539" s="42"/>
    </row>
    <row r="3540" spans="1:15">
      <c r="A3540" s="40"/>
      <c r="B3540" s="41"/>
      <c r="C3540" s="42"/>
      <c r="D3540" s="42"/>
      <c r="E3540" s="42"/>
      <c r="F3540" s="42"/>
      <c r="G3540" s="42"/>
      <c r="H3540" s="42"/>
      <c r="I3540" s="42"/>
      <c r="J3540" s="42"/>
      <c r="K3540" s="42"/>
      <c r="L3540" s="42"/>
      <c r="M3540" s="42"/>
      <c r="N3540" s="42"/>
      <c r="O3540" s="42"/>
    </row>
    <row r="3541" spans="1:15">
      <c r="A3541" s="40"/>
      <c r="B3541" s="41"/>
      <c r="C3541" s="42"/>
      <c r="D3541" s="42"/>
      <c r="E3541" s="42"/>
      <c r="F3541" s="42"/>
      <c r="G3541" s="42"/>
      <c r="H3541" s="42"/>
      <c r="I3541" s="42"/>
      <c r="J3541" s="42"/>
      <c r="K3541" s="42"/>
      <c r="L3541" s="42"/>
      <c r="M3541" s="42"/>
      <c r="N3541" s="42"/>
      <c r="O3541" s="42"/>
    </row>
    <row r="3542" spans="1:15">
      <c r="A3542" s="40"/>
      <c r="B3542" s="41"/>
      <c r="C3542" s="42"/>
      <c r="D3542" s="42"/>
      <c r="E3542" s="42"/>
      <c r="F3542" s="42"/>
      <c r="G3542" s="42"/>
      <c r="H3542" s="42"/>
      <c r="I3542" s="42"/>
      <c r="J3542" s="42"/>
      <c r="K3542" s="42"/>
      <c r="L3542" s="42"/>
      <c r="M3542" s="42"/>
      <c r="N3542" s="42"/>
      <c r="O3542" s="42"/>
    </row>
    <row r="3543" spans="1:15">
      <c r="A3543" s="40"/>
      <c r="B3543" s="41"/>
      <c r="C3543" s="42"/>
      <c r="D3543" s="42"/>
      <c r="E3543" s="42"/>
      <c r="F3543" s="42"/>
      <c r="G3543" s="42"/>
      <c r="H3543" s="42"/>
      <c r="I3543" s="42"/>
      <c r="J3543" s="42"/>
      <c r="K3543" s="42"/>
      <c r="L3543" s="42"/>
      <c r="M3543" s="42"/>
      <c r="N3543" s="42"/>
      <c r="O3543" s="42"/>
    </row>
    <row r="3544" spans="1:15">
      <c r="A3544" s="40"/>
      <c r="B3544" s="41"/>
      <c r="C3544" s="42"/>
      <c r="D3544" s="42"/>
      <c r="E3544" s="42"/>
      <c r="F3544" s="42"/>
      <c r="G3544" s="42"/>
      <c r="H3544" s="42"/>
      <c r="I3544" s="42"/>
      <c r="J3544" s="42"/>
      <c r="K3544" s="42"/>
      <c r="L3544" s="42"/>
      <c r="M3544" s="42"/>
      <c r="N3544" s="42"/>
      <c r="O3544" s="42"/>
    </row>
    <row r="3545" spans="1:15">
      <c r="A3545" s="40"/>
      <c r="B3545" s="41"/>
      <c r="C3545" s="42"/>
      <c r="D3545" s="42"/>
      <c r="E3545" s="42"/>
      <c r="F3545" s="42"/>
      <c r="G3545" s="42"/>
      <c r="H3545" s="42"/>
      <c r="I3545" s="42"/>
      <c r="J3545" s="42"/>
      <c r="K3545" s="42"/>
      <c r="L3545" s="42"/>
      <c r="M3545" s="42"/>
      <c r="N3545" s="42"/>
      <c r="O3545" s="42"/>
    </row>
    <row r="3546" spans="1:15">
      <c r="A3546" s="40"/>
      <c r="B3546" s="41"/>
      <c r="C3546" s="42"/>
      <c r="D3546" s="42"/>
      <c r="E3546" s="42"/>
      <c r="F3546" s="42"/>
      <c r="G3546" s="42"/>
      <c r="H3546" s="42"/>
      <c r="I3546" s="42"/>
      <c r="J3546" s="42"/>
      <c r="K3546" s="42"/>
      <c r="L3546" s="42"/>
      <c r="M3546" s="42"/>
      <c r="N3546" s="42"/>
      <c r="O3546" s="42"/>
    </row>
    <row r="3547" spans="1:15">
      <c r="A3547" s="40"/>
      <c r="B3547" s="41"/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  <c r="O3547" s="42"/>
    </row>
    <row r="3548" spans="1:15">
      <c r="A3548" s="40"/>
      <c r="B3548" s="41"/>
      <c r="C3548" s="42"/>
      <c r="D3548" s="42"/>
      <c r="E3548" s="42"/>
      <c r="F3548" s="42"/>
      <c r="G3548" s="42"/>
      <c r="H3548" s="42"/>
      <c r="I3548" s="42"/>
      <c r="J3548" s="42"/>
      <c r="K3548" s="42"/>
      <c r="L3548" s="42"/>
      <c r="M3548" s="42"/>
      <c r="N3548" s="42"/>
      <c r="O3548" s="42"/>
    </row>
    <row r="3549" spans="1:15">
      <c r="A3549" s="40"/>
      <c r="B3549" s="41"/>
      <c r="C3549" s="42"/>
      <c r="D3549" s="42"/>
      <c r="E3549" s="42"/>
      <c r="F3549" s="42"/>
      <c r="G3549" s="42"/>
      <c r="H3549" s="42"/>
      <c r="I3549" s="42"/>
      <c r="J3549" s="42"/>
      <c r="K3549" s="42"/>
      <c r="L3549" s="42"/>
      <c r="M3549" s="42"/>
      <c r="N3549" s="42"/>
      <c r="O3549" s="42"/>
    </row>
    <row r="3550" spans="1:15">
      <c r="A3550" s="40"/>
      <c r="B3550" s="41"/>
      <c r="C3550" s="42"/>
      <c r="D3550" s="42"/>
      <c r="E3550" s="42"/>
      <c r="F3550" s="42"/>
      <c r="G3550" s="42"/>
      <c r="H3550" s="42"/>
      <c r="I3550" s="42"/>
      <c r="J3550" s="42"/>
      <c r="K3550" s="42"/>
      <c r="L3550" s="42"/>
      <c r="M3550" s="42"/>
      <c r="N3550" s="42"/>
      <c r="O3550" s="42"/>
    </row>
    <row r="3551" spans="1:15">
      <c r="A3551" s="40"/>
      <c r="B3551" s="41"/>
      <c r="C3551" s="42"/>
      <c r="D3551" s="42"/>
      <c r="E3551" s="42"/>
      <c r="F3551" s="42"/>
      <c r="G3551" s="42"/>
      <c r="H3551" s="42"/>
      <c r="I3551" s="42"/>
      <c r="J3551" s="42"/>
      <c r="K3551" s="42"/>
      <c r="L3551" s="42"/>
      <c r="M3551" s="42"/>
      <c r="N3551" s="42"/>
      <c r="O3551" s="42"/>
    </row>
    <row r="3552" spans="1:15">
      <c r="A3552" s="40"/>
      <c r="B3552" s="41"/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  <c r="O3552" s="42"/>
    </row>
    <row r="3553" spans="1:15">
      <c r="A3553" s="40"/>
      <c r="B3553" s="41"/>
      <c r="C3553" s="42"/>
      <c r="D3553" s="42"/>
      <c r="E3553" s="42"/>
      <c r="F3553" s="42"/>
      <c r="G3553" s="42"/>
      <c r="H3553" s="42"/>
      <c r="I3553" s="42"/>
      <c r="J3553" s="42"/>
      <c r="K3553" s="42"/>
      <c r="L3553" s="42"/>
      <c r="M3553" s="42"/>
      <c r="N3553" s="42"/>
      <c r="O3553" s="42"/>
    </row>
    <row r="3554" spans="1:15">
      <c r="A3554" s="40"/>
      <c r="B3554" s="41"/>
      <c r="C3554" s="42"/>
      <c r="D3554" s="42"/>
      <c r="E3554" s="42"/>
      <c r="F3554" s="42"/>
      <c r="G3554" s="42"/>
      <c r="H3554" s="42"/>
      <c r="I3554" s="42"/>
      <c r="J3554" s="42"/>
      <c r="K3554" s="42"/>
      <c r="L3554" s="42"/>
      <c r="M3554" s="42"/>
      <c r="N3554" s="42"/>
      <c r="O3554" s="42"/>
    </row>
    <row r="3555" spans="1:15">
      <c r="A3555" s="40"/>
      <c r="B3555" s="41"/>
      <c r="C3555" s="42"/>
      <c r="D3555" s="42"/>
      <c r="E3555" s="42"/>
      <c r="F3555" s="42"/>
      <c r="G3555" s="42"/>
      <c r="H3555" s="42"/>
      <c r="I3555" s="42"/>
      <c r="J3555" s="42"/>
      <c r="K3555" s="42"/>
      <c r="L3555" s="42"/>
      <c r="M3555" s="42"/>
      <c r="N3555" s="42"/>
      <c r="O3555" s="42"/>
    </row>
    <row r="3556" spans="1:15">
      <c r="A3556" s="40"/>
      <c r="B3556" s="41"/>
      <c r="C3556" s="42"/>
      <c r="D3556" s="42"/>
      <c r="E3556" s="42"/>
      <c r="F3556" s="42"/>
      <c r="G3556" s="42"/>
      <c r="H3556" s="42"/>
      <c r="I3556" s="42"/>
      <c r="J3556" s="42"/>
      <c r="K3556" s="42"/>
      <c r="L3556" s="42"/>
      <c r="M3556" s="42"/>
      <c r="N3556" s="42"/>
      <c r="O3556" s="42"/>
    </row>
    <row r="3557" spans="1:15">
      <c r="A3557" s="40"/>
      <c r="B3557" s="41"/>
      <c r="C3557" s="42"/>
      <c r="D3557" s="42"/>
      <c r="E3557" s="42"/>
      <c r="F3557" s="42"/>
      <c r="G3557" s="42"/>
      <c r="H3557" s="42"/>
      <c r="I3557" s="42"/>
      <c r="J3557" s="42"/>
      <c r="K3557" s="42"/>
      <c r="L3557" s="42"/>
      <c r="M3557" s="42"/>
      <c r="N3557" s="42"/>
      <c r="O3557" s="42"/>
    </row>
    <row r="3558" spans="1:15">
      <c r="A3558" s="40"/>
      <c r="B3558" s="41"/>
      <c r="C3558" s="42"/>
      <c r="D3558" s="42"/>
      <c r="E3558" s="42"/>
      <c r="F3558" s="42"/>
      <c r="G3558" s="42"/>
      <c r="H3558" s="42"/>
      <c r="I3558" s="42"/>
      <c r="J3558" s="42"/>
      <c r="K3558" s="42"/>
      <c r="L3558" s="42"/>
      <c r="M3558" s="42"/>
      <c r="N3558" s="42"/>
      <c r="O3558" s="42"/>
    </row>
    <row r="3559" spans="1:15">
      <c r="A3559" s="40"/>
      <c r="B3559" s="41"/>
      <c r="C3559" s="42"/>
      <c r="D3559" s="42"/>
      <c r="E3559" s="42"/>
      <c r="F3559" s="42"/>
      <c r="G3559" s="42"/>
      <c r="H3559" s="42"/>
      <c r="I3559" s="42"/>
      <c r="J3559" s="42"/>
      <c r="K3559" s="42"/>
      <c r="L3559" s="42"/>
      <c r="M3559" s="42"/>
      <c r="N3559" s="42"/>
      <c r="O3559" s="42"/>
    </row>
    <row r="3560" spans="1:15">
      <c r="A3560" s="40"/>
      <c r="B3560" s="41"/>
      <c r="C3560" s="42"/>
      <c r="D3560" s="42"/>
      <c r="E3560" s="42"/>
      <c r="F3560" s="42"/>
      <c r="G3560" s="42"/>
      <c r="H3560" s="42"/>
      <c r="I3560" s="42"/>
      <c r="J3560" s="42"/>
      <c r="K3560" s="42"/>
      <c r="L3560" s="42"/>
      <c r="M3560" s="42"/>
      <c r="N3560" s="42"/>
      <c r="O3560" s="42"/>
    </row>
    <row r="3561" spans="1:15">
      <c r="A3561" s="40"/>
      <c r="B3561" s="41"/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  <c r="O3561" s="42"/>
    </row>
    <row r="3562" spans="1:15">
      <c r="A3562" s="40"/>
      <c r="B3562" s="41"/>
      <c r="C3562" s="42"/>
      <c r="D3562" s="42"/>
      <c r="E3562" s="42"/>
      <c r="F3562" s="42"/>
      <c r="G3562" s="42"/>
      <c r="H3562" s="42"/>
      <c r="I3562" s="42"/>
      <c r="J3562" s="42"/>
      <c r="K3562" s="42"/>
      <c r="L3562" s="42"/>
      <c r="M3562" s="42"/>
      <c r="N3562" s="42"/>
      <c r="O3562" s="42"/>
    </row>
    <row r="3563" spans="1:15">
      <c r="A3563" s="40"/>
      <c r="B3563" s="41"/>
      <c r="C3563" s="42"/>
      <c r="D3563" s="42"/>
      <c r="E3563" s="42"/>
      <c r="F3563" s="42"/>
      <c r="G3563" s="42"/>
      <c r="H3563" s="42"/>
      <c r="I3563" s="42"/>
      <c r="J3563" s="42"/>
      <c r="K3563" s="42"/>
      <c r="L3563" s="42"/>
      <c r="M3563" s="42"/>
      <c r="N3563" s="42"/>
      <c r="O3563" s="42"/>
    </row>
    <row r="3564" spans="1:15">
      <c r="A3564" s="40"/>
      <c r="B3564" s="41"/>
      <c r="C3564" s="42"/>
      <c r="D3564" s="42"/>
      <c r="E3564" s="42"/>
      <c r="F3564" s="42"/>
      <c r="G3564" s="42"/>
      <c r="H3564" s="42"/>
      <c r="I3564" s="42"/>
      <c r="J3564" s="42"/>
      <c r="K3564" s="42"/>
      <c r="L3564" s="42"/>
      <c r="M3564" s="42"/>
      <c r="N3564" s="42"/>
      <c r="O3564" s="42"/>
    </row>
    <row r="3565" spans="1:15">
      <c r="A3565" s="40"/>
      <c r="B3565" s="41"/>
      <c r="C3565" s="42"/>
      <c r="D3565" s="42"/>
      <c r="E3565" s="42"/>
      <c r="F3565" s="42"/>
      <c r="G3565" s="42"/>
      <c r="H3565" s="42"/>
      <c r="I3565" s="42"/>
      <c r="J3565" s="42"/>
      <c r="K3565" s="42"/>
      <c r="L3565" s="42"/>
      <c r="M3565" s="42"/>
      <c r="N3565" s="42"/>
      <c r="O3565" s="42"/>
    </row>
    <row r="3566" spans="1:15">
      <c r="A3566" s="40"/>
      <c r="B3566" s="41"/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  <c r="O3566" s="42"/>
    </row>
    <row r="3567" spans="1:15">
      <c r="A3567" s="40"/>
      <c r="B3567" s="41"/>
      <c r="C3567" s="42"/>
      <c r="D3567" s="42"/>
      <c r="E3567" s="42"/>
      <c r="F3567" s="42"/>
      <c r="G3567" s="42"/>
      <c r="H3567" s="42"/>
      <c r="I3567" s="42"/>
      <c r="J3567" s="42"/>
      <c r="K3567" s="42"/>
      <c r="L3567" s="42"/>
      <c r="M3567" s="42"/>
      <c r="N3567" s="42"/>
      <c r="O3567" s="42"/>
    </row>
    <row r="3568" spans="1:15">
      <c r="A3568" s="40"/>
      <c r="B3568" s="41"/>
      <c r="C3568" s="42"/>
      <c r="D3568" s="42"/>
      <c r="E3568" s="42"/>
      <c r="F3568" s="42"/>
      <c r="G3568" s="42"/>
      <c r="H3568" s="42"/>
      <c r="I3568" s="42"/>
      <c r="J3568" s="42"/>
      <c r="K3568" s="42"/>
      <c r="L3568" s="42"/>
      <c r="M3568" s="42"/>
      <c r="N3568" s="42"/>
      <c r="O3568" s="42"/>
    </row>
    <row r="3569" spans="1:15">
      <c r="A3569" s="40"/>
      <c r="B3569" s="41"/>
      <c r="C3569" s="42"/>
      <c r="D3569" s="42"/>
      <c r="E3569" s="42"/>
      <c r="F3569" s="42"/>
      <c r="G3569" s="42"/>
      <c r="H3569" s="42"/>
      <c r="I3569" s="42"/>
      <c r="J3569" s="42"/>
      <c r="K3569" s="42"/>
      <c r="L3569" s="42"/>
      <c r="M3569" s="42"/>
      <c r="N3569" s="42"/>
      <c r="O3569" s="42"/>
    </row>
    <row r="3570" spans="1:15">
      <c r="A3570" s="40"/>
      <c r="B3570" s="41"/>
      <c r="C3570" s="42"/>
      <c r="D3570" s="42"/>
      <c r="E3570" s="42"/>
      <c r="F3570" s="42"/>
      <c r="G3570" s="42"/>
      <c r="H3570" s="42"/>
      <c r="I3570" s="42"/>
      <c r="J3570" s="42"/>
      <c r="K3570" s="42"/>
      <c r="L3570" s="42"/>
      <c r="M3570" s="42"/>
      <c r="N3570" s="42"/>
      <c r="O3570" s="42"/>
    </row>
    <row r="3571" spans="1:15">
      <c r="A3571" s="40"/>
      <c r="B3571" s="41"/>
      <c r="C3571" s="42"/>
      <c r="D3571" s="42"/>
      <c r="E3571" s="42"/>
      <c r="F3571" s="42"/>
      <c r="G3571" s="42"/>
      <c r="H3571" s="42"/>
      <c r="I3571" s="42"/>
      <c r="J3571" s="42"/>
      <c r="K3571" s="42"/>
      <c r="L3571" s="42"/>
      <c r="M3571" s="42"/>
      <c r="N3571" s="42"/>
      <c r="O3571" s="42"/>
    </row>
    <row r="3572" spans="1:15">
      <c r="A3572" s="40"/>
      <c r="B3572" s="41"/>
      <c r="C3572" s="42"/>
      <c r="D3572" s="42"/>
      <c r="E3572" s="42"/>
      <c r="F3572" s="42"/>
      <c r="G3572" s="42"/>
      <c r="H3572" s="42"/>
      <c r="I3572" s="42"/>
      <c r="J3572" s="42"/>
      <c r="K3572" s="42"/>
      <c r="L3572" s="42"/>
      <c r="M3572" s="42"/>
      <c r="N3572" s="42"/>
      <c r="O3572" s="42"/>
    </row>
    <row r="3573" spans="1:15">
      <c r="A3573" s="40"/>
      <c r="B3573" s="41"/>
      <c r="C3573" s="42"/>
      <c r="D3573" s="42"/>
      <c r="E3573" s="42"/>
      <c r="F3573" s="42"/>
      <c r="G3573" s="42"/>
      <c r="H3573" s="42"/>
      <c r="I3573" s="42"/>
      <c r="J3573" s="42"/>
      <c r="K3573" s="42"/>
      <c r="L3573" s="42"/>
      <c r="M3573" s="42"/>
      <c r="N3573" s="42"/>
      <c r="O3573" s="42"/>
    </row>
    <row r="3574" spans="1:15">
      <c r="A3574" s="40"/>
      <c r="B3574" s="41"/>
      <c r="C3574" s="42"/>
      <c r="D3574" s="42"/>
      <c r="E3574" s="42"/>
      <c r="F3574" s="42"/>
      <c r="G3574" s="42"/>
      <c r="H3574" s="42"/>
      <c r="I3574" s="42"/>
      <c r="J3574" s="42"/>
      <c r="K3574" s="42"/>
      <c r="L3574" s="42"/>
      <c r="M3574" s="42"/>
      <c r="N3574" s="42"/>
      <c r="O3574" s="42"/>
    </row>
    <row r="3575" spans="1:15">
      <c r="A3575" s="40"/>
      <c r="B3575" s="41"/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  <c r="O3575" s="42"/>
    </row>
    <row r="3576" spans="1:15">
      <c r="A3576" s="40"/>
      <c r="B3576" s="41"/>
      <c r="C3576" s="42"/>
      <c r="D3576" s="42"/>
      <c r="E3576" s="42"/>
      <c r="F3576" s="42"/>
      <c r="G3576" s="42"/>
      <c r="H3576" s="42"/>
      <c r="I3576" s="42"/>
      <c r="J3576" s="42"/>
      <c r="K3576" s="42"/>
      <c r="L3576" s="42"/>
      <c r="M3576" s="42"/>
      <c r="N3576" s="42"/>
      <c r="O3576" s="42"/>
    </row>
    <row r="3577" spans="1:15">
      <c r="A3577" s="40"/>
      <c r="B3577" s="41"/>
      <c r="C3577" s="42"/>
      <c r="D3577" s="42"/>
      <c r="E3577" s="42"/>
      <c r="F3577" s="42"/>
      <c r="G3577" s="42"/>
      <c r="H3577" s="42"/>
      <c r="I3577" s="42"/>
      <c r="J3577" s="42"/>
      <c r="K3577" s="42"/>
      <c r="L3577" s="42"/>
      <c r="M3577" s="42"/>
      <c r="N3577" s="42"/>
      <c r="O3577" s="42"/>
    </row>
    <row r="3578" spans="1:15">
      <c r="A3578" s="40"/>
      <c r="B3578" s="41"/>
      <c r="C3578" s="42"/>
      <c r="D3578" s="42"/>
      <c r="E3578" s="42"/>
      <c r="F3578" s="42"/>
      <c r="G3578" s="42"/>
      <c r="H3578" s="42"/>
      <c r="I3578" s="42"/>
      <c r="J3578" s="42"/>
      <c r="K3578" s="42"/>
      <c r="L3578" s="42"/>
      <c r="M3578" s="42"/>
      <c r="N3578" s="42"/>
      <c r="O3578" s="42"/>
    </row>
    <row r="3579" spans="1:15">
      <c r="A3579" s="40"/>
      <c r="B3579" s="41"/>
      <c r="C3579" s="42"/>
      <c r="D3579" s="42"/>
      <c r="E3579" s="42"/>
      <c r="F3579" s="42"/>
      <c r="G3579" s="42"/>
      <c r="H3579" s="42"/>
      <c r="I3579" s="42"/>
      <c r="J3579" s="42"/>
      <c r="K3579" s="42"/>
      <c r="L3579" s="42"/>
      <c r="M3579" s="42"/>
      <c r="N3579" s="42"/>
      <c r="O3579" s="42"/>
    </row>
    <row r="3580" spans="1:15">
      <c r="A3580" s="40"/>
      <c r="B3580" s="41"/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  <c r="O3580" s="42"/>
    </row>
    <row r="3581" spans="1:15">
      <c r="A3581" s="40"/>
      <c r="B3581" s="41"/>
      <c r="C3581" s="42"/>
      <c r="D3581" s="42"/>
      <c r="E3581" s="42"/>
      <c r="F3581" s="42"/>
      <c r="G3581" s="42"/>
      <c r="H3581" s="42"/>
      <c r="I3581" s="42"/>
      <c r="J3581" s="42"/>
      <c r="K3581" s="42"/>
      <c r="L3581" s="42"/>
      <c r="M3581" s="42"/>
      <c r="N3581" s="42"/>
      <c r="O3581" s="42"/>
    </row>
    <row r="3582" spans="1:15">
      <c r="A3582" s="40"/>
      <c r="B3582" s="41"/>
      <c r="C3582" s="42"/>
      <c r="D3582" s="42"/>
      <c r="E3582" s="42"/>
      <c r="F3582" s="42"/>
      <c r="G3582" s="42"/>
      <c r="H3582" s="42"/>
      <c r="I3582" s="42"/>
      <c r="J3582" s="42"/>
      <c r="K3582" s="42"/>
      <c r="L3582" s="42"/>
      <c r="M3582" s="42"/>
      <c r="N3582" s="42"/>
      <c r="O3582" s="42"/>
    </row>
    <row r="3583" spans="1:15">
      <c r="A3583" s="40"/>
      <c r="B3583" s="41"/>
      <c r="C3583" s="42"/>
      <c r="D3583" s="42"/>
      <c r="E3583" s="42"/>
      <c r="F3583" s="42"/>
      <c r="G3583" s="42"/>
      <c r="H3583" s="42"/>
      <c r="I3583" s="42"/>
      <c r="J3583" s="42"/>
      <c r="K3583" s="42"/>
      <c r="L3583" s="42"/>
      <c r="M3583" s="42"/>
      <c r="N3583" s="42"/>
      <c r="O3583" s="42"/>
    </row>
    <row r="3584" spans="1:15">
      <c r="A3584" s="40"/>
      <c r="B3584" s="41"/>
      <c r="C3584" s="42"/>
      <c r="D3584" s="42"/>
      <c r="E3584" s="42"/>
      <c r="F3584" s="42"/>
      <c r="G3584" s="42"/>
      <c r="H3584" s="42"/>
      <c r="I3584" s="42"/>
      <c r="J3584" s="42"/>
      <c r="K3584" s="42"/>
      <c r="L3584" s="42"/>
      <c r="M3584" s="42"/>
      <c r="N3584" s="42"/>
      <c r="O3584" s="42"/>
    </row>
    <row r="3585" spans="1:15">
      <c r="A3585" s="40"/>
      <c r="B3585" s="41"/>
      <c r="C3585" s="42"/>
      <c r="D3585" s="42"/>
      <c r="E3585" s="42"/>
      <c r="F3585" s="42"/>
      <c r="G3585" s="42"/>
      <c r="H3585" s="42"/>
      <c r="I3585" s="42"/>
      <c r="J3585" s="42"/>
      <c r="K3585" s="42"/>
      <c r="L3585" s="42"/>
      <c r="M3585" s="42"/>
      <c r="N3585" s="42"/>
      <c r="O3585" s="42"/>
    </row>
    <row r="3586" spans="1:15">
      <c r="A3586" s="40"/>
      <c r="B3586" s="41"/>
      <c r="C3586" s="42"/>
      <c r="D3586" s="42"/>
      <c r="E3586" s="42"/>
      <c r="F3586" s="42"/>
      <c r="G3586" s="42"/>
      <c r="H3586" s="42"/>
      <c r="I3586" s="42"/>
      <c r="J3586" s="42"/>
      <c r="K3586" s="42"/>
      <c r="L3586" s="42"/>
      <c r="M3586" s="42"/>
      <c r="N3586" s="42"/>
      <c r="O3586" s="42"/>
    </row>
    <row r="3587" spans="1:15">
      <c r="A3587" s="40"/>
      <c r="B3587" s="41"/>
      <c r="C3587" s="42"/>
      <c r="D3587" s="42"/>
      <c r="E3587" s="42"/>
      <c r="F3587" s="42"/>
      <c r="G3587" s="42"/>
      <c r="H3587" s="42"/>
      <c r="I3587" s="42"/>
      <c r="J3587" s="42"/>
      <c r="K3587" s="42"/>
      <c r="L3587" s="42"/>
      <c r="M3587" s="42"/>
      <c r="N3587" s="42"/>
      <c r="O3587" s="42"/>
    </row>
    <row r="3588" spans="1:15">
      <c r="A3588" s="40"/>
      <c r="B3588" s="41"/>
      <c r="C3588" s="42"/>
      <c r="D3588" s="42"/>
      <c r="E3588" s="42"/>
      <c r="F3588" s="42"/>
      <c r="G3588" s="42"/>
      <c r="H3588" s="42"/>
      <c r="I3588" s="42"/>
      <c r="J3588" s="42"/>
      <c r="K3588" s="42"/>
      <c r="L3588" s="42"/>
      <c r="M3588" s="42"/>
      <c r="N3588" s="42"/>
      <c r="O3588" s="42"/>
    </row>
    <row r="3589" spans="1:15">
      <c r="A3589" s="40"/>
      <c r="B3589" s="41"/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  <c r="O3589" s="42"/>
    </row>
    <row r="3590" spans="1:15">
      <c r="A3590" s="40"/>
      <c r="B3590" s="41"/>
      <c r="C3590" s="42"/>
      <c r="D3590" s="42"/>
      <c r="E3590" s="42"/>
      <c r="F3590" s="42"/>
      <c r="G3590" s="42"/>
      <c r="H3590" s="42"/>
      <c r="I3590" s="42"/>
      <c r="J3590" s="42"/>
      <c r="K3590" s="42"/>
      <c r="L3590" s="42"/>
      <c r="M3590" s="42"/>
      <c r="N3590" s="42"/>
      <c r="O3590" s="42"/>
    </row>
    <row r="3591" spans="1:15">
      <c r="A3591" s="40"/>
      <c r="B3591" s="41"/>
      <c r="C3591" s="42"/>
      <c r="D3591" s="42"/>
      <c r="E3591" s="42"/>
      <c r="F3591" s="42"/>
      <c r="G3591" s="42"/>
      <c r="H3591" s="42"/>
      <c r="I3591" s="42"/>
      <c r="J3591" s="42"/>
      <c r="K3591" s="42"/>
      <c r="L3591" s="42"/>
      <c r="M3591" s="42"/>
      <c r="N3591" s="42"/>
      <c r="O3591" s="42"/>
    </row>
    <row r="3592" spans="1:15">
      <c r="A3592" s="40"/>
      <c r="B3592" s="41"/>
      <c r="C3592" s="42"/>
      <c r="D3592" s="42"/>
      <c r="E3592" s="42"/>
      <c r="F3592" s="42"/>
      <c r="G3592" s="42"/>
      <c r="H3592" s="42"/>
      <c r="I3592" s="42"/>
      <c r="J3592" s="42"/>
      <c r="K3592" s="42"/>
      <c r="L3592" s="42"/>
      <c r="M3592" s="42"/>
      <c r="N3592" s="42"/>
      <c r="O3592" s="42"/>
    </row>
    <row r="3593" spans="1:15">
      <c r="A3593" s="40"/>
      <c r="B3593" s="41"/>
      <c r="C3593" s="42"/>
      <c r="D3593" s="42"/>
      <c r="E3593" s="42"/>
      <c r="F3593" s="42"/>
      <c r="G3593" s="42"/>
      <c r="H3593" s="42"/>
      <c r="I3593" s="42"/>
      <c r="J3593" s="42"/>
      <c r="K3593" s="42"/>
      <c r="L3593" s="42"/>
      <c r="M3593" s="42"/>
      <c r="N3593" s="42"/>
      <c r="O3593" s="42"/>
    </row>
    <row r="3594" spans="1:15">
      <c r="A3594" s="40"/>
      <c r="B3594" s="41"/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  <c r="O3594" s="42"/>
    </row>
    <row r="3595" spans="1:15">
      <c r="A3595" s="40"/>
      <c r="B3595" s="41"/>
      <c r="C3595" s="42"/>
      <c r="D3595" s="42"/>
      <c r="E3595" s="42"/>
      <c r="F3595" s="42"/>
      <c r="G3595" s="42"/>
      <c r="H3595" s="42"/>
      <c r="I3595" s="42"/>
      <c r="J3595" s="42"/>
      <c r="K3595" s="42"/>
      <c r="L3595" s="42"/>
      <c r="M3595" s="42"/>
      <c r="N3595" s="42"/>
      <c r="O3595" s="42"/>
    </row>
    <row r="3596" spans="1:15">
      <c r="A3596" s="40"/>
      <c r="B3596" s="41"/>
      <c r="C3596" s="42"/>
      <c r="D3596" s="42"/>
      <c r="E3596" s="42"/>
      <c r="F3596" s="42"/>
      <c r="G3596" s="42"/>
      <c r="H3596" s="42"/>
      <c r="I3596" s="42"/>
      <c r="J3596" s="42"/>
      <c r="K3596" s="42"/>
      <c r="L3596" s="42"/>
      <c r="M3596" s="42"/>
      <c r="N3596" s="42"/>
      <c r="O3596" s="42"/>
    </row>
    <row r="3597" spans="1:15">
      <c r="A3597" s="40"/>
      <c r="B3597" s="41"/>
      <c r="C3597" s="42"/>
      <c r="D3597" s="42"/>
      <c r="E3597" s="42"/>
      <c r="F3597" s="42"/>
      <c r="G3597" s="42"/>
      <c r="H3597" s="42"/>
      <c r="I3597" s="42"/>
      <c r="J3597" s="42"/>
      <c r="K3597" s="42"/>
      <c r="L3597" s="42"/>
      <c r="M3597" s="42"/>
      <c r="N3597" s="42"/>
      <c r="O3597" s="42"/>
    </row>
    <row r="3598" spans="1:15">
      <c r="A3598" s="40"/>
      <c r="B3598" s="41"/>
      <c r="C3598" s="42"/>
      <c r="D3598" s="42"/>
      <c r="E3598" s="42"/>
      <c r="F3598" s="42"/>
      <c r="G3598" s="42"/>
      <c r="H3598" s="42"/>
      <c r="I3598" s="42"/>
      <c r="J3598" s="42"/>
      <c r="K3598" s="42"/>
      <c r="L3598" s="42"/>
      <c r="M3598" s="42"/>
      <c r="N3598" s="42"/>
      <c r="O3598" s="42"/>
    </row>
    <row r="3599" spans="1:15">
      <c r="A3599" s="40"/>
      <c r="B3599" s="41"/>
      <c r="C3599" s="42"/>
      <c r="D3599" s="42"/>
      <c r="E3599" s="42"/>
      <c r="F3599" s="42"/>
      <c r="G3599" s="42"/>
      <c r="H3599" s="42"/>
      <c r="I3599" s="42"/>
      <c r="J3599" s="42"/>
      <c r="K3599" s="42"/>
      <c r="L3599" s="42"/>
      <c r="M3599" s="42"/>
      <c r="N3599" s="42"/>
      <c r="O3599" s="42"/>
    </row>
    <row r="3600" spans="1:15">
      <c r="A3600" s="40"/>
      <c r="B3600" s="41"/>
      <c r="C3600" s="42"/>
      <c r="D3600" s="42"/>
      <c r="E3600" s="42"/>
      <c r="F3600" s="42"/>
      <c r="G3600" s="42"/>
      <c r="H3600" s="42"/>
      <c r="I3600" s="42"/>
      <c r="J3600" s="42"/>
      <c r="K3600" s="42"/>
      <c r="L3600" s="42"/>
      <c r="M3600" s="42"/>
      <c r="N3600" s="42"/>
      <c r="O3600" s="42"/>
    </row>
    <row r="3601" spans="1:15">
      <c r="A3601" s="40"/>
      <c r="B3601" s="41"/>
      <c r="C3601" s="42"/>
      <c r="D3601" s="42"/>
      <c r="E3601" s="42"/>
      <c r="F3601" s="42"/>
      <c r="G3601" s="42"/>
      <c r="H3601" s="42"/>
      <c r="I3601" s="42"/>
      <c r="J3601" s="42"/>
      <c r="K3601" s="42"/>
      <c r="L3601" s="42"/>
      <c r="M3601" s="42"/>
      <c r="N3601" s="42"/>
      <c r="O3601" s="42"/>
    </row>
    <row r="3602" spans="1:15">
      <c r="A3602" s="40"/>
      <c r="B3602" s="41"/>
      <c r="C3602" s="42"/>
      <c r="D3602" s="42"/>
      <c r="E3602" s="42"/>
      <c r="F3602" s="42"/>
      <c r="G3602" s="42"/>
      <c r="H3602" s="42"/>
      <c r="I3602" s="42"/>
      <c r="J3602" s="42"/>
      <c r="K3602" s="42"/>
      <c r="L3602" s="42"/>
      <c r="M3602" s="42"/>
      <c r="N3602" s="42"/>
      <c r="O3602" s="42"/>
    </row>
    <row r="3603" spans="1:15">
      <c r="A3603" s="40"/>
      <c r="B3603" s="41"/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  <c r="O3603" s="42"/>
    </row>
    <row r="3604" spans="1:15">
      <c r="A3604" s="40"/>
      <c r="B3604" s="41"/>
      <c r="C3604" s="42"/>
      <c r="D3604" s="42"/>
      <c r="E3604" s="42"/>
      <c r="F3604" s="42"/>
      <c r="G3604" s="42"/>
      <c r="H3604" s="42"/>
      <c r="I3604" s="42"/>
      <c r="J3604" s="42"/>
      <c r="K3604" s="42"/>
      <c r="L3604" s="42"/>
      <c r="M3604" s="42"/>
      <c r="N3604" s="42"/>
      <c r="O3604" s="42"/>
    </row>
    <row r="3605" spans="1:15">
      <c r="A3605" s="40"/>
      <c r="B3605" s="41"/>
      <c r="C3605" s="42"/>
      <c r="D3605" s="42"/>
      <c r="E3605" s="42"/>
      <c r="F3605" s="42"/>
      <c r="G3605" s="42"/>
      <c r="H3605" s="42"/>
      <c r="I3605" s="42"/>
      <c r="J3605" s="42"/>
      <c r="K3605" s="42"/>
      <c r="L3605" s="42"/>
      <c r="M3605" s="42"/>
      <c r="N3605" s="42"/>
      <c r="O3605" s="42"/>
    </row>
    <row r="3606" spans="1:15">
      <c r="A3606" s="40"/>
      <c r="B3606" s="41"/>
      <c r="C3606" s="42"/>
      <c r="D3606" s="42"/>
      <c r="E3606" s="42"/>
      <c r="F3606" s="42"/>
      <c r="G3606" s="42"/>
      <c r="H3606" s="42"/>
      <c r="I3606" s="42"/>
      <c r="J3606" s="42"/>
      <c r="K3606" s="42"/>
      <c r="L3606" s="42"/>
      <c r="M3606" s="42"/>
      <c r="N3606" s="42"/>
      <c r="O3606" s="42"/>
    </row>
    <row r="3607" spans="1:15">
      <c r="A3607" s="40"/>
      <c r="B3607" s="41"/>
      <c r="C3607" s="42"/>
      <c r="D3607" s="42"/>
      <c r="E3607" s="42"/>
      <c r="F3607" s="42"/>
      <c r="G3607" s="42"/>
      <c r="H3607" s="42"/>
      <c r="I3607" s="42"/>
      <c r="J3607" s="42"/>
      <c r="K3607" s="42"/>
      <c r="L3607" s="42"/>
      <c r="M3607" s="42"/>
      <c r="N3607" s="42"/>
      <c r="O3607" s="42"/>
    </row>
    <row r="3608" spans="1:15">
      <c r="A3608" s="40"/>
      <c r="B3608" s="41"/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  <c r="O3608" s="42"/>
    </row>
    <row r="3609" spans="1:15">
      <c r="A3609" s="40"/>
      <c r="B3609" s="41"/>
      <c r="C3609" s="42"/>
      <c r="D3609" s="42"/>
      <c r="E3609" s="42"/>
      <c r="F3609" s="42"/>
      <c r="G3609" s="42"/>
      <c r="H3609" s="42"/>
      <c r="I3609" s="42"/>
      <c r="J3609" s="42"/>
      <c r="K3609" s="42"/>
      <c r="L3609" s="42"/>
      <c r="M3609" s="42"/>
      <c r="N3609" s="42"/>
      <c r="O3609" s="42"/>
    </row>
    <row r="3610" spans="1:15">
      <c r="A3610" s="40"/>
      <c r="B3610" s="41"/>
      <c r="C3610" s="42"/>
      <c r="D3610" s="42"/>
      <c r="E3610" s="42"/>
      <c r="F3610" s="42"/>
      <c r="G3610" s="42"/>
      <c r="H3610" s="42"/>
      <c r="I3610" s="42"/>
      <c r="J3610" s="42"/>
      <c r="K3610" s="42"/>
      <c r="L3610" s="42"/>
      <c r="M3610" s="42"/>
      <c r="N3610" s="42"/>
      <c r="O3610" s="42"/>
    </row>
    <row r="3611" spans="1:15">
      <c r="A3611" s="40"/>
      <c r="B3611" s="41"/>
      <c r="C3611" s="42"/>
      <c r="D3611" s="42"/>
      <c r="E3611" s="42"/>
      <c r="F3611" s="42"/>
      <c r="G3611" s="42"/>
      <c r="H3611" s="42"/>
      <c r="I3611" s="42"/>
      <c r="J3611" s="42"/>
      <c r="K3611" s="42"/>
      <c r="L3611" s="42"/>
      <c r="M3611" s="42"/>
      <c r="N3611" s="42"/>
      <c r="O3611" s="42"/>
    </row>
    <row r="3612" spans="1:15">
      <c r="A3612" s="40"/>
      <c r="B3612" s="41"/>
      <c r="C3612" s="42"/>
      <c r="D3612" s="42"/>
      <c r="E3612" s="42"/>
      <c r="F3612" s="42"/>
      <c r="G3612" s="42"/>
      <c r="H3612" s="42"/>
      <c r="I3612" s="42"/>
      <c r="J3612" s="42"/>
      <c r="K3612" s="42"/>
      <c r="L3612" s="42"/>
      <c r="M3612" s="42"/>
      <c r="N3612" s="42"/>
      <c r="O3612" s="42"/>
    </row>
    <row r="3613" spans="1:15">
      <c r="A3613" s="40"/>
      <c r="B3613" s="41"/>
      <c r="C3613" s="42"/>
      <c r="D3613" s="42"/>
      <c r="E3613" s="42"/>
      <c r="F3613" s="42"/>
      <c r="G3613" s="42"/>
      <c r="H3613" s="42"/>
      <c r="I3613" s="42"/>
      <c r="J3613" s="42"/>
      <c r="K3613" s="42"/>
      <c r="L3613" s="42"/>
      <c r="M3613" s="42"/>
      <c r="N3613" s="42"/>
      <c r="O3613" s="42"/>
    </row>
    <row r="3614" spans="1:15">
      <c r="A3614" s="40"/>
      <c r="B3614" s="41"/>
      <c r="C3614" s="42"/>
      <c r="D3614" s="42"/>
      <c r="E3614" s="42"/>
      <c r="F3614" s="42"/>
      <c r="G3614" s="42"/>
      <c r="H3614" s="42"/>
      <c r="I3614" s="42"/>
      <c r="J3614" s="42"/>
      <c r="K3614" s="42"/>
      <c r="L3614" s="42"/>
      <c r="M3614" s="42"/>
      <c r="N3614" s="42"/>
      <c r="O3614" s="42"/>
    </row>
    <row r="3615" spans="1:15">
      <c r="A3615" s="40"/>
      <c r="B3615" s="41"/>
      <c r="C3615" s="42"/>
      <c r="D3615" s="42"/>
      <c r="E3615" s="42"/>
      <c r="F3615" s="42"/>
      <c r="G3615" s="42"/>
      <c r="H3615" s="42"/>
      <c r="I3615" s="42"/>
      <c r="J3615" s="42"/>
      <c r="K3615" s="42"/>
      <c r="L3615" s="42"/>
      <c r="M3615" s="42"/>
      <c r="N3615" s="42"/>
      <c r="O3615" s="42"/>
    </row>
    <row r="3616" spans="1:15">
      <c r="A3616" s="40"/>
      <c r="B3616" s="41"/>
      <c r="C3616" s="42"/>
      <c r="D3616" s="42"/>
      <c r="E3616" s="42"/>
      <c r="F3616" s="42"/>
      <c r="G3616" s="42"/>
      <c r="H3616" s="42"/>
      <c r="I3616" s="42"/>
      <c r="J3616" s="42"/>
      <c r="K3616" s="42"/>
      <c r="L3616" s="42"/>
      <c r="M3616" s="42"/>
      <c r="N3616" s="42"/>
      <c r="O3616" s="42"/>
    </row>
    <row r="3617" spans="1:15">
      <c r="A3617" s="40"/>
      <c r="B3617" s="41"/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  <c r="O3617" s="42"/>
    </row>
    <row r="3618" spans="1:15">
      <c r="A3618" s="40"/>
      <c r="B3618" s="41"/>
      <c r="C3618" s="42"/>
      <c r="D3618" s="42"/>
      <c r="E3618" s="42"/>
      <c r="F3618" s="42"/>
      <c r="G3618" s="42"/>
      <c r="H3618" s="42"/>
      <c r="I3618" s="42"/>
      <c r="J3618" s="42"/>
      <c r="K3618" s="42"/>
      <c r="L3618" s="42"/>
      <c r="M3618" s="42"/>
      <c r="N3618" s="42"/>
      <c r="O3618" s="42"/>
    </row>
    <row r="3619" spans="1:15">
      <c r="A3619" s="40"/>
      <c r="B3619" s="41"/>
      <c r="C3619" s="42"/>
      <c r="D3619" s="42"/>
      <c r="E3619" s="42"/>
      <c r="F3619" s="42"/>
      <c r="G3619" s="42"/>
      <c r="H3619" s="42"/>
      <c r="I3619" s="42"/>
      <c r="J3619" s="42"/>
      <c r="K3619" s="42"/>
      <c r="L3619" s="42"/>
      <c r="M3619" s="42"/>
      <c r="N3619" s="42"/>
      <c r="O3619" s="42"/>
    </row>
    <row r="3620" spans="1:15">
      <c r="A3620" s="40"/>
      <c r="B3620" s="41"/>
      <c r="C3620" s="42"/>
      <c r="D3620" s="42"/>
      <c r="E3620" s="42"/>
      <c r="F3620" s="42"/>
      <c r="G3620" s="42"/>
      <c r="H3620" s="42"/>
      <c r="I3620" s="42"/>
      <c r="J3620" s="42"/>
      <c r="K3620" s="42"/>
      <c r="L3620" s="42"/>
      <c r="M3620" s="42"/>
      <c r="N3620" s="42"/>
      <c r="O3620" s="42"/>
    </row>
    <row r="3621" spans="1:15">
      <c r="A3621" s="40"/>
      <c r="B3621" s="41"/>
      <c r="C3621" s="42"/>
      <c r="D3621" s="42"/>
      <c r="E3621" s="42"/>
      <c r="F3621" s="42"/>
      <c r="G3621" s="42"/>
      <c r="H3621" s="42"/>
      <c r="I3621" s="42"/>
      <c r="J3621" s="42"/>
      <c r="K3621" s="42"/>
      <c r="L3621" s="42"/>
      <c r="M3621" s="42"/>
      <c r="N3621" s="42"/>
      <c r="O3621" s="42"/>
    </row>
    <row r="3622" spans="1:15">
      <c r="A3622" s="40"/>
      <c r="B3622" s="41"/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  <c r="O3622" s="42"/>
    </row>
    <row r="3623" spans="1:15">
      <c r="A3623" s="40"/>
      <c r="B3623" s="41"/>
      <c r="C3623" s="42"/>
      <c r="D3623" s="42"/>
      <c r="E3623" s="42"/>
      <c r="F3623" s="42"/>
      <c r="G3623" s="42"/>
      <c r="H3623" s="42"/>
      <c r="I3623" s="42"/>
      <c r="J3623" s="42"/>
      <c r="K3623" s="42"/>
      <c r="L3623" s="42"/>
      <c r="M3623" s="42"/>
      <c r="N3623" s="42"/>
      <c r="O3623" s="42"/>
    </row>
    <row r="3624" spans="1:15">
      <c r="A3624" s="40"/>
      <c r="B3624" s="41"/>
      <c r="C3624" s="42"/>
      <c r="D3624" s="42"/>
      <c r="E3624" s="42"/>
      <c r="F3624" s="42"/>
      <c r="G3624" s="42"/>
      <c r="H3624" s="42"/>
      <c r="I3624" s="42"/>
      <c r="J3624" s="42"/>
      <c r="K3624" s="42"/>
      <c r="L3624" s="42"/>
      <c r="M3624" s="42"/>
      <c r="N3624" s="42"/>
      <c r="O3624" s="42"/>
    </row>
    <row r="3625" spans="1:15">
      <c r="A3625" s="40"/>
      <c r="B3625" s="41"/>
      <c r="C3625" s="42"/>
      <c r="D3625" s="42"/>
      <c r="E3625" s="42"/>
      <c r="F3625" s="42"/>
      <c r="G3625" s="42"/>
      <c r="H3625" s="42"/>
      <c r="I3625" s="42"/>
      <c r="J3625" s="42"/>
      <c r="K3625" s="42"/>
      <c r="L3625" s="42"/>
      <c r="M3625" s="42"/>
      <c r="N3625" s="42"/>
      <c r="O3625" s="42"/>
    </row>
    <row r="3626" spans="1:15">
      <c r="A3626" s="40"/>
      <c r="B3626" s="41"/>
      <c r="C3626" s="42"/>
      <c r="D3626" s="42"/>
      <c r="E3626" s="42"/>
      <c r="F3626" s="42"/>
      <c r="G3626" s="42"/>
      <c r="H3626" s="42"/>
      <c r="I3626" s="42"/>
      <c r="J3626" s="42"/>
      <c r="K3626" s="42"/>
      <c r="L3626" s="42"/>
      <c r="M3626" s="42"/>
      <c r="N3626" s="42"/>
      <c r="O3626" s="42"/>
    </row>
    <row r="3627" spans="1:15">
      <c r="A3627" s="40"/>
      <c r="B3627" s="41"/>
      <c r="C3627" s="42"/>
      <c r="D3627" s="42"/>
      <c r="E3627" s="42"/>
      <c r="F3627" s="42"/>
      <c r="G3627" s="42"/>
      <c r="H3627" s="42"/>
      <c r="I3627" s="42"/>
      <c r="J3627" s="42"/>
      <c r="K3627" s="42"/>
      <c r="L3627" s="42"/>
      <c r="M3627" s="42"/>
      <c r="N3627" s="42"/>
      <c r="O3627" s="42"/>
    </row>
    <row r="3628" spans="1:15">
      <c r="A3628" s="40"/>
      <c r="B3628" s="41"/>
      <c r="C3628" s="42"/>
      <c r="D3628" s="42"/>
      <c r="E3628" s="42"/>
      <c r="F3628" s="42"/>
      <c r="G3628" s="42"/>
      <c r="H3628" s="42"/>
      <c r="I3628" s="42"/>
      <c r="J3628" s="42"/>
      <c r="K3628" s="42"/>
      <c r="L3628" s="42"/>
      <c r="M3628" s="42"/>
      <c r="N3628" s="42"/>
      <c r="O3628" s="42"/>
    </row>
    <row r="3629" spans="1:15">
      <c r="A3629" s="40"/>
      <c r="B3629" s="41"/>
      <c r="C3629" s="42"/>
      <c r="D3629" s="42"/>
      <c r="E3629" s="42"/>
      <c r="F3629" s="42"/>
      <c r="G3629" s="42"/>
      <c r="H3629" s="42"/>
      <c r="I3629" s="42"/>
      <c r="J3629" s="42"/>
      <c r="K3629" s="42"/>
      <c r="L3629" s="42"/>
      <c r="M3629" s="42"/>
      <c r="N3629" s="42"/>
      <c r="O3629" s="42"/>
    </row>
    <row r="3630" spans="1:15">
      <c r="A3630" s="40"/>
      <c r="B3630" s="41"/>
      <c r="C3630" s="42"/>
      <c r="D3630" s="42"/>
      <c r="E3630" s="42"/>
      <c r="F3630" s="42"/>
      <c r="G3630" s="42"/>
      <c r="H3630" s="42"/>
      <c r="I3630" s="42"/>
      <c r="J3630" s="42"/>
      <c r="K3630" s="42"/>
      <c r="L3630" s="42"/>
      <c r="M3630" s="42"/>
      <c r="N3630" s="42"/>
      <c r="O3630" s="42"/>
    </row>
    <row r="3631" spans="1:15">
      <c r="A3631" s="40"/>
      <c r="B3631" s="41"/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  <c r="O3631" s="42"/>
    </row>
    <row r="3632" spans="1:15">
      <c r="A3632" s="40"/>
      <c r="B3632" s="41"/>
      <c r="C3632" s="42"/>
      <c r="D3632" s="42"/>
      <c r="E3632" s="42"/>
      <c r="F3632" s="42"/>
      <c r="G3632" s="42"/>
      <c r="H3632" s="42"/>
      <c r="I3632" s="42"/>
      <c r="J3632" s="42"/>
      <c r="K3632" s="42"/>
      <c r="L3632" s="42"/>
      <c r="M3632" s="42"/>
      <c r="N3632" s="42"/>
      <c r="O3632" s="42"/>
    </row>
    <row r="3633" spans="1:15">
      <c r="A3633" s="40"/>
      <c r="B3633" s="41"/>
      <c r="C3633" s="42"/>
      <c r="D3633" s="42"/>
      <c r="E3633" s="42"/>
      <c r="F3633" s="42"/>
      <c r="G3633" s="42"/>
      <c r="H3633" s="42"/>
      <c r="I3633" s="42"/>
      <c r="J3633" s="42"/>
      <c r="K3633" s="42"/>
      <c r="L3633" s="42"/>
      <c r="M3633" s="42"/>
      <c r="N3633" s="42"/>
      <c r="O3633" s="42"/>
    </row>
    <row r="3634" spans="1:15">
      <c r="A3634" s="40"/>
      <c r="B3634" s="41"/>
      <c r="C3634" s="42"/>
      <c r="D3634" s="42"/>
      <c r="E3634" s="42"/>
      <c r="F3634" s="42"/>
      <c r="G3634" s="42"/>
      <c r="H3634" s="42"/>
      <c r="I3634" s="42"/>
      <c r="J3634" s="42"/>
      <c r="K3634" s="42"/>
      <c r="L3634" s="42"/>
      <c r="M3634" s="42"/>
      <c r="N3634" s="42"/>
      <c r="O3634" s="42"/>
    </row>
    <row r="3635" spans="1:15">
      <c r="A3635" s="40"/>
      <c r="B3635" s="41"/>
      <c r="C3635" s="42"/>
      <c r="D3635" s="42"/>
      <c r="E3635" s="42"/>
      <c r="F3635" s="42"/>
      <c r="G3635" s="42"/>
      <c r="H3635" s="42"/>
      <c r="I3635" s="42"/>
      <c r="J3635" s="42"/>
      <c r="K3635" s="42"/>
      <c r="L3635" s="42"/>
      <c r="M3635" s="42"/>
      <c r="N3635" s="42"/>
      <c r="O3635" s="42"/>
    </row>
    <row r="3636" spans="1:15">
      <c r="A3636" s="40"/>
      <c r="B3636" s="41"/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  <c r="O3636" s="42"/>
    </row>
    <row r="3637" spans="1:15">
      <c r="A3637" s="40"/>
      <c r="B3637" s="41"/>
      <c r="C3637" s="42"/>
      <c r="D3637" s="42"/>
      <c r="E3637" s="42"/>
      <c r="F3637" s="42"/>
      <c r="G3637" s="42"/>
      <c r="H3637" s="42"/>
      <c r="I3637" s="42"/>
      <c r="J3637" s="42"/>
      <c r="K3637" s="42"/>
      <c r="L3637" s="42"/>
      <c r="M3637" s="42"/>
      <c r="N3637" s="42"/>
      <c r="O3637" s="42"/>
    </row>
    <row r="3638" spans="1:15">
      <c r="A3638" s="40"/>
      <c r="B3638" s="41"/>
      <c r="C3638" s="42"/>
      <c r="D3638" s="42"/>
      <c r="E3638" s="42"/>
      <c r="F3638" s="42"/>
      <c r="G3638" s="42"/>
      <c r="H3638" s="42"/>
      <c r="I3638" s="42"/>
      <c r="J3638" s="42"/>
      <c r="K3638" s="42"/>
      <c r="L3638" s="42"/>
      <c r="M3638" s="42"/>
      <c r="N3638" s="42"/>
      <c r="O3638" s="42"/>
    </row>
    <row r="3639" spans="1:15">
      <c r="A3639" s="40"/>
      <c r="B3639" s="41"/>
      <c r="C3639" s="42"/>
      <c r="D3639" s="42"/>
      <c r="E3639" s="42"/>
      <c r="F3639" s="42"/>
      <c r="G3639" s="42"/>
      <c r="H3639" s="42"/>
      <c r="I3639" s="42"/>
      <c r="J3639" s="42"/>
      <c r="K3639" s="42"/>
      <c r="L3639" s="42"/>
      <c r="M3639" s="42"/>
      <c r="N3639" s="42"/>
      <c r="O3639" s="42"/>
    </row>
    <row r="3640" spans="1:15">
      <c r="A3640" s="40"/>
      <c r="B3640" s="41"/>
      <c r="C3640" s="42"/>
      <c r="D3640" s="42"/>
      <c r="E3640" s="42"/>
      <c r="F3640" s="42"/>
      <c r="G3640" s="42"/>
      <c r="H3640" s="42"/>
      <c r="I3640" s="42"/>
      <c r="J3640" s="42"/>
      <c r="K3640" s="42"/>
      <c r="L3640" s="42"/>
      <c r="M3640" s="42"/>
      <c r="N3640" s="42"/>
      <c r="O3640" s="42"/>
    </row>
    <row r="3641" spans="1:15">
      <c r="A3641" s="40"/>
      <c r="B3641" s="41"/>
      <c r="C3641" s="42"/>
      <c r="D3641" s="42"/>
      <c r="E3641" s="42"/>
      <c r="F3641" s="42"/>
      <c r="G3641" s="42"/>
      <c r="H3641" s="42"/>
      <c r="I3641" s="42"/>
      <c r="J3641" s="42"/>
      <c r="K3641" s="42"/>
      <c r="L3641" s="42"/>
      <c r="M3641" s="42"/>
      <c r="N3641" s="42"/>
      <c r="O3641" s="42"/>
    </row>
    <row r="3642" spans="1:15">
      <c r="A3642" s="40"/>
      <c r="B3642" s="41"/>
      <c r="C3642" s="42"/>
      <c r="D3642" s="42"/>
      <c r="E3642" s="42"/>
      <c r="F3642" s="42"/>
      <c r="G3642" s="42"/>
      <c r="H3642" s="42"/>
      <c r="I3642" s="42"/>
      <c r="J3642" s="42"/>
      <c r="K3642" s="42"/>
      <c r="L3642" s="42"/>
      <c r="M3642" s="42"/>
      <c r="N3642" s="42"/>
      <c r="O3642" s="42"/>
    </row>
    <row r="3643" spans="1:15">
      <c r="A3643" s="40"/>
      <c r="B3643" s="41"/>
      <c r="C3643" s="42"/>
      <c r="D3643" s="42"/>
      <c r="E3643" s="42"/>
      <c r="F3643" s="42"/>
      <c r="G3643" s="42"/>
      <c r="H3643" s="42"/>
      <c r="I3643" s="42"/>
      <c r="J3643" s="42"/>
      <c r="K3643" s="42"/>
      <c r="L3643" s="42"/>
      <c r="M3643" s="42"/>
      <c r="N3643" s="42"/>
      <c r="O3643" s="42"/>
    </row>
    <row r="3644" spans="1:15">
      <c r="A3644" s="40"/>
      <c r="B3644" s="41"/>
      <c r="C3644" s="42"/>
      <c r="D3644" s="42"/>
      <c r="E3644" s="42"/>
      <c r="F3644" s="42"/>
      <c r="G3644" s="42"/>
      <c r="H3644" s="42"/>
      <c r="I3644" s="42"/>
      <c r="J3644" s="42"/>
      <c r="K3644" s="42"/>
      <c r="L3644" s="42"/>
      <c r="M3644" s="42"/>
      <c r="N3644" s="42"/>
      <c r="O3644" s="42"/>
    </row>
    <row r="3645" spans="1:15">
      <c r="A3645" s="40"/>
      <c r="B3645" s="41"/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  <c r="O3645" s="42"/>
    </row>
    <row r="3646" spans="1:15">
      <c r="A3646" s="40"/>
      <c r="B3646" s="41"/>
      <c r="C3646" s="42"/>
      <c r="D3646" s="42"/>
      <c r="E3646" s="42"/>
      <c r="F3646" s="42"/>
      <c r="G3646" s="42"/>
      <c r="H3646" s="42"/>
      <c r="I3646" s="42"/>
      <c r="J3646" s="42"/>
      <c r="K3646" s="42"/>
      <c r="L3646" s="42"/>
      <c r="M3646" s="42"/>
      <c r="N3646" s="42"/>
      <c r="O3646" s="42"/>
    </row>
    <row r="3647" spans="1:15">
      <c r="A3647" s="40"/>
      <c r="B3647" s="41"/>
      <c r="C3647" s="42"/>
      <c r="D3647" s="42"/>
      <c r="E3647" s="42"/>
      <c r="F3647" s="42"/>
      <c r="G3647" s="42"/>
      <c r="H3647" s="42"/>
      <c r="I3647" s="42"/>
      <c r="J3647" s="42"/>
      <c r="K3647" s="42"/>
      <c r="L3647" s="42"/>
      <c r="M3647" s="42"/>
      <c r="N3647" s="42"/>
      <c r="O3647" s="42"/>
    </row>
    <row r="3648" spans="1:15">
      <c r="A3648" s="40"/>
      <c r="B3648" s="41"/>
      <c r="C3648" s="42"/>
      <c r="D3648" s="42"/>
      <c r="E3648" s="42"/>
      <c r="F3648" s="42"/>
      <c r="G3648" s="42"/>
      <c r="H3648" s="42"/>
      <c r="I3648" s="42"/>
      <c r="J3648" s="42"/>
      <c r="K3648" s="42"/>
      <c r="L3648" s="42"/>
      <c r="M3648" s="42"/>
      <c r="N3648" s="42"/>
      <c r="O3648" s="42"/>
    </row>
    <row r="3649" spans="1:15">
      <c r="A3649" s="40"/>
      <c r="B3649" s="41"/>
      <c r="C3649" s="42"/>
      <c r="D3649" s="42"/>
      <c r="E3649" s="42"/>
      <c r="F3649" s="42"/>
      <c r="G3649" s="42"/>
      <c r="H3649" s="42"/>
      <c r="I3649" s="42"/>
      <c r="J3649" s="42"/>
      <c r="K3649" s="42"/>
      <c r="L3649" s="42"/>
      <c r="M3649" s="42"/>
      <c r="N3649" s="42"/>
      <c r="O3649" s="42"/>
    </row>
    <row r="3650" spans="1:15">
      <c r="A3650" s="40"/>
      <c r="B3650" s="41"/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  <c r="O3650" s="42"/>
    </row>
    <row r="3651" spans="1:15">
      <c r="A3651" s="40"/>
      <c r="B3651" s="41"/>
      <c r="C3651" s="42"/>
      <c r="D3651" s="42"/>
      <c r="E3651" s="42"/>
      <c r="F3651" s="42"/>
      <c r="G3651" s="42"/>
      <c r="H3651" s="42"/>
      <c r="I3651" s="42"/>
      <c r="J3651" s="42"/>
      <c r="K3651" s="42"/>
      <c r="L3651" s="42"/>
      <c r="M3651" s="42"/>
      <c r="N3651" s="42"/>
      <c r="O3651" s="42"/>
    </row>
    <row r="3652" spans="1:15">
      <c r="A3652" s="40"/>
      <c r="B3652" s="41"/>
      <c r="C3652" s="42"/>
      <c r="D3652" s="42"/>
      <c r="E3652" s="42"/>
      <c r="F3652" s="42"/>
      <c r="G3652" s="42"/>
      <c r="H3652" s="42"/>
      <c r="I3652" s="42"/>
      <c r="J3652" s="42"/>
      <c r="K3652" s="42"/>
      <c r="L3652" s="42"/>
      <c r="M3652" s="42"/>
      <c r="N3652" s="42"/>
      <c r="O3652" s="42"/>
    </row>
    <row r="3653" spans="1:15">
      <c r="A3653" s="40"/>
      <c r="B3653" s="41"/>
      <c r="C3653" s="42"/>
      <c r="D3653" s="42"/>
      <c r="E3653" s="42"/>
      <c r="F3653" s="42"/>
      <c r="G3653" s="42"/>
      <c r="H3653" s="42"/>
      <c r="I3653" s="42"/>
      <c r="J3653" s="42"/>
      <c r="K3653" s="42"/>
      <c r="L3653" s="42"/>
      <c r="M3653" s="42"/>
      <c r="N3653" s="42"/>
      <c r="O3653" s="42"/>
    </row>
    <row r="3654" spans="1:15">
      <c r="A3654" s="40"/>
      <c r="B3654" s="41"/>
      <c r="C3654" s="42"/>
      <c r="D3654" s="42"/>
      <c r="E3654" s="42"/>
      <c r="F3654" s="42"/>
      <c r="G3654" s="42"/>
      <c r="H3654" s="42"/>
      <c r="I3654" s="42"/>
      <c r="J3654" s="42"/>
      <c r="K3654" s="42"/>
      <c r="L3654" s="42"/>
      <c r="M3654" s="42"/>
      <c r="N3654" s="42"/>
      <c r="O3654" s="42"/>
    </row>
    <row r="3655" spans="1:15">
      <c r="A3655" s="40"/>
      <c r="B3655" s="41"/>
      <c r="C3655" s="42"/>
      <c r="D3655" s="42"/>
      <c r="E3655" s="42"/>
      <c r="F3655" s="42"/>
      <c r="G3655" s="42"/>
      <c r="H3655" s="42"/>
      <c r="I3655" s="42"/>
      <c r="J3655" s="42"/>
      <c r="K3655" s="42"/>
      <c r="L3655" s="42"/>
      <c r="M3655" s="42"/>
      <c r="N3655" s="42"/>
      <c r="O3655" s="42"/>
    </row>
    <row r="3656" spans="1:15">
      <c r="A3656" s="40"/>
      <c r="B3656" s="41"/>
      <c r="C3656" s="42"/>
      <c r="D3656" s="42"/>
      <c r="E3656" s="42"/>
      <c r="F3656" s="42"/>
      <c r="G3656" s="42"/>
      <c r="H3656" s="42"/>
      <c r="I3656" s="42"/>
      <c r="J3656" s="42"/>
      <c r="K3656" s="42"/>
      <c r="L3656" s="42"/>
      <c r="M3656" s="42"/>
      <c r="N3656" s="42"/>
      <c r="O3656" s="42"/>
    </row>
    <row r="3657" spans="1:15">
      <c r="A3657" s="40"/>
      <c r="B3657" s="41"/>
      <c r="C3657" s="42"/>
      <c r="D3657" s="42"/>
      <c r="E3657" s="42"/>
      <c r="F3657" s="42"/>
      <c r="G3657" s="42"/>
      <c r="H3657" s="42"/>
      <c r="I3657" s="42"/>
      <c r="J3657" s="42"/>
      <c r="K3657" s="42"/>
      <c r="L3657" s="42"/>
      <c r="M3657" s="42"/>
      <c r="N3657" s="42"/>
      <c r="O3657" s="42"/>
    </row>
    <row r="3658" spans="1:15">
      <c r="A3658" s="40"/>
      <c r="B3658" s="41"/>
      <c r="C3658" s="42"/>
      <c r="D3658" s="42"/>
      <c r="E3658" s="42"/>
      <c r="F3658" s="42"/>
      <c r="G3658" s="42"/>
      <c r="H3658" s="42"/>
      <c r="I3658" s="42"/>
      <c r="J3658" s="42"/>
      <c r="K3658" s="42"/>
      <c r="L3658" s="42"/>
      <c r="M3658" s="42"/>
      <c r="N3658" s="42"/>
      <c r="O3658" s="42"/>
    </row>
    <row r="3659" spans="1:15">
      <c r="A3659" s="40"/>
      <c r="B3659" s="41"/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  <c r="O3659" s="42"/>
    </row>
    <row r="3660" spans="1:15">
      <c r="A3660" s="40"/>
      <c r="B3660" s="41"/>
      <c r="C3660" s="42"/>
      <c r="D3660" s="42"/>
      <c r="E3660" s="42"/>
      <c r="F3660" s="42"/>
      <c r="G3660" s="42"/>
      <c r="H3660" s="42"/>
      <c r="I3660" s="42"/>
      <c r="J3660" s="42"/>
      <c r="K3660" s="42"/>
      <c r="L3660" s="42"/>
      <c r="M3660" s="42"/>
      <c r="N3660" s="42"/>
      <c r="O3660" s="42"/>
    </row>
    <row r="3661" spans="1:15">
      <c r="A3661" s="40"/>
      <c r="B3661" s="41"/>
      <c r="C3661" s="42"/>
      <c r="D3661" s="42"/>
      <c r="E3661" s="42"/>
      <c r="F3661" s="42"/>
      <c r="G3661" s="42"/>
      <c r="H3661" s="42"/>
      <c r="I3661" s="42"/>
      <c r="J3661" s="42"/>
      <c r="K3661" s="42"/>
      <c r="L3661" s="42"/>
      <c r="M3661" s="42"/>
      <c r="N3661" s="42"/>
      <c r="O3661" s="42"/>
    </row>
    <row r="3662" spans="1:15">
      <c r="A3662" s="40"/>
      <c r="B3662" s="41"/>
      <c r="C3662" s="42"/>
      <c r="D3662" s="42"/>
      <c r="E3662" s="42"/>
      <c r="F3662" s="42"/>
      <c r="G3662" s="42"/>
      <c r="H3662" s="42"/>
      <c r="I3662" s="42"/>
      <c r="J3662" s="42"/>
      <c r="K3662" s="42"/>
      <c r="L3662" s="42"/>
      <c r="M3662" s="42"/>
      <c r="N3662" s="42"/>
      <c r="O3662" s="42"/>
    </row>
    <row r="3663" spans="1:15">
      <c r="A3663" s="40"/>
      <c r="B3663" s="41"/>
      <c r="C3663" s="42"/>
      <c r="D3663" s="42"/>
      <c r="E3663" s="42"/>
      <c r="F3663" s="42"/>
      <c r="G3663" s="42"/>
      <c r="H3663" s="42"/>
      <c r="I3663" s="42"/>
      <c r="J3663" s="42"/>
      <c r="K3663" s="42"/>
      <c r="L3663" s="42"/>
      <c r="M3663" s="42"/>
      <c r="N3663" s="42"/>
      <c r="O3663" s="42"/>
    </row>
    <row r="3664" spans="1:15">
      <c r="A3664" s="40"/>
      <c r="B3664" s="41"/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  <c r="O3664" s="42"/>
    </row>
    <row r="3665" spans="1:15">
      <c r="A3665" s="40"/>
      <c r="B3665" s="41"/>
      <c r="C3665" s="42"/>
      <c r="D3665" s="42"/>
      <c r="E3665" s="42"/>
      <c r="F3665" s="42"/>
      <c r="G3665" s="42"/>
      <c r="H3665" s="42"/>
      <c r="I3665" s="42"/>
      <c r="J3665" s="42"/>
      <c r="K3665" s="42"/>
      <c r="L3665" s="42"/>
      <c r="M3665" s="42"/>
      <c r="N3665" s="42"/>
      <c r="O3665" s="42"/>
    </row>
    <row r="3666" spans="1:15">
      <c r="A3666" s="40"/>
      <c r="B3666" s="41"/>
      <c r="C3666" s="42"/>
      <c r="D3666" s="42"/>
      <c r="E3666" s="42"/>
      <c r="F3666" s="42"/>
      <c r="G3666" s="42"/>
      <c r="H3666" s="42"/>
      <c r="I3666" s="42"/>
      <c r="J3666" s="42"/>
      <c r="K3666" s="42"/>
      <c r="L3666" s="42"/>
      <c r="M3666" s="42"/>
      <c r="N3666" s="42"/>
      <c r="O3666" s="42"/>
    </row>
    <row r="3667" spans="1:15">
      <c r="A3667" s="40"/>
      <c r="B3667" s="41"/>
      <c r="C3667" s="42"/>
      <c r="D3667" s="42"/>
      <c r="E3667" s="42"/>
      <c r="F3667" s="42"/>
      <c r="G3667" s="42"/>
      <c r="H3667" s="42"/>
      <c r="I3667" s="42"/>
      <c r="J3667" s="42"/>
      <c r="K3667" s="42"/>
      <c r="L3667" s="42"/>
      <c r="M3667" s="42"/>
      <c r="N3667" s="42"/>
      <c r="O3667" s="42"/>
    </row>
    <row r="3668" spans="1:15">
      <c r="A3668" s="40"/>
      <c r="B3668" s="41"/>
      <c r="C3668" s="42"/>
      <c r="D3668" s="42"/>
      <c r="E3668" s="42"/>
      <c r="F3668" s="42"/>
      <c r="G3668" s="42"/>
      <c r="H3668" s="42"/>
      <c r="I3668" s="42"/>
      <c r="J3668" s="42"/>
      <c r="K3668" s="42"/>
      <c r="L3668" s="42"/>
      <c r="M3668" s="42"/>
      <c r="N3668" s="42"/>
      <c r="O3668" s="42"/>
    </row>
    <row r="3669" spans="1:15">
      <c r="A3669" s="40"/>
      <c r="B3669" s="41"/>
      <c r="C3669" s="42"/>
      <c r="D3669" s="42"/>
      <c r="E3669" s="42"/>
      <c r="F3669" s="42"/>
      <c r="G3669" s="42"/>
      <c r="H3669" s="42"/>
      <c r="I3669" s="42"/>
      <c r="J3669" s="42"/>
      <c r="K3669" s="42"/>
      <c r="L3669" s="42"/>
      <c r="M3669" s="42"/>
      <c r="N3669" s="42"/>
      <c r="O3669" s="42"/>
    </row>
    <row r="3670" spans="1:15">
      <c r="A3670" s="40"/>
      <c r="B3670" s="41"/>
      <c r="C3670" s="42"/>
      <c r="D3670" s="42"/>
      <c r="E3670" s="42"/>
      <c r="F3670" s="42"/>
      <c r="G3670" s="42"/>
      <c r="H3670" s="42"/>
      <c r="I3670" s="42"/>
      <c r="J3670" s="42"/>
      <c r="K3670" s="42"/>
      <c r="L3670" s="42"/>
      <c r="M3670" s="42"/>
      <c r="N3670" s="42"/>
      <c r="O3670" s="42"/>
    </row>
    <row r="3671" spans="1:15">
      <c r="A3671" s="40"/>
      <c r="B3671" s="41"/>
      <c r="C3671" s="42"/>
      <c r="D3671" s="42"/>
      <c r="E3671" s="42"/>
      <c r="F3671" s="42"/>
      <c r="G3671" s="42"/>
      <c r="H3671" s="42"/>
      <c r="I3671" s="42"/>
      <c r="J3671" s="42"/>
      <c r="K3671" s="42"/>
      <c r="L3671" s="42"/>
      <c r="M3671" s="42"/>
      <c r="N3671" s="42"/>
      <c r="O3671" s="42"/>
    </row>
    <row r="3672" spans="1:15">
      <c r="A3672" s="40"/>
      <c r="B3672" s="41"/>
      <c r="C3672" s="42"/>
      <c r="D3672" s="42"/>
      <c r="E3672" s="42"/>
      <c r="F3672" s="42"/>
      <c r="G3672" s="42"/>
      <c r="H3672" s="42"/>
      <c r="I3672" s="42"/>
      <c r="J3672" s="42"/>
      <c r="K3672" s="42"/>
      <c r="L3672" s="42"/>
      <c r="M3672" s="42"/>
      <c r="N3672" s="42"/>
      <c r="O3672" s="42"/>
    </row>
    <row r="3673" spans="1:15">
      <c r="A3673" s="40"/>
      <c r="B3673" s="41"/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  <c r="O3673" s="42"/>
    </row>
    <row r="3674" spans="1:15">
      <c r="A3674" s="40"/>
      <c r="B3674" s="41"/>
      <c r="C3674" s="42"/>
      <c r="D3674" s="42"/>
      <c r="E3674" s="42"/>
      <c r="F3674" s="42"/>
      <c r="G3674" s="42"/>
      <c r="H3674" s="42"/>
      <c r="I3674" s="42"/>
      <c r="J3674" s="42"/>
      <c r="K3674" s="42"/>
      <c r="L3674" s="42"/>
      <c r="M3674" s="42"/>
      <c r="N3674" s="42"/>
      <c r="O3674" s="42"/>
    </row>
    <row r="3675" spans="1:15">
      <c r="A3675" s="40"/>
      <c r="B3675" s="41"/>
      <c r="C3675" s="42"/>
      <c r="D3675" s="42"/>
      <c r="E3675" s="42"/>
      <c r="F3675" s="42"/>
      <c r="G3675" s="42"/>
      <c r="H3675" s="42"/>
      <c r="I3675" s="42"/>
      <c r="J3675" s="42"/>
      <c r="K3675" s="42"/>
      <c r="L3675" s="42"/>
      <c r="M3675" s="42"/>
      <c r="N3675" s="42"/>
      <c r="O3675" s="42"/>
    </row>
    <row r="3676" spans="1:15">
      <c r="A3676" s="40"/>
      <c r="B3676" s="41"/>
      <c r="C3676" s="42"/>
      <c r="D3676" s="42"/>
      <c r="E3676" s="42"/>
      <c r="F3676" s="42"/>
      <c r="G3676" s="42"/>
      <c r="H3676" s="42"/>
      <c r="I3676" s="42"/>
      <c r="J3676" s="42"/>
      <c r="K3676" s="42"/>
      <c r="L3676" s="42"/>
      <c r="M3676" s="42"/>
      <c r="N3676" s="42"/>
      <c r="O3676" s="42"/>
    </row>
    <row r="3677" spans="1:15">
      <c r="A3677" s="40"/>
      <c r="B3677" s="41"/>
      <c r="C3677" s="42"/>
      <c r="D3677" s="42"/>
      <c r="E3677" s="42"/>
      <c r="F3677" s="42"/>
      <c r="G3677" s="42"/>
      <c r="H3677" s="42"/>
      <c r="I3677" s="42"/>
      <c r="J3677" s="42"/>
      <c r="K3677" s="42"/>
      <c r="L3677" s="42"/>
      <c r="M3677" s="42"/>
      <c r="N3677" s="42"/>
      <c r="O3677" s="42"/>
    </row>
    <row r="3678" spans="1:15">
      <c r="A3678" s="40"/>
      <c r="B3678" s="41"/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  <c r="O3678" s="42"/>
    </row>
    <row r="3679" spans="1:15">
      <c r="A3679" s="40"/>
      <c r="B3679" s="41"/>
      <c r="C3679" s="42"/>
      <c r="D3679" s="42"/>
      <c r="E3679" s="42"/>
      <c r="F3679" s="42"/>
      <c r="G3679" s="42"/>
      <c r="H3679" s="42"/>
      <c r="I3679" s="42"/>
      <c r="J3679" s="42"/>
      <c r="K3679" s="42"/>
      <c r="L3679" s="42"/>
      <c r="M3679" s="42"/>
      <c r="N3679" s="42"/>
      <c r="O3679" s="42"/>
    </row>
    <row r="3680" spans="1:15">
      <c r="A3680" s="40"/>
      <c r="B3680" s="41"/>
      <c r="C3680" s="42"/>
      <c r="D3680" s="42"/>
      <c r="E3680" s="42"/>
      <c r="F3680" s="42"/>
      <c r="G3680" s="42"/>
      <c r="H3680" s="42"/>
      <c r="I3680" s="42"/>
      <c r="J3680" s="42"/>
      <c r="K3680" s="42"/>
      <c r="L3680" s="42"/>
      <c r="M3680" s="42"/>
      <c r="N3680" s="42"/>
      <c r="O3680" s="42"/>
    </row>
    <row r="3681" spans="1:15">
      <c r="A3681" s="40"/>
      <c r="B3681" s="41"/>
      <c r="C3681" s="42"/>
      <c r="D3681" s="42"/>
      <c r="E3681" s="42"/>
      <c r="F3681" s="42"/>
      <c r="G3681" s="42"/>
      <c r="H3681" s="42"/>
      <c r="I3681" s="42"/>
      <c r="J3681" s="42"/>
      <c r="K3681" s="42"/>
      <c r="L3681" s="42"/>
      <c r="M3681" s="42"/>
      <c r="N3681" s="42"/>
      <c r="O3681" s="42"/>
    </row>
    <row r="3682" spans="1:15">
      <c r="A3682" s="40"/>
      <c r="B3682" s="41"/>
      <c r="C3682" s="42"/>
      <c r="D3682" s="42"/>
      <c r="E3682" s="42"/>
      <c r="F3682" s="42"/>
      <c r="G3682" s="42"/>
      <c r="H3682" s="42"/>
      <c r="I3682" s="42"/>
      <c r="J3682" s="42"/>
      <c r="K3682" s="42"/>
      <c r="L3682" s="42"/>
      <c r="M3682" s="42"/>
      <c r="N3682" s="42"/>
      <c r="O3682" s="42"/>
    </row>
    <row r="3683" spans="1:15">
      <c r="A3683" s="40"/>
      <c r="B3683" s="41"/>
      <c r="C3683" s="42"/>
      <c r="D3683" s="42"/>
      <c r="E3683" s="42"/>
      <c r="F3683" s="42"/>
      <c r="G3683" s="42"/>
      <c r="H3683" s="42"/>
      <c r="I3683" s="42"/>
      <c r="J3683" s="42"/>
      <c r="K3683" s="42"/>
      <c r="L3683" s="42"/>
      <c r="M3683" s="42"/>
      <c r="N3683" s="42"/>
      <c r="O3683" s="42"/>
    </row>
    <row r="3684" spans="1:15">
      <c r="A3684" s="40"/>
      <c r="B3684" s="41"/>
      <c r="C3684" s="42"/>
      <c r="D3684" s="42"/>
      <c r="E3684" s="42"/>
      <c r="F3684" s="42"/>
      <c r="G3684" s="42"/>
      <c r="H3684" s="42"/>
      <c r="I3684" s="42"/>
      <c r="J3684" s="42"/>
      <c r="K3684" s="42"/>
      <c r="L3684" s="42"/>
      <c r="M3684" s="42"/>
      <c r="N3684" s="42"/>
      <c r="O3684" s="42"/>
    </row>
    <row r="3685" spans="1:15">
      <c r="A3685" s="40"/>
      <c r="B3685" s="41"/>
      <c r="C3685" s="42"/>
      <c r="D3685" s="42"/>
      <c r="E3685" s="42"/>
      <c r="F3685" s="42"/>
      <c r="G3685" s="42"/>
      <c r="H3685" s="42"/>
      <c r="I3685" s="42"/>
      <c r="J3685" s="42"/>
      <c r="K3685" s="42"/>
      <c r="L3685" s="42"/>
      <c r="M3685" s="42"/>
      <c r="N3685" s="42"/>
      <c r="O3685" s="42"/>
    </row>
    <row r="3686" spans="1:15">
      <c r="A3686" s="40"/>
      <c r="B3686" s="41"/>
      <c r="C3686" s="42"/>
      <c r="D3686" s="42"/>
      <c r="E3686" s="42"/>
      <c r="F3686" s="42"/>
      <c r="G3686" s="42"/>
      <c r="H3686" s="42"/>
      <c r="I3686" s="42"/>
      <c r="J3686" s="42"/>
      <c r="K3686" s="42"/>
      <c r="L3686" s="42"/>
      <c r="M3686" s="42"/>
      <c r="N3686" s="42"/>
      <c r="O3686" s="42"/>
    </row>
    <row r="3687" spans="1:15">
      <c r="A3687" s="40"/>
      <c r="B3687" s="41"/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  <c r="O3687" s="42"/>
    </row>
    <row r="3688" spans="1:15">
      <c r="A3688" s="40"/>
      <c r="B3688" s="41"/>
      <c r="C3688" s="42"/>
      <c r="D3688" s="42"/>
      <c r="E3688" s="42"/>
      <c r="F3688" s="42"/>
      <c r="G3688" s="42"/>
      <c r="H3688" s="42"/>
      <c r="I3688" s="42"/>
      <c r="J3688" s="42"/>
      <c r="K3688" s="42"/>
      <c r="L3688" s="42"/>
      <c r="M3688" s="42"/>
      <c r="N3688" s="42"/>
      <c r="O3688" s="42"/>
    </row>
    <row r="3689" spans="1:15">
      <c r="A3689" s="40"/>
      <c r="B3689" s="41"/>
      <c r="C3689" s="42"/>
      <c r="D3689" s="42"/>
      <c r="E3689" s="42"/>
      <c r="F3689" s="42"/>
      <c r="G3689" s="42"/>
      <c r="H3689" s="42"/>
      <c r="I3689" s="42"/>
      <c r="J3689" s="42"/>
      <c r="K3689" s="42"/>
      <c r="L3689" s="42"/>
      <c r="M3689" s="42"/>
      <c r="N3689" s="42"/>
      <c r="O3689" s="42"/>
    </row>
    <row r="3690" spans="1:15">
      <c r="A3690" s="40"/>
      <c r="B3690" s="41"/>
      <c r="C3690" s="42"/>
      <c r="D3690" s="42"/>
      <c r="E3690" s="42"/>
      <c r="F3690" s="42"/>
      <c r="G3690" s="42"/>
      <c r="H3690" s="42"/>
      <c r="I3690" s="42"/>
      <c r="J3690" s="42"/>
      <c r="K3690" s="42"/>
      <c r="L3690" s="42"/>
      <c r="M3690" s="42"/>
      <c r="N3690" s="42"/>
      <c r="O3690" s="42"/>
    </row>
    <row r="3691" spans="1:15">
      <c r="A3691" s="40"/>
      <c r="B3691" s="41"/>
      <c r="C3691" s="42"/>
      <c r="D3691" s="42"/>
      <c r="E3691" s="42"/>
      <c r="F3691" s="42"/>
      <c r="G3691" s="42"/>
      <c r="H3691" s="42"/>
      <c r="I3691" s="42"/>
      <c r="J3691" s="42"/>
      <c r="K3691" s="42"/>
      <c r="L3691" s="42"/>
      <c r="M3691" s="42"/>
      <c r="N3691" s="42"/>
      <c r="O3691" s="42"/>
    </row>
    <row r="3692" spans="1:15">
      <c r="A3692" s="40"/>
      <c r="B3692" s="41"/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  <c r="O3692" s="42"/>
    </row>
    <row r="3693" spans="1:15">
      <c r="A3693" s="40"/>
      <c r="B3693" s="41"/>
      <c r="C3693" s="42"/>
      <c r="D3693" s="42"/>
      <c r="E3693" s="42"/>
      <c r="F3693" s="42"/>
      <c r="G3693" s="42"/>
      <c r="H3693" s="42"/>
      <c r="I3693" s="42"/>
      <c r="J3693" s="42"/>
      <c r="K3693" s="42"/>
      <c r="L3693" s="42"/>
      <c r="M3693" s="42"/>
      <c r="N3693" s="42"/>
      <c r="O3693" s="42"/>
    </row>
    <row r="3694" spans="1:15">
      <c r="A3694" s="40"/>
      <c r="B3694" s="41"/>
      <c r="C3694" s="42"/>
      <c r="D3694" s="42"/>
      <c r="E3694" s="42"/>
      <c r="F3694" s="42"/>
      <c r="G3694" s="42"/>
      <c r="H3694" s="42"/>
      <c r="I3694" s="42"/>
      <c r="J3694" s="42"/>
      <c r="K3694" s="42"/>
      <c r="L3694" s="42"/>
      <c r="M3694" s="42"/>
      <c r="N3694" s="42"/>
      <c r="O3694" s="42"/>
    </row>
    <row r="3695" spans="1:15">
      <c r="A3695" s="40"/>
      <c r="B3695" s="41"/>
      <c r="C3695" s="42"/>
      <c r="D3695" s="42"/>
      <c r="E3695" s="42"/>
      <c r="F3695" s="42"/>
      <c r="G3695" s="42"/>
      <c r="H3695" s="42"/>
      <c r="I3695" s="42"/>
      <c r="J3695" s="42"/>
      <c r="K3695" s="42"/>
      <c r="L3695" s="42"/>
      <c r="M3695" s="42"/>
      <c r="N3695" s="42"/>
      <c r="O3695" s="42"/>
    </row>
    <row r="3696" spans="1:15">
      <c r="A3696" s="40"/>
      <c r="B3696" s="41"/>
      <c r="C3696" s="42"/>
      <c r="D3696" s="42"/>
      <c r="E3696" s="42"/>
      <c r="F3696" s="42"/>
      <c r="G3696" s="42"/>
      <c r="H3696" s="42"/>
      <c r="I3696" s="42"/>
      <c r="J3696" s="42"/>
      <c r="K3696" s="42"/>
      <c r="L3696" s="42"/>
      <c r="M3696" s="42"/>
      <c r="N3696" s="42"/>
      <c r="O3696" s="42"/>
    </row>
    <row r="3697" spans="1:15">
      <c r="A3697" s="40"/>
      <c r="B3697" s="41"/>
      <c r="C3697" s="42"/>
      <c r="D3697" s="42"/>
      <c r="E3697" s="42"/>
      <c r="F3697" s="42"/>
      <c r="G3697" s="42"/>
      <c r="H3697" s="42"/>
      <c r="I3697" s="42"/>
      <c r="J3697" s="42"/>
      <c r="K3697" s="42"/>
      <c r="L3697" s="42"/>
      <c r="M3697" s="42"/>
      <c r="N3697" s="42"/>
      <c r="O3697" s="42"/>
    </row>
    <row r="3698" spans="1:15">
      <c r="A3698" s="40"/>
      <c r="B3698" s="41"/>
      <c r="C3698" s="42"/>
      <c r="D3698" s="42"/>
      <c r="E3698" s="42"/>
      <c r="F3698" s="42"/>
      <c r="G3698" s="42"/>
      <c r="H3698" s="42"/>
      <c r="I3698" s="42"/>
      <c r="J3698" s="42"/>
      <c r="K3698" s="42"/>
      <c r="L3698" s="42"/>
      <c r="M3698" s="42"/>
      <c r="N3698" s="42"/>
      <c r="O3698" s="42"/>
    </row>
    <row r="3699" spans="1:15">
      <c r="A3699" s="40"/>
      <c r="B3699" s="41"/>
      <c r="C3699" s="42"/>
      <c r="D3699" s="42"/>
      <c r="E3699" s="42"/>
      <c r="F3699" s="42"/>
      <c r="G3699" s="42"/>
      <c r="H3699" s="42"/>
      <c r="I3699" s="42"/>
      <c r="J3699" s="42"/>
      <c r="K3699" s="42"/>
      <c r="L3699" s="42"/>
      <c r="M3699" s="42"/>
      <c r="N3699" s="42"/>
      <c r="O3699" s="42"/>
    </row>
    <row r="3700" spans="1:15">
      <c r="A3700" s="40"/>
      <c r="B3700" s="41"/>
      <c r="C3700" s="42"/>
      <c r="D3700" s="42"/>
      <c r="E3700" s="42"/>
      <c r="F3700" s="42"/>
      <c r="G3700" s="42"/>
      <c r="H3700" s="42"/>
      <c r="I3700" s="42"/>
      <c r="J3700" s="42"/>
      <c r="K3700" s="42"/>
      <c r="L3700" s="42"/>
      <c r="M3700" s="42"/>
      <c r="N3700" s="42"/>
      <c r="O3700" s="42"/>
    </row>
    <row r="3701" spans="1:15">
      <c r="A3701" s="40"/>
      <c r="B3701" s="41"/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  <c r="O3701" s="42"/>
    </row>
    <row r="3702" spans="1:15">
      <c r="A3702" s="40"/>
      <c r="B3702" s="41"/>
      <c r="C3702" s="42"/>
      <c r="D3702" s="42"/>
      <c r="E3702" s="42"/>
      <c r="F3702" s="42"/>
      <c r="G3702" s="42"/>
      <c r="H3702" s="42"/>
      <c r="I3702" s="42"/>
      <c r="J3702" s="42"/>
      <c r="K3702" s="42"/>
      <c r="L3702" s="42"/>
      <c r="M3702" s="42"/>
      <c r="N3702" s="42"/>
      <c r="O3702" s="42"/>
    </row>
    <row r="3703" spans="1:15">
      <c r="A3703" s="40"/>
      <c r="B3703" s="41"/>
      <c r="C3703" s="42"/>
      <c r="D3703" s="42"/>
      <c r="E3703" s="42"/>
      <c r="F3703" s="42"/>
      <c r="G3703" s="42"/>
      <c r="H3703" s="42"/>
      <c r="I3703" s="42"/>
      <c r="J3703" s="42"/>
      <c r="K3703" s="42"/>
      <c r="L3703" s="42"/>
      <c r="M3703" s="42"/>
      <c r="N3703" s="42"/>
      <c r="O3703" s="42"/>
    </row>
    <row r="3704" spans="1:15">
      <c r="A3704" s="40"/>
      <c r="B3704" s="41"/>
      <c r="C3704" s="42"/>
      <c r="D3704" s="42"/>
      <c r="E3704" s="42"/>
      <c r="F3704" s="42"/>
      <c r="G3704" s="42"/>
      <c r="H3704" s="42"/>
      <c r="I3704" s="42"/>
      <c r="J3704" s="42"/>
      <c r="K3704" s="42"/>
      <c r="L3704" s="42"/>
      <c r="M3704" s="42"/>
      <c r="N3704" s="42"/>
      <c r="O3704" s="42"/>
    </row>
    <row r="3705" spans="1:15">
      <c r="A3705" s="40"/>
      <c r="B3705" s="41"/>
      <c r="C3705" s="42"/>
      <c r="D3705" s="42"/>
      <c r="E3705" s="42"/>
      <c r="F3705" s="42"/>
      <c r="G3705" s="42"/>
      <c r="H3705" s="42"/>
      <c r="I3705" s="42"/>
      <c r="J3705" s="42"/>
      <c r="K3705" s="42"/>
      <c r="L3705" s="42"/>
      <c r="M3705" s="42"/>
      <c r="N3705" s="42"/>
      <c r="O3705" s="42"/>
    </row>
    <row r="3706" spans="1:15">
      <c r="A3706" s="40"/>
      <c r="B3706" s="41"/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  <c r="O3706" s="42"/>
    </row>
    <row r="3707" spans="1:15">
      <c r="A3707" s="40"/>
      <c r="B3707" s="41"/>
      <c r="C3707" s="42"/>
      <c r="D3707" s="42"/>
      <c r="E3707" s="42"/>
      <c r="F3707" s="42"/>
      <c r="G3707" s="42"/>
      <c r="H3707" s="42"/>
      <c r="I3707" s="42"/>
      <c r="J3707" s="42"/>
      <c r="K3707" s="42"/>
      <c r="L3707" s="42"/>
      <c r="M3707" s="42"/>
      <c r="N3707" s="42"/>
      <c r="O3707" s="42"/>
    </row>
    <row r="3708" spans="1:15">
      <c r="A3708" s="40"/>
      <c r="B3708" s="41"/>
      <c r="C3708" s="42"/>
      <c r="D3708" s="42"/>
      <c r="E3708" s="42"/>
      <c r="F3708" s="42"/>
      <c r="G3708" s="42"/>
      <c r="H3708" s="42"/>
      <c r="I3708" s="42"/>
      <c r="J3708" s="42"/>
      <c r="K3708" s="42"/>
      <c r="L3708" s="42"/>
      <c r="M3708" s="42"/>
      <c r="N3708" s="42"/>
      <c r="O3708" s="42"/>
    </row>
    <row r="3709" spans="1:15">
      <c r="A3709" s="40"/>
      <c r="B3709" s="41"/>
      <c r="C3709" s="42"/>
      <c r="D3709" s="42"/>
      <c r="E3709" s="42"/>
      <c r="F3709" s="42"/>
      <c r="G3709" s="42"/>
      <c r="H3709" s="42"/>
      <c r="I3709" s="42"/>
      <c r="J3709" s="42"/>
      <c r="K3709" s="42"/>
      <c r="L3709" s="42"/>
      <c r="M3709" s="42"/>
      <c r="N3709" s="42"/>
      <c r="O3709" s="42"/>
    </row>
    <row r="3710" spans="1:15">
      <c r="A3710" s="40"/>
      <c r="B3710" s="41"/>
      <c r="C3710" s="42"/>
      <c r="D3710" s="42"/>
      <c r="E3710" s="42"/>
      <c r="F3710" s="42"/>
      <c r="G3710" s="42"/>
      <c r="H3710" s="42"/>
      <c r="I3710" s="42"/>
      <c r="J3710" s="42"/>
      <c r="K3710" s="42"/>
      <c r="L3710" s="42"/>
      <c r="M3710" s="42"/>
      <c r="N3710" s="42"/>
      <c r="O3710" s="42"/>
    </row>
    <row r="3711" spans="1:15">
      <c r="A3711" s="40"/>
      <c r="B3711" s="41"/>
      <c r="C3711" s="42"/>
      <c r="D3711" s="42"/>
      <c r="E3711" s="42"/>
      <c r="F3711" s="42"/>
      <c r="G3711" s="42"/>
      <c r="H3711" s="42"/>
      <c r="I3711" s="42"/>
      <c r="J3711" s="42"/>
      <c r="K3711" s="42"/>
      <c r="L3711" s="42"/>
      <c r="M3711" s="42"/>
      <c r="N3711" s="42"/>
      <c r="O3711" s="42"/>
    </row>
    <row r="3712" spans="1:15">
      <c r="A3712" s="40"/>
      <c r="B3712" s="41"/>
      <c r="C3712" s="42"/>
      <c r="D3712" s="42"/>
      <c r="E3712" s="42"/>
      <c r="F3712" s="42"/>
      <c r="G3712" s="42"/>
      <c r="H3712" s="42"/>
      <c r="I3712" s="42"/>
      <c r="J3712" s="42"/>
      <c r="K3712" s="42"/>
      <c r="L3712" s="42"/>
      <c r="M3712" s="42"/>
      <c r="N3712" s="42"/>
      <c r="O3712" s="42"/>
    </row>
    <row r="3713" spans="1:15">
      <c r="A3713" s="40"/>
      <c r="B3713" s="41"/>
      <c r="C3713" s="42"/>
      <c r="D3713" s="42"/>
      <c r="E3713" s="42"/>
      <c r="F3713" s="42"/>
      <c r="G3713" s="42"/>
      <c r="H3713" s="42"/>
      <c r="I3713" s="42"/>
      <c r="J3713" s="42"/>
      <c r="K3713" s="42"/>
      <c r="L3713" s="42"/>
      <c r="M3713" s="42"/>
      <c r="N3713" s="42"/>
      <c r="O3713" s="42"/>
    </row>
    <row r="3714" spans="1:15">
      <c r="A3714" s="40"/>
      <c r="B3714" s="41"/>
      <c r="C3714" s="42"/>
      <c r="D3714" s="42"/>
      <c r="E3714" s="42"/>
      <c r="F3714" s="42"/>
      <c r="G3714" s="42"/>
      <c r="H3714" s="42"/>
      <c r="I3714" s="42"/>
      <c r="J3714" s="42"/>
      <c r="K3714" s="42"/>
      <c r="L3714" s="42"/>
      <c r="M3714" s="42"/>
      <c r="N3714" s="42"/>
      <c r="O3714" s="42"/>
    </row>
    <row r="3715" spans="1:15">
      <c r="A3715" s="40"/>
      <c r="B3715" s="41"/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  <c r="O3715" s="42"/>
    </row>
    <row r="3716" spans="1:15">
      <c r="A3716" s="40"/>
      <c r="B3716" s="41"/>
      <c r="C3716" s="42"/>
      <c r="D3716" s="42"/>
      <c r="E3716" s="42"/>
      <c r="F3716" s="42"/>
      <c r="G3716" s="42"/>
      <c r="H3716" s="42"/>
      <c r="I3716" s="42"/>
      <c r="J3716" s="42"/>
      <c r="K3716" s="42"/>
      <c r="L3716" s="42"/>
      <c r="M3716" s="42"/>
      <c r="N3716" s="42"/>
      <c r="O3716" s="42"/>
    </row>
    <row r="3717" spans="1:15">
      <c r="A3717" s="40"/>
      <c r="B3717" s="41"/>
      <c r="C3717" s="42"/>
      <c r="D3717" s="42"/>
      <c r="E3717" s="42"/>
      <c r="F3717" s="42"/>
      <c r="G3717" s="42"/>
      <c r="H3717" s="42"/>
      <c r="I3717" s="42"/>
      <c r="J3717" s="42"/>
      <c r="K3717" s="42"/>
      <c r="L3717" s="42"/>
      <c r="M3717" s="42"/>
      <c r="N3717" s="42"/>
      <c r="O3717" s="42"/>
    </row>
    <row r="3718" spans="1:15">
      <c r="A3718" s="40"/>
      <c r="B3718" s="41"/>
      <c r="C3718" s="42"/>
      <c r="D3718" s="42"/>
      <c r="E3718" s="42"/>
      <c r="F3718" s="42"/>
      <c r="G3718" s="42"/>
      <c r="H3718" s="42"/>
      <c r="I3718" s="42"/>
      <c r="J3718" s="42"/>
      <c r="K3718" s="42"/>
      <c r="L3718" s="42"/>
      <c r="M3718" s="42"/>
      <c r="N3718" s="42"/>
      <c r="O3718" s="42"/>
    </row>
    <row r="3719" spans="1:15">
      <c r="A3719" s="40"/>
      <c r="B3719" s="41"/>
      <c r="C3719" s="42"/>
      <c r="D3719" s="42"/>
      <c r="E3719" s="42"/>
      <c r="F3719" s="42"/>
      <c r="G3719" s="42"/>
      <c r="H3719" s="42"/>
      <c r="I3719" s="42"/>
      <c r="J3719" s="42"/>
      <c r="K3719" s="42"/>
      <c r="L3719" s="42"/>
      <c r="M3719" s="42"/>
      <c r="N3719" s="42"/>
      <c r="O3719" s="42"/>
    </row>
    <row r="3720" spans="1:15">
      <c r="A3720" s="40"/>
      <c r="B3720" s="41"/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  <c r="O3720" s="42"/>
    </row>
    <row r="3721" spans="1:15">
      <c r="A3721" s="40"/>
      <c r="B3721" s="41"/>
      <c r="C3721" s="42"/>
      <c r="D3721" s="42"/>
      <c r="E3721" s="42"/>
      <c r="F3721" s="42"/>
      <c r="G3721" s="42"/>
      <c r="H3721" s="42"/>
      <c r="I3721" s="42"/>
      <c r="J3721" s="42"/>
      <c r="K3721" s="42"/>
      <c r="L3721" s="42"/>
      <c r="M3721" s="42"/>
      <c r="N3721" s="42"/>
      <c r="O3721" s="42"/>
    </row>
    <row r="3722" spans="1:15">
      <c r="A3722" s="40"/>
      <c r="B3722" s="41"/>
      <c r="C3722" s="42"/>
      <c r="D3722" s="42"/>
      <c r="E3722" s="42"/>
      <c r="F3722" s="42"/>
      <c r="G3722" s="42"/>
      <c r="H3722" s="42"/>
      <c r="I3722" s="42"/>
      <c r="J3722" s="42"/>
      <c r="K3722" s="42"/>
      <c r="L3722" s="42"/>
      <c r="M3722" s="42"/>
      <c r="N3722" s="42"/>
      <c r="O3722" s="42"/>
    </row>
    <row r="3723" spans="1:15">
      <c r="A3723" s="40"/>
      <c r="B3723" s="41"/>
      <c r="C3723" s="42"/>
      <c r="D3723" s="42"/>
      <c r="E3723" s="42"/>
      <c r="F3723" s="42"/>
      <c r="G3723" s="42"/>
      <c r="H3723" s="42"/>
      <c r="I3723" s="42"/>
      <c r="J3723" s="42"/>
      <c r="K3723" s="42"/>
      <c r="L3723" s="42"/>
      <c r="M3723" s="42"/>
      <c r="N3723" s="42"/>
      <c r="O3723" s="42"/>
    </row>
    <row r="3724" spans="1:15">
      <c r="A3724" s="40"/>
      <c r="B3724" s="41"/>
      <c r="C3724" s="42"/>
      <c r="D3724" s="42"/>
      <c r="E3724" s="42"/>
      <c r="F3724" s="42"/>
      <c r="G3724" s="42"/>
      <c r="H3724" s="42"/>
      <c r="I3724" s="42"/>
      <c r="J3724" s="42"/>
      <c r="K3724" s="42"/>
      <c r="L3724" s="42"/>
      <c r="M3724" s="42"/>
      <c r="N3724" s="42"/>
      <c r="O3724" s="42"/>
    </row>
    <row r="3725" spans="1:15">
      <c r="A3725" s="40"/>
      <c r="B3725" s="41"/>
      <c r="C3725" s="42"/>
      <c r="D3725" s="42"/>
      <c r="E3725" s="42"/>
      <c r="F3725" s="42"/>
      <c r="G3725" s="42"/>
      <c r="H3725" s="42"/>
      <c r="I3725" s="42"/>
      <c r="J3725" s="42"/>
      <c r="K3725" s="42"/>
      <c r="L3725" s="42"/>
      <c r="M3725" s="42"/>
      <c r="N3725" s="42"/>
      <c r="O3725" s="42"/>
    </row>
    <row r="3726" spans="1:15">
      <c r="A3726" s="40"/>
      <c r="B3726" s="41"/>
      <c r="C3726" s="42"/>
      <c r="D3726" s="42"/>
      <c r="E3726" s="42"/>
      <c r="F3726" s="42"/>
      <c r="G3726" s="42"/>
      <c r="H3726" s="42"/>
      <c r="I3726" s="42"/>
      <c r="J3726" s="42"/>
      <c r="K3726" s="42"/>
      <c r="L3726" s="42"/>
      <c r="M3726" s="42"/>
      <c r="N3726" s="42"/>
      <c r="O3726" s="42"/>
    </row>
    <row r="3727" spans="1:15">
      <c r="A3727" s="40"/>
      <c r="B3727" s="41"/>
      <c r="C3727" s="42"/>
      <c r="D3727" s="42"/>
      <c r="E3727" s="42"/>
      <c r="F3727" s="42"/>
      <c r="G3727" s="42"/>
      <c r="H3727" s="42"/>
      <c r="I3727" s="42"/>
      <c r="J3727" s="42"/>
      <c r="K3727" s="42"/>
      <c r="L3727" s="42"/>
      <c r="M3727" s="42"/>
      <c r="N3727" s="42"/>
      <c r="O3727" s="42"/>
    </row>
    <row r="3728" spans="1:15">
      <c r="A3728" s="40"/>
      <c r="B3728" s="41"/>
      <c r="C3728" s="42"/>
      <c r="D3728" s="42"/>
      <c r="E3728" s="42"/>
      <c r="F3728" s="42"/>
      <c r="G3728" s="42"/>
      <c r="H3728" s="42"/>
      <c r="I3728" s="42"/>
      <c r="J3728" s="42"/>
      <c r="K3728" s="42"/>
      <c r="L3728" s="42"/>
      <c r="M3728" s="42"/>
      <c r="N3728" s="42"/>
      <c r="O3728" s="42"/>
    </row>
    <row r="3729" spans="1:15">
      <c r="A3729" s="40"/>
      <c r="B3729" s="41"/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  <c r="O3729" s="42"/>
    </row>
    <row r="3730" spans="1:15">
      <c r="A3730" s="40"/>
      <c r="B3730" s="41"/>
      <c r="C3730" s="42"/>
      <c r="D3730" s="42"/>
      <c r="E3730" s="42"/>
      <c r="F3730" s="42"/>
      <c r="G3730" s="42"/>
      <c r="H3730" s="42"/>
      <c r="I3730" s="42"/>
      <c r="J3730" s="42"/>
      <c r="K3730" s="42"/>
      <c r="L3730" s="42"/>
      <c r="M3730" s="42"/>
      <c r="N3730" s="42"/>
      <c r="O3730" s="42"/>
    </row>
    <row r="3731" spans="1:15">
      <c r="A3731" s="40"/>
      <c r="B3731" s="41"/>
      <c r="C3731" s="42"/>
      <c r="D3731" s="42"/>
      <c r="E3731" s="42"/>
      <c r="F3731" s="42"/>
      <c r="G3731" s="42"/>
      <c r="H3731" s="42"/>
      <c r="I3731" s="42"/>
      <c r="J3731" s="42"/>
      <c r="K3731" s="42"/>
      <c r="L3731" s="42"/>
      <c r="M3731" s="42"/>
      <c r="N3731" s="42"/>
      <c r="O3731" s="42"/>
    </row>
    <row r="3732" spans="1:15">
      <c r="A3732" s="40"/>
      <c r="B3732" s="41"/>
      <c r="C3732" s="42"/>
      <c r="D3732" s="42"/>
      <c r="E3732" s="42"/>
      <c r="F3732" s="42"/>
      <c r="G3732" s="42"/>
      <c r="H3732" s="42"/>
      <c r="I3732" s="42"/>
      <c r="J3732" s="42"/>
      <c r="K3732" s="42"/>
      <c r="L3732" s="42"/>
      <c r="M3732" s="42"/>
      <c r="N3732" s="42"/>
      <c r="O3732" s="42"/>
    </row>
    <row r="3733" spans="1:15">
      <c r="A3733" s="40"/>
      <c r="B3733" s="41"/>
      <c r="C3733" s="42"/>
      <c r="D3733" s="42"/>
      <c r="E3733" s="42"/>
      <c r="F3733" s="42"/>
      <c r="G3733" s="42"/>
      <c r="H3733" s="42"/>
      <c r="I3733" s="42"/>
      <c r="J3733" s="42"/>
      <c r="K3733" s="42"/>
      <c r="L3733" s="42"/>
      <c r="M3733" s="42"/>
      <c r="N3733" s="42"/>
      <c r="O3733" s="42"/>
    </row>
    <row r="3734" spans="1:15">
      <c r="A3734" s="40"/>
      <c r="B3734" s="41"/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  <c r="O3734" s="42"/>
    </row>
    <row r="3735" spans="1:15">
      <c r="A3735" s="40"/>
      <c r="B3735" s="41"/>
      <c r="C3735" s="42"/>
      <c r="D3735" s="42"/>
      <c r="E3735" s="42"/>
      <c r="F3735" s="42"/>
      <c r="G3735" s="42"/>
      <c r="H3735" s="42"/>
      <c r="I3735" s="42"/>
      <c r="J3735" s="42"/>
      <c r="K3735" s="42"/>
      <c r="L3735" s="42"/>
      <c r="M3735" s="42"/>
      <c r="N3735" s="42"/>
      <c r="O3735" s="42"/>
    </row>
    <row r="3736" spans="1:15">
      <c r="A3736" s="40"/>
      <c r="B3736" s="41"/>
      <c r="C3736" s="42"/>
      <c r="D3736" s="42"/>
      <c r="E3736" s="42"/>
      <c r="F3736" s="42"/>
      <c r="G3736" s="42"/>
      <c r="H3736" s="42"/>
      <c r="I3736" s="42"/>
      <c r="J3736" s="42"/>
      <c r="K3736" s="42"/>
      <c r="L3736" s="42"/>
      <c r="M3736" s="42"/>
      <c r="N3736" s="42"/>
      <c r="O3736" s="42"/>
    </row>
    <row r="3737" spans="1:15">
      <c r="A3737" s="40"/>
      <c r="B3737" s="41"/>
      <c r="C3737" s="42"/>
      <c r="D3737" s="42"/>
      <c r="E3737" s="42"/>
      <c r="F3737" s="42"/>
      <c r="G3737" s="42"/>
      <c r="H3737" s="42"/>
      <c r="I3737" s="42"/>
      <c r="J3737" s="42"/>
      <c r="K3737" s="42"/>
      <c r="L3737" s="42"/>
      <c r="M3737" s="42"/>
      <c r="N3737" s="42"/>
      <c r="O3737" s="42"/>
    </row>
    <row r="3738" spans="1:15">
      <c r="A3738" s="40"/>
      <c r="B3738" s="41"/>
      <c r="C3738" s="42"/>
      <c r="D3738" s="42"/>
      <c r="E3738" s="42"/>
      <c r="F3738" s="42"/>
      <c r="G3738" s="42"/>
      <c r="H3738" s="42"/>
      <c r="I3738" s="42"/>
      <c r="J3738" s="42"/>
      <c r="K3738" s="42"/>
      <c r="L3738" s="42"/>
      <c r="M3738" s="42"/>
      <c r="N3738" s="42"/>
      <c r="O3738" s="42"/>
    </row>
    <row r="3739" spans="1:15">
      <c r="A3739" s="40"/>
      <c r="B3739" s="41"/>
      <c r="C3739" s="42"/>
      <c r="D3739" s="42"/>
      <c r="E3739" s="42"/>
      <c r="F3739" s="42"/>
      <c r="G3739" s="42"/>
      <c r="H3739" s="42"/>
      <c r="I3739" s="42"/>
      <c r="J3739" s="42"/>
      <c r="K3739" s="42"/>
      <c r="L3739" s="42"/>
      <c r="M3739" s="42"/>
      <c r="N3739" s="42"/>
      <c r="O3739" s="42"/>
    </row>
    <row r="3740" spans="1:15">
      <c r="A3740" s="40"/>
      <c r="B3740" s="41"/>
      <c r="C3740" s="42"/>
      <c r="D3740" s="42"/>
      <c r="E3740" s="42"/>
      <c r="F3740" s="42"/>
      <c r="G3740" s="42"/>
      <c r="H3740" s="42"/>
      <c r="I3740" s="42"/>
      <c r="J3740" s="42"/>
      <c r="K3740" s="42"/>
      <c r="L3740" s="42"/>
      <c r="M3740" s="42"/>
      <c r="N3740" s="42"/>
      <c r="O3740" s="42"/>
    </row>
    <row r="3741" spans="1:15">
      <c r="A3741" s="40"/>
      <c r="B3741" s="41"/>
      <c r="C3741" s="42"/>
      <c r="D3741" s="42"/>
      <c r="E3741" s="42"/>
      <c r="F3741" s="42"/>
      <c r="G3741" s="42"/>
      <c r="H3741" s="42"/>
      <c r="I3741" s="42"/>
      <c r="J3741" s="42"/>
      <c r="K3741" s="42"/>
      <c r="L3741" s="42"/>
      <c r="M3741" s="42"/>
      <c r="N3741" s="42"/>
      <c r="O3741" s="42"/>
    </row>
    <row r="3742" spans="1:15">
      <c r="A3742" s="40"/>
      <c r="B3742" s="41"/>
      <c r="C3742" s="42"/>
      <c r="D3742" s="42"/>
      <c r="E3742" s="42"/>
      <c r="F3742" s="42"/>
      <c r="G3742" s="42"/>
      <c r="H3742" s="42"/>
      <c r="I3742" s="42"/>
      <c r="J3742" s="42"/>
      <c r="K3742" s="42"/>
      <c r="L3742" s="42"/>
      <c r="M3742" s="42"/>
      <c r="N3742" s="42"/>
      <c r="O3742" s="42"/>
    </row>
    <row r="3743" spans="1:15">
      <c r="A3743" s="40"/>
      <c r="B3743" s="41"/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  <c r="O3743" s="42"/>
    </row>
    <row r="3744" spans="1:15">
      <c r="A3744" s="40"/>
      <c r="B3744" s="41"/>
      <c r="C3744" s="42"/>
      <c r="D3744" s="42"/>
      <c r="E3744" s="42"/>
      <c r="F3744" s="42"/>
      <c r="G3744" s="42"/>
      <c r="H3744" s="42"/>
      <c r="I3744" s="42"/>
      <c r="J3744" s="42"/>
      <c r="K3744" s="42"/>
      <c r="L3744" s="42"/>
      <c r="M3744" s="42"/>
      <c r="N3744" s="42"/>
      <c r="O3744" s="42"/>
    </row>
    <row r="3745" spans="1:15">
      <c r="A3745" s="40"/>
      <c r="B3745" s="41"/>
      <c r="C3745" s="42"/>
      <c r="D3745" s="42"/>
      <c r="E3745" s="42"/>
      <c r="F3745" s="42"/>
      <c r="G3745" s="42"/>
      <c r="H3745" s="42"/>
      <c r="I3745" s="42"/>
      <c r="J3745" s="42"/>
      <c r="K3745" s="42"/>
      <c r="L3745" s="42"/>
      <c r="M3745" s="42"/>
      <c r="N3745" s="42"/>
      <c r="O3745" s="42"/>
    </row>
    <row r="3746" spans="1:15">
      <c r="A3746" s="40"/>
      <c r="B3746" s="41"/>
      <c r="C3746" s="42"/>
      <c r="D3746" s="42"/>
      <c r="E3746" s="42"/>
      <c r="F3746" s="42"/>
      <c r="G3746" s="42"/>
      <c r="H3746" s="42"/>
      <c r="I3746" s="42"/>
      <c r="J3746" s="42"/>
      <c r="K3746" s="42"/>
      <c r="L3746" s="42"/>
      <c r="M3746" s="42"/>
      <c r="N3746" s="42"/>
      <c r="O3746" s="42"/>
    </row>
    <row r="3747" spans="1:15">
      <c r="A3747" s="40"/>
      <c r="B3747" s="41"/>
      <c r="C3747" s="42"/>
      <c r="D3747" s="42"/>
      <c r="E3747" s="42"/>
      <c r="F3747" s="42"/>
      <c r="G3747" s="42"/>
      <c r="H3747" s="42"/>
      <c r="I3747" s="42"/>
      <c r="J3747" s="42"/>
      <c r="K3747" s="42"/>
      <c r="L3747" s="42"/>
      <c r="M3747" s="42"/>
      <c r="N3747" s="42"/>
      <c r="O3747" s="42"/>
    </row>
    <row r="3748" spans="1:15">
      <c r="A3748" s="40"/>
      <c r="B3748" s="41"/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  <c r="O3748" s="42"/>
    </row>
    <row r="3749" spans="1:15">
      <c r="A3749" s="40"/>
      <c r="B3749" s="41"/>
      <c r="C3749" s="42"/>
      <c r="D3749" s="42"/>
      <c r="E3749" s="42"/>
      <c r="F3749" s="42"/>
      <c r="G3749" s="42"/>
      <c r="H3749" s="42"/>
      <c r="I3749" s="42"/>
      <c r="J3749" s="42"/>
      <c r="K3749" s="42"/>
      <c r="L3749" s="42"/>
      <c r="M3749" s="42"/>
      <c r="N3749" s="42"/>
      <c r="O3749" s="42"/>
    </row>
    <row r="3750" spans="1:15">
      <c r="A3750" s="40"/>
      <c r="B3750" s="41"/>
      <c r="C3750" s="42"/>
      <c r="D3750" s="42"/>
      <c r="E3750" s="42"/>
      <c r="F3750" s="42"/>
      <c r="G3750" s="42"/>
      <c r="H3750" s="42"/>
      <c r="I3750" s="42"/>
      <c r="J3750" s="42"/>
      <c r="K3750" s="42"/>
      <c r="L3750" s="42"/>
      <c r="M3750" s="42"/>
      <c r="N3750" s="42"/>
      <c r="O3750" s="42"/>
    </row>
    <row r="3751" spans="1:15">
      <c r="A3751" s="40"/>
      <c r="B3751" s="41"/>
      <c r="C3751" s="42"/>
      <c r="D3751" s="42"/>
      <c r="E3751" s="42"/>
      <c r="F3751" s="42"/>
      <c r="G3751" s="42"/>
      <c r="H3751" s="42"/>
      <c r="I3751" s="42"/>
      <c r="J3751" s="42"/>
      <c r="K3751" s="42"/>
      <c r="L3751" s="42"/>
      <c r="M3751" s="42"/>
      <c r="N3751" s="42"/>
      <c r="O3751" s="42"/>
    </row>
    <row r="3752" spans="1:15">
      <c r="A3752" s="40"/>
      <c r="B3752" s="41"/>
      <c r="C3752" s="42"/>
      <c r="D3752" s="42"/>
      <c r="E3752" s="42"/>
      <c r="F3752" s="42"/>
      <c r="G3752" s="42"/>
      <c r="H3752" s="42"/>
      <c r="I3752" s="42"/>
      <c r="J3752" s="42"/>
      <c r="K3752" s="42"/>
      <c r="L3752" s="42"/>
      <c r="M3752" s="42"/>
      <c r="N3752" s="42"/>
      <c r="O3752" s="42"/>
    </row>
    <row r="3753" spans="1:15">
      <c r="A3753" s="40"/>
      <c r="B3753" s="41"/>
      <c r="C3753" s="42"/>
      <c r="D3753" s="42"/>
      <c r="E3753" s="42"/>
      <c r="F3753" s="42"/>
      <c r="G3753" s="42"/>
      <c r="H3753" s="42"/>
      <c r="I3753" s="42"/>
      <c r="J3753" s="42"/>
      <c r="K3753" s="42"/>
      <c r="L3753" s="42"/>
      <c r="M3753" s="42"/>
      <c r="N3753" s="42"/>
      <c r="O3753" s="42"/>
    </row>
    <row r="3754" spans="1:15">
      <c r="A3754" s="40"/>
      <c r="B3754" s="41"/>
      <c r="C3754" s="42"/>
      <c r="D3754" s="42"/>
      <c r="E3754" s="42"/>
      <c r="F3754" s="42"/>
      <c r="G3754" s="42"/>
      <c r="H3754" s="42"/>
      <c r="I3754" s="42"/>
      <c r="J3754" s="42"/>
      <c r="K3754" s="42"/>
      <c r="L3754" s="42"/>
      <c r="M3754" s="42"/>
      <c r="N3754" s="42"/>
      <c r="O3754" s="42"/>
    </row>
    <row r="3755" spans="1:15">
      <c r="A3755" s="40"/>
      <c r="B3755" s="41"/>
      <c r="C3755" s="42"/>
      <c r="D3755" s="42"/>
      <c r="E3755" s="42"/>
      <c r="F3755" s="42"/>
      <c r="G3755" s="42"/>
      <c r="H3755" s="42"/>
      <c r="I3755" s="42"/>
      <c r="J3755" s="42"/>
      <c r="K3755" s="42"/>
      <c r="L3755" s="42"/>
      <c r="M3755" s="42"/>
      <c r="N3755" s="42"/>
      <c r="O3755" s="42"/>
    </row>
    <row r="3756" spans="1:15">
      <c r="A3756" s="40"/>
      <c r="B3756" s="41"/>
      <c r="C3756" s="42"/>
      <c r="D3756" s="42"/>
      <c r="E3756" s="42"/>
      <c r="F3756" s="42"/>
      <c r="G3756" s="42"/>
      <c r="H3756" s="42"/>
      <c r="I3756" s="42"/>
      <c r="J3756" s="42"/>
      <c r="K3756" s="42"/>
      <c r="L3756" s="42"/>
      <c r="M3756" s="42"/>
      <c r="N3756" s="42"/>
      <c r="O3756" s="42"/>
    </row>
    <row r="3757" spans="1:15">
      <c r="A3757" s="40"/>
      <c r="B3757" s="41"/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  <c r="O3757" s="42"/>
    </row>
    <row r="3758" spans="1:15">
      <c r="A3758" s="40"/>
      <c r="B3758" s="41"/>
      <c r="C3758" s="42"/>
      <c r="D3758" s="42"/>
      <c r="E3758" s="42"/>
      <c r="F3758" s="42"/>
      <c r="G3758" s="42"/>
      <c r="H3758" s="42"/>
      <c r="I3758" s="42"/>
      <c r="J3758" s="42"/>
      <c r="K3758" s="42"/>
      <c r="L3758" s="42"/>
      <c r="M3758" s="42"/>
      <c r="N3758" s="42"/>
      <c r="O3758" s="42"/>
    </row>
    <row r="3759" spans="1:15">
      <c r="A3759" s="40"/>
      <c r="B3759" s="41"/>
      <c r="C3759" s="42"/>
      <c r="D3759" s="42"/>
      <c r="E3759" s="42"/>
      <c r="F3759" s="42"/>
      <c r="G3759" s="42"/>
      <c r="H3759" s="42"/>
      <c r="I3759" s="42"/>
      <c r="J3759" s="42"/>
      <c r="K3759" s="42"/>
      <c r="L3759" s="42"/>
      <c r="M3759" s="42"/>
      <c r="N3759" s="42"/>
      <c r="O3759" s="42"/>
    </row>
    <row r="3760" spans="1:15">
      <c r="A3760" s="40"/>
      <c r="B3760" s="41"/>
      <c r="C3760" s="42"/>
      <c r="D3760" s="42"/>
      <c r="E3760" s="42"/>
      <c r="F3760" s="42"/>
      <c r="G3760" s="42"/>
      <c r="H3760" s="42"/>
      <c r="I3760" s="42"/>
      <c r="J3760" s="42"/>
      <c r="K3760" s="42"/>
      <c r="L3760" s="42"/>
      <c r="M3760" s="42"/>
      <c r="N3760" s="42"/>
      <c r="O3760" s="42"/>
    </row>
    <row r="3761" spans="1:15">
      <c r="A3761" s="40"/>
      <c r="B3761" s="41"/>
      <c r="C3761" s="42"/>
      <c r="D3761" s="42"/>
      <c r="E3761" s="42"/>
      <c r="F3761" s="42"/>
      <c r="G3761" s="42"/>
      <c r="H3761" s="42"/>
      <c r="I3761" s="42"/>
      <c r="J3761" s="42"/>
      <c r="K3761" s="42"/>
      <c r="L3761" s="42"/>
      <c r="M3761" s="42"/>
      <c r="N3761" s="42"/>
      <c r="O3761" s="42"/>
    </row>
    <row r="3762" spans="1:15">
      <c r="A3762" s="40"/>
      <c r="B3762" s="41"/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  <c r="O3762" s="42"/>
    </row>
    <row r="3763" spans="1:15">
      <c r="A3763" s="40"/>
      <c r="B3763" s="41"/>
      <c r="C3763" s="42"/>
      <c r="D3763" s="42"/>
      <c r="E3763" s="42"/>
      <c r="F3763" s="42"/>
      <c r="G3763" s="42"/>
      <c r="H3763" s="42"/>
      <c r="I3763" s="42"/>
      <c r="J3763" s="42"/>
      <c r="K3763" s="42"/>
      <c r="L3763" s="42"/>
      <c r="M3763" s="42"/>
      <c r="N3763" s="42"/>
      <c r="O3763" s="42"/>
    </row>
    <row r="3764" spans="1:15">
      <c r="A3764" s="40"/>
      <c r="B3764" s="41"/>
      <c r="C3764" s="42"/>
      <c r="D3764" s="42"/>
      <c r="E3764" s="42"/>
      <c r="F3764" s="42"/>
      <c r="G3764" s="42"/>
      <c r="H3764" s="42"/>
      <c r="I3764" s="42"/>
      <c r="J3764" s="42"/>
      <c r="K3764" s="42"/>
      <c r="L3764" s="42"/>
      <c r="M3764" s="42"/>
      <c r="N3764" s="42"/>
      <c r="O3764" s="42"/>
    </row>
    <row r="3765" spans="1:15">
      <c r="A3765" s="40"/>
      <c r="B3765" s="41"/>
      <c r="C3765" s="42"/>
      <c r="D3765" s="42"/>
      <c r="E3765" s="42"/>
      <c r="F3765" s="42"/>
      <c r="G3765" s="42"/>
      <c r="H3765" s="42"/>
      <c r="I3765" s="42"/>
      <c r="J3765" s="42"/>
      <c r="K3765" s="42"/>
      <c r="L3765" s="42"/>
      <c r="M3765" s="42"/>
      <c r="N3765" s="42"/>
      <c r="O3765" s="42"/>
    </row>
    <row r="3766" spans="1:15">
      <c r="A3766" s="40"/>
      <c r="B3766" s="41"/>
      <c r="C3766" s="42"/>
      <c r="D3766" s="42"/>
      <c r="E3766" s="42"/>
      <c r="F3766" s="42"/>
      <c r="G3766" s="42"/>
      <c r="H3766" s="42"/>
      <c r="I3766" s="42"/>
      <c r="J3766" s="42"/>
      <c r="K3766" s="42"/>
      <c r="L3766" s="42"/>
      <c r="M3766" s="42"/>
      <c r="N3766" s="42"/>
      <c r="O3766" s="42"/>
    </row>
    <row r="3767" spans="1:15">
      <c r="A3767" s="40"/>
      <c r="B3767" s="41"/>
      <c r="C3767" s="42"/>
      <c r="D3767" s="42"/>
      <c r="E3767" s="42"/>
      <c r="F3767" s="42"/>
      <c r="G3767" s="42"/>
      <c r="H3767" s="42"/>
      <c r="I3767" s="42"/>
      <c r="J3767" s="42"/>
      <c r="K3767" s="42"/>
      <c r="L3767" s="42"/>
      <c r="M3767" s="42"/>
      <c r="N3767" s="42"/>
      <c r="O3767" s="42"/>
    </row>
    <row r="3768" spans="1:15">
      <c r="A3768" s="40"/>
      <c r="B3768" s="41"/>
      <c r="C3768" s="42"/>
      <c r="D3768" s="42"/>
      <c r="E3768" s="42"/>
      <c r="F3768" s="42"/>
      <c r="G3768" s="42"/>
      <c r="H3768" s="42"/>
      <c r="I3768" s="42"/>
      <c r="J3768" s="42"/>
      <c r="K3768" s="42"/>
      <c r="L3768" s="42"/>
      <c r="M3768" s="42"/>
      <c r="N3768" s="42"/>
      <c r="O3768" s="42"/>
    </row>
    <row r="3769" spans="1:15">
      <c r="A3769" s="40"/>
      <c r="B3769" s="41"/>
      <c r="C3769" s="42"/>
      <c r="D3769" s="42"/>
      <c r="E3769" s="42"/>
      <c r="F3769" s="42"/>
      <c r="G3769" s="42"/>
      <c r="H3769" s="42"/>
      <c r="I3769" s="42"/>
      <c r="J3769" s="42"/>
      <c r="K3769" s="42"/>
      <c r="L3769" s="42"/>
      <c r="M3769" s="42"/>
      <c r="N3769" s="42"/>
      <c r="O3769" s="42"/>
    </row>
    <row r="3770" spans="1:15">
      <c r="A3770" s="40"/>
      <c r="B3770" s="41"/>
      <c r="C3770" s="42"/>
      <c r="D3770" s="42"/>
      <c r="E3770" s="42"/>
      <c r="F3770" s="42"/>
      <c r="G3770" s="42"/>
      <c r="H3770" s="42"/>
      <c r="I3770" s="42"/>
      <c r="J3770" s="42"/>
      <c r="K3770" s="42"/>
      <c r="L3770" s="42"/>
      <c r="M3770" s="42"/>
      <c r="N3770" s="42"/>
      <c r="O3770" s="42"/>
    </row>
    <row r="3771" spans="1:15">
      <c r="A3771" s="40"/>
      <c r="B3771" s="41"/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  <c r="O3771" s="42"/>
    </row>
    <row r="3772" spans="1:15">
      <c r="A3772" s="40"/>
      <c r="B3772" s="41"/>
      <c r="C3772" s="42"/>
      <c r="D3772" s="42"/>
      <c r="E3772" s="42"/>
      <c r="F3772" s="42"/>
      <c r="G3772" s="42"/>
      <c r="H3772" s="42"/>
      <c r="I3772" s="42"/>
      <c r="J3772" s="42"/>
      <c r="K3772" s="42"/>
      <c r="L3772" s="42"/>
      <c r="M3772" s="42"/>
      <c r="N3772" s="42"/>
      <c r="O3772" s="42"/>
    </row>
    <row r="3773" spans="1:15">
      <c r="A3773" s="40"/>
      <c r="B3773" s="41"/>
      <c r="C3773" s="42"/>
      <c r="D3773" s="42"/>
      <c r="E3773" s="42"/>
      <c r="F3773" s="42"/>
      <c r="G3773" s="42"/>
      <c r="H3773" s="42"/>
      <c r="I3773" s="42"/>
      <c r="J3773" s="42"/>
      <c r="K3773" s="42"/>
      <c r="L3773" s="42"/>
      <c r="M3773" s="42"/>
      <c r="N3773" s="42"/>
      <c r="O3773" s="42"/>
    </row>
    <row r="3774" spans="1:15">
      <c r="A3774" s="40"/>
      <c r="B3774" s="41"/>
      <c r="C3774" s="42"/>
      <c r="D3774" s="42"/>
      <c r="E3774" s="42"/>
      <c r="F3774" s="42"/>
      <c r="G3774" s="42"/>
      <c r="H3774" s="42"/>
      <c r="I3774" s="42"/>
      <c r="J3774" s="42"/>
      <c r="K3774" s="42"/>
      <c r="L3774" s="42"/>
      <c r="M3774" s="42"/>
      <c r="N3774" s="42"/>
      <c r="O3774" s="42"/>
    </row>
    <row r="3775" spans="1:15">
      <c r="A3775" s="40"/>
      <c r="B3775" s="41"/>
      <c r="C3775" s="42"/>
      <c r="D3775" s="42"/>
      <c r="E3775" s="42"/>
      <c r="F3775" s="42"/>
      <c r="G3775" s="42"/>
      <c r="H3775" s="42"/>
      <c r="I3775" s="42"/>
      <c r="J3775" s="42"/>
      <c r="K3775" s="42"/>
      <c r="L3775" s="42"/>
      <c r="M3775" s="42"/>
      <c r="N3775" s="42"/>
      <c r="O3775" s="42"/>
    </row>
    <row r="3776" spans="1:15">
      <c r="A3776" s="40"/>
      <c r="B3776" s="41"/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  <c r="O3776" s="42"/>
    </row>
    <row r="3777" spans="1:15">
      <c r="A3777" s="40"/>
      <c r="B3777" s="41"/>
      <c r="C3777" s="42"/>
      <c r="D3777" s="42"/>
      <c r="E3777" s="42"/>
      <c r="F3777" s="42"/>
      <c r="G3777" s="42"/>
      <c r="H3777" s="42"/>
      <c r="I3777" s="42"/>
      <c r="J3777" s="42"/>
      <c r="K3777" s="42"/>
      <c r="L3777" s="42"/>
      <c r="M3777" s="42"/>
      <c r="N3777" s="42"/>
      <c r="O3777" s="42"/>
    </row>
    <row r="3778" spans="1:15">
      <c r="A3778" s="40"/>
      <c r="B3778" s="41"/>
      <c r="C3778" s="42"/>
      <c r="D3778" s="42"/>
      <c r="E3778" s="42"/>
      <c r="F3778" s="42"/>
      <c r="G3778" s="42"/>
      <c r="H3778" s="42"/>
      <c r="I3778" s="42"/>
      <c r="J3778" s="42"/>
      <c r="K3778" s="42"/>
      <c r="L3778" s="42"/>
      <c r="M3778" s="42"/>
      <c r="N3778" s="42"/>
      <c r="O3778" s="42"/>
    </row>
    <row r="3779" spans="1:15">
      <c r="A3779" s="40"/>
      <c r="B3779" s="41"/>
      <c r="C3779" s="42"/>
      <c r="D3779" s="42"/>
      <c r="E3779" s="42"/>
      <c r="F3779" s="42"/>
      <c r="G3779" s="42"/>
      <c r="H3779" s="42"/>
      <c r="I3779" s="42"/>
      <c r="J3779" s="42"/>
      <c r="K3779" s="42"/>
      <c r="L3779" s="42"/>
      <c r="M3779" s="42"/>
      <c r="N3779" s="42"/>
      <c r="O3779" s="42"/>
    </row>
    <row r="3780" spans="1:15">
      <c r="A3780" s="40"/>
      <c r="B3780" s="41"/>
      <c r="C3780" s="42"/>
      <c r="D3780" s="42"/>
      <c r="E3780" s="42"/>
      <c r="F3780" s="42"/>
      <c r="G3780" s="42"/>
      <c r="H3780" s="42"/>
      <c r="I3780" s="42"/>
      <c r="J3780" s="42"/>
      <c r="K3780" s="42"/>
      <c r="L3780" s="42"/>
      <c r="M3780" s="42"/>
      <c r="N3780" s="42"/>
      <c r="O3780" s="42"/>
    </row>
    <row r="3781" spans="1:15">
      <c r="A3781" s="40"/>
      <c r="B3781" s="41"/>
      <c r="C3781" s="42"/>
      <c r="D3781" s="42"/>
      <c r="E3781" s="42"/>
      <c r="F3781" s="42"/>
      <c r="G3781" s="42"/>
      <c r="H3781" s="42"/>
      <c r="I3781" s="42"/>
      <c r="J3781" s="42"/>
      <c r="K3781" s="42"/>
      <c r="L3781" s="42"/>
      <c r="M3781" s="42"/>
      <c r="N3781" s="42"/>
      <c r="O3781" s="42"/>
    </row>
    <row r="3782" spans="1:15">
      <c r="A3782" s="40"/>
      <c r="B3782" s="41"/>
      <c r="C3782" s="42"/>
      <c r="D3782" s="42"/>
      <c r="E3782" s="42"/>
      <c r="F3782" s="42"/>
      <c r="G3782" s="42"/>
      <c r="H3782" s="42"/>
      <c r="I3782" s="42"/>
      <c r="J3782" s="42"/>
      <c r="K3782" s="42"/>
      <c r="L3782" s="42"/>
      <c r="M3782" s="42"/>
      <c r="N3782" s="42"/>
      <c r="O3782" s="42"/>
    </row>
    <row r="3783" spans="1:15">
      <c r="A3783" s="40"/>
      <c r="B3783" s="41"/>
      <c r="C3783" s="42"/>
      <c r="D3783" s="42"/>
      <c r="E3783" s="42"/>
      <c r="F3783" s="42"/>
      <c r="G3783" s="42"/>
      <c r="H3783" s="42"/>
      <c r="I3783" s="42"/>
      <c r="J3783" s="42"/>
      <c r="K3783" s="42"/>
      <c r="L3783" s="42"/>
      <c r="M3783" s="42"/>
      <c r="N3783" s="42"/>
      <c r="O3783" s="42"/>
    </row>
    <row r="3784" spans="1:15">
      <c r="A3784" s="40"/>
      <c r="B3784" s="41"/>
      <c r="C3784" s="42"/>
      <c r="D3784" s="42"/>
      <c r="E3784" s="42"/>
      <c r="F3784" s="42"/>
      <c r="G3784" s="42"/>
      <c r="H3784" s="42"/>
      <c r="I3784" s="42"/>
      <c r="J3784" s="42"/>
      <c r="K3784" s="42"/>
      <c r="L3784" s="42"/>
      <c r="M3784" s="42"/>
      <c r="N3784" s="42"/>
      <c r="O3784" s="42"/>
    </row>
    <row r="3785" spans="1:15">
      <c r="A3785" s="40"/>
      <c r="B3785" s="41"/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  <c r="O3785" s="42"/>
    </row>
    <row r="3786" spans="1:15">
      <c r="A3786" s="40"/>
      <c r="B3786" s="41"/>
      <c r="C3786" s="42"/>
      <c r="D3786" s="42"/>
      <c r="E3786" s="42"/>
      <c r="F3786" s="42"/>
      <c r="G3786" s="42"/>
      <c r="H3786" s="42"/>
      <c r="I3786" s="42"/>
      <c r="J3786" s="42"/>
      <c r="K3786" s="42"/>
      <c r="L3786" s="42"/>
      <c r="M3786" s="42"/>
      <c r="N3786" s="42"/>
      <c r="O3786" s="42"/>
    </row>
    <row r="3787" spans="1:15">
      <c r="A3787" s="40"/>
      <c r="B3787" s="41"/>
      <c r="C3787" s="42"/>
      <c r="D3787" s="42"/>
      <c r="E3787" s="42"/>
      <c r="F3787" s="42"/>
      <c r="G3787" s="42"/>
      <c r="H3787" s="42"/>
      <c r="I3787" s="42"/>
      <c r="J3787" s="42"/>
      <c r="K3787" s="42"/>
      <c r="L3787" s="42"/>
      <c r="M3787" s="42"/>
      <c r="N3787" s="42"/>
      <c r="O3787" s="42"/>
    </row>
    <row r="3788" spans="1:15">
      <c r="A3788" s="40"/>
      <c r="B3788" s="41"/>
      <c r="C3788" s="42"/>
      <c r="D3788" s="42"/>
      <c r="E3788" s="42"/>
      <c r="F3788" s="42"/>
      <c r="G3788" s="42"/>
      <c r="H3788" s="42"/>
      <c r="I3788" s="42"/>
      <c r="J3788" s="42"/>
      <c r="K3788" s="42"/>
      <c r="L3788" s="42"/>
      <c r="M3788" s="42"/>
      <c r="N3788" s="42"/>
      <c r="O3788" s="42"/>
    </row>
    <row r="3789" spans="1:15">
      <c r="A3789" s="40"/>
      <c r="B3789" s="41"/>
      <c r="C3789" s="42"/>
      <c r="D3789" s="42"/>
      <c r="E3789" s="42"/>
      <c r="F3789" s="42"/>
      <c r="G3789" s="42"/>
      <c r="H3789" s="42"/>
      <c r="I3789" s="42"/>
      <c r="J3789" s="42"/>
      <c r="K3789" s="42"/>
      <c r="L3789" s="42"/>
      <c r="M3789" s="42"/>
      <c r="N3789" s="42"/>
      <c r="O3789" s="42"/>
    </row>
    <row r="3790" spans="1:15">
      <c r="A3790" s="40"/>
      <c r="B3790" s="41"/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  <c r="O3790" s="42"/>
    </row>
    <row r="3791" spans="1:15">
      <c r="A3791" s="40"/>
      <c r="B3791" s="41"/>
      <c r="C3791" s="42"/>
      <c r="D3791" s="42"/>
      <c r="E3791" s="42"/>
      <c r="F3791" s="42"/>
      <c r="G3791" s="42"/>
      <c r="H3791" s="42"/>
      <c r="I3791" s="42"/>
      <c r="J3791" s="42"/>
      <c r="K3791" s="42"/>
      <c r="L3791" s="42"/>
      <c r="M3791" s="42"/>
      <c r="N3791" s="42"/>
      <c r="O3791" s="42"/>
    </row>
    <row r="3792" spans="1:15">
      <c r="A3792" s="40"/>
      <c r="B3792" s="41"/>
      <c r="C3792" s="42"/>
      <c r="D3792" s="42"/>
      <c r="E3792" s="42"/>
      <c r="F3792" s="42"/>
      <c r="G3792" s="42"/>
      <c r="H3792" s="42"/>
      <c r="I3792" s="42"/>
      <c r="J3792" s="42"/>
      <c r="K3792" s="42"/>
      <c r="L3792" s="42"/>
      <c r="M3792" s="42"/>
      <c r="N3792" s="42"/>
      <c r="O3792" s="42"/>
    </row>
    <row r="3793" spans="1:15">
      <c r="A3793" s="40"/>
      <c r="B3793" s="41"/>
      <c r="C3793" s="42"/>
      <c r="D3793" s="42"/>
      <c r="E3793" s="42"/>
      <c r="F3793" s="42"/>
      <c r="G3793" s="42"/>
      <c r="H3793" s="42"/>
      <c r="I3793" s="42"/>
      <c r="J3793" s="42"/>
      <c r="K3793" s="42"/>
      <c r="L3793" s="42"/>
      <c r="M3793" s="42"/>
      <c r="N3793" s="42"/>
      <c r="O3793" s="42"/>
    </row>
    <row r="3794" spans="1:15">
      <c r="A3794" s="40"/>
      <c r="B3794" s="41"/>
      <c r="C3794" s="42"/>
      <c r="D3794" s="42"/>
      <c r="E3794" s="42"/>
      <c r="F3794" s="42"/>
      <c r="G3794" s="42"/>
      <c r="H3794" s="42"/>
      <c r="I3794" s="42"/>
      <c r="J3794" s="42"/>
      <c r="K3794" s="42"/>
      <c r="L3794" s="42"/>
      <c r="M3794" s="42"/>
      <c r="N3794" s="42"/>
      <c r="O3794" s="42"/>
    </row>
    <row r="3795" spans="1:15">
      <c r="A3795" s="40"/>
      <c r="B3795" s="41"/>
      <c r="C3795" s="42"/>
      <c r="D3795" s="42"/>
      <c r="E3795" s="42"/>
      <c r="F3795" s="42"/>
      <c r="G3795" s="42"/>
      <c r="H3795" s="42"/>
      <c r="I3795" s="42"/>
      <c r="J3795" s="42"/>
      <c r="K3795" s="42"/>
      <c r="L3795" s="42"/>
      <c r="M3795" s="42"/>
      <c r="N3795" s="42"/>
      <c r="O3795" s="42"/>
    </row>
    <row r="3796" spans="1:15">
      <c r="A3796" s="40"/>
      <c r="B3796" s="41"/>
      <c r="C3796" s="42"/>
      <c r="D3796" s="42"/>
      <c r="E3796" s="42"/>
      <c r="F3796" s="42"/>
      <c r="G3796" s="42"/>
      <c r="H3796" s="42"/>
      <c r="I3796" s="42"/>
      <c r="J3796" s="42"/>
      <c r="K3796" s="42"/>
      <c r="L3796" s="42"/>
      <c r="M3796" s="42"/>
      <c r="N3796" s="42"/>
      <c r="O3796" s="42"/>
    </row>
    <row r="3797" spans="1:15">
      <c r="A3797" s="40"/>
      <c r="B3797" s="41"/>
      <c r="C3797" s="42"/>
      <c r="D3797" s="42"/>
      <c r="E3797" s="42"/>
      <c r="F3797" s="42"/>
      <c r="G3797" s="42"/>
      <c r="H3797" s="42"/>
      <c r="I3797" s="42"/>
      <c r="J3797" s="42"/>
      <c r="K3797" s="42"/>
      <c r="L3797" s="42"/>
      <c r="M3797" s="42"/>
      <c r="N3797" s="42"/>
      <c r="O3797" s="42"/>
    </row>
    <row r="3798" spans="1:15">
      <c r="A3798" s="40"/>
      <c r="B3798" s="41"/>
      <c r="C3798" s="42"/>
      <c r="D3798" s="42"/>
      <c r="E3798" s="42"/>
      <c r="F3798" s="42"/>
      <c r="G3798" s="42"/>
      <c r="H3798" s="42"/>
      <c r="I3798" s="42"/>
      <c r="J3798" s="42"/>
      <c r="K3798" s="42"/>
      <c r="L3798" s="42"/>
      <c r="M3798" s="42"/>
      <c r="N3798" s="42"/>
      <c r="O3798" s="42"/>
    </row>
    <row r="3799" spans="1:15">
      <c r="A3799" s="40"/>
      <c r="B3799" s="41"/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  <c r="O3799" s="42"/>
    </row>
    <row r="3800" spans="1:15">
      <c r="A3800" s="40"/>
      <c r="B3800" s="41"/>
      <c r="C3800" s="42"/>
      <c r="D3800" s="42"/>
      <c r="E3800" s="42"/>
      <c r="F3800" s="42"/>
      <c r="G3800" s="42"/>
      <c r="H3800" s="42"/>
      <c r="I3800" s="42"/>
      <c r="J3800" s="42"/>
      <c r="K3800" s="42"/>
      <c r="L3800" s="42"/>
      <c r="M3800" s="42"/>
      <c r="N3800" s="42"/>
      <c r="O3800" s="42"/>
    </row>
    <row r="3801" spans="1:15">
      <c r="A3801" s="40"/>
      <c r="B3801" s="41"/>
      <c r="C3801" s="42"/>
      <c r="D3801" s="42"/>
      <c r="E3801" s="42"/>
      <c r="F3801" s="42"/>
      <c r="G3801" s="42"/>
      <c r="H3801" s="42"/>
      <c r="I3801" s="42"/>
      <c r="J3801" s="42"/>
      <c r="K3801" s="42"/>
      <c r="L3801" s="42"/>
      <c r="M3801" s="42"/>
      <c r="N3801" s="42"/>
      <c r="O3801" s="42"/>
    </row>
    <row r="3802" spans="1:15">
      <c r="A3802" s="40"/>
      <c r="B3802" s="41"/>
      <c r="C3802" s="42"/>
      <c r="D3802" s="42"/>
      <c r="E3802" s="42"/>
      <c r="F3802" s="42"/>
      <c r="G3802" s="42"/>
      <c r="H3802" s="42"/>
      <c r="I3802" s="42"/>
      <c r="J3802" s="42"/>
      <c r="K3802" s="42"/>
      <c r="L3802" s="42"/>
      <c r="M3802" s="42"/>
      <c r="N3802" s="42"/>
      <c r="O3802" s="42"/>
    </row>
    <row r="3803" spans="1:15">
      <c r="A3803" s="40"/>
      <c r="B3803" s="41"/>
      <c r="C3803" s="42"/>
      <c r="D3803" s="42"/>
      <c r="E3803" s="42"/>
      <c r="F3803" s="42"/>
      <c r="G3803" s="42"/>
      <c r="H3803" s="42"/>
      <c r="I3803" s="42"/>
      <c r="J3803" s="42"/>
      <c r="K3803" s="42"/>
      <c r="L3803" s="42"/>
      <c r="M3803" s="42"/>
      <c r="N3803" s="42"/>
      <c r="O3803" s="42"/>
    </row>
    <row r="3804" spans="1:15">
      <c r="A3804" s="40"/>
      <c r="B3804" s="41"/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  <c r="O3804" s="42"/>
    </row>
    <row r="3805" spans="1:15">
      <c r="A3805" s="40"/>
      <c r="B3805" s="41"/>
      <c r="C3805" s="42"/>
      <c r="D3805" s="42"/>
      <c r="E3805" s="42"/>
      <c r="F3805" s="42"/>
      <c r="G3805" s="42"/>
      <c r="H3805" s="42"/>
      <c r="I3805" s="42"/>
      <c r="J3805" s="42"/>
      <c r="K3805" s="42"/>
      <c r="L3805" s="42"/>
      <c r="M3805" s="42"/>
      <c r="N3805" s="42"/>
      <c r="O3805" s="42"/>
    </row>
    <row r="3806" spans="1:15">
      <c r="A3806" s="40"/>
      <c r="B3806" s="41"/>
      <c r="C3806" s="42"/>
      <c r="D3806" s="42"/>
      <c r="E3806" s="42"/>
      <c r="F3806" s="42"/>
      <c r="G3806" s="42"/>
      <c r="H3806" s="42"/>
      <c r="I3806" s="42"/>
      <c r="J3806" s="42"/>
      <c r="K3806" s="42"/>
      <c r="L3806" s="42"/>
      <c r="M3806" s="42"/>
      <c r="N3806" s="42"/>
      <c r="O3806" s="42"/>
    </row>
    <row r="3807" spans="1:15">
      <c r="A3807" s="40"/>
      <c r="B3807" s="41"/>
      <c r="C3807" s="42"/>
      <c r="D3807" s="42"/>
      <c r="E3807" s="42"/>
      <c r="F3807" s="42"/>
      <c r="G3807" s="42"/>
      <c r="H3807" s="42"/>
      <c r="I3807" s="42"/>
      <c r="J3807" s="42"/>
      <c r="K3807" s="42"/>
      <c r="L3807" s="42"/>
      <c r="M3807" s="42"/>
      <c r="N3807" s="42"/>
      <c r="O3807" s="42"/>
    </row>
    <row r="3808" spans="1:15">
      <c r="A3808" s="40"/>
      <c r="B3808" s="41"/>
      <c r="C3808" s="42"/>
      <c r="D3808" s="42"/>
      <c r="E3808" s="42"/>
      <c r="F3808" s="42"/>
      <c r="G3808" s="42"/>
      <c r="H3808" s="42"/>
      <c r="I3808" s="42"/>
      <c r="J3808" s="42"/>
      <c r="K3808" s="42"/>
      <c r="L3808" s="42"/>
      <c r="M3808" s="42"/>
      <c r="N3808" s="42"/>
      <c r="O3808" s="42"/>
    </row>
    <row r="3809" spans="1:15">
      <c r="A3809" s="40"/>
      <c r="B3809" s="41"/>
      <c r="C3809" s="42"/>
      <c r="D3809" s="42"/>
      <c r="E3809" s="42"/>
      <c r="F3809" s="42"/>
      <c r="G3809" s="42"/>
      <c r="H3809" s="42"/>
      <c r="I3809" s="42"/>
      <c r="J3809" s="42"/>
      <c r="K3809" s="42"/>
      <c r="L3809" s="42"/>
      <c r="M3809" s="42"/>
      <c r="N3809" s="42"/>
      <c r="O3809" s="42"/>
    </row>
    <row r="3810" spans="1:15">
      <c r="A3810" s="40"/>
      <c r="B3810" s="41"/>
      <c r="C3810" s="42"/>
      <c r="D3810" s="42"/>
      <c r="E3810" s="42"/>
      <c r="F3810" s="42"/>
      <c r="G3810" s="42"/>
      <c r="H3810" s="42"/>
      <c r="I3810" s="42"/>
      <c r="J3810" s="42"/>
      <c r="K3810" s="42"/>
      <c r="L3810" s="42"/>
      <c r="M3810" s="42"/>
      <c r="N3810" s="42"/>
      <c r="O3810" s="42"/>
    </row>
    <row r="3811" spans="1:15">
      <c r="A3811" s="40"/>
      <c r="B3811" s="41"/>
      <c r="C3811" s="42"/>
      <c r="D3811" s="42"/>
      <c r="E3811" s="42"/>
      <c r="F3811" s="42"/>
      <c r="G3811" s="42"/>
      <c r="H3811" s="42"/>
      <c r="I3811" s="42"/>
      <c r="J3811" s="42"/>
      <c r="K3811" s="42"/>
      <c r="L3811" s="42"/>
      <c r="M3811" s="42"/>
      <c r="N3811" s="42"/>
      <c r="O3811" s="42"/>
    </row>
    <row r="3812" spans="1:15">
      <c r="A3812" s="40"/>
      <c r="B3812" s="41"/>
      <c r="C3812" s="42"/>
      <c r="D3812" s="42"/>
      <c r="E3812" s="42"/>
      <c r="F3812" s="42"/>
      <c r="G3812" s="42"/>
      <c r="H3812" s="42"/>
      <c r="I3812" s="42"/>
      <c r="J3812" s="42"/>
      <c r="K3812" s="42"/>
      <c r="L3812" s="42"/>
      <c r="M3812" s="42"/>
      <c r="N3812" s="42"/>
      <c r="O3812" s="42"/>
    </row>
    <row r="3813" spans="1:15">
      <c r="A3813" s="40"/>
      <c r="B3813" s="41"/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  <c r="O3813" s="42"/>
    </row>
    <row r="3814" spans="1:15">
      <c r="A3814" s="40"/>
      <c r="B3814" s="41"/>
      <c r="C3814" s="42"/>
      <c r="D3814" s="42"/>
      <c r="E3814" s="42"/>
      <c r="F3814" s="42"/>
      <c r="G3814" s="42"/>
      <c r="H3814" s="42"/>
      <c r="I3814" s="42"/>
      <c r="J3814" s="42"/>
      <c r="K3814" s="42"/>
      <c r="L3814" s="42"/>
      <c r="M3814" s="42"/>
      <c r="N3814" s="42"/>
      <c r="O3814" s="42"/>
    </row>
    <row r="3815" spans="1:15">
      <c r="A3815" s="40"/>
      <c r="B3815" s="41"/>
      <c r="C3815" s="42"/>
      <c r="D3815" s="42"/>
      <c r="E3815" s="42"/>
      <c r="F3815" s="42"/>
      <c r="G3815" s="42"/>
      <c r="H3815" s="42"/>
      <c r="I3815" s="42"/>
      <c r="J3815" s="42"/>
      <c r="K3815" s="42"/>
      <c r="L3815" s="42"/>
      <c r="M3815" s="42"/>
      <c r="N3815" s="42"/>
      <c r="O3815" s="42"/>
    </row>
    <row r="3816" spans="1:15">
      <c r="A3816" s="40"/>
      <c r="B3816" s="41"/>
      <c r="C3816" s="42"/>
      <c r="D3816" s="42"/>
      <c r="E3816" s="42"/>
      <c r="F3816" s="42"/>
      <c r="G3816" s="42"/>
      <c r="H3816" s="42"/>
      <c r="I3816" s="42"/>
      <c r="J3816" s="42"/>
      <c r="K3816" s="42"/>
      <c r="L3816" s="42"/>
      <c r="M3816" s="42"/>
      <c r="N3816" s="42"/>
      <c r="O3816" s="42"/>
    </row>
    <row r="3817" spans="1:15">
      <c r="A3817" s="40"/>
      <c r="B3817" s="41"/>
      <c r="C3817" s="42"/>
      <c r="D3817" s="42"/>
      <c r="E3817" s="42"/>
      <c r="F3817" s="42"/>
      <c r="G3817" s="42"/>
      <c r="H3817" s="42"/>
      <c r="I3817" s="42"/>
      <c r="J3817" s="42"/>
      <c r="K3817" s="42"/>
      <c r="L3817" s="42"/>
      <c r="M3817" s="42"/>
      <c r="N3817" s="42"/>
      <c r="O3817" s="42"/>
    </row>
    <row r="3818" spans="1:15">
      <c r="A3818" s="40"/>
      <c r="B3818" s="41"/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  <c r="O3818" s="42"/>
    </row>
    <row r="3819" spans="1:15">
      <c r="A3819" s="40"/>
      <c r="B3819" s="41"/>
      <c r="C3819" s="42"/>
      <c r="D3819" s="42"/>
      <c r="E3819" s="42"/>
      <c r="F3819" s="42"/>
      <c r="G3819" s="42"/>
      <c r="H3819" s="42"/>
      <c r="I3819" s="42"/>
      <c r="J3819" s="42"/>
      <c r="K3819" s="42"/>
      <c r="L3819" s="42"/>
      <c r="M3819" s="42"/>
      <c r="N3819" s="42"/>
      <c r="O3819" s="42"/>
    </row>
    <row r="3820" spans="1:15">
      <c r="A3820" s="40"/>
      <c r="B3820" s="41"/>
      <c r="C3820" s="42"/>
      <c r="D3820" s="42"/>
      <c r="E3820" s="42"/>
      <c r="F3820" s="42"/>
      <c r="G3820" s="42"/>
      <c r="H3820" s="42"/>
      <c r="I3820" s="42"/>
      <c r="J3820" s="42"/>
      <c r="K3820" s="42"/>
      <c r="L3820" s="42"/>
      <c r="M3820" s="42"/>
      <c r="N3820" s="42"/>
      <c r="O3820" s="42"/>
    </row>
    <row r="3821" spans="1:15">
      <c r="A3821" s="40"/>
      <c r="B3821" s="41"/>
      <c r="C3821" s="42"/>
      <c r="D3821" s="42"/>
      <c r="E3821" s="42"/>
      <c r="F3821" s="42"/>
      <c r="G3821" s="42"/>
      <c r="H3821" s="42"/>
      <c r="I3821" s="42"/>
      <c r="J3821" s="42"/>
      <c r="K3821" s="42"/>
      <c r="L3821" s="42"/>
      <c r="M3821" s="42"/>
      <c r="N3821" s="42"/>
      <c r="O3821" s="42"/>
    </row>
    <row r="3822" spans="1:15">
      <c r="A3822" s="40"/>
      <c r="B3822" s="41"/>
      <c r="C3822" s="42"/>
      <c r="D3822" s="42"/>
      <c r="E3822" s="42"/>
      <c r="F3822" s="42"/>
      <c r="G3822" s="42"/>
      <c r="H3822" s="42"/>
      <c r="I3822" s="42"/>
      <c r="J3822" s="42"/>
      <c r="K3822" s="42"/>
      <c r="L3822" s="42"/>
      <c r="M3822" s="42"/>
      <c r="N3822" s="42"/>
      <c r="O3822" s="42"/>
    </row>
    <row r="3823" spans="1:15">
      <c r="A3823" s="40"/>
      <c r="B3823" s="41"/>
      <c r="C3823" s="42"/>
      <c r="D3823" s="42"/>
      <c r="E3823" s="42"/>
      <c r="F3823" s="42"/>
      <c r="G3823" s="42"/>
      <c r="H3823" s="42"/>
      <c r="I3823" s="42"/>
      <c r="J3823" s="42"/>
      <c r="K3823" s="42"/>
      <c r="L3823" s="42"/>
      <c r="M3823" s="42"/>
      <c r="N3823" s="42"/>
      <c r="O3823" s="42"/>
    </row>
    <row r="3824" spans="1:15">
      <c r="A3824" s="40"/>
      <c r="B3824" s="41"/>
      <c r="C3824" s="42"/>
      <c r="D3824" s="42"/>
      <c r="E3824" s="42"/>
      <c r="F3824" s="42"/>
      <c r="G3824" s="42"/>
      <c r="H3824" s="42"/>
      <c r="I3824" s="42"/>
      <c r="J3824" s="42"/>
      <c r="K3824" s="42"/>
      <c r="L3824" s="42"/>
      <c r="M3824" s="42"/>
      <c r="N3824" s="42"/>
      <c r="O3824" s="42"/>
    </row>
    <row r="3825" spans="1:15">
      <c r="A3825" s="40"/>
      <c r="B3825" s="41"/>
      <c r="C3825" s="42"/>
      <c r="D3825" s="42"/>
      <c r="E3825" s="42"/>
      <c r="F3825" s="42"/>
      <c r="G3825" s="42"/>
      <c r="H3825" s="42"/>
      <c r="I3825" s="42"/>
      <c r="J3825" s="42"/>
      <c r="K3825" s="42"/>
      <c r="L3825" s="42"/>
      <c r="M3825" s="42"/>
      <c r="N3825" s="42"/>
      <c r="O3825" s="42"/>
    </row>
    <row r="3826" spans="1:15">
      <c r="A3826" s="40"/>
      <c r="B3826" s="41"/>
      <c r="C3826" s="42"/>
      <c r="D3826" s="42"/>
      <c r="E3826" s="42"/>
      <c r="F3826" s="42"/>
      <c r="G3826" s="42"/>
      <c r="H3826" s="42"/>
      <c r="I3826" s="42"/>
      <c r="J3826" s="42"/>
      <c r="K3826" s="42"/>
      <c r="L3826" s="42"/>
      <c r="M3826" s="42"/>
      <c r="N3826" s="42"/>
      <c r="O3826" s="42"/>
    </row>
    <row r="3827" spans="1:15">
      <c r="A3827" s="40"/>
      <c r="B3827" s="41"/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  <c r="O3827" s="42"/>
    </row>
    <row r="3828" spans="1:15">
      <c r="A3828" s="40"/>
      <c r="B3828" s="41"/>
      <c r="C3828" s="42"/>
      <c r="D3828" s="42"/>
      <c r="E3828" s="42"/>
      <c r="F3828" s="42"/>
      <c r="G3828" s="42"/>
      <c r="H3828" s="42"/>
      <c r="I3828" s="42"/>
      <c r="J3828" s="42"/>
      <c r="K3828" s="42"/>
      <c r="L3828" s="42"/>
      <c r="M3828" s="42"/>
      <c r="N3828" s="42"/>
      <c r="O3828" s="42"/>
    </row>
    <row r="3829" spans="1:15">
      <c r="A3829" s="40"/>
      <c r="B3829" s="41"/>
      <c r="C3829" s="42"/>
      <c r="D3829" s="42"/>
      <c r="E3829" s="42"/>
      <c r="F3829" s="42"/>
      <c r="G3829" s="42"/>
      <c r="H3829" s="42"/>
      <c r="I3829" s="42"/>
      <c r="J3829" s="42"/>
      <c r="K3829" s="42"/>
      <c r="L3829" s="42"/>
      <c r="M3829" s="42"/>
      <c r="N3829" s="42"/>
      <c r="O3829" s="42"/>
    </row>
    <row r="3830" spans="1:15">
      <c r="A3830" s="40"/>
      <c r="B3830" s="41"/>
      <c r="C3830" s="42"/>
      <c r="D3830" s="42"/>
      <c r="E3830" s="42"/>
      <c r="F3830" s="42"/>
      <c r="G3830" s="42"/>
      <c r="H3830" s="42"/>
      <c r="I3830" s="42"/>
      <c r="J3830" s="42"/>
      <c r="K3830" s="42"/>
      <c r="L3830" s="42"/>
      <c r="M3830" s="42"/>
      <c r="N3830" s="42"/>
      <c r="O3830" s="42"/>
    </row>
    <row r="3831" spans="1:15">
      <c r="A3831" s="40"/>
      <c r="B3831" s="41"/>
      <c r="C3831" s="42"/>
      <c r="D3831" s="42"/>
      <c r="E3831" s="42"/>
      <c r="F3831" s="42"/>
      <c r="G3831" s="42"/>
      <c r="H3831" s="42"/>
      <c r="I3831" s="42"/>
      <c r="J3831" s="42"/>
      <c r="K3831" s="42"/>
      <c r="L3831" s="42"/>
      <c r="M3831" s="42"/>
      <c r="N3831" s="42"/>
      <c r="O3831" s="42"/>
    </row>
    <row r="3832" spans="1:15">
      <c r="A3832" s="40"/>
      <c r="B3832" s="41"/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  <c r="O3832" s="42"/>
    </row>
    <row r="3833" spans="1:15">
      <c r="A3833" s="40"/>
      <c r="B3833" s="41"/>
      <c r="C3833" s="42"/>
      <c r="D3833" s="42"/>
      <c r="E3833" s="42"/>
      <c r="F3833" s="42"/>
      <c r="G3833" s="42"/>
      <c r="H3833" s="42"/>
      <c r="I3833" s="42"/>
      <c r="J3833" s="42"/>
      <c r="K3833" s="42"/>
      <c r="L3833" s="42"/>
      <c r="M3833" s="42"/>
      <c r="N3833" s="42"/>
      <c r="O3833" s="42"/>
    </row>
    <row r="3834" spans="1:15">
      <c r="A3834" s="40"/>
      <c r="B3834" s="41"/>
      <c r="C3834" s="42"/>
      <c r="D3834" s="42"/>
      <c r="E3834" s="42"/>
      <c r="F3834" s="42"/>
      <c r="G3834" s="42"/>
      <c r="H3834" s="42"/>
      <c r="I3834" s="42"/>
      <c r="J3834" s="42"/>
      <c r="K3834" s="42"/>
      <c r="L3834" s="42"/>
      <c r="M3834" s="42"/>
      <c r="N3834" s="42"/>
      <c r="O3834" s="42"/>
    </row>
    <row r="3835" spans="1:15">
      <c r="A3835" s="40"/>
      <c r="B3835" s="41"/>
      <c r="C3835" s="42"/>
      <c r="D3835" s="42"/>
      <c r="E3835" s="42"/>
      <c r="F3835" s="42"/>
      <c r="G3835" s="42"/>
      <c r="H3835" s="42"/>
      <c r="I3835" s="42"/>
      <c r="J3835" s="42"/>
      <c r="K3835" s="42"/>
      <c r="L3835" s="42"/>
      <c r="M3835" s="42"/>
      <c r="N3835" s="42"/>
      <c r="O3835" s="42"/>
    </row>
    <row r="3836" spans="1:15">
      <c r="A3836" s="40"/>
      <c r="B3836" s="41"/>
      <c r="C3836" s="42"/>
      <c r="D3836" s="42"/>
      <c r="E3836" s="42"/>
      <c r="F3836" s="42"/>
      <c r="G3836" s="42"/>
      <c r="H3836" s="42"/>
      <c r="I3836" s="42"/>
      <c r="J3836" s="42"/>
      <c r="K3836" s="42"/>
      <c r="L3836" s="42"/>
      <c r="M3836" s="42"/>
      <c r="N3836" s="42"/>
      <c r="O3836" s="42"/>
    </row>
    <row r="3837" spans="1:15">
      <c r="A3837" s="40"/>
      <c r="B3837" s="41"/>
      <c r="C3837" s="42"/>
      <c r="D3837" s="42"/>
      <c r="E3837" s="42"/>
      <c r="F3837" s="42"/>
      <c r="G3837" s="42"/>
      <c r="H3837" s="42"/>
      <c r="I3837" s="42"/>
      <c r="J3837" s="42"/>
      <c r="K3837" s="42"/>
      <c r="L3837" s="42"/>
      <c r="M3837" s="42"/>
      <c r="N3837" s="42"/>
      <c r="O3837" s="42"/>
    </row>
    <row r="3838" spans="1:15">
      <c r="A3838" s="40"/>
      <c r="B3838" s="41"/>
      <c r="C3838" s="42"/>
      <c r="D3838" s="42"/>
      <c r="E3838" s="42"/>
      <c r="F3838" s="42"/>
      <c r="G3838" s="42"/>
      <c r="H3838" s="42"/>
      <c r="I3838" s="42"/>
      <c r="J3838" s="42"/>
      <c r="K3838" s="42"/>
      <c r="L3838" s="42"/>
      <c r="M3838" s="42"/>
      <c r="N3838" s="42"/>
      <c r="O3838" s="42"/>
    </row>
    <row r="3839" spans="1:15">
      <c r="A3839" s="40"/>
      <c r="B3839" s="41"/>
      <c r="C3839" s="42"/>
      <c r="D3839" s="42"/>
      <c r="E3839" s="42"/>
      <c r="F3839" s="42"/>
      <c r="G3839" s="42"/>
      <c r="H3839" s="42"/>
      <c r="I3839" s="42"/>
      <c r="J3839" s="42"/>
      <c r="K3839" s="42"/>
      <c r="L3839" s="42"/>
      <c r="M3839" s="42"/>
      <c r="N3839" s="42"/>
      <c r="O3839" s="42"/>
    </row>
    <row r="3840" spans="1:15">
      <c r="A3840" s="40"/>
      <c r="B3840" s="41"/>
      <c r="C3840" s="42"/>
      <c r="D3840" s="42"/>
      <c r="E3840" s="42"/>
      <c r="F3840" s="42"/>
      <c r="G3840" s="42"/>
      <c r="H3840" s="42"/>
      <c r="I3840" s="42"/>
      <c r="J3840" s="42"/>
      <c r="K3840" s="42"/>
      <c r="L3840" s="42"/>
      <c r="M3840" s="42"/>
      <c r="N3840" s="42"/>
      <c r="O3840" s="42"/>
    </row>
    <row r="3841" spans="1:15">
      <c r="A3841" s="40"/>
      <c r="B3841" s="41"/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  <c r="O3841" s="42"/>
    </row>
    <row r="3842" spans="1:15">
      <c r="A3842" s="40"/>
      <c r="B3842" s="41"/>
      <c r="C3842" s="42"/>
      <c r="D3842" s="42"/>
      <c r="E3842" s="42"/>
      <c r="F3842" s="42"/>
      <c r="G3842" s="42"/>
      <c r="H3842" s="42"/>
      <c r="I3842" s="42"/>
      <c r="J3842" s="42"/>
      <c r="K3842" s="42"/>
      <c r="L3842" s="42"/>
      <c r="M3842" s="42"/>
      <c r="N3842" s="42"/>
      <c r="O3842" s="42"/>
    </row>
    <row r="3843" spans="1:15">
      <c r="A3843" s="40"/>
      <c r="B3843" s="41"/>
      <c r="C3843" s="42"/>
      <c r="D3843" s="42"/>
      <c r="E3843" s="42"/>
      <c r="F3843" s="42"/>
      <c r="G3843" s="42"/>
      <c r="H3843" s="42"/>
      <c r="I3843" s="42"/>
      <c r="J3843" s="42"/>
      <c r="K3843" s="42"/>
      <c r="L3843" s="42"/>
      <c r="M3843" s="42"/>
      <c r="N3843" s="42"/>
      <c r="O3843" s="42"/>
    </row>
    <row r="3844" spans="1:15">
      <c r="A3844" s="40"/>
      <c r="B3844" s="41"/>
      <c r="C3844" s="42"/>
      <c r="D3844" s="42"/>
      <c r="E3844" s="42"/>
      <c r="F3844" s="42"/>
      <c r="G3844" s="42"/>
      <c r="H3844" s="42"/>
      <c r="I3844" s="42"/>
      <c r="J3844" s="42"/>
      <c r="K3844" s="42"/>
      <c r="L3844" s="42"/>
      <c r="M3844" s="42"/>
      <c r="N3844" s="42"/>
      <c r="O3844" s="42"/>
    </row>
    <row r="3845" spans="1:15">
      <c r="A3845" s="40"/>
      <c r="B3845" s="41"/>
      <c r="C3845" s="42"/>
      <c r="D3845" s="42"/>
      <c r="E3845" s="42"/>
      <c r="F3845" s="42"/>
      <c r="G3845" s="42"/>
      <c r="H3845" s="42"/>
      <c r="I3845" s="42"/>
      <c r="J3845" s="42"/>
      <c r="K3845" s="42"/>
      <c r="L3845" s="42"/>
      <c r="M3845" s="42"/>
      <c r="N3845" s="42"/>
      <c r="O3845" s="42"/>
    </row>
    <row r="3846" spans="1:15">
      <c r="A3846" s="40"/>
      <c r="B3846" s="41"/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  <c r="O3846" s="42"/>
    </row>
    <row r="3847" spans="1:15">
      <c r="A3847" s="40"/>
      <c r="B3847" s="41"/>
      <c r="C3847" s="42"/>
      <c r="D3847" s="42"/>
      <c r="E3847" s="42"/>
      <c r="F3847" s="42"/>
      <c r="G3847" s="42"/>
      <c r="H3847" s="42"/>
      <c r="I3847" s="42"/>
      <c r="J3847" s="42"/>
      <c r="K3847" s="42"/>
      <c r="L3847" s="42"/>
      <c r="M3847" s="42"/>
      <c r="N3847" s="42"/>
      <c r="O3847" s="42"/>
    </row>
    <row r="3848" spans="1:15">
      <c r="A3848" s="40"/>
      <c r="B3848" s="41"/>
      <c r="C3848" s="42"/>
      <c r="D3848" s="42"/>
      <c r="E3848" s="42"/>
      <c r="F3848" s="42"/>
      <c r="G3848" s="42"/>
      <c r="H3848" s="42"/>
      <c r="I3848" s="42"/>
      <c r="J3848" s="42"/>
      <c r="K3848" s="42"/>
      <c r="L3848" s="42"/>
      <c r="M3848" s="42"/>
      <c r="N3848" s="42"/>
      <c r="O3848" s="42"/>
    </row>
    <row r="3849" spans="1:15">
      <c r="A3849" s="40"/>
      <c r="B3849" s="41"/>
      <c r="C3849" s="42"/>
      <c r="D3849" s="42"/>
      <c r="E3849" s="42"/>
      <c r="F3849" s="42"/>
      <c r="G3849" s="42"/>
      <c r="H3849" s="42"/>
      <c r="I3849" s="42"/>
      <c r="J3849" s="42"/>
      <c r="K3849" s="42"/>
      <c r="L3849" s="42"/>
      <c r="M3849" s="42"/>
      <c r="N3849" s="42"/>
      <c r="O3849" s="42"/>
    </row>
    <row r="3850" spans="1:15">
      <c r="A3850" s="40"/>
      <c r="B3850" s="41"/>
      <c r="C3850" s="42"/>
      <c r="D3850" s="42"/>
      <c r="E3850" s="42"/>
      <c r="F3850" s="42"/>
      <c r="G3850" s="42"/>
      <c r="H3850" s="42"/>
      <c r="I3850" s="42"/>
      <c r="J3850" s="42"/>
      <c r="K3850" s="42"/>
      <c r="L3850" s="42"/>
      <c r="M3850" s="42"/>
      <c r="N3850" s="42"/>
      <c r="O3850" s="42"/>
    </row>
    <row r="3851" spans="1:15">
      <c r="A3851" s="40"/>
      <c r="B3851" s="41"/>
      <c r="C3851" s="42"/>
      <c r="D3851" s="42"/>
      <c r="E3851" s="42"/>
      <c r="F3851" s="42"/>
      <c r="G3851" s="42"/>
      <c r="H3851" s="42"/>
      <c r="I3851" s="42"/>
      <c r="J3851" s="42"/>
      <c r="K3851" s="42"/>
      <c r="L3851" s="42"/>
      <c r="M3851" s="42"/>
      <c r="N3851" s="42"/>
      <c r="O3851" s="42"/>
    </row>
    <row r="3852" spans="1:15">
      <c r="A3852" s="40"/>
      <c r="B3852" s="41"/>
      <c r="C3852" s="42"/>
      <c r="D3852" s="42"/>
      <c r="E3852" s="42"/>
      <c r="F3852" s="42"/>
      <c r="G3852" s="42"/>
      <c r="H3852" s="42"/>
      <c r="I3852" s="42"/>
      <c r="J3852" s="42"/>
      <c r="K3852" s="42"/>
      <c r="L3852" s="42"/>
      <c r="M3852" s="42"/>
      <c r="N3852" s="42"/>
      <c r="O3852" s="42"/>
    </row>
    <row r="3853" spans="1:15">
      <c r="A3853" s="40"/>
      <c r="B3853" s="41"/>
      <c r="C3853" s="42"/>
      <c r="D3853" s="42"/>
      <c r="E3853" s="42"/>
      <c r="F3853" s="42"/>
      <c r="G3853" s="42"/>
      <c r="H3853" s="42"/>
      <c r="I3853" s="42"/>
      <c r="J3853" s="42"/>
      <c r="K3853" s="42"/>
      <c r="L3853" s="42"/>
      <c r="M3853" s="42"/>
      <c r="N3853" s="42"/>
      <c r="O3853" s="42"/>
    </row>
    <row r="3854" spans="1:15">
      <c r="A3854" s="40"/>
      <c r="B3854" s="41"/>
      <c r="C3854" s="42"/>
      <c r="D3854" s="42"/>
      <c r="E3854" s="42"/>
      <c r="F3854" s="42"/>
      <c r="G3854" s="42"/>
      <c r="H3854" s="42"/>
      <c r="I3854" s="42"/>
      <c r="J3854" s="42"/>
      <c r="K3854" s="42"/>
      <c r="L3854" s="42"/>
      <c r="M3854" s="42"/>
      <c r="N3854" s="42"/>
      <c r="O3854" s="42"/>
    </row>
    <row r="3855" spans="1:15">
      <c r="A3855" s="40"/>
      <c r="B3855" s="41"/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  <c r="O3855" s="42"/>
    </row>
    <row r="3856" spans="1:15">
      <c r="A3856" s="40"/>
      <c r="B3856" s="41"/>
      <c r="C3856" s="42"/>
      <c r="D3856" s="42"/>
      <c r="E3856" s="42"/>
      <c r="F3856" s="42"/>
      <c r="G3856" s="42"/>
      <c r="H3856" s="42"/>
      <c r="I3856" s="42"/>
      <c r="J3856" s="42"/>
      <c r="K3856" s="42"/>
      <c r="L3856" s="42"/>
      <c r="M3856" s="42"/>
      <c r="N3856" s="42"/>
      <c r="O3856" s="42"/>
    </row>
    <row r="3857" spans="1:15">
      <c r="A3857" s="40"/>
      <c r="B3857" s="41"/>
      <c r="C3857" s="42"/>
      <c r="D3857" s="42"/>
      <c r="E3857" s="42"/>
      <c r="F3857" s="42"/>
      <c r="G3857" s="42"/>
      <c r="H3857" s="42"/>
      <c r="I3857" s="42"/>
      <c r="J3857" s="42"/>
      <c r="K3857" s="42"/>
      <c r="L3857" s="42"/>
      <c r="M3857" s="42"/>
      <c r="N3857" s="42"/>
      <c r="O3857" s="42"/>
    </row>
    <row r="3858" spans="1:15">
      <c r="A3858" s="40"/>
      <c r="B3858" s="41"/>
      <c r="C3858" s="42"/>
      <c r="D3858" s="42"/>
      <c r="E3858" s="42"/>
      <c r="F3858" s="42"/>
      <c r="G3858" s="42"/>
      <c r="H3858" s="42"/>
      <c r="I3858" s="42"/>
      <c r="J3858" s="42"/>
      <c r="K3858" s="42"/>
      <c r="L3858" s="42"/>
      <c r="M3858" s="42"/>
      <c r="N3858" s="42"/>
      <c r="O3858" s="42"/>
    </row>
    <row r="3859" spans="1:15">
      <c r="A3859" s="40"/>
      <c r="B3859" s="41"/>
      <c r="C3859" s="42"/>
      <c r="D3859" s="42"/>
      <c r="E3859" s="42"/>
      <c r="F3859" s="42"/>
      <c r="G3859" s="42"/>
      <c r="H3859" s="42"/>
      <c r="I3859" s="42"/>
      <c r="J3859" s="42"/>
      <c r="K3859" s="42"/>
      <c r="L3859" s="42"/>
      <c r="M3859" s="42"/>
      <c r="N3859" s="42"/>
      <c r="O3859" s="42"/>
    </row>
    <row r="3860" spans="1:15">
      <c r="A3860" s="40"/>
      <c r="B3860" s="41"/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  <c r="O3860" s="42"/>
    </row>
    <row r="3861" spans="1:15">
      <c r="A3861" s="40"/>
      <c r="B3861" s="41"/>
      <c r="C3861" s="42"/>
      <c r="D3861" s="42"/>
      <c r="E3861" s="42"/>
      <c r="F3861" s="42"/>
      <c r="G3861" s="42"/>
      <c r="H3861" s="42"/>
      <c r="I3861" s="42"/>
      <c r="J3861" s="42"/>
      <c r="K3861" s="42"/>
      <c r="L3861" s="42"/>
      <c r="M3861" s="42"/>
      <c r="N3861" s="42"/>
      <c r="O3861" s="42"/>
    </row>
    <row r="3862" spans="1:15">
      <c r="A3862" s="40"/>
      <c r="B3862" s="41"/>
      <c r="C3862" s="42"/>
      <c r="D3862" s="42"/>
      <c r="E3862" s="42"/>
      <c r="F3862" s="42"/>
      <c r="G3862" s="42"/>
      <c r="H3862" s="42"/>
      <c r="I3862" s="42"/>
      <c r="J3862" s="42"/>
      <c r="K3862" s="42"/>
      <c r="L3862" s="42"/>
      <c r="M3862" s="42"/>
      <c r="N3862" s="42"/>
      <c r="O3862" s="42"/>
    </row>
    <row r="3863" spans="1:15">
      <c r="A3863" s="40"/>
      <c r="B3863" s="41"/>
      <c r="C3863" s="42"/>
      <c r="D3863" s="42"/>
      <c r="E3863" s="42"/>
      <c r="F3863" s="42"/>
      <c r="G3863" s="42"/>
      <c r="H3863" s="42"/>
      <c r="I3863" s="42"/>
      <c r="J3863" s="42"/>
      <c r="K3863" s="42"/>
      <c r="L3863" s="42"/>
      <c r="M3863" s="42"/>
      <c r="N3863" s="42"/>
      <c r="O3863" s="42"/>
    </row>
    <row r="3864" spans="1:15">
      <c r="A3864" s="40"/>
      <c r="B3864" s="41"/>
      <c r="C3864" s="42"/>
      <c r="D3864" s="42"/>
      <c r="E3864" s="42"/>
      <c r="F3864" s="42"/>
      <c r="G3864" s="42"/>
      <c r="H3864" s="42"/>
      <c r="I3864" s="42"/>
      <c r="J3864" s="42"/>
      <c r="K3864" s="42"/>
      <c r="L3864" s="42"/>
      <c r="M3864" s="42"/>
      <c r="N3864" s="42"/>
      <c r="O3864" s="42"/>
    </row>
    <row r="3865" spans="1:15">
      <c r="A3865" s="40"/>
      <c r="B3865" s="41"/>
      <c r="C3865" s="42"/>
      <c r="D3865" s="42"/>
      <c r="E3865" s="42"/>
      <c r="F3865" s="42"/>
      <c r="G3865" s="42"/>
      <c r="H3865" s="42"/>
      <c r="I3865" s="42"/>
      <c r="J3865" s="42"/>
      <c r="K3865" s="42"/>
      <c r="L3865" s="42"/>
      <c r="M3865" s="42"/>
      <c r="N3865" s="42"/>
      <c r="O3865" s="42"/>
    </row>
    <row r="3866" spans="1:15">
      <c r="A3866" s="40"/>
      <c r="B3866" s="41"/>
      <c r="C3866" s="42"/>
      <c r="D3866" s="42"/>
      <c r="E3866" s="42"/>
      <c r="F3866" s="42"/>
      <c r="G3866" s="42"/>
      <c r="H3866" s="42"/>
      <c r="I3866" s="42"/>
      <c r="J3866" s="42"/>
      <c r="K3866" s="42"/>
      <c r="L3866" s="42"/>
      <c r="M3866" s="42"/>
      <c r="N3866" s="42"/>
      <c r="O3866" s="42"/>
    </row>
    <row r="3867" spans="1:15">
      <c r="A3867" s="40"/>
      <c r="B3867" s="41"/>
      <c r="C3867" s="42"/>
      <c r="D3867" s="42"/>
      <c r="E3867" s="42"/>
      <c r="F3867" s="42"/>
      <c r="G3867" s="42"/>
      <c r="H3867" s="42"/>
      <c r="I3867" s="42"/>
      <c r="J3867" s="42"/>
      <c r="K3867" s="42"/>
      <c r="L3867" s="42"/>
      <c r="M3867" s="42"/>
      <c r="N3867" s="42"/>
      <c r="O3867" s="42"/>
    </row>
    <row r="3868" spans="1:15">
      <c r="A3868" s="40"/>
      <c r="B3868" s="41"/>
      <c r="C3868" s="42"/>
      <c r="D3868" s="42"/>
      <c r="E3868" s="42"/>
      <c r="F3868" s="42"/>
      <c r="G3868" s="42"/>
      <c r="H3868" s="42"/>
      <c r="I3868" s="42"/>
      <c r="J3868" s="42"/>
      <c r="K3868" s="42"/>
      <c r="L3868" s="42"/>
      <c r="M3868" s="42"/>
      <c r="N3868" s="42"/>
      <c r="O3868" s="42"/>
    </row>
    <row r="3869" spans="1:15">
      <c r="A3869" s="40"/>
      <c r="B3869" s="41"/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  <c r="O3869" s="42"/>
    </row>
    <row r="3870" spans="1:15">
      <c r="A3870" s="40"/>
      <c r="B3870" s="41"/>
      <c r="C3870" s="42"/>
      <c r="D3870" s="42"/>
      <c r="E3870" s="42"/>
      <c r="F3870" s="42"/>
      <c r="G3870" s="42"/>
      <c r="H3870" s="42"/>
      <c r="I3870" s="42"/>
      <c r="J3870" s="42"/>
      <c r="K3870" s="42"/>
      <c r="L3870" s="42"/>
      <c r="M3870" s="42"/>
      <c r="N3870" s="42"/>
      <c r="O3870" s="42"/>
    </row>
    <row r="3871" spans="1:15">
      <c r="A3871" s="40"/>
      <c r="B3871" s="41"/>
      <c r="C3871" s="42"/>
      <c r="D3871" s="42"/>
      <c r="E3871" s="42"/>
      <c r="F3871" s="42"/>
      <c r="G3871" s="42"/>
      <c r="H3871" s="42"/>
      <c r="I3871" s="42"/>
      <c r="J3871" s="42"/>
      <c r="K3871" s="42"/>
      <c r="L3871" s="42"/>
      <c r="M3871" s="42"/>
      <c r="N3871" s="42"/>
      <c r="O3871" s="42"/>
    </row>
    <row r="3872" spans="1:15">
      <c r="A3872" s="40"/>
      <c r="B3872" s="41"/>
      <c r="C3872" s="42"/>
      <c r="D3872" s="42"/>
      <c r="E3872" s="42"/>
      <c r="F3872" s="42"/>
      <c r="G3872" s="42"/>
      <c r="H3872" s="42"/>
      <c r="I3872" s="42"/>
      <c r="J3872" s="42"/>
      <c r="K3872" s="42"/>
      <c r="L3872" s="42"/>
      <c r="M3872" s="42"/>
      <c r="N3872" s="42"/>
      <c r="O3872" s="42"/>
    </row>
    <row r="3873" spans="1:15">
      <c r="A3873" s="40"/>
      <c r="B3873" s="41"/>
      <c r="C3873" s="42"/>
      <c r="D3873" s="42"/>
      <c r="E3873" s="42"/>
      <c r="F3873" s="42"/>
      <c r="G3873" s="42"/>
      <c r="H3873" s="42"/>
      <c r="I3873" s="42"/>
      <c r="J3873" s="42"/>
      <c r="K3873" s="42"/>
      <c r="L3873" s="42"/>
      <c r="M3873" s="42"/>
      <c r="N3873" s="42"/>
      <c r="O3873" s="42"/>
    </row>
    <row r="3874" spans="1:15">
      <c r="A3874" s="40"/>
      <c r="B3874" s="41"/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  <c r="O3874" s="42"/>
    </row>
    <row r="3875" spans="1:15">
      <c r="A3875" s="40"/>
      <c r="B3875" s="41"/>
      <c r="C3875" s="42"/>
      <c r="D3875" s="42"/>
      <c r="E3875" s="42"/>
      <c r="F3875" s="42"/>
      <c r="G3875" s="42"/>
      <c r="H3875" s="42"/>
      <c r="I3875" s="42"/>
      <c r="J3875" s="42"/>
      <c r="K3875" s="42"/>
      <c r="L3875" s="42"/>
      <c r="M3875" s="42"/>
      <c r="N3875" s="42"/>
      <c r="O3875" s="42"/>
    </row>
    <row r="3876" spans="1:15">
      <c r="A3876" s="40"/>
      <c r="B3876" s="41"/>
      <c r="C3876" s="42"/>
      <c r="D3876" s="42"/>
      <c r="E3876" s="42"/>
      <c r="F3876" s="42"/>
      <c r="G3876" s="42"/>
      <c r="H3876" s="42"/>
      <c r="I3876" s="42"/>
      <c r="J3876" s="42"/>
      <c r="K3876" s="42"/>
      <c r="L3876" s="42"/>
      <c r="M3876" s="42"/>
      <c r="N3876" s="42"/>
      <c r="O3876" s="42"/>
    </row>
    <row r="3877" spans="1:15">
      <c r="A3877" s="40"/>
      <c r="B3877" s="41"/>
      <c r="C3877" s="42"/>
      <c r="D3877" s="42"/>
      <c r="E3877" s="42"/>
      <c r="F3877" s="42"/>
      <c r="G3877" s="42"/>
      <c r="H3877" s="42"/>
      <c r="I3877" s="42"/>
      <c r="J3877" s="42"/>
      <c r="K3877" s="42"/>
      <c r="L3877" s="42"/>
      <c r="M3877" s="42"/>
      <c r="N3877" s="42"/>
      <c r="O3877" s="42"/>
    </row>
    <row r="3878" spans="1:15">
      <c r="A3878" s="40"/>
      <c r="B3878" s="41"/>
      <c r="C3878" s="42"/>
      <c r="D3878" s="42"/>
      <c r="E3878" s="42"/>
      <c r="F3878" s="42"/>
      <c r="G3878" s="42"/>
      <c r="H3878" s="42"/>
      <c r="I3878" s="42"/>
      <c r="J3878" s="42"/>
      <c r="K3878" s="42"/>
      <c r="L3878" s="42"/>
      <c r="M3878" s="42"/>
      <c r="N3878" s="42"/>
      <c r="O3878" s="42"/>
    </row>
    <row r="3879" spans="1:15">
      <c r="A3879" s="40"/>
      <c r="B3879" s="41"/>
      <c r="C3879" s="42"/>
      <c r="D3879" s="42"/>
      <c r="E3879" s="42"/>
      <c r="F3879" s="42"/>
      <c r="G3879" s="42"/>
      <c r="H3879" s="42"/>
      <c r="I3879" s="42"/>
      <c r="J3879" s="42"/>
      <c r="K3879" s="42"/>
      <c r="L3879" s="42"/>
      <c r="M3879" s="42"/>
      <c r="N3879" s="42"/>
      <c r="O3879" s="42"/>
    </row>
    <row r="3880" spans="1:15">
      <c r="A3880" s="40"/>
      <c r="B3880" s="41"/>
      <c r="C3880" s="42"/>
      <c r="D3880" s="42"/>
      <c r="E3880" s="42"/>
      <c r="F3880" s="42"/>
      <c r="G3880" s="42"/>
      <c r="H3880" s="42"/>
      <c r="I3880" s="42"/>
      <c r="J3880" s="42"/>
      <c r="K3880" s="42"/>
      <c r="L3880" s="42"/>
      <c r="M3880" s="42"/>
      <c r="N3880" s="42"/>
      <c r="O3880" s="42"/>
    </row>
    <row r="3881" spans="1:15">
      <c r="A3881" s="40"/>
      <c r="B3881" s="41"/>
      <c r="C3881" s="42"/>
      <c r="D3881" s="42"/>
      <c r="E3881" s="42"/>
      <c r="F3881" s="42"/>
      <c r="G3881" s="42"/>
      <c r="H3881" s="42"/>
      <c r="I3881" s="42"/>
      <c r="J3881" s="42"/>
      <c r="K3881" s="42"/>
      <c r="L3881" s="42"/>
      <c r="M3881" s="42"/>
      <c r="N3881" s="42"/>
      <c r="O3881" s="42"/>
    </row>
    <row r="3882" spans="1:15">
      <c r="A3882" s="40"/>
      <c r="B3882" s="41"/>
      <c r="C3882" s="42"/>
      <c r="D3882" s="42"/>
      <c r="E3882" s="42"/>
      <c r="F3882" s="42"/>
      <c r="G3882" s="42"/>
      <c r="H3882" s="42"/>
      <c r="I3882" s="42"/>
      <c r="J3882" s="42"/>
      <c r="K3882" s="42"/>
      <c r="L3882" s="42"/>
      <c r="M3882" s="42"/>
      <c r="N3882" s="42"/>
      <c r="O3882" s="42"/>
    </row>
    <row r="3883" spans="1:15">
      <c r="A3883" s="40"/>
      <c r="B3883" s="41"/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  <c r="O3883" s="42"/>
    </row>
    <row r="3884" spans="1:15">
      <c r="A3884" s="40"/>
      <c r="B3884" s="41"/>
      <c r="C3884" s="42"/>
      <c r="D3884" s="42"/>
      <c r="E3884" s="42"/>
      <c r="F3884" s="42"/>
      <c r="G3884" s="42"/>
      <c r="H3884" s="42"/>
      <c r="I3884" s="42"/>
      <c r="J3884" s="42"/>
      <c r="K3884" s="42"/>
      <c r="L3884" s="42"/>
      <c r="M3884" s="42"/>
      <c r="N3884" s="42"/>
      <c r="O3884" s="42"/>
    </row>
    <row r="3885" spans="1:15">
      <c r="A3885" s="40"/>
      <c r="B3885" s="41"/>
      <c r="C3885" s="42"/>
      <c r="D3885" s="42"/>
      <c r="E3885" s="42"/>
      <c r="F3885" s="42"/>
      <c r="G3885" s="42"/>
      <c r="H3885" s="42"/>
      <c r="I3885" s="42"/>
      <c r="J3885" s="42"/>
      <c r="K3885" s="42"/>
      <c r="L3885" s="42"/>
      <c r="M3885" s="42"/>
      <c r="N3885" s="42"/>
      <c r="O3885" s="42"/>
    </row>
    <row r="3886" spans="1:15">
      <c r="A3886" s="40"/>
      <c r="B3886" s="41"/>
      <c r="C3886" s="42"/>
      <c r="D3886" s="42"/>
      <c r="E3886" s="42"/>
      <c r="F3886" s="42"/>
      <c r="G3886" s="42"/>
      <c r="H3886" s="42"/>
      <c r="I3886" s="42"/>
      <c r="J3886" s="42"/>
      <c r="K3886" s="42"/>
      <c r="L3886" s="42"/>
      <c r="M3886" s="42"/>
      <c r="N3886" s="42"/>
      <c r="O3886" s="42"/>
    </row>
    <row r="3887" spans="1:15">
      <c r="A3887" s="40"/>
      <c r="B3887" s="41"/>
      <c r="C3887" s="42"/>
      <c r="D3887" s="42"/>
      <c r="E3887" s="42"/>
      <c r="F3887" s="42"/>
      <c r="G3887" s="42"/>
      <c r="H3887" s="42"/>
      <c r="I3887" s="42"/>
      <c r="J3887" s="42"/>
      <c r="K3887" s="42"/>
      <c r="L3887" s="42"/>
      <c r="M3887" s="42"/>
      <c r="N3887" s="42"/>
      <c r="O3887" s="42"/>
    </row>
    <row r="3888" spans="1:15">
      <c r="A3888" s="40"/>
      <c r="B3888" s="41"/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  <c r="O3888" s="42"/>
    </row>
    <row r="3889" spans="1:15">
      <c r="A3889" s="40"/>
      <c r="B3889" s="41"/>
      <c r="C3889" s="42"/>
      <c r="D3889" s="42"/>
      <c r="E3889" s="42"/>
      <c r="F3889" s="42"/>
      <c r="G3889" s="42"/>
      <c r="H3889" s="42"/>
      <c r="I3889" s="42"/>
      <c r="J3889" s="42"/>
      <c r="K3889" s="42"/>
      <c r="L3889" s="42"/>
      <c r="M3889" s="42"/>
      <c r="N3889" s="42"/>
      <c r="O3889" s="42"/>
    </row>
    <row r="3890" spans="1:15">
      <c r="A3890" s="40"/>
      <c r="B3890" s="41"/>
      <c r="C3890" s="42"/>
      <c r="D3890" s="42"/>
      <c r="E3890" s="42"/>
      <c r="F3890" s="42"/>
      <c r="G3890" s="42"/>
      <c r="H3890" s="42"/>
      <c r="I3890" s="42"/>
      <c r="J3890" s="42"/>
      <c r="K3890" s="42"/>
      <c r="L3890" s="42"/>
      <c r="M3890" s="42"/>
      <c r="N3890" s="42"/>
      <c r="O3890" s="42"/>
    </row>
    <row r="3891" spans="1:15">
      <c r="A3891" s="40"/>
      <c r="B3891" s="41"/>
      <c r="C3891" s="42"/>
      <c r="D3891" s="42"/>
      <c r="E3891" s="42"/>
      <c r="F3891" s="42"/>
      <c r="G3891" s="42"/>
      <c r="H3891" s="42"/>
      <c r="I3891" s="42"/>
      <c r="J3891" s="42"/>
      <c r="K3891" s="42"/>
      <c r="L3891" s="42"/>
      <c r="M3891" s="42"/>
      <c r="N3891" s="42"/>
      <c r="O3891" s="42"/>
    </row>
    <row r="3892" spans="1:15">
      <c r="A3892" s="40"/>
      <c r="B3892" s="41"/>
      <c r="C3892" s="42"/>
      <c r="D3892" s="42"/>
      <c r="E3892" s="42"/>
      <c r="F3892" s="42"/>
      <c r="G3892" s="42"/>
      <c r="H3892" s="42"/>
      <c r="I3892" s="42"/>
      <c r="J3892" s="42"/>
      <c r="K3892" s="42"/>
      <c r="L3892" s="42"/>
      <c r="M3892" s="42"/>
      <c r="N3892" s="42"/>
      <c r="O3892" s="42"/>
    </row>
    <row r="3893" spans="1:15">
      <c r="A3893" s="40"/>
      <c r="B3893" s="41"/>
      <c r="C3893" s="42"/>
      <c r="D3893" s="42"/>
      <c r="E3893" s="42"/>
      <c r="F3893" s="42"/>
      <c r="G3893" s="42"/>
      <c r="H3893" s="42"/>
      <c r="I3893" s="42"/>
      <c r="J3893" s="42"/>
      <c r="K3893" s="42"/>
      <c r="L3893" s="42"/>
      <c r="M3893" s="42"/>
      <c r="N3893" s="42"/>
      <c r="O3893" s="42"/>
    </row>
    <row r="3894" spans="1:15">
      <c r="A3894" s="40"/>
      <c r="B3894" s="41"/>
      <c r="C3894" s="42"/>
      <c r="D3894" s="42"/>
      <c r="E3894" s="42"/>
      <c r="F3894" s="42"/>
      <c r="G3894" s="42"/>
      <c r="H3894" s="42"/>
      <c r="I3894" s="42"/>
      <c r="J3894" s="42"/>
      <c r="K3894" s="42"/>
      <c r="L3894" s="42"/>
      <c r="M3894" s="42"/>
      <c r="N3894" s="42"/>
      <c r="O3894" s="42"/>
    </row>
    <row r="3895" spans="1:15">
      <c r="A3895" s="40"/>
      <c r="B3895" s="41"/>
      <c r="C3895" s="42"/>
      <c r="D3895" s="42"/>
      <c r="E3895" s="42"/>
      <c r="F3895" s="42"/>
      <c r="G3895" s="42"/>
      <c r="H3895" s="42"/>
      <c r="I3895" s="42"/>
      <c r="J3895" s="42"/>
      <c r="K3895" s="42"/>
      <c r="L3895" s="42"/>
      <c r="M3895" s="42"/>
      <c r="N3895" s="42"/>
      <c r="O3895" s="42"/>
    </row>
    <row r="3896" spans="1:15">
      <c r="A3896" s="40"/>
      <c r="B3896" s="41"/>
      <c r="C3896" s="42"/>
      <c r="D3896" s="42"/>
      <c r="E3896" s="42"/>
      <c r="F3896" s="42"/>
      <c r="G3896" s="42"/>
      <c r="H3896" s="42"/>
      <c r="I3896" s="42"/>
      <c r="J3896" s="42"/>
      <c r="K3896" s="42"/>
      <c r="L3896" s="42"/>
      <c r="M3896" s="42"/>
      <c r="N3896" s="42"/>
      <c r="O3896" s="42"/>
    </row>
    <row r="3897" spans="1:15">
      <c r="A3897" s="40"/>
      <c r="B3897" s="41"/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  <c r="O3897" s="42"/>
    </row>
    <row r="3898" spans="1:15">
      <c r="A3898" s="40"/>
      <c r="B3898" s="41"/>
      <c r="C3898" s="42"/>
      <c r="D3898" s="42"/>
      <c r="E3898" s="42"/>
      <c r="F3898" s="42"/>
      <c r="G3898" s="42"/>
      <c r="H3898" s="42"/>
      <c r="I3898" s="42"/>
      <c r="J3898" s="42"/>
      <c r="K3898" s="42"/>
      <c r="L3898" s="42"/>
      <c r="M3898" s="42"/>
      <c r="N3898" s="42"/>
      <c r="O3898" s="42"/>
    </row>
    <row r="3899" spans="1:15">
      <c r="A3899" s="40"/>
      <c r="B3899" s="41"/>
      <c r="C3899" s="42"/>
      <c r="D3899" s="42"/>
      <c r="E3899" s="42"/>
      <c r="F3899" s="42"/>
      <c r="G3899" s="42"/>
      <c r="H3899" s="42"/>
      <c r="I3899" s="42"/>
      <c r="J3899" s="42"/>
      <c r="K3899" s="42"/>
      <c r="L3899" s="42"/>
      <c r="M3899" s="42"/>
      <c r="N3899" s="42"/>
      <c r="O3899" s="42"/>
    </row>
    <row r="3900" spans="1:15">
      <c r="A3900" s="40"/>
      <c r="B3900" s="41"/>
      <c r="C3900" s="42"/>
      <c r="D3900" s="42"/>
      <c r="E3900" s="42"/>
      <c r="F3900" s="42"/>
      <c r="G3900" s="42"/>
      <c r="H3900" s="42"/>
      <c r="I3900" s="42"/>
      <c r="J3900" s="42"/>
      <c r="K3900" s="42"/>
      <c r="L3900" s="42"/>
      <c r="M3900" s="42"/>
      <c r="N3900" s="42"/>
      <c r="O3900" s="42"/>
    </row>
    <row r="3901" spans="1:15">
      <c r="A3901" s="40"/>
      <c r="B3901" s="41"/>
      <c r="C3901" s="42"/>
      <c r="D3901" s="42"/>
      <c r="E3901" s="42"/>
      <c r="F3901" s="42"/>
      <c r="G3901" s="42"/>
      <c r="H3901" s="42"/>
      <c r="I3901" s="42"/>
      <c r="J3901" s="42"/>
      <c r="K3901" s="42"/>
      <c r="L3901" s="42"/>
      <c r="M3901" s="42"/>
      <c r="N3901" s="42"/>
      <c r="O3901" s="42"/>
    </row>
    <row r="3902" spans="1:15">
      <c r="A3902" s="40"/>
      <c r="B3902" s="41"/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  <c r="O3902" s="42"/>
    </row>
    <row r="3903" spans="1:15">
      <c r="A3903" s="40"/>
      <c r="B3903" s="41"/>
      <c r="C3903" s="42"/>
      <c r="D3903" s="42"/>
      <c r="E3903" s="42"/>
      <c r="F3903" s="42"/>
      <c r="G3903" s="42"/>
      <c r="H3903" s="42"/>
      <c r="I3903" s="42"/>
      <c r="J3903" s="42"/>
      <c r="K3903" s="42"/>
      <c r="L3903" s="42"/>
      <c r="M3903" s="42"/>
      <c r="N3903" s="42"/>
      <c r="O3903" s="42"/>
    </row>
    <row r="3904" spans="1:15">
      <c r="A3904" s="40"/>
      <c r="B3904" s="41"/>
      <c r="C3904" s="42"/>
      <c r="D3904" s="42"/>
      <c r="E3904" s="42"/>
      <c r="F3904" s="42"/>
      <c r="G3904" s="42"/>
      <c r="H3904" s="42"/>
      <c r="I3904" s="42"/>
      <c r="J3904" s="42"/>
      <c r="K3904" s="42"/>
      <c r="L3904" s="42"/>
      <c r="M3904" s="42"/>
      <c r="N3904" s="42"/>
      <c r="O3904" s="42"/>
    </row>
    <row r="3905" spans="1:15">
      <c r="A3905" s="40"/>
      <c r="B3905" s="41"/>
      <c r="C3905" s="42"/>
      <c r="D3905" s="42"/>
      <c r="E3905" s="42"/>
      <c r="F3905" s="42"/>
      <c r="G3905" s="42"/>
      <c r="H3905" s="42"/>
      <c r="I3905" s="42"/>
      <c r="J3905" s="42"/>
      <c r="K3905" s="42"/>
      <c r="L3905" s="42"/>
      <c r="M3905" s="42"/>
      <c r="N3905" s="42"/>
      <c r="O3905" s="42"/>
    </row>
    <row r="3906" spans="1:15">
      <c r="A3906" s="40"/>
      <c r="B3906" s="41"/>
      <c r="C3906" s="42"/>
      <c r="D3906" s="42"/>
      <c r="E3906" s="42"/>
      <c r="F3906" s="42"/>
      <c r="G3906" s="42"/>
      <c r="H3906" s="42"/>
      <c r="I3906" s="42"/>
      <c r="J3906" s="42"/>
      <c r="K3906" s="42"/>
      <c r="L3906" s="42"/>
      <c r="M3906" s="42"/>
      <c r="N3906" s="42"/>
      <c r="O3906" s="42"/>
    </row>
    <row r="3907" spans="1:15">
      <c r="A3907" s="40"/>
      <c r="B3907" s="41"/>
      <c r="C3907" s="42"/>
      <c r="D3907" s="42"/>
      <c r="E3907" s="42"/>
      <c r="F3907" s="42"/>
      <c r="G3907" s="42"/>
      <c r="H3907" s="42"/>
      <c r="I3907" s="42"/>
      <c r="J3907" s="42"/>
      <c r="K3907" s="42"/>
      <c r="L3907" s="42"/>
      <c r="M3907" s="42"/>
      <c r="N3907" s="42"/>
      <c r="O3907" s="42"/>
    </row>
    <row r="3908" spans="1:15">
      <c r="A3908" s="40"/>
      <c r="B3908" s="41"/>
      <c r="C3908" s="42"/>
      <c r="D3908" s="42"/>
      <c r="E3908" s="42"/>
      <c r="F3908" s="42"/>
      <c r="G3908" s="42"/>
      <c r="H3908" s="42"/>
      <c r="I3908" s="42"/>
      <c r="J3908" s="42"/>
      <c r="K3908" s="42"/>
      <c r="L3908" s="42"/>
      <c r="M3908" s="42"/>
      <c r="N3908" s="42"/>
      <c r="O3908" s="42"/>
    </row>
    <row r="3909" spans="1:15">
      <c r="A3909" s="40"/>
      <c r="B3909" s="41"/>
      <c r="C3909" s="42"/>
      <c r="D3909" s="42"/>
      <c r="E3909" s="42"/>
      <c r="F3909" s="42"/>
      <c r="G3909" s="42"/>
      <c r="H3909" s="42"/>
      <c r="I3909" s="42"/>
      <c r="J3909" s="42"/>
      <c r="K3909" s="42"/>
      <c r="L3909" s="42"/>
      <c r="M3909" s="42"/>
      <c r="N3909" s="42"/>
      <c r="O3909" s="42"/>
    </row>
    <row r="3910" spans="1:15">
      <c r="A3910" s="40"/>
      <c r="B3910" s="41"/>
      <c r="C3910" s="42"/>
      <c r="D3910" s="42"/>
      <c r="E3910" s="42"/>
      <c r="F3910" s="42"/>
      <c r="G3910" s="42"/>
      <c r="H3910" s="42"/>
      <c r="I3910" s="42"/>
      <c r="J3910" s="42"/>
      <c r="K3910" s="42"/>
      <c r="L3910" s="42"/>
      <c r="M3910" s="42"/>
      <c r="N3910" s="42"/>
      <c r="O3910" s="42"/>
    </row>
    <row r="3911" spans="1:15">
      <c r="A3911" s="40"/>
      <c r="B3911" s="41"/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  <c r="O3911" s="42"/>
    </row>
    <row r="3912" spans="1:15">
      <c r="A3912" s="40"/>
      <c r="B3912" s="41"/>
      <c r="C3912" s="42"/>
      <c r="D3912" s="42"/>
      <c r="E3912" s="42"/>
      <c r="F3912" s="42"/>
      <c r="G3912" s="42"/>
      <c r="H3912" s="42"/>
      <c r="I3912" s="42"/>
      <c r="J3912" s="42"/>
      <c r="K3912" s="42"/>
      <c r="L3912" s="42"/>
      <c r="M3912" s="42"/>
      <c r="N3912" s="42"/>
      <c r="O3912" s="42"/>
    </row>
    <row r="3913" spans="1:15">
      <c r="A3913" s="40"/>
      <c r="B3913" s="41"/>
      <c r="C3913" s="42"/>
      <c r="D3913" s="42"/>
      <c r="E3913" s="42"/>
      <c r="F3913" s="42"/>
      <c r="G3913" s="42"/>
      <c r="H3913" s="42"/>
      <c r="I3913" s="42"/>
      <c r="J3913" s="42"/>
      <c r="K3913" s="42"/>
      <c r="L3913" s="42"/>
      <c r="M3913" s="42"/>
      <c r="N3913" s="42"/>
      <c r="O3913" s="42"/>
    </row>
    <row r="3914" spans="1:15">
      <c r="A3914" s="40"/>
      <c r="B3914" s="41"/>
      <c r="C3914" s="42"/>
      <c r="D3914" s="42"/>
      <c r="E3914" s="42"/>
      <c r="F3914" s="42"/>
      <c r="G3914" s="42"/>
      <c r="H3914" s="42"/>
      <c r="I3914" s="42"/>
      <c r="J3914" s="42"/>
      <c r="K3914" s="42"/>
      <c r="L3914" s="42"/>
      <c r="M3914" s="42"/>
      <c r="N3914" s="42"/>
      <c r="O3914" s="42"/>
    </row>
    <row r="3915" spans="1:15">
      <c r="A3915" s="40"/>
      <c r="B3915" s="41"/>
      <c r="C3915" s="42"/>
      <c r="D3915" s="42"/>
      <c r="E3915" s="42"/>
      <c r="F3915" s="42"/>
      <c r="G3915" s="42"/>
      <c r="H3915" s="42"/>
      <c r="I3915" s="42"/>
      <c r="J3915" s="42"/>
      <c r="K3915" s="42"/>
      <c r="L3915" s="42"/>
      <c r="M3915" s="42"/>
      <c r="N3915" s="42"/>
      <c r="O3915" s="42"/>
    </row>
    <row r="3916" spans="1:15">
      <c r="A3916" s="40"/>
      <c r="B3916" s="41"/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  <c r="O3916" s="42"/>
    </row>
    <row r="3917" spans="1:15">
      <c r="A3917" s="40"/>
      <c r="B3917" s="41"/>
      <c r="C3917" s="42"/>
      <c r="D3917" s="42"/>
      <c r="E3917" s="42"/>
      <c r="F3917" s="42"/>
      <c r="G3917" s="42"/>
      <c r="H3917" s="42"/>
      <c r="I3917" s="42"/>
      <c r="J3917" s="42"/>
      <c r="K3917" s="42"/>
      <c r="L3917" s="42"/>
      <c r="M3917" s="42"/>
      <c r="N3917" s="42"/>
      <c r="O3917" s="42"/>
    </row>
    <row r="3918" spans="1:15">
      <c r="A3918" s="40"/>
      <c r="B3918" s="41"/>
      <c r="C3918" s="42"/>
      <c r="D3918" s="42"/>
      <c r="E3918" s="42"/>
      <c r="F3918" s="42"/>
      <c r="G3918" s="42"/>
      <c r="H3918" s="42"/>
      <c r="I3918" s="42"/>
      <c r="J3918" s="42"/>
      <c r="K3918" s="42"/>
      <c r="L3918" s="42"/>
      <c r="M3918" s="42"/>
      <c r="N3918" s="42"/>
      <c r="O3918" s="42"/>
    </row>
    <row r="3919" spans="1:15">
      <c r="A3919" s="40"/>
      <c r="B3919" s="41"/>
      <c r="C3919" s="42"/>
      <c r="D3919" s="42"/>
      <c r="E3919" s="42"/>
      <c r="F3919" s="42"/>
      <c r="G3919" s="42"/>
      <c r="H3919" s="42"/>
      <c r="I3919" s="42"/>
      <c r="J3919" s="42"/>
      <c r="K3919" s="42"/>
      <c r="L3919" s="42"/>
      <c r="M3919" s="42"/>
      <c r="N3919" s="42"/>
      <c r="O3919" s="42"/>
    </row>
    <row r="3920" spans="1:15">
      <c r="A3920" s="40"/>
      <c r="B3920" s="41"/>
      <c r="C3920" s="42"/>
      <c r="D3920" s="42"/>
      <c r="E3920" s="42"/>
      <c r="F3920" s="42"/>
      <c r="G3920" s="42"/>
      <c r="H3920" s="42"/>
      <c r="I3920" s="42"/>
      <c r="J3920" s="42"/>
      <c r="K3920" s="42"/>
      <c r="L3920" s="42"/>
      <c r="M3920" s="42"/>
      <c r="N3920" s="42"/>
      <c r="O3920" s="42"/>
    </row>
    <row r="3921" spans="1:15">
      <c r="A3921" s="40"/>
      <c r="B3921" s="41"/>
      <c r="C3921" s="42"/>
      <c r="D3921" s="42"/>
      <c r="E3921" s="42"/>
      <c r="F3921" s="42"/>
      <c r="G3921" s="42"/>
      <c r="H3921" s="42"/>
      <c r="I3921" s="42"/>
      <c r="J3921" s="42"/>
      <c r="K3921" s="42"/>
      <c r="L3921" s="42"/>
      <c r="M3921" s="42"/>
      <c r="N3921" s="42"/>
      <c r="O3921" s="42"/>
    </row>
    <row r="3922" spans="1:15">
      <c r="A3922" s="40"/>
      <c r="B3922" s="41"/>
      <c r="C3922" s="42"/>
      <c r="D3922" s="42"/>
      <c r="E3922" s="42"/>
      <c r="F3922" s="42"/>
      <c r="G3922" s="42"/>
      <c r="H3922" s="42"/>
      <c r="I3922" s="42"/>
      <c r="J3922" s="42"/>
      <c r="K3922" s="42"/>
      <c r="L3922" s="42"/>
      <c r="M3922" s="42"/>
      <c r="N3922" s="42"/>
      <c r="O3922" s="42"/>
    </row>
    <row r="3923" spans="1:15">
      <c r="A3923" s="40"/>
      <c r="B3923" s="41"/>
      <c r="C3923" s="42"/>
      <c r="D3923" s="42"/>
      <c r="E3923" s="42"/>
      <c r="F3923" s="42"/>
      <c r="G3923" s="42"/>
      <c r="H3923" s="42"/>
      <c r="I3923" s="42"/>
      <c r="J3923" s="42"/>
      <c r="K3923" s="42"/>
      <c r="L3923" s="42"/>
      <c r="M3923" s="42"/>
      <c r="N3923" s="42"/>
      <c r="O3923" s="42"/>
    </row>
    <row r="3924" spans="1:15">
      <c r="A3924" s="40"/>
      <c r="B3924" s="41"/>
      <c r="C3924" s="42"/>
      <c r="D3924" s="42"/>
      <c r="E3924" s="42"/>
      <c r="F3924" s="42"/>
      <c r="G3924" s="42"/>
      <c r="H3924" s="42"/>
      <c r="I3924" s="42"/>
      <c r="J3924" s="42"/>
      <c r="K3924" s="42"/>
      <c r="L3924" s="42"/>
      <c r="M3924" s="42"/>
      <c r="N3924" s="42"/>
      <c r="O3924" s="42"/>
    </row>
    <row r="3925" spans="1:15">
      <c r="A3925" s="40"/>
      <c r="B3925" s="41"/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  <c r="O3925" s="42"/>
    </row>
    <row r="3926" spans="1:15">
      <c r="A3926" s="40"/>
      <c r="B3926" s="41"/>
      <c r="C3926" s="42"/>
      <c r="D3926" s="42"/>
      <c r="E3926" s="42"/>
      <c r="F3926" s="42"/>
      <c r="G3926" s="42"/>
      <c r="H3926" s="42"/>
      <c r="I3926" s="42"/>
      <c r="J3926" s="42"/>
      <c r="K3926" s="42"/>
      <c r="L3926" s="42"/>
      <c r="M3926" s="42"/>
      <c r="N3926" s="42"/>
      <c r="O3926" s="42"/>
    </row>
    <row r="3927" spans="1:15">
      <c r="A3927" s="40"/>
      <c r="B3927" s="41"/>
      <c r="C3927" s="42"/>
      <c r="D3927" s="42"/>
      <c r="E3927" s="42"/>
      <c r="F3927" s="42"/>
      <c r="G3927" s="42"/>
      <c r="H3927" s="42"/>
      <c r="I3927" s="42"/>
      <c r="J3927" s="42"/>
      <c r="K3927" s="42"/>
      <c r="L3927" s="42"/>
      <c r="M3927" s="42"/>
      <c r="N3927" s="42"/>
      <c r="O3927" s="42"/>
    </row>
    <row r="3928" spans="1:15">
      <c r="A3928" s="40"/>
      <c r="B3928" s="41"/>
      <c r="C3928" s="42"/>
      <c r="D3928" s="42"/>
      <c r="E3928" s="42"/>
      <c r="F3928" s="42"/>
      <c r="G3928" s="42"/>
      <c r="H3928" s="42"/>
      <c r="I3928" s="42"/>
      <c r="J3928" s="42"/>
      <c r="K3928" s="42"/>
      <c r="L3928" s="42"/>
      <c r="M3928" s="42"/>
      <c r="N3928" s="42"/>
      <c r="O3928" s="42"/>
    </row>
    <row r="3929" spans="1:15">
      <c r="A3929" s="40"/>
      <c r="B3929" s="41"/>
      <c r="C3929" s="42"/>
      <c r="D3929" s="42"/>
      <c r="E3929" s="42"/>
      <c r="F3929" s="42"/>
      <c r="G3929" s="42"/>
      <c r="H3929" s="42"/>
      <c r="I3929" s="42"/>
      <c r="J3929" s="42"/>
      <c r="K3929" s="42"/>
      <c r="L3929" s="42"/>
      <c r="M3929" s="42"/>
      <c r="N3929" s="42"/>
      <c r="O3929" s="42"/>
    </row>
    <row r="3930" spans="1:15">
      <c r="A3930" s="40"/>
      <c r="B3930" s="41"/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  <c r="O3930" s="42"/>
    </row>
    <row r="3931" spans="1:15">
      <c r="A3931" s="40"/>
      <c r="B3931" s="41"/>
      <c r="C3931" s="42"/>
      <c r="D3931" s="42"/>
      <c r="E3931" s="42"/>
      <c r="F3931" s="42"/>
      <c r="G3931" s="42"/>
      <c r="H3931" s="42"/>
      <c r="I3931" s="42"/>
      <c r="J3931" s="42"/>
      <c r="K3931" s="42"/>
      <c r="L3931" s="42"/>
      <c r="M3931" s="42"/>
      <c r="N3931" s="42"/>
      <c r="O3931" s="42"/>
    </row>
    <row r="3932" spans="1:15">
      <c r="A3932" s="40"/>
      <c r="B3932" s="41"/>
      <c r="C3932" s="42"/>
      <c r="D3932" s="42"/>
      <c r="E3932" s="42"/>
      <c r="F3932" s="42"/>
      <c r="G3932" s="42"/>
      <c r="H3932" s="42"/>
      <c r="I3932" s="42"/>
      <c r="J3932" s="42"/>
      <c r="K3932" s="42"/>
      <c r="L3932" s="42"/>
      <c r="M3932" s="42"/>
      <c r="N3932" s="42"/>
      <c r="O3932" s="42"/>
    </row>
    <row r="3933" spans="1:15">
      <c r="A3933" s="40"/>
      <c r="B3933" s="41"/>
      <c r="C3933" s="42"/>
      <c r="D3933" s="42"/>
      <c r="E3933" s="42"/>
      <c r="F3933" s="42"/>
      <c r="G3933" s="42"/>
      <c r="H3933" s="42"/>
      <c r="I3933" s="42"/>
      <c r="J3933" s="42"/>
      <c r="K3933" s="42"/>
      <c r="L3933" s="42"/>
      <c r="M3933" s="42"/>
      <c r="N3933" s="42"/>
      <c r="O3933" s="42"/>
    </row>
    <row r="3934" spans="1:15">
      <c r="A3934" s="40"/>
      <c r="B3934" s="41"/>
      <c r="C3934" s="42"/>
      <c r="D3934" s="42"/>
      <c r="E3934" s="42"/>
      <c r="F3934" s="42"/>
      <c r="G3934" s="42"/>
      <c r="H3934" s="42"/>
      <c r="I3934" s="42"/>
      <c r="J3934" s="42"/>
      <c r="K3934" s="42"/>
      <c r="L3934" s="42"/>
      <c r="M3934" s="42"/>
      <c r="N3934" s="42"/>
      <c r="O3934" s="42"/>
    </row>
    <row r="3935" spans="1:15">
      <c r="A3935" s="40"/>
      <c r="B3935" s="41"/>
      <c r="C3935" s="42"/>
      <c r="D3935" s="42"/>
      <c r="E3935" s="42"/>
      <c r="F3935" s="42"/>
      <c r="G3935" s="42"/>
      <c r="H3935" s="42"/>
      <c r="I3935" s="42"/>
      <c r="J3935" s="42"/>
      <c r="K3935" s="42"/>
      <c r="L3935" s="42"/>
      <c r="M3935" s="42"/>
      <c r="N3935" s="42"/>
      <c r="O3935" s="42"/>
    </row>
    <row r="3936" spans="1:15">
      <c r="A3936" s="40"/>
      <c r="B3936" s="41"/>
      <c r="C3936" s="42"/>
      <c r="D3936" s="42"/>
      <c r="E3936" s="42"/>
      <c r="F3936" s="42"/>
      <c r="G3936" s="42"/>
      <c r="H3936" s="42"/>
      <c r="I3936" s="42"/>
      <c r="J3936" s="42"/>
      <c r="K3936" s="42"/>
      <c r="L3936" s="42"/>
      <c r="M3936" s="42"/>
      <c r="N3936" s="42"/>
      <c r="O3936" s="42"/>
    </row>
    <row r="3937" spans="1:15">
      <c r="A3937" s="40"/>
      <c r="B3937" s="41"/>
      <c r="C3937" s="42"/>
      <c r="D3937" s="42"/>
      <c r="E3937" s="42"/>
      <c r="F3937" s="42"/>
      <c r="G3937" s="42"/>
      <c r="H3937" s="42"/>
      <c r="I3937" s="42"/>
      <c r="J3937" s="42"/>
      <c r="K3937" s="42"/>
      <c r="L3937" s="42"/>
      <c r="M3937" s="42"/>
      <c r="N3937" s="42"/>
      <c r="O3937" s="42"/>
    </row>
    <row r="3938" spans="1:15">
      <c r="A3938" s="40"/>
      <c r="B3938" s="41"/>
      <c r="C3938" s="42"/>
      <c r="D3938" s="42"/>
      <c r="E3938" s="42"/>
      <c r="F3938" s="42"/>
      <c r="G3938" s="42"/>
      <c r="H3938" s="42"/>
      <c r="I3938" s="42"/>
      <c r="J3938" s="42"/>
      <c r="K3938" s="42"/>
      <c r="L3938" s="42"/>
      <c r="M3938" s="42"/>
      <c r="N3938" s="42"/>
      <c r="O3938" s="42"/>
    </row>
    <row r="3939" spans="1:15">
      <c r="A3939" s="40"/>
      <c r="B3939" s="41"/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  <c r="O3939" s="42"/>
    </row>
    <row r="3940" spans="1:15">
      <c r="A3940" s="40"/>
      <c r="B3940" s="41"/>
      <c r="C3940" s="42"/>
      <c r="D3940" s="42"/>
      <c r="E3940" s="42"/>
      <c r="F3940" s="42"/>
      <c r="G3940" s="42"/>
      <c r="H3940" s="42"/>
      <c r="I3940" s="42"/>
      <c r="J3940" s="42"/>
      <c r="K3940" s="42"/>
      <c r="L3940" s="42"/>
      <c r="M3940" s="42"/>
      <c r="N3940" s="42"/>
      <c r="O3940" s="42"/>
    </row>
    <row r="3941" spans="1:15">
      <c r="A3941" s="40"/>
      <c r="B3941" s="41"/>
      <c r="C3941" s="42"/>
      <c r="D3941" s="42"/>
      <c r="E3941" s="42"/>
      <c r="F3941" s="42"/>
      <c r="G3941" s="42"/>
      <c r="H3941" s="42"/>
      <c r="I3941" s="42"/>
      <c r="J3941" s="42"/>
      <c r="K3941" s="42"/>
      <c r="L3941" s="42"/>
      <c r="M3941" s="42"/>
      <c r="N3941" s="42"/>
      <c r="O3941" s="42"/>
    </row>
    <row r="3942" spans="1:15">
      <c r="A3942" s="40"/>
      <c r="B3942" s="41"/>
      <c r="C3942" s="42"/>
      <c r="D3942" s="42"/>
      <c r="E3942" s="42"/>
      <c r="F3942" s="42"/>
      <c r="G3942" s="42"/>
      <c r="H3942" s="42"/>
      <c r="I3942" s="42"/>
      <c r="J3942" s="42"/>
      <c r="K3942" s="42"/>
      <c r="L3942" s="42"/>
      <c r="M3942" s="42"/>
      <c r="N3942" s="42"/>
      <c r="O3942" s="42"/>
    </row>
    <row r="3943" spans="1:15">
      <c r="A3943" s="40"/>
      <c r="B3943" s="41"/>
      <c r="C3943" s="42"/>
      <c r="D3943" s="42"/>
      <c r="E3943" s="42"/>
      <c r="F3943" s="42"/>
      <c r="G3943" s="42"/>
      <c r="H3943" s="42"/>
      <c r="I3943" s="42"/>
      <c r="J3943" s="42"/>
      <c r="K3943" s="42"/>
      <c r="L3943" s="42"/>
      <c r="M3943" s="42"/>
      <c r="N3943" s="42"/>
      <c r="O3943" s="42"/>
    </row>
    <row r="3944" spans="1:15">
      <c r="A3944" s="40"/>
      <c r="B3944" s="41"/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  <c r="O3944" s="42"/>
    </row>
    <row r="3945" spans="1:15">
      <c r="A3945" s="40"/>
      <c r="B3945" s="41"/>
      <c r="C3945" s="42"/>
      <c r="D3945" s="42"/>
      <c r="E3945" s="42"/>
      <c r="F3945" s="42"/>
      <c r="G3945" s="42"/>
      <c r="H3945" s="42"/>
      <c r="I3945" s="42"/>
      <c r="J3945" s="42"/>
      <c r="K3945" s="42"/>
      <c r="L3945" s="42"/>
      <c r="M3945" s="42"/>
      <c r="N3945" s="42"/>
      <c r="O3945" s="42"/>
    </row>
    <row r="3946" spans="1:15">
      <c r="A3946" s="40"/>
      <c r="B3946" s="41"/>
      <c r="C3946" s="42"/>
      <c r="D3946" s="42"/>
      <c r="E3946" s="42"/>
      <c r="F3946" s="42"/>
      <c r="G3946" s="42"/>
      <c r="H3946" s="42"/>
      <c r="I3946" s="42"/>
      <c r="J3946" s="42"/>
      <c r="K3946" s="42"/>
      <c r="L3946" s="42"/>
      <c r="M3946" s="42"/>
      <c r="N3946" s="42"/>
      <c r="O3946" s="42"/>
    </row>
    <row r="3947" spans="1:15">
      <c r="A3947" s="40"/>
      <c r="B3947" s="41"/>
      <c r="C3947" s="42"/>
      <c r="D3947" s="42"/>
      <c r="E3947" s="42"/>
      <c r="F3947" s="42"/>
      <c r="G3947" s="42"/>
      <c r="H3947" s="42"/>
      <c r="I3947" s="42"/>
      <c r="J3947" s="42"/>
      <c r="K3947" s="42"/>
      <c r="L3947" s="42"/>
      <c r="M3947" s="42"/>
      <c r="N3947" s="42"/>
      <c r="O3947" s="42"/>
    </row>
    <row r="3948" spans="1:15">
      <c r="A3948" s="40"/>
      <c r="B3948" s="41"/>
      <c r="C3948" s="42"/>
      <c r="D3948" s="42"/>
      <c r="E3948" s="42"/>
      <c r="F3948" s="42"/>
      <c r="G3948" s="42"/>
      <c r="H3948" s="42"/>
      <c r="I3948" s="42"/>
      <c r="J3948" s="42"/>
      <c r="K3948" s="42"/>
      <c r="L3948" s="42"/>
      <c r="M3948" s="42"/>
      <c r="N3948" s="42"/>
      <c r="O3948" s="42"/>
    </row>
    <row r="3949" spans="1:15">
      <c r="A3949" s="40"/>
      <c r="B3949" s="41"/>
      <c r="C3949" s="42"/>
      <c r="D3949" s="42"/>
      <c r="E3949" s="42"/>
      <c r="F3949" s="42"/>
      <c r="G3949" s="42"/>
      <c r="H3949" s="42"/>
      <c r="I3949" s="42"/>
      <c r="J3949" s="42"/>
      <c r="K3949" s="42"/>
      <c r="L3949" s="42"/>
      <c r="M3949" s="42"/>
      <c r="N3949" s="42"/>
      <c r="O3949" s="42"/>
    </row>
    <row r="3950" spans="1:15">
      <c r="A3950" s="40"/>
      <c r="B3950" s="41"/>
      <c r="C3950" s="42"/>
      <c r="D3950" s="42"/>
      <c r="E3950" s="42"/>
      <c r="F3950" s="42"/>
      <c r="G3950" s="42"/>
      <c r="H3950" s="42"/>
      <c r="I3950" s="42"/>
      <c r="J3950" s="42"/>
      <c r="K3950" s="42"/>
      <c r="L3950" s="42"/>
      <c r="M3950" s="42"/>
      <c r="N3950" s="42"/>
      <c r="O3950" s="42"/>
    </row>
    <row r="3951" spans="1:15">
      <c r="A3951" s="40"/>
      <c r="B3951" s="41"/>
      <c r="C3951" s="42"/>
      <c r="D3951" s="42"/>
      <c r="E3951" s="42"/>
      <c r="F3951" s="42"/>
      <c r="G3951" s="42"/>
      <c r="H3951" s="42"/>
      <c r="I3951" s="42"/>
      <c r="J3951" s="42"/>
      <c r="K3951" s="42"/>
      <c r="L3951" s="42"/>
      <c r="M3951" s="42"/>
      <c r="N3951" s="42"/>
      <c r="O3951" s="42"/>
    </row>
    <row r="3952" spans="1:15">
      <c r="A3952" s="40"/>
      <c r="B3952" s="41"/>
      <c r="C3952" s="42"/>
      <c r="D3952" s="42"/>
      <c r="E3952" s="42"/>
      <c r="F3952" s="42"/>
      <c r="G3952" s="42"/>
      <c r="H3952" s="42"/>
      <c r="I3952" s="42"/>
      <c r="J3952" s="42"/>
      <c r="K3952" s="42"/>
      <c r="L3952" s="42"/>
      <c r="M3952" s="42"/>
      <c r="N3952" s="42"/>
      <c r="O3952" s="42"/>
    </row>
    <row r="3953" spans="1:15">
      <c r="A3953" s="40"/>
      <c r="B3953" s="41"/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  <c r="O3953" s="42"/>
    </row>
    <row r="3954" spans="1:15">
      <c r="A3954" s="40"/>
      <c r="B3954" s="41"/>
      <c r="C3954" s="42"/>
      <c r="D3954" s="42"/>
      <c r="E3954" s="42"/>
      <c r="F3954" s="42"/>
      <c r="G3954" s="42"/>
      <c r="H3954" s="42"/>
      <c r="I3954" s="42"/>
      <c r="J3954" s="42"/>
      <c r="K3954" s="42"/>
      <c r="L3954" s="42"/>
      <c r="M3954" s="42"/>
      <c r="N3954" s="42"/>
      <c r="O3954" s="42"/>
    </row>
    <row r="3955" spans="1:15">
      <c r="A3955" s="40"/>
      <c r="B3955" s="41"/>
      <c r="C3955" s="42"/>
      <c r="D3955" s="42"/>
      <c r="E3955" s="42"/>
      <c r="F3955" s="42"/>
      <c r="G3955" s="42"/>
      <c r="H3955" s="42"/>
      <c r="I3955" s="42"/>
      <c r="J3955" s="42"/>
      <c r="K3955" s="42"/>
      <c r="L3955" s="42"/>
      <c r="M3955" s="42"/>
      <c r="N3955" s="42"/>
      <c r="O3955" s="42"/>
    </row>
    <row r="3956" spans="1:15">
      <c r="A3956" s="40"/>
      <c r="B3956" s="41"/>
      <c r="C3956" s="42"/>
      <c r="D3956" s="42"/>
      <c r="E3956" s="42"/>
      <c r="F3956" s="42"/>
      <c r="G3956" s="42"/>
      <c r="H3956" s="42"/>
      <c r="I3956" s="42"/>
      <c r="J3956" s="42"/>
      <c r="K3956" s="42"/>
      <c r="L3956" s="42"/>
      <c r="M3956" s="42"/>
      <c r="N3956" s="42"/>
      <c r="O3956" s="42"/>
    </row>
    <row r="3957" spans="1:15">
      <c r="A3957" s="40"/>
      <c r="B3957" s="41"/>
      <c r="C3957" s="42"/>
      <c r="D3957" s="42"/>
      <c r="E3957" s="42"/>
      <c r="F3957" s="42"/>
      <c r="G3957" s="42"/>
      <c r="H3957" s="42"/>
      <c r="I3957" s="42"/>
      <c r="J3957" s="42"/>
      <c r="K3957" s="42"/>
      <c r="L3957" s="42"/>
      <c r="M3957" s="42"/>
      <c r="N3957" s="42"/>
      <c r="O3957" s="42"/>
    </row>
    <row r="3958" spans="1:15">
      <c r="A3958" s="40"/>
      <c r="B3958" s="41"/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  <c r="O3958" s="42"/>
    </row>
    <row r="3959" spans="1:15">
      <c r="A3959" s="40"/>
      <c r="B3959" s="41"/>
      <c r="C3959" s="42"/>
      <c r="D3959" s="42"/>
      <c r="E3959" s="42"/>
      <c r="F3959" s="42"/>
      <c r="G3959" s="42"/>
      <c r="H3959" s="42"/>
      <c r="I3959" s="42"/>
      <c r="J3959" s="42"/>
      <c r="K3959" s="42"/>
      <c r="L3959" s="42"/>
      <c r="M3959" s="42"/>
      <c r="N3959" s="42"/>
      <c r="O3959" s="42"/>
    </row>
    <row r="3960" spans="1:15">
      <c r="A3960" s="40"/>
      <c r="B3960" s="41"/>
      <c r="C3960" s="42"/>
      <c r="D3960" s="42"/>
      <c r="E3960" s="42"/>
      <c r="F3960" s="42"/>
      <c r="G3960" s="42"/>
      <c r="H3960" s="42"/>
      <c r="I3960" s="42"/>
      <c r="J3960" s="42"/>
      <c r="K3960" s="42"/>
      <c r="L3960" s="42"/>
      <c r="M3960" s="42"/>
      <c r="N3960" s="42"/>
      <c r="O3960" s="42"/>
    </row>
    <row r="3961" spans="1:15">
      <c r="A3961" s="40"/>
      <c r="B3961" s="41"/>
      <c r="C3961" s="42"/>
      <c r="D3961" s="42"/>
      <c r="E3961" s="42"/>
      <c r="F3961" s="42"/>
      <c r="G3961" s="42"/>
      <c r="H3961" s="42"/>
      <c r="I3961" s="42"/>
      <c r="J3961" s="42"/>
      <c r="K3961" s="42"/>
      <c r="L3961" s="42"/>
      <c r="M3961" s="42"/>
      <c r="N3961" s="42"/>
      <c r="O3961" s="42"/>
    </row>
    <row r="3962" spans="1:15">
      <c r="A3962" s="40"/>
      <c r="B3962" s="41"/>
      <c r="C3962" s="42"/>
      <c r="D3962" s="42"/>
      <c r="E3962" s="42"/>
      <c r="F3962" s="42"/>
      <c r="G3962" s="42"/>
      <c r="H3962" s="42"/>
      <c r="I3962" s="42"/>
      <c r="J3962" s="42"/>
      <c r="K3962" s="42"/>
      <c r="L3962" s="42"/>
      <c r="M3962" s="42"/>
      <c r="N3962" s="42"/>
      <c r="O3962" s="42"/>
    </row>
    <row r="3963" spans="1:15">
      <c r="A3963" s="40"/>
      <c r="B3963" s="41"/>
      <c r="C3963" s="42"/>
      <c r="D3963" s="42"/>
      <c r="E3963" s="42"/>
      <c r="F3963" s="42"/>
      <c r="G3963" s="42"/>
      <c r="H3963" s="42"/>
      <c r="I3963" s="42"/>
      <c r="J3963" s="42"/>
      <c r="K3963" s="42"/>
      <c r="L3963" s="42"/>
      <c r="M3963" s="42"/>
      <c r="N3963" s="42"/>
      <c r="O3963" s="42"/>
    </row>
    <row r="3964" spans="1:15">
      <c r="A3964" s="40"/>
      <c r="B3964" s="41"/>
      <c r="C3964" s="42"/>
      <c r="D3964" s="42"/>
      <c r="E3964" s="42"/>
      <c r="F3964" s="42"/>
      <c r="G3964" s="42"/>
      <c r="H3964" s="42"/>
      <c r="I3964" s="42"/>
      <c r="J3964" s="42"/>
      <c r="K3964" s="42"/>
      <c r="L3964" s="42"/>
      <c r="M3964" s="42"/>
      <c r="N3964" s="42"/>
      <c r="O3964" s="42"/>
    </row>
    <row r="3965" spans="1:15">
      <c r="A3965" s="40"/>
      <c r="B3965" s="41"/>
      <c r="C3965" s="42"/>
      <c r="D3965" s="42"/>
      <c r="E3965" s="42"/>
      <c r="F3965" s="42"/>
      <c r="G3965" s="42"/>
      <c r="H3965" s="42"/>
      <c r="I3965" s="42"/>
      <c r="J3965" s="42"/>
      <c r="K3965" s="42"/>
      <c r="L3965" s="42"/>
      <c r="M3965" s="42"/>
      <c r="N3965" s="42"/>
      <c r="O3965" s="42"/>
    </row>
    <row r="3966" spans="1:15">
      <c r="A3966" s="40"/>
      <c r="B3966" s="41"/>
      <c r="C3966" s="42"/>
      <c r="D3966" s="42"/>
      <c r="E3966" s="42"/>
      <c r="F3966" s="42"/>
      <c r="G3966" s="42"/>
      <c r="H3966" s="42"/>
      <c r="I3966" s="42"/>
      <c r="J3966" s="42"/>
      <c r="K3966" s="42"/>
      <c r="L3966" s="42"/>
      <c r="M3966" s="42"/>
      <c r="N3966" s="42"/>
      <c r="O3966" s="42"/>
    </row>
    <row r="3967" spans="1:15">
      <c r="A3967" s="40"/>
      <c r="B3967" s="41"/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  <c r="O3967" s="42"/>
    </row>
    <row r="3968" spans="1:15">
      <c r="A3968" s="40"/>
      <c r="B3968" s="41"/>
      <c r="C3968" s="42"/>
      <c r="D3968" s="42"/>
      <c r="E3968" s="42"/>
      <c r="F3968" s="42"/>
      <c r="G3968" s="42"/>
      <c r="H3968" s="42"/>
      <c r="I3968" s="42"/>
      <c r="J3968" s="42"/>
      <c r="K3968" s="42"/>
      <c r="L3968" s="42"/>
      <c r="M3968" s="42"/>
      <c r="N3968" s="42"/>
      <c r="O3968" s="42"/>
    </row>
    <row r="3969" spans="1:15">
      <c r="A3969" s="40"/>
      <c r="B3969" s="41"/>
      <c r="C3969" s="42"/>
      <c r="D3969" s="42"/>
      <c r="E3969" s="42"/>
      <c r="F3969" s="42"/>
      <c r="G3969" s="42"/>
      <c r="H3969" s="42"/>
      <c r="I3969" s="42"/>
      <c r="J3969" s="42"/>
      <c r="K3969" s="42"/>
      <c r="L3969" s="42"/>
      <c r="M3969" s="42"/>
      <c r="N3969" s="42"/>
      <c r="O3969" s="42"/>
    </row>
    <row r="3970" spans="1:15">
      <c r="A3970" s="40"/>
      <c r="B3970" s="41"/>
      <c r="C3970" s="42"/>
      <c r="D3970" s="42"/>
      <c r="E3970" s="42"/>
      <c r="F3970" s="42"/>
      <c r="G3970" s="42"/>
      <c r="H3970" s="42"/>
      <c r="I3970" s="42"/>
      <c r="J3970" s="42"/>
      <c r="K3970" s="42"/>
      <c r="L3970" s="42"/>
      <c r="M3970" s="42"/>
      <c r="N3970" s="42"/>
      <c r="O3970" s="42"/>
    </row>
    <row r="3971" spans="1:15">
      <c r="A3971" s="40"/>
      <c r="B3971" s="41"/>
      <c r="C3971" s="42"/>
      <c r="D3971" s="42"/>
      <c r="E3971" s="42"/>
      <c r="F3971" s="42"/>
      <c r="G3971" s="42"/>
      <c r="H3971" s="42"/>
      <c r="I3971" s="42"/>
      <c r="J3971" s="42"/>
      <c r="K3971" s="42"/>
      <c r="L3971" s="42"/>
      <c r="M3971" s="42"/>
      <c r="N3971" s="42"/>
      <c r="O3971" s="42"/>
    </row>
    <row r="3972" spans="1:15">
      <c r="A3972" s="40"/>
      <c r="B3972" s="41"/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  <c r="O3972" s="42"/>
    </row>
    <row r="3973" spans="1:15">
      <c r="A3973" s="40"/>
      <c r="B3973" s="41"/>
      <c r="C3973" s="42"/>
      <c r="D3973" s="42"/>
      <c r="E3973" s="42"/>
      <c r="F3973" s="42"/>
      <c r="G3973" s="42"/>
      <c r="H3973" s="42"/>
      <c r="I3973" s="42"/>
      <c r="J3973" s="42"/>
      <c r="K3973" s="42"/>
      <c r="L3973" s="42"/>
      <c r="M3973" s="42"/>
      <c r="N3973" s="42"/>
      <c r="O3973" s="42"/>
    </row>
    <row r="3974" spans="1:15">
      <c r="A3974" s="40"/>
      <c r="B3974" s="41"/>
      <c r="C3974" s="42"/>
      <c r="D3974" s="42"/>
      <c r="E3974" s="42"/>
      <c r="F3974" s="42"/>
      <c r="G3974" s="42"/>
      <c r="H3974" s="42"/>
      <c r="I3974" s="42"/>
      <c r="J3974" s="42"/>
      <c r="K3974" s="42"/>
      <c r="L3974" s="42"/>
      <c r="M3974" s="42"/>
      <c r="N3974" s="42"/>
      <c r="O3974" s="42"/>
    </row>
    <row r="3975" spans="1:15">
      <c r="A3975" s="40"/>
      <c r="B3975" s="41"/>
      <c r="C3975" s="42"/>
      <c r="D3975" s="42"/>
      <c r="E3975" s="42"/>
      <c r="F3975" s="42"/>
      <c r="G3975" s="42"/>
      <c r="H3975" s="42"/>
      <c r="I3975" s="42"/>
      <c r="J3975" s="42"/>
      <c r="K3975" s="42"/>
      <c r="L3975" s="42"/>
      <c r="M3975" s="42"/>
      <c r="N3975" s="42"/>
      <c r="O3975" s="42"/>
    </row>
    <row r="3976" spans="1:15">
      <c r="A3976" s="40"/>
      <c r="B3976" s="41"/>
      <c r="C3976" s="42"/>
      <c r="D3976" s="42"/>
      <c r="E3976" s="42"/>
      <c r="F3976" s="42"/>
      <c r="G3976" s="42"/>
      <c r="H3976" s="42"/>
      <c r="I3976" s="42"/>
      <c r="J3976" s="42"/>
      <c r="K3976" s="42"/>
      <c r="L3976" s="42"/>
      <c r="M3976" s="42"/>
      <c r="N3976" s="42"/>
      <c r="O3976" s="42"/>
    </row>
    <row r="3977" spans="1:15">
      <c r="A3977" s="40"/>
      <c r="B3977" s="41"/>
      <c r="C3977" s="42"/>
      <c r="D3977" s="42"/>
      <c r="E3977" s="42"/>
      <c r="F3977" s="42"/>
      <c r="G3977" s="42"/>
      <c r="H3977" s="42"/>
      <c r="I3977" s="42"/>
      <c r="J3977" s="42"/>
      <c r="K3977" s="42"/>
      <c r="L3977" s="42"/>
      <c r="M3977" s="42"/>
      <c r="N3977" s="42"/>
      <c r="O3977" s="42"/>
    </row>
    <row r="3978" spans="1:15">
      <c r="A3978" s="40"/>
      <c r="B3978" s="41"/>
      <c r="C3978" s="42"/>
      <c r="D3978" s="42"/>
      <c r="E3978" s="42"/>
      <c r="F3978" s="42"/>
      <c r="G3978" s="42"/>
      <c r="H3978" s="42"/>
      <c r="I3978" s="42"/>
      <c r="J3978" s="42"/>
      <c r="K3978" s="42"/>
      <c r="L3978" s="42"/>
      <c r="M3978" s="42"/>
      <c r="N3978" s="42"/>
      <c r="O3978" s="42"/>
    </row>
    <row r="3979" spans="1:15">
      <c r="A3979" s="40"/>
      <c r="B3979" s="41"/>
      <c r="C3979" s="42"/>
      <c r="D3979" s="42"/>
      <c r="E3979" s="42"/>
      <c r="F3979" s="42"/>
      <c r="G3979" s="42"/>
      <c r="H3979" s="42"/>
      <c r="I3979" s="42"/>
      <c r="J3979" s="42"/>
      <c r="K3979" s="42"/>
      <c r="L3979" s="42"/>
      <c r="M3979" s="42"/>
      <c r="N3979" s="42"/>
      <c r="O3979" s="42"/>
    </row>
    <row r="3980" spans="1:15">
      <c r="A3980" s="40"/>
      <c r="B3980" s="41"/>
      <c r="C3980" s="42"/>
      <c r="D3980" s="42"/>
      <c r="E3980" s="42"/>
      <c r="F3980" s="42"/>
      <c r="G3980" s="42"/>
      <c r="H3980" s="42"/>
      <c r="I3980" s="42"/>
      <c r="J3980" s="42"/>
      <c r="K3980" s="42"/>
      <c r="L3980" s="42"/>
      <c r="M3980" s="42"/>
      <c r="N3980" s="42"/>
      <c r="O3980" s="42"/>
    </row>
    <row r="3981" spans="1:15">
      <c r="A3981" s="40"/>
      <c r="B3981" s="41"/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  <c r="O3981" s="42"/>
    </row>
    <row r="3982" spans="1:15">
      <c r="A3982" s="40"/>
      <c r="B3982" s="41"/>
      <c r="C3982" s="42"/>
      <c r="D3982" s="42"/>
      <c r="E3982" s="42"/>
      <c r="F3982" s="42"/>
      <c r="G3982" s="42"/>
      <c r="H3982" s="42"/>
      <c r="I3982" s="42"/>
      <c r="J3982" s="42"/>
      <c r="K3982" s="42"/>
      <c r="L3982" s="42"/>
      <c r="M3982" s="42"/>
      <c r="N3982" s="42"/>
      <c r="O3982" s="42"/>
    </row>
    <row r="3983" spans="1:15">
      <c r="A3983" s="40"/>
      <c r="B3983" s="41"/>
      <c r="C3983" s="42"/>
      <c r="D3983" s="42"/>
      <c r="E3983" s="42"/>
      <c r="F3983" s="42"/>
      <c r="G3983" s="42"/>
      <c r="H3983" s="42"/>
      <c r="I3983" s="42"/>
      <c r="J3983" s="42"/>
      <c r="K3983" s="42"/>
      <c r="L3983" s="42"/>
      <c r="M3983" s="42"/>
      <c r="N3983" s="42"/>
      <c r="O3983" s="42"/>
    </row>
    <row r="3984" spans="1:15">
      <c r="A3984" s="40"/>
      <c r="B3984" s="41"/>
      <c r="C3984" s="42"/>
      <c r="D3984" s="42"/>
      <c r="E3984" s="42"/>
      <c r="F3984" s="42"/>
      <c r="G3984" s="42"/>
      <c r="H3984" s="42"/>
      <c r="I3984" s="42"/>
      <c r="J3984" s="42"/>
      <c r="K3984" s="42"/>
      <c r="L3984" s="42"/>
      <c r="M3984" s="42"/>
      <c r="N3984" s="42"/>
      <c r="O3984" s="42"/>
    </row>
    <row r="3985" spans="1:15">
      <c r="A3985" s="40"/>
      <c r="B3985" s="41"/>
      <c r="C3985" s="42"/>
      <c r="D3985" s="42"/>
      <c r="E3985" s="42"/>
      <c r="F3985" s="42"/>
      <c r="G3985" s="42"/>
      <c r="H3985" s="42"/>
      <c r="I3985" s="42"/>
      <c r="J3985" s="42"/>
      <c r="K3985" s="42"/>
      <c r="L3985" s="42"/>
      <c r="M3985" s="42"/>
      <c r="N3985" s="42"/>
      <c r="O3985" s="42"/>
    </row>
    <row r="3986" spans="1:15">
      <c r="A3986" s="40"/>
      <c r="B3986" s="41"/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  <c r="O3986" s="42"/>
    </row>
    <row r="3987" spans="1:15">
      <c r="A3987" s="40"/>
      <c r="B3987" s="41"/>
      <c r="C3987" s="42"/>
      <c r="D3987" s="42"/>
      <c r="E3987" s="42"/>
      <c r="F3987" s="42"/>
      <c r="G3987" s="42"/>
      <c r="H3987" s="42"/>
      <c r="I3987" s="42"/>
      <c r="J3987" s="42"/>
      <c r="K3987" s="42"/>
      <c r="L3987" s="42"/>
      <c r="M3987" s="42"/>
      <c r="N3987" s="42"/>
      <c r="O3987" s="42"/>
    </row>
    <row r="3988" spans="1:15">
      <c r="A3988" s="40"/>
      <c r="B3988" s="41"/>
      <c r="C3988" s="42"/>
      <c r="D3988" s="42"/>
      <c r="E3988" s="42"/>
      <c r="F3988" s="42"/>
      <c r="G3988" s="42"/>
      <c r="H3988" s="42"/>
      <c r="I3988" s="42"/>
      <c r="J3988" s="42"/>
      <c r="K3988" s="42"/>
      <c r="L3988" s="42"/>
      <c r="M3988" s="42"/>
      <c r="N3988" s="42"/>
      <c r="O3988" s="42"/>
    </row>
    <row r="3989" spans="1:15">
      <c r="A3989" s="40"/>
      <c r="B3989" s="41"/>
      <c r="C3989" s="42"/>
      <c r="D3989" s="42"/>
      <c r="E3989" s="42"/>
      <c r="F3989" s="42"/>
      <c r="G3989" s="42"/>
      <c r="H3989" s="42"/>
      <c r="I3989" s="42"/>
      <c r="J3989" s="42"/>
      <c r="K3989" s="42"/>
      <c r="L3989" s="42"/>
      <c r="M3989" s="42"/>
      <c r="N3989" s="42"/>
      <c r="O3989" s="42"/>
    </row>
    <row r="3990" spans="1:15">
      <c r="A3990" s="40"/>
      <c r="B3990" s="41"/>
      <c r="C3990" s="42"/>
      <c r="D3990" s="42"/>
      <c r="E3990" s="42"/>
      <c r="F3990" s="42"/>
      <c r="G3990" s="42"/>
      <c r="H3990" s="42"/>
      <c r="I3990" s="42"/>
      <c r="J3990" s="42"/>
      <c r="K3990" s="42"/>
      <c r="L3990" s="42"/>
      <c r="M3990" s="42"/>
      <c r="N3990" s="42"/>
      <c r="O3990" s="42"/>
    </row>
    <row r="3991" spans="1:15">
      <c r="A3991" s="40"/>
      <c r="B3991" s="41"/>
      <c r="C3991" s="42"/>
      <c r="D3991" s="42"/>
      <c r="E3991" s="42"/>
      <c r="F3991" s="42"/>
      <c r="G3991" s="42"/>
      <c r="H3991" s="42"/>
      <c r="I3991" s="42"/>
      <c r="J3991" s="42"/>
      <c r="K3991" s="42"/>
      <c r="L3991" s="42"/>
      <c r="M3991" s="42"/>
      <c r="N3991" s="42"/>
      <c r="O3991" s="42"/>
    </row>
    <row r="3992" spans="1:15">
      <c r="A3992" s="40"/>
      <c r="B3992" s="41"/>
      <c r="C3992" s="42"/>
      <c r="D3992" s="42"/>
      <c r="E3992" s="42"/>
      <c r="F3992" s="42"/>
      <c r="G3992" s="42"/>
      <c r="H3992" s="42"/>
      <c r="I3992" s="42"/>
      <c r="J3992" s="42"/>
      <c r="K3992" s="42"/>
      <c r="L3992" s="42"/>
      <c r="M3992" s="42"/>
      <c r="N3992" s="42"/>
      <c r="O3992" s="42"/>
    </row>
    <row r="3993" spans="1:15">
      <c r="A3993" s="40"/>
      <c r="B3993" s="41"/>
      <c r="C3993" s="42"/>
      <c r="D3993" s="42"/>
      <c r="E3993" s="42"/>
      <c r="F3993" s="42"/>
      <c r="G3993" s="42"/>
      <c r="H3993" s="42"/>
      <c r="I3993" s="42"/>
      <c r="J3993" s="42"/>
      <c r="K3993" s="42"/>
      <c r="L3993" s="42"/>
      <c r="M3993" s="42"/>
      <c r="N3993" s="42"/>
      <c r="O3993" s="42"/>
    </row>
    <row r="3994" spans="1:15">
      <c r="A3994" s="40"/>
      <c r="B3994" s="41"/>
      <c r="C3994" s="42"/>
      <c r="D3994" s="42"/>
      <c r="E3994" s="42"/>
      <c r="F3994" s="42"/>
      <c r="G3994" s="42"/>
      <c r="H3994" s="42"/>
      <c r="I3994" s="42"/>
      <c r="J3994" s="42"/>
      <c r="K3994" s="42"/>
      <c r="L3994" s="42"/>
      <c r="M3994" s="42"/>
      <c r="N3994" s="42"/>
      <c r="O3994" s="42"/>
    </row>
    <row r="3995" spans="1:15">
      <c r="A3995" s="40"/>
      <c r="B3995" s="41"/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  <c r="O3995" s="42"/>
    </row>
    <row r="3996" spans="1:15">
      <c r="A3996" s="40"/>
      <c r="B3996" s="41"/>
      <c r="C3996" s="42"/>
      <c r="D3996" s="42"/>
      <c r="E3996" s="42"/>
      <c r="F3996" s="42"/>
      <c r="G3996" s="42"/>
      <c r="H3996" s="42"/>
      <c r="I3996" s="42"/>
      <c r="J3996" s="42"/>
      <c r="K3996" s="42"/>
      <c r="L3996" s="42"/>
      <c r="M3996" s="42"/>
      <c r="N3996" s="42"/>
      <c r="O3996" s="42"/>
    </row>
    <row r="3997" spans="1:15">
      <c r="A3997" s="40"/>
      <c r="B3997" s="41"/>
      <c r="C3997" s="42"/>
      <c r="D3997" s="42"/>
      <c r="E3997" s="42"/>
      <c r="F3997" s="42"/>
      <c r="G3997" s="42"/>
      <c r="H3997" s="42"/>
      <c r="I3997" s="42"/>
      <c r="J3997" s="42"/>
      <c r="K3997" s="42"/>
      <c r="L3997" s="42"/>
      <c r="M3997" s="42"/>
      <c r="N3997" s="42"/>
      <c r="O3997" s="42"/>
    </row>
    <row r="3998" spans="1:15">
      <c r="A3998" s="40"/>
      <c r="B3998" s="41"/>
      <c r="C3998" s="42"/>
      <c r="D3998" s="42"/>
      <c r="E3998" s="42"/>
      <c r="F3998" s="42"/>
      <c r="G3998" s="42"/>
      <c r="H3998" s="42"/>
      <c r="I3998" s="42"/>
      <c r="J3998" s="42"/>
      <c r="K3998" s="42"/>
      <c r="L3998" s="42"/>
      <c r="M3998" s="42"/>
      <c r="N3998" s="42"/>
      <c r="O3998" s="42"/>
    </row>
    <row r="3999" spans="1:15">
      <c r="A3999" s="40"/>
      <c r="B3999" s="41"/>
      <c r="C3999" s="42"/>
      <c r="D3999" s="42"/>
      <c r="E3999" s="42"/>
      <c r="F3999" s="42"/>
      <c r="G3999" s="42"/>
      <c r="H3999" s="42"/>
      <c r="I3999" s="42"/>
      <c r="J3999" s="42"/>
      <c r="K3999" s="42"/>
      <c r="L3999" s="42"/>
      <c r="M3999" s="42"/>
      <c r="N3999" s="42"/>
      <c r="O3999" s="42"/>
    </row>
    <row r="4000" spans="1:15">
      <c r="A4000" s="40"/>
      <c r="B4000" s="41"/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  <c r="O4000" s="42"/>
    </row>
    <row r="4001" spans="1:15">
      <c r="A4001" s="40"/>
      <c r="B4001" s="41"/>
      <c r="C4001" s="42"/>
      <c r="D4001" s="42"/>
      <c r="E4001" s="42"/>
      <c r="F4001" s="42"/>
      <c r="G4001" s="42"/>
      <c r="H4001" s="42"/>
      <c r="I4001" s="42"/>
      <c r="J4001" s="42"/>
      <c r="K4001" s="42"/>
      <c r="L4001" s="42"/>
      <c r="M4001" s="42"/>
      <c r="N4001" s="42"/>
      <c r="O4001" s="42"/>
    </row>
    <row r="4002" spans="1:15">
      <c r="A4002" s="40"/>
      <c r="B4002" s="41"/>
      <c r="C4002" s="42"/>
      <c r="D4002" s="42"/>
      <c r="E4002" s="42"/>
      <c r="F4002" s="42"/>
      <c r="G4002" s="42"/>
      <c r="H4002" s="42"/>
      <c r="I4002" s="42"/>
      <c r="J4002" s="42"/>
      <c r="K4002" s="42"/>
      <c r="L4002" s="42"/>
      <c r="M4002" s="42"/>
      <c r="N4002" s="42"/>
      <c r="O4002" s="42"/>
    </row>
    <row r="4003" spans="1:15">
      <c r="A4003" s="40"/>
      <c r="B4003" s="41"/>
      <c r="C4003" s="42"/>
      <c r="D4003" s="42"/>
      <c r="E4003" s="42"/>
      <c r="F4003" s="42"/>
      <c r="G4003" s="42"/>
      <c r="H4003" s="42"/>
      <c r="I4003" s="42"/>
      <c r="J4003" s="42"/>
      <c r="K4003" s="42"/>
      <c r="L4003" s="42"/>
      <c r="M4003" s="42"/>
      <c r="N4003" s="42"/>
      <c r="O4003" s="42"/>
    </row>
    <row r="4004" spans="1:15">
      <c r="A4004" s="40"/>
      <c r="B4004" s="41"/>
      <c r="C4004" s="42"/>
      <c r="D4004" s="42"/>
      <c r="E4004" s="42"/>
      <c r="F4004" s="42"/>
      <c r="G4004" s="42"/>
      <c r="H4004" s="42"/>
      <c r="I4004" s="42"/>
      <c r="J4004" s="42"/>
      <c r="K4004" s="42"/>
      <c r="L4004" s="42"/>
      <c r="M4004" s="42"/>
      <c r="N4004" s="42"/>
      <c r="O4004" s="42"/>
    </row>
    <row r="4005" spans="1:15">
      <c r="A4005" s="40"/>
      <c r="B4005" s="41"/>
      <c r="C4005" s="42"/>
      <c r="D4005" s="42"/>
      <c r="E4005" s="42"/>
      <c r="F4005" s="42"/>
      <c r="G4005" s="42"/>
      <c r="H4005" s="42"/>
      <c r="I4005" s="42"/>
      <c r="J4005" s="42"/>
      <c r="K4005" s="42"/>
      <c r="L4005" s="42"/>
      <c r="M4005" s="42"/>
      <c r="N4005" s="42"/>
      <c r="O4005" s="42"/>
    </row>
    <row r="4006" spans="1:15">
      <c r="A4006" s="40"/>
      <c r="B4006" s="41"/>
      <c r="C4006" s="42"/>
      <c r="D4006" s="42"/>
      <c r="E4006" s="42"/>
      <c r="F4006" s="42"/>
      <c r="G4006" s="42"/>
      <c r="H4006" s="42"/>
      <c r="I4006" s="42"/>
      <c r="J4006" s="42"/>
      <c r="K4006" s="42"/>
      <c r="L4006" s="42"/>
      <c r="M4006" s="42"/>
      <c r="N4006" s="42"/>
      <c r="O4006" s="42"/>
    </row>
    <row r="4007" spans="1:15">
      <c r="A4007" s="40"/>
      <c r="B4007" s="41"/>
      <c r="C4007" s="42"/>
      <c r="D4007" s="42"/>
      <c r="E4007" s="42"/>
      <c r="F4007" s="42"/>
      <c r="G4007" s="42"/>
      <c r="H4007" s="42"/>
      <c r="I4007" s="42"/>
      <c r="J4007" s="42"/>
      <c r="K4007" s="42"/>
      <c r="L4007" s="42"/>
      <c r="M4007" s="42"/>
      <c r="N4007" s="42"/>
      <c r="O4007" s="42"/>
    </row>
    <row r="4008" spans="1:15">
      <c r="A4008" s="40"/>
      <c r="B4008" s="41"/>
      <c r="C4008" s="42"/>
      <c r="D4008" s="42"/>
      <c r="E4008" s="42"/>
      <c r="F4008" s="42"/>
      <c r="G4008" s="42"/>
      <c r="H4008" s="42"/>
      <c r="I4008" s="42"/>
      <c r="J4008" s="42"/>
      <c r="K4008" s="42"/>
      <c r="L4008" s="42"/>
      <c r="M4008" s="42"/>
      <c r="N4008" s="42"/>
      <c r="O4008" s="42"/>
    </row>
    <row r="4009" spans="1:15">
      <c r="A4009" s="40"/>
      <c r="B4009" s="41"/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  <c r="O4009" s="42"/>
    </row>
    <row r="4010" spans="1:15">
      <c r="A4010" s="40"/>
      <c r="B4010" s="41"/>
      <c r="C4010" s="42"/>
      <c r="D4010" s="42"/>
      <c r="E4010" s="42"/>
      <c r="F4010" s="42"/>
      <c r="G4010" s="42"/>
      <c r="H4010" s="42"/>
      <c r="I4010" s="42"/>
      <c r="J4010" s="42"/>
      <c r="K4010" s="42"/>
      <c r="L4010" s="42"/>
      <c r="M4010" s="42"/>
      <c r="N4010" s="42"/>
      <c r="O4010" s="42"/>
    </row>
    <row r="4011" spans="1:15">
      <c r="A4011" s="40"/>
      <c r="B4011" s="41"/>
      <c r="C4011" s="42"/>
      <c r="D4011" s="42"/>
      <c r="E4011" s="42"/>
      <c r="F4011" s="42"/>
      <c r="G4011" s="42"/>
      <c r="H4011" s="42"/>
      <c r="I4011" s="42"/>
      <c r="J4011" s="42"/>
      <c r="K4011" s="42"/>
      <c r="L4011" s="42"/>
      <c r="M4011" s="42"/>
      <c r="N4011" s="42"/>
      <c r="O4011" s="42"/>
    </row>
    <row r="4012" spans="1:15">
      <c r="A4012" s="40"/>
      <c r="B4012" s="41"/>
      <c r="C4012" s="42"/>
      <c r="D4012" s="42"/>
      <c r="E4012" s="42"/>
      <c r="F4012" s="42"/>
      <c r="G4012" s="42"/>
      <c r="H4012" s="42"/>
      <c r="I4012" s="42"/>
      <c r="J4012" s="42"/>
      <c r="K4012" s="42"/>
      <c r="L4012" s="42"/>
      <c r="M4012" s="42"/>
      <c r="N4012" s="42"/>
      <c r="O4012" s="42"/>
    </row>
    <row r="4013" spans="1:15">
      <c r="A4013" s="40"/>
      <c r="B4013" s="41"/>
      <c r="C4013" s="42"/>
      <c r="D4013" s="42"/>
      <c r="E4013" s="42"/>
      <c r="F4013" s="42"/>
      <c r="G4013" s="42"/>
      <c r="H4013" s="42"/>
      <c r="I4013" s="42"/>
      <c r="J4013" s="42"/>
      <c r="K4013" s="42"/>
      <c r="L4013" s="42"/>
      <c r="M4013" s="42"/>
      <c r="N4013" s="42"/>
      <c r="O4013" s="42"/>
    </row>
    <row r="4014" spans="1:15">
      <c r="A4014" s="40"/>
      <c r="B4014" s="41"/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  <c r="O4014" s="42"/>
    </row>
    <row r="4015" spans="1:15">
      <c r="A4015" s="40"/>
      <c r="B4015" s="41"/>
      <c r="C4015" s="42"/>
      <c r="D4015" s="42"/>
      <c r="E4015" s="42"/>
      <c r="F4015" s="42"/>
      <c r="G4015" s="42"/>
      <c r="H4015" s="42"/>
      <c r="I4015" s="42"/>
      <c r="J4015" s="42"/>
      <c r="K4015" s="42"/>
      <c r="L4015" s="42"/>
      <c r="M4015" s="42"/>
      <c r="N4015" s="42"/>
      <c r="O4015" s="42"/>
    </row>
    <row r="4016" spans="1:15">
      <c r="A4016" s="40"/>
      <c r="B4016" s="41"/>
      <c r="C4016" s="42"/>
      <c r="D4016" s="42"/>
      <c r="E4016" s="42"/>
      <c r="F4016" s="42"/>
      <c r="G4016" s="42"/>
      <c r="H4016" s="42"/>
      <c r="I4016" s="42"/>
      <c r="J4016" s="42"/>
      <c r="K4016" s="42"/>
      <c r="L4016" s="42"/>
      <c r="M4016" s="42"/>
      <c r="N4016" s="42"/>
      <c r="O4016" s="42"/>
    </row>
    <row r="4017" spans="1:15">
      <c r="A4017" s="40"/>
      <c r="B4017" s="41"/>
      <c r="C4017" s="42"/>
      <c r="D4017" s="42"/>
      <c r="E4017" s="42"/>
      <c r="F4017" s="42"/>
      <c r="G4017" s="42"/>
      <c r="H4017" s="42"/>
      <c r="I4017" s="42"/>
      <c r="J4017" s="42"/>
      <c r="K4017" s="42"/>
      <c r="L4017" s="42"/>
      <c r="M4017" s="42"/>
      <c r="N4017" s="42"/>
      <c r="O4017" s="42"/>
    </row>
    <row r="4018" spans="1:15">
      <c r="A4018" s="40"/>
      <c r="B4018" s="41"/>
      <c r="C4018" s="42"/>
      <c r="D4018" s="42"/>
      <c r="E4018" s="42"/>
      <c r="F4018" s="42"/>
      <c r="G4018" s="42"/>
      <c r="H4018" s="42"/>
      <c r="I4018" s="42"/>
      <c r="J4018" s="42"/>
      <c r="K4018" s="42"/>
      <c r="L4018" s="42"/>
      <c r="M4018" s="42"/>
      <c r="N4018" s="42"/>
      <c r="O4018" s="42"/>
    </row>
    <row r="4019" spans="1:15">
      <c r="A4019" s="40"/>
      <c r="B4019" s="41"/>
      <c r="C4019" s="42"/>
      <c r="D4019" s="42"/>
      <c r="E4019" s="42"/>
      <c r="F4019" s="42"/>
      <c r="G4019" s="42"/>
      <c r="H4019" s="42"/>
      <c r="I4019" s="42"/>
      <c r="J4019" s="42"/>
      <c r="K4019" s="42"/>
      <c r="L4019" s="42"/>
      <c r="M4019" s="42"/>
      <c r="N4019" s="42"/>
      <c r="O4019" s="42"/>
    </row>
    <row r="4020" spans="1:15">
      <c r="A4020" s="40"/>
      <c r="B4020" s="41"/>
      <c r="C4020" s="42"/>
      <c r="D4020" s="42"/>
      <c r="E4020" s="42"/>
      <c r="F4020" s="42"/>
      <c r="G4020" s="42"/>
      <c r="H4020" s="42"/>
      <c r="I4020" s="42"/>
      <c r="J4020" s="42"/>
      <c r="K4020" s="42"/>
      <c r="L4020" s="42"/>
      <c r="M4020" s="42"/>
      <c r="N4020" s="42"/>
      <c r="O4020" s="42"/>
    </row>
    <row r="4021" spans="1:15">
      <c r="A4021" s="40"/>
      <c r="B4021" s="41"/>
      <c r="C4021" s="42"/>
      <c r="D4021" s="42"/>
      <c r="E4021" s="42"/>
      <c r="F4021" s="42"/>
      <c r="G4021" s="42"/>
      <c r="H4021" s="42"/>
      <c r="I4021" s="42"/>
      <c r="J4021" s="42"/>
      <c r="K4021" s="42"/>
      <c r="L4021" s="42"/>
      <c r="M4021" s="42"/>
      <c r="N4021" s="42"/>
      <c r="O4021" s="42"/>
    </row>
    <row r="4022" spans="1:15">
      <c r="A4022" s="40"/>
      <c r="B4022" s="41"/>
      <c r="C4022" s="42"/>
      <c r="D4022" s="42"/>
      <c r="E4022" s="42"/>
      <c r="F4022" s="42"/>
      <c r="G4022" s="42"/>
      <c r="H4022" s="42"/>
      <c r="I4022" s="42"/>
      <c r="J4022" s="42"/>
      <c r="K4022" s="42"/>
      <c r="L4022" s="42"/>
      <c r="M4022" s="42"/>
      <c r="N4022" s="42"/>
      <c r="O4022" s="42"/>
    </row>
    <row r="4023" spans="1:15">
      <c r="A4023" s="40"/>
      <c r="B4023" s="41"/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  <c r="O4023" s="42"/>
    </row>
    <row r="4024" spans="1:15">
      <c r="A4024" s="40"/>
      <c r="B4024" s="41"/>
      <c r="C4024" s="42"/>
      <c r="D4024" s="42"/>
      <c r="E4024" s="42"/>
      <c r="F4024" s="42"/>
      <c r="G4024" s="42"/>
      <c r="H4024" s="42"/>
      <c r="I4024" s="42"/>
      <c r="J4024" s="42"/>
      <c r="K4024" s="42"/>
      <c r="L4024" s="42"/>
      <c r="M4024" s="42"/>
      <c r="N4024" s="42"/>
      <c r="O4024" s="42"/>
    </row>
    <row r="4025" spans="1:15">
      <c r="A4025" s="40"/>
      <c r="B4025" s="41"/>
      <c r="C4025" s="42"/>
      <c r="D4025" s="42"/>
      <c r="E4025" s="42"/>
      <c r="F4025" s="42"/>
      <c r="G4025" s="42"/>
      <c r="H4025" s="42"/>
      <c r="I4025" s="42"/>
      <c r="J4025" s="42"/>
      <c r="K4025" s="42"/>
      <c r="L4025" s="42"/>
      <c r="M4025" s="42"/>
      <c r="N4025" s="42"/>
      <c r="O4025" s="42"/>
    </row>
    <row r="4026" spans="1:15">
      <c r="A4026" s="40"/>
      <c r="B4026" s="41"/>
      <c r="C4026" s="42"/>
      <c r="D4026" s="42"/>
      <c r="E4026" s="42"/>
      <c r="F4026" s="42"/>
      <c r="G4026" s="42"/>
      <c r="H4026" s="42"/>
      <c r="I4026" s="42"/>
      <c r="J4026" s="42"/>
      <c r="K4026" s="42"/>
      <c r="L4026" s="42"/>
      <c r="M4026" s="42"/>
      <c r="N4026" s="42"/>
      <c r="O4026" s="42"/>
    </row>
    <row r="4027" spans="1:15">
      <c r="A4027" s="40"/>
      <c r="B4027" s="41"/>
      <c r="C4027" s="42"/>
      <c r="D4027" s="42"/>
      <c r="E4027" s="42"/>
      <c r="F4027" s="42"/>
      <c r="G4027" s="42"/>
      <c r="H4027" s="42"/>
      <c r="I4027" s="42"/>
      <c r="J4027" s="42"/>
      <c r="K4027" s="42"/>
      <c r="L4027" s="42"/>
      <c r="M4027" s="42"/>
      <c r="N4027" s="42"/>
      <c r="O4027" s="42"/>
    </row>
    <row r="4028" spans="1:15">
      <c r="A4028" s="40"/>
      <c r="B4028" s="41"/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  <c r="O4028" s="42"/>
    </row>
    <row r="4029" spans="1:15">
      <c r="A4029" s="40"/>
      <c r="B4029" s="41"/>
      <c r="C4029" s="42"/>
      <c r="D4029" s="42"/>
      <c r="E4029" s="42"/>
      <c r="F4029" s="42"/>
      <c r="G4029" s="42"/>
      <c r="H4029" s="42"/>
      <c r="I4029" s="42"/>
      <c r="J4029" s="42"/>
      <c r="K4029" s="42"/>
      <c r="L4029" s="42"/>
      <c r="M4029" s="42"/>
      <c r="N4029" s="42"/>
      <c r="O4029" s="42"/>
    </row>
    <row r="4030" spans="1:15">
      <c r="A4030" s="40"/>
      <c r="B4030" s="41"/>
      <c r="C4030" s="42"/>
      <c r="D4030" s="42"/>
      <c r="E4030" s="42"/>
      <c r="F4030" s="42"/>
      <c r="G4030" s="42"/>
      <c r="H4030" s="42"/>
      <c r="I4030" s="42"/>
      <c r="J4030" s="42"/>
      <c r="K4030" s="42"/>
      <c r="L4030" s="42"/>
      <c r="M4030" s="42"/>
      <c r="N4030" s="42"/>
      <c r="O4030" s="42"/>
    </row>
    <row r="4031" spans="1:15">
      <c r="A4031" s="40"/>
      <c r="B4031" s="41"/>
      <c r="C4031" s="42"/>
      <c r="D4031" s="42"/>
      <c r="E4031" s="42"/>
      <c r="F4031" s="42"/>
      <c r="G4031" s="42"/>
      <c r="H4031" s="42"/>
      <c r="I4031" s="42"/>
      <c r="J4031" s="42"/>
      <c r="K4031" s="42"/>
      <c r="L4031" s="42"/>
      <c r="M4031" s="42"/>
      <c r="N4031" s="42"/>
      <c r="O4031" s="42"/>
    </row>
    <row r="4032" spans="1:15">
      <c r="A4032" s="40"/>
      <c r="B4032" s="41"/>
      <c r="C4032" s="42"/>
      <c r="D4032" s="42"/>
      <c r="E4032" s="42"/>
      <c r="F4032" s="42"/>
      <c r="G4032" s="42"/>
      <c r="H4032" s="42"/>
      <c r="I4032" s="42"/>
      <c r="J4032" s="42"/>
      <c r="K4032" s="42"/>
      <c r="L4032" s="42"/>
      <c r="M4032" s="42"/>
      <c r="N4032" s="42"/>
      <c r="O4032" s="42"/>
    </row>
    <row r="4033" spans="1:15">
      <c r="A4033" s="40"/>
      <c r="B4033" s="41"/>
      <c r="C4033" s="42"/>
      <c r="D4033" s="42"/>
      <c r="E4033" s="42"/>
      <c r="F4033" s="42"/>
      <c r="G4033" s="42"/>
      <c r="H4033" s="42"/>
      <c r="I4033" s="42"/>
      <c r="J4033" s="42"/>
      <c r="K4033" s="42"/>
      <c r="L4033" s="42"/>
      <c r="M4033" s="42"/>
      <c r="N4033" s="42"/>
      <c r="O4033" s="42"/>
    </row>
    <row r="4034" spans="1:15">
      <c r="A4034" s="40"/>
      <c r="B4034" s="41"/>
      <c r="C4034" s="42"/>
      <c r="D4034" s="42"/>
      <c r="E4034" s="42"/>
      <c r="F4034" s="42"/>
      <c r="G4034" s="42"/>
      <c r="H4034" s="42"/>
      <c r="I4034" s="42"/>
      <c r="J4034" s="42"/>
      <c r="K4034" s="42"/>
      <c r="L4034" s="42"/>
      <c r="M4034" s="42"/>
      <c r="N4034" s="42"/>
      <c r="O4034" s="42"/>
    </row>
    <row r="4035" spans="1:15">
      <c r="A4035" s="40"/>
      <c r="B4035" s="41"/>
      <c r="C4035" s="42"/>
      <c r="D4035" s="42"/>
      <c r="E4035" s="42"/>
      <c r="F4035" s="42"/>
      <c r="G4035" s="42"/>
      <c r="H4035" s="42"/>
      <c r="I4035" s="42"/>
      <c r="J4035" s="42"/>
      <c r="K4035" s="42"/>
      <c r="L4035" s="42"/>
      <c r="M4035" s="42"/>
      <c r="N4035" s="42"/>
      <c r="O4035" s="42"/>
    </row>
    <row r="4036" spans="1:15">
      <c r="A4036" s="40"/>
      <c r="B4036" s="41"/>
      <c r="C4036" s="42"/>
      <c r="D4036" s="42"/>
      <c r="E4036" s="42"/>
      <c r="F4036" s="42"/>
      <c r="G4036" s="42"/>
      <c r="H4036" s="42"/>
      <c r="I4036" s="42"/>
      <c r="J4036" s="42"/>
      <c r="K4036" s="42"/>
      <c r="L4036" s="42"/>
      <c r="M4036" s="42"/>
      <c r="N4036" s="42"/>
      <c r="O4036" s="42"/>
    </row>
    <row r="4037" spans="1:15">
      <c r="A4037" s="40"/>
      <c r="B4037" s="41"/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  <c r="O4037" s="42"/>
    </row>
    <row r="4038" spans="1:15">
      <c r="A4038" s="40"/>
      <c r="B4038" s="41"/>
      <c r="C4038" s="42"/>
      <c r="D4038" s="42"/>
      <c r="E4038" s="42"/>
      <c r="F4038" s="42"/>
      <c r="G4038" s="42"/>
      <c r="H4038" s="42"/>
      <c r="I4038" s="42"/>
      <c r="J4038" s="42"/>
      <c r="K4038" s="42"/>
      <c r="L4038" s="42"/>
      <c r="M4038" s="42"/>
      <c r="N4038" s="42"/>
      <c r="O4038" s="42"/>
    </row>
    <row r="4039" spans="1:15">
      <c r="A4039" s="40"/>
      <c r="B4039" s="41"/>
      <c r="C4039" s="42"/>
      <c r="D4039" s="42"/>
      <c r="E4039" s="42"/>
      <c r="F4039" s="42"/>
      <c r="G4039" s="42"/>
      <c r="H4039" s="42"/>
      <c r="I4039" s="42"/>
      <c r="J4039" s="42"/>
      <c r="K4039" s="42"/>
      <c r="L4039" s="42"/>
      <c r="M4039" s="42"/>
      <c r="N4039" s="42"/>
      <c r="O4039" s="42"/>
    </row>
    <row r="4040" spans="1:15">
      <c r="A4040" s="40"/>
      <c r="B4040" s="41"/>
      <c r="C4040" s="42"/>
      <c r="D4040" s="42"/>
      <c r="E4040" s="42"/>
      <c r="F4040" s="42"/>
      <c r="G4040" s="42"/>
      <c r="H4040" s="42"/>
      <c r="I4040" s="42"/>
      <c r="J4040" s="42"/>
      <c r="K4040" s="42"/>
      <c r="L4040" s="42"/>
      <c r="M4040" s="42"/>
      <c r="N4040" s="42"/>
      <c r="O4040" s="42"/>
    </row>
    <row r="4041" spans="1:15">
      <c r="A4041" s="40"/>
      <c r="B4041" s="41"/>
      <c r="C4041" s="42"/>
      <c r="D4041" s="42"/>
      <c r="E4041" s="42"/>
      <c r="F4041" s="42"/>
      <c r="G4041" s="42"/>
      <c r="H4041" s="42"/>
      <c r="I4041" s="42"/>
      <c r="J4041" s="42"/>
      <c r="K4041" s="42"/>
      <c r="L4041" s="42"/>
      <c r="M4041" s="42"/>
      <c r="N4041" s="42"/>
      <c r="O4041" s="42"/>
    </row>
    <row r="4042" spans="1:15">
      <c r="A4042" s="40"/>
      <c r="B4042" s="41"/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  <c r="O4042" s="42"/>
    </row>
    <row r="4043" spans="1:15">
      <c r="A4043" s="40"/>
      <c r="B4043" s="41"/>
      <c r="C4043" s="42"/>
      <c r="D4043" s="42"/>
      <c r="E4043" s="42"/>
      <c r="F4043" s="42"/>
      <c r="G4043" s="42"/>
      <c r="H4043" s="42"/>
      <c r="I4043" s="42"/>
      <c r="J4043" s="42"/>
      <c r="K4043" s="42"/>
      <c r="L4043" s="42"/>
      <c r="M4043" s="42"/>
      <c r="N4043" s="42"/>
      <c r="O4043" s="42"/>
    </row>
    <row r="4044" spans="1:15">
      <c r="A4044" s="40"/>
      <c r="B4044" s="41"/>
      <c r="C4044" s="42"/>
      <c r="D4044" s="42"/>
      <c r="E4044" s="42"/>
      <c r="F4044" s="42"/>
      <c r="G4044" s="42"/>
      <c r="H4044" s="42"/>
      <c r="I4044" s="42"/>
      <c r="J4044" s="42"/>
      <c r="K4044" s="42"/>
      <c r="L4044" s="42"/>
      <c r="M4044" s="42"/>
      <c r="N4044" s="42"/>
      <c r="O4044" s="42"/>
    </row>
    <row r="4045" spans="1:15">
      <c r="A4045" s="40"/>
      <c r="B4045" s="41"/>
      <c r="C4045" s="42"/>
      <c r="D4045" s="42"/>
      <c r="E4045" s="42"/>
      <c r="F4045" s="42"/>
      <c r="G4045" s="42"/>
      <c r="H4045" s="42"/>
      <c r="I4045" s="42"/>
      <c r="J4045" s="42"/>
      <c r="K4045" s="42"/>
      <c r="L4045" s="42"/>
      <c r="M4045" s="42"/>
      <c r="N4045" s="42"/>
      <c r="O4045" s="42"/>
    </row>
    <row r="4046" spans="1:15">
      <c r="A4046" s="40"/>
      <c r="B4046" s="41"/>
      <c r="C4046" s="42"/>
      <c r="D4046" s="42"/>
      <c r="E4046" s="42"/>
      <c r="F4046" s="42"/>
      <c r="G4046" s="42"/>
      <c r="H4046" s="42"/>
      <c r="I4046" s="42"/>
      <c r="J4046" s="42"/>
      <c r="K4046" s="42"/>
      <c r="L4046" s="42"/>
      <c r="M4046" s="42"/>
      <c r="N4046" s="42"/>
      <c r="O4046" s="42"/>
    </row>
    <row r="4047" spans="1:15">
      <c r="A4047" s="40"/>
      <c r="B4047" s="41"/>
      <c r="C4047" s="42"/>
      <c r="D4047" s="42"/>
      <c r="E4047" s="42"/>
      <c r="F4047" s="42"/>
      <c r="G4047" s="42"/>
      <c r="H4047" s="42"/>
      <c r="I4047" s="42"/>
      <c r="J4047" s="42"/>
      <c r="K4047" s="42"/>
      <c r="L4047" s="42"/>
      <c r="M4047" s="42"/>
      <c r="N4047" s="42"/>
      <c r="O4047" s="42"/>
    </row>
    <row r="4048" spans="1:15">
      <c r="A4048" s="40"/>
      <c r="B4048" s="41"/>
      <c r="C4048" s="42"/>
      <c r="D4048" s="42"/>
      <c r="E4048" s="42"/>
      <c r="F4048" s="42"/>
      <c r="G4048" s="42"/>
      <c r="H4048" s="42"/>
      <c r="I4048" s="42"/>
      <c r="J4048" s="42"/>
      <c r="K4048" s="42"/>
      <c r="L4048" s="42"/>
      <c r="M4048" s="42"/>
      <c r="N4048" s="42"/>
      <c r="O4048" s="42"/>
    </row>
    <row r="4049" spans="1:15">
      <c r="A4049" s="40"/>
      <c r="B4049" s="41"/>
      <c r="C4049" s="42"/>
      <c r="D4049" s="42"/>
      <c r="E4049" s="42"/>
      <c r="F4049" s="42"/>
      <c r="G4049" s="42"/>
      <c r="H4049" s="42"/>
      <c r="I4049" s="42"/>
      <c r="J4049" s="42"/>
      <c r="K4049" s="42"/>
      <c r="L4049" s="42"/>
      <c r="M4049" s="42"/>
      <c r="N4049" s="42"/>
      <c r="O4049" s="42"/>
    </row>
    <row r="4050" spans="1:15">
      <c r="A4050" s="40"/>
      <c r="B4050" s="41"/>
      <c r="C4050" s="42"/>
      <c r="D4050" s="42"/>
      <c r="E4050" s="42"/>
      <c r="F4050" s="42"/>
      <c r="G4050" s="42"/>
      <c r="H4050" s="42"/>
      <c r="I4050" s="42"/>
      <c r="J4050" s="42"/>
      <c r="K4050" s="42"/>
      <c r="L4050" s="42"/>
      <c r="M4050" s="42"/>
      <c r="N4050" s="42"/>
      <c r="O4050" s="42"/>
    </row>
    <row r="4051" spans="1:15">
      <c r="A4051" s="40"/>
      <c r="B4051" s="41"/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  <c r="O4051" s="42"/>
    </row>
    <row r="4052" spans="1:15">
      <c r="A4052" s="40"/>
      <c r="B4052" s="41"/>
      <c r="C4052" s="42"/>
      <c r="D4052" s="42"/>
      <c r="E4052" s="42"/>
      <c r="F4052" s="42"/>
      <c r="G4052" s="42"/>
      <c r="H4052" s="42"/>
      <c r="I4052" s="42"/>
      <c r="J4052" s="42"/>
      <c r="K4052" s="42"/>
      <c r="L4052" s="42"/>
      <c r="M4052" s="42"/>
      <c r="N4052" s="42"/>
      <c r="O4052" s="42"/>
    </row>
    <row r="4053" spans="1:15">
      <c r="A4053" s="40"/>
      <c r="B4053" s="41"/>
      <c r="C4053" s="42"/>
      <c r="D4053" s="42"/>
      <c r="E4053" s="42"/>
      <c r="F4053" s="42"/>
      <c r="G4053" s="42"/>
      <c r="H4053" s="42"/>
      <c r="I4053" s="42"/>
      <c r="J4053" s="42"/>
      <c r="K4053" s="42"/>
      <c r="L4053" s="42"/>
      <c r="M4053" s="42"/>
      <c r="N4053" s="42"/>
      <c r="O4053" s="42"/>
    </row>
    <row r="4054" spans="1:15">
      <c r="A4054" s="40"/>
      <c r="B4054" s="41"/>
      <c r="C4054" s="42"/>
      <c r="D4054" s="42"/>
      <c r="E4054" s="42"/>
      <c r="F4054" s="42"/>
      <c r="G4054" s="42"/>
      <c r="H4054" s="42"/>
      <c r="I4054" s="42"/>
      <c r="J4054" s="42"/>
      <c r="K4054" s="42"/>
      <c r="L4054" s="42"/>
      <c r="M4054" s="42"/>
      <c r="N4054" s="42"/>
      <c r="O4054" s="42"/>
    </row>
    <row r="4055" spans="1:15">
      <c r="A4055" s="40"/>
      <c r="B4055" s="41"/>
      <c r="C4055" s="42"/>
      <c r="D4055" s="42"/>
      <c r="E4055" s="42"/>
      <c r="F4055" s="42"/>
      <c r="G4055" s="42"/>
      <c r="H4055" s="42"/>
      <c r="I4055" s="42"/>
      <c r="J4055" s="42"/>
      <c r="K4055" s="42"/>
      <c r="L4055" s="42"/>
      <c r="M4055" s="42"/>
      <c r="N4055" s="42"/>
      <c r="O4055" s="42"/>
    </row>
    <row r="4056" spans="1:15">
      <c r="A4056" s="40"/>
      <c r="B4056" s="41"/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  <c r="O4056" s="42"/>
    </row>
    <row r="4057" spans="1:15">
      <c r="A4057" s="40"/>
      <c r="B4057" s="41"/>
      <c r="C4057" s="42"/>
      <c r="D4057" s="42"/>
      <c r="E4057" s="42"/>
      <c r="F4057" s="42"/>
      <c r="G4057" s="42"/>
      <c r="H4057" s="42"/>
      <c r="I4057" s="42"/>
      <c r="J4057" s="42"/>
      <c r="K4057" s="42"/>
      <c r="L4057" s="42"/>
      <c r="M4057" s="42"/>
      <c r="N4057" s="42"/>
      <c r="O4057" s="42"/>
    </row>
    <row r="4058" spans="1:15">
      <c r="A4058" s="40"/>
      <c r="B4058" s="41"/>
      <c r="C4058" s="42"/>
      <c r="D4058" s="42"/>
      <c r="E4058" s="42"/>
      <c r="F4058" s="42"/>
      <c r="G4058" s="42"/>
      <c r="H4058" s="42"/>
      <c r="I4058" s="42"/>
      <c r="J4058" s="42"/>
      <c r="K4058" s="42"/>
      <c r="L4058" s="42"/>
      <c r="M4058" s="42"/>
      <c r="N4058" s="42"/>
      <c r="O4058" s="42"/>
    </row>
    <row r="4059" spans="1:15">
      <c r="A4059" s="40"/>
      <c r="B4059" s="41"/>
      <c r="C4059" s="42"/>
      <c r="D4059" s="42"/>
      <c r="E4059" s="42"/>
      <c r="F4059" s="42"/>
      <c r="G4059" s="42"/>
      <c r="H4059" s="42"/>
      <c r="I4059" s="42"/>
      <c r="J4059" s="42"/>
      <c r="K4059" s="42"/>
      <c r="L4059" s="42"/>
      <c r="M4059" s="42"/>
      <c r="N4059" s="42"/>
      <c r="O4059" s="42"/>
    </row>
    <row r="4060" spans="1:15">
      <c r="A4060" s="40"/>
      <c r="B4060" s="41"/>
      <c r="C4060" s="42"/>
      <c r="D4060" s="42"/>
      <c r="E4060" s="42"/>
      <c r="F4060" s="42"/>
      <c r="G4060" s="42"/>
      <c r="H4060" s="42"/>
      <c r="I4060" s="42"/>
      <c r="J4060" s="42"/>
      <c r="K4060" s="42"/>
      <c r="L4060" s="42"/>
      <c r="M4060" s="42"/>
      <c r="N4060" s="42"/>
      <c r="O4060" s="42"/>
    </row>
    <row r="4061" spans="1:15">
      <c r="A4061" s="40"/>
      <c r="B4061" s="41"/>
      <c r="C4061" s="42"/>
      <c r="D4061" s="42"/>
      <c r="E4061" s="42"/>
      <c r="F4061" s="42"/>
      <c r="G4061" s="42"/>
      <c r="H4061" s="42"/>
      <c r="I4061" s="42"/>
      <c r="J4061" s="42"/>
      <c r="K4061" s="42"/>
      <c r="L4061" s="42"/>
      <c r="M4061" s="42"/>
      <c r="N4061" s="42"/>
      <c r="O4061" s="42"/>
    </row>
    <row r="4062" spans="1:15">
      <c r="A4062" s="40"/>
      <c r="B4062" s="41"/>
      <c r="C4062" s="42"/>
      <c r="D4062" s="42"/>
      <c r="E4062" s="42"/>
      <c r="F4062" s="42"/>
      <c r="G4062" s="42"/>
      <c r="H4062" s="42"/>
      <c r="I4062" s="42"/>
      <c r="J4062" s="42"/>
      <c r="K4062" s="42"/>
      <c r="L4062" s="42"/>
      <c r="M4062" s="42"/>
      <c r="N4062" s="42"/>
      <c r="O4062" s="42"/>
    </row>
    <row r="4063" spans="1:15">
      <c r="A4063" s="40"/>
      <c r="B4063" s="41"/>
      <c r="C4063" s="42"/>
      <c r="D4063" s="42"/>
      <c r="E4063" s="42"/>
      <c r="F4063" s="42"/>
      <c r="G4063" s="42"/>
      <c r="H4063" s="42"/>
      <c r="I4063" s="42"/>
      <c r="J4063" s="42"/>
      <c r="K4063" s="42"/>
      <c r="L4063" s="42"/>
      <c r="M4063" s="42"/>
      <c r="N4063" s="42"/>
      <c r="O4063" s="42"/>
    </row>
    <row r="4064" spans="1:15">
      <c r="A4064" s="40"/>
      <c r="B4064" s="41"/>
      <c r="C4064" s="42"/>
      <c r="D4064" s="42"/>
      <c r="E4064" s="42"/>
      <c r="F4064" s="42"/>
      <c r="G4064" s="42"/>
      <c r="H4064" s="42"/>
      <c r="I4064" s="42"/>
      <c r="J4064" s="42"/>
      <c r="K4064" s="42"/>
      <c r="L4064" s="42"/>
      <c r="M4064" s="42"/>
      <c r="N4064" s="42"/>
      <c r="O4064" s="42"/>
    </row>
    <row r="4065" spans="1:15">
      <c r="A4065" s="40"/>
      <c r="B4065" s="41"/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  <c r="O4065" s="42"/>
    </row>
    <row r="4066" spans="1:15">
      <c r="A4066" s="40"/>
      <c r="B4066" s="41"/>
      <c r="C4066" s="42"/>
      <c r="D4066" s="42"/>
      <c r="E4066" s="42"/>
      <c r="F4066" s="42"/>
      <c r="G4066" s="42"/>
      <c r="H4066" s="42"/>
      <c r="I4066" s="42"/>
      <c r="J4066" s="42"/>
      <c r="K4066" s="42"/>
      <c r="L4066" s="42"/>
      <c r="M4066" s="42"/>
      <c r="N4066" s="42"/>
      <c r="O4066" s="42"/>
    </row>
    <row r="4067" spans="1:15">
      <c r="A4067" s="40"/>
      <c r="B4067" s="41"/>
      <c r="C4067" s="42"/>
      <c r="D4067" s="42"/>
      <c r="E4067" s="42"/>
      <c r="F4067" s="42"/>
      <c r="G4067" s="42"/>
      <c r="H4067" s="42"/>
      <c r="I4067" s="42"/>
      <c r="J4067" s="42"/>
      <c r="K4067" s="42"/>
      <c r="L4067" s="42"/>
      <c r="M4067" s="42"/>
      <c r="N4067" s="42"/>
      <c r="O4067" s="42"/>
    </row>
    <row r="4068" spans="1:15">
      <c r="A4068" s="40"/>
      <c r="B4068" s="41"/>
      <c r="C4068" s="42"/>
      <c r="D4068" s="42"/>
      <c r="E4068" s="42"/>
      <c r="F4068" s="42"/>
      <c r="G4068" s="42"/>
      <c r="H4068" s="42"/>
      <c r="I4068" s="42"/>
      <c r="J4068" s="42"/>
      <c r="K4068" s="42"/>
      <c r="L4068" s="42"/>
      <c r="M4068" s="42"/>
      <c r="N4068" s="42"/>
      <c r="O4068" s="42"/>
    </row>
    <row r="4069" spans="1:15">
      <c r="A4069" s="40"/>
      <c r="B4069" s="41"/>
      <c r="C4069" s="42"/>
      <c r="D4069" s="42"/>
      <c r="E4069" s="42"/>
      <c r="F4069" s="42"/>
      <c r="G4069" s="42"/>
      <c r="H4069" s="42"/>
      <c r="I4069" s="42"/>
      <c r="J4069" s="42"/>
      <c r="K4069" s="42"/>
      <c r="L4069" s="42"/>
      <c r="M4069" s="42"/>
      <c r="N4069" s="42"/>
      <c r="O4069" s="42"/>
    </row>
    <row r="4070" spans="1:15">
      <c r="A4070" s="40"/>
      <c r="B4070" s="41"/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  <c r="O4070" s="42"/>
    </row>
    <row r="4071" spans="1:15">
      <c r="A4071" s="40"/>
      <c r="B4071" s="41"/>
      <c r="C4071" s="42"/>
      <c r="D4071" s="42"/>
      <c r="E4071" s="42"/>
      <c r="F4071" s="42"/>
      <c r="G4071" s="42"/>
      <c r="H4071" s="42"/>
      <c r="I4071" s="42"/>
      <c r="J4071" s="42"/>
      <c r="K4071" s="42"/>
      <c r="L4071" s="42"/>
      <c r="M4071" s="42"/>
      <c r="N4071" s="42"/>
      <c r="O4071" s="42"/>
    </row>
    <row r="4072" spans="1:15">
      <c r="A4072" s="40"/>
      <c r="B4072" s="41"/>
      <c r="C4072" s="42"/>
      <c r="D4072" s="42"/>
      <c r="E4072" s="42"/>
      <c r="F4072" s="42"/>
      <c r="G4072" s="42"/>
      <c r="H4072" s="42"/>
      <c r="I4072" s="42"/>
      <c r="J4072" s="42"/>
      <c r="K4072" s="42"/>
      <c r="L4072" s="42"/>
      <c r="M4072" s="42"/>
      <c r="N4072" s="42"/>
      <c r="O4072" s="42"/>
    </row>
    <row r="4073" spans="1:15">
      <c r="A4073" s="40"/>
      <c r="B4073" s="41"/>
      <c r="C4073" s="42"/>
      <c r="D4073" s="42"/>
      <c r="E4073" s="42"/>
      <c r="F4073" s="42"/>
      <c r="G4073" s="42"/>
      <c r="H4073" s="42"/>
      <c r="I4073" s="42"/>
      <c r="J4073" s="42"/>
      <c r="K4073" s="42"/>
      <c r="L4073" s="42"/>
      <c r="M4073" s="42"/>
      <c r="N4073" s="42"/>
      <c r="O4073" s="42"/>
    </row>
    <row r="4074" spans="1:15">
      <c r="A4074" s="40"/>
      <c r="B4074" s="41"/>
      <c r="C4074" s="42"/>
      <c r="D4074" s="42"/>
      <c r="E4074" s="42"/>
      <c r="F4074" s="42"/>
      <c r="G4074" s="42"/>
      <c r="H4074" s="42"/>
      <c r="I4074" s="42"/>
      <c r="J4074" s="42"/>
      <c r="K4074" s="42"/>
      <c r="L4074" s="42"/>
      <c r="M4074" s="42"/>
      <c r="N4074" s="42"/>
      <c r="O4074" s="42"/>
    </row>
    <row r="4075" spans="1:15">
      <c r="A4075" s="40"/>
      <c r="B4075" s="41"/>
      <c r="C4075" s="42"/>
      <c r="D4075" s="42"/>
      <c r="E4075" s="42"/>
      <c r="F4075" s="42"/>
      <c r="G4075" s="42"/>
      <c r="H4075" s="42"/>
      <c r="I4075" s="42"/>
      <c r="J4075" s="42"/>
      <c r="K4075" s="42"/>
      <c r="L4075" s="42"/>
      <c r="M4075" s="42"/>
      <c r="N4075" s="42"/>
      <c r="O4075" s="42"/>
    </row>
    <row r="4076" spans="1:15">
      <c r="A4076" s="40"/>
      <c r="B4076" s="41"/>
      <c r="C4076" s="42"/>
      <c r="D4076" s="42"/>
      <c r="E4076" s="42"/>
      <c r="F4076" s="42"/>
      <c r="G4076" s="42"/>
      <c r="H4076" s="42"/>
      <c r="I4076" s="42"/>
      <c r="J4076" s="42"/>
      <c r="K4076" s="42"/>
      <c r="L4076" s="42"/>
      <c r="M4076" s="42"/>
      <c r="N4076" s="42"/>
      <c r="O4076" s="42"/>
    </row>
    <row r="4077" spans="1:15">
      <c r="A4077" s="40"/>
      <c r="B4077" s="41"/>
      <c r="C4077" s="42"/>
      <c r="D4077" s="42"/>
      <c r="E4077" s="42"/>
      <c r="F4077" s="42"/>
      <c r="G4077" s="42"/>
      <c r="H4077" s="42"/>
      <c r="I4077" s="42"/>
      <c r="J4077" s="42"/>
      <c r="K4077" s="42"/>
      <c r="L4077" s="42"/>
      <c r="M4077" s="42"/>
      <c r="N4077" s="42"/>
      <c r="O4077" s="42"/>
    </row>
    <row r="4078" spans="1:15">
      <c r="A4078" s="40"/>
      <c r="B4078" s="41"/>
      <c r="C4078" s="42"/>
      <c r="D4078" s="42"/>
      <c r="E4078" s="42"/>
      <c r="F4078" s="42"/>
      <c r="G4078" s="42"/>
      <c r="H4078" s="42"/>
      <c r="I4078" s="42"/>
      <c r="J4078" s="42"/>
      <c r="K4078" s="42"/>
      <c r="L4078" s="42"/>
      <c r="M4078" s="42"/>
      <c r="N4078" s="42"/>
      <c r="O4078" s="42"/>
    </row>
    <row r="4079" spans="1:15">
      <c r="A4079" s="40"/>
      <c r="B4079" s="41"/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  <c r="O4079" s="42"/>
    </row>
    <row r="4080" spans="1:15">
      <c r="A4080" s="40"/>
      <c r="B4080" s="41"/>
      <c r="C4080" s="42"/>
      <c r="D4080" s="42"/>
      <c r="E4080" s="42"/>
      <c r="F4080" s="42"/>
      <c r="G4080" s="42"/>
      <c r="H4080" s="42"/>
      <c r="I4080" s="42"/>
      <c r="J4080" s="42"/>
      <c r="K4080" s="42"/>
      <c r="L4080" s="42"/>
      <c r="M4080" s="42"/>
      <c r="N4080" s="42"/>
      <c r="O4080" s="42"/>
    </row>
    <row r="4081" spans="1:15">
      <c r="A4081" s="40"/>
      <c r="B4081" s="41"/>
      <c r="C4081" s="42"/>
      <c r="D4081" s="42"/>
      <c r="E4081" s="42"/>
      <c r="F4081" s="42"/>
      <c r="G4081" s="42"/>
      <c r="H4081" s="42"/>
      <c r="I4081" s="42"/>
      <c r="J4081" s="42"/>
      <c r="K4081" s="42"/>
      <c r="L4081" s="42"/>
      <c r="M4081" s="42"/>
      <c r="N4081" s="42"/>
      <c r="O4081" s="42"/>
    </row>
    <row r="4082" spans="1:15">
      <c r="A4082" s="40"/>
      <c r="B4082" s="41"/>
      <c r="C4082" s="42"/>
      <c r="D4082" s="42"/>
      <c r="E4082" s="42"/>
      <c r="F4082" s="42"/>
      <c r="G4082" s="42"/>
      <c r="H4082" s="42"/>
      <c r="I4082" s="42"/>
      <c r="J4082" s="42"/>
      <c r="K4082" s="42"/>
      <c r="L4082" s="42"/>
      <c r="M4082" s="42"/>
      <c r="N4082" s="42"/>
      <c r="O4082" s="42"/>
    </row>
    <row r="4083" spans="1:15">
      <c r="A4083" s="40"/>
      <c r="B4083" s="41"/>
      <c r="C4083" s="42"/>
      <c r="D4083" s="42"/>
      <c r="E4083" s="42"/>
      <c r="F4083" s="42"/>
      <c r="G4083" s="42"/>
      <c r="H4083" s="42"/>
      <c r="I4083" s="42"/>
      <c r="J4083" s="42"/>
      <c r="K4083" s="42"/>
      <c r="L4083" s="42"/>
      <c r="M4083" s="42"/>
      <c r="N4083" s="42"/>
      <c r="O4083" s="42"/>
    </row>
    <row r="4084" spans="1:15">
      <c r="A4084" s="40"/>
      <c r="B4084" s="41"/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  <c r="O4084" s="42"/>
    </row>
    <row r="4085" spans="1:15">
      <c r="A4085" s="40"/>
      <c r="B4085" s="41"/>
      <c r="C4085" s="42"/>
      <c r="D4085" s="42"/>
      <c r="E4085" s="42"/>
      <c r="F4085" s="42"/>
      <c r="G4085" s="42"/>
      <c r="H4085" s="42"/>
      <c r="I4085" s="42"/>
      <c r="J4085" s="42"/>
      <c r="K4085" s="42"/>
      <c r="L4085" s="42"/>
      <c r="M4085" s="42"/>
      <c r="N4085" s="42"/>
      <c r="O4085" s="42"/>
    </row>
    <row r="4086" spans="1:15">
      <c r="A4086" s="40"/>
      <c r="B4086" s="41"/>
      <c r="C4086" s="42"/>
      <c r="D4086" s="42"/>
      <c r="E4086" s="42"/>
      <c r="F4086" s="42"/>
      <c r="G4086" s="42"/>
      <c r="H4086" s="42"/>
      <c r="I4086" s="42"/>
      <c r="J4086" s="42"/>
      <c r="K4086" s="42"/>
      <c r="L4086" s="42"/>
      <c r="M4086" s="42"/>
      <c r="N4086" s="42"/>
      <c r="O4086" s="42"/>
    </row>
    <row r="4087" spans="1:15">
      <c r="A4087" s="40"/>
      <c r="B4087" s="41"/>
      <c r="C4087" s="42"/>
      <c r="D4087" s="42"/>
      <c r="E4087" s="42"/>
      <c r="F4087" s="42"/>
      <c r="G4087" s="42"/>
      <c r="H4087" s="42"/>
      <c r="I4087" s="42"/>
      <c r="J4087" s="42"/>
      <c r="K4087" s="42"/>
      <c r="L4087" s="42"/>
      <c r="M4087" s="42"/>
      <c r="N4087" s="42"/>
      <c r="O4087" s="42"/>
    </row>
    <row r="4088" spans="1:15">
      <c r="A4088" s="40"/>
      <c r="B4088" s="41"/>
      <c r="C4088" s="42"/>
      <c r="D4088" s="42"/>
      <c r="E4088" s="42"/>
      <c r="F4088" s="42"/>
      <c r="G4088" s="42"/>
      <c r="H4088" s="42"/>
      <c r="I4088" s="42"/>
      <c r="J4088" s="42"/>
      <c r="K4088" s="42"/>
      <c r="L4088" s="42"/>
      <c r="M4088" s="42"/>
      <c r="N4088" s="42"/>
      <c r="O4088" s="42"/>
    </row>
    <row r="4089" spans="1:15">
      <c r="A4089" s="40"/>
      <c r="B4089" s="41"/>
      <c r="C4089" s="42"/>
      <c r="D4089" s="42"/>
      <c r="E4089" s="42"/>
      <c r="F4089" s="42"/>
      <c r="G4089" s="42"/>
      <c r="H4089" s="42"/>
      <c r="I4089" s="42"/>
      <c r="J4089" s="42"/>
      <c r="K4089" s="42"/>
      <c r="L4089" s="42"/>
      <c r="M4089" s="42"/>
      <c r="N4089" s="42"/>
      <c r="O4089" s="42"/>
    </row>
    <row r="4090" spans="1:15">
      <c r="A4090" s="40"/>
      <c r="B4090" s="41"/>
      <c r="C4090" s="42"/>
      <c r="D4090" s="42"/>
      <c r="E4090" s="42"/>
      <c r="F4090" s="42"/>
      <c r="G4090" s="42"/>
      <c r="H4090" s="42"/>
      <c r="I4090" s="42"/>
      <c r="J4090" s="42"/>
      <c r="K4090" s="42"/>
      <c r="L4090" s="42"/>
      <c r="M4090" s="42"/>
      <c r="N4090" s="42"/>
      <c r="O4090" s="42"/>
    </row>
    <row r="4091" spans="1:15">
      <c r="A4091" s="40"/>
      <c r="B4091" s="41"/>
      <c r="C4091" s="42"/>
      <c r="D4091" s="42"/>
      <c r="E4091" s="42"/>
      <c r="F4091" s="42"/>
      <c r="G4091" s="42"/>
      <c r="H4091" s="42"/>
      <c r="I4091" s="42"/>
      <c r="J4091" s="42"/>
      <c r="K4091" s="42"/>
      <c r="L4091" s="42"/>
      <c r="M4091" s="42"/>
      <c r="N4091" s="42"/>
      <c r="O4091" s="42"/>
    </row>
    <row r="4092" spans="1:15">
      <c r="A4092" s="40"/>
      <c r="B4092" s="41"/>
      <c r="C4092" s="42"/>
      <c r="D4092" s="42"/>
      <c r="E4092" s="42"/>
      <c r="F4092" s="42"/>
      <c r="G4092" s="42"/>
      <c r="H4092" s="42"/>
      <c r="I4092" s="42"/>
      <c r="J4092" s="42"/>
      <c r="K4092" s="42"/>
      <c r="L4092" s="42"/>
      <c r="M4092" s="42"/>
      <c r="N4092" s="42"/>
      <c r="O4092" s="42"/>
    </row>
    <row r="4093" spans="1:15">
      <c r="A4093" s="40"/>
      <c r="B4093" s="41"/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  <c r="O4093" s="42"/>
    </row>
    <row r="4094" spans="1:15">
      <c r="A4094" s="40"/>
      <c r="B4094" s="41"/>
      <c r="C4094" s="42"/>
      <c r="D4094" s="42"/>
      <c r="E4094" s="42"/>
      <c r="F4094" s="42"/>
      <c r="G4094" s="42"/>
      <c r="H4094" s="42"/>
      <c r="I4094" s="42"/>
      <c r="J4094" s="42"/>
      <c r="K4094" s="42"/>
      <c r="L4094" s="42"/>
      <c r="M4094" s="42"/>
      <c r="N4094" s="42"/>
      <c r="O4094" s="42"/>
    </row>
    <row r="4095" spans="1:15">
      <c r="A4095" s="40"/>
      <c r="B4095" s="41"/>
      <c r="C4095" s="42"/>
      <c r="D4095" s="42"/>
      <c r="E4095" s="42"/>
      <c r="F4095" s="42"/>
      <c r="G4095" s="42"/>
      <c r="H4095" s="42"/>
      <c r="I4095" s="42"/>
      <c r="J4095" s="42"/>
      <c r="K4095" s="42"/>
      <c r="L4095" s="42"/>
      <c r="M4095" s="42"/>
      <c r="N4095" s="42"/>
      <c r="O4095" s="42"/>
    </row>
    <row r="4096" spans="1:15">
      <c r="A4096" s="40"/>
      <c r="B4096" s="41"/>
      <c r="C4096" s="42"/>
      <c r="D4096" s="42"/>
      <c r="E4096" s="42"/>
      <c r="F4096" s="42"/>
      <c r="G4096" s="42"/>
      <c r="H4096" s="42"/>
      <c r="I4096" s="42"/>
      <c r="J4096" s="42"/>
      <c r="K4096" s="42"/>
      <c r="L4096" s="42"/>
      <c r="M4096" s="42"/>
      <c r="N4096" s="42"/>
      <c r="O4096" s="42"/>
    </row>
    <row r="4097" spans="1:15">
      <c r="A4097" s="40"/>
      <c r="B4097" s="41"/>
      <c r="C4097" s="42"/>
      <c r="D4097" s="42"/>
      <c r="E4097" s="42"/>
      <c r="F4097" s="42"/>
      <c r="G4097" s="42"/>
      <c r="H4097" s="42"/>
      <c r="I4097" s="42"/>
      <c r="J4097" s="42"/>
      <c r="K4097" s="42"/>
      <c r="L4097" s="42"/>
      <c r="M4097" s="42"/>
      <c r="N4097" s="42"/>
      <c r="O4097" s="42"/>
    </row>
    <row r="4098" spans="1:15">
      <c r="A4098" s="40"/>
      <c r="B4098" s="41"/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  <c r="O4098" s="42"/>
    </row>
    <row r="4099" spans="1:15">
      <c r="A4099" s="40"/>
      <c r="B4099" s="41"/>
      <c r="C4099" s="42"/>
      <c r="D4099" s="42"/>
      <c r="E4099" s="42"/>
      <c r="F4099" s="42"/>
      <c r="G4099" s="42"/>
      <c r="H4099" s="42"/>
      <c r="I4099" s="42"/>
      <c r="J4099" s="42"/>
      <c r="K4099" s="42"/>
      <c r="L4099" s="42"/>
      <c r="M4099" s="42"/>
      <c r="N4099" s="42"/>
      <c r="O4099" s="42"/>
    </row>
    <row r="4100" spans="1:15">
      <c r="A4100" s="40"/>
      <c r="B4100" s="41"/>
      <c r="C4100" s="42"/>
      <c r="D4100" s="42"/>
      <c r="E4100" s="42"/>
      <c r="F4100" s="42"/>
      <c r="G4100" s="42"/>
      <c r="H4100" s="42"/>
      <c r="I4100" s="42"/>
      <c r="J4100" s="42"/>
      <c r="K4100" s="42"/>
      <c r="L4100" s="42"/>
      <c r="M4100" s="42"/>
      <c r="N4100" s="42"/>
      <c r="O4100" s="42"/>
    </row>
    <row r="4101" spans="1:15">
      <c r="A4101" s="40"/>
      <c r="B4101" s="41"/>
      <c r="C4101" s="42"/>
      <c r="D4101" s="42"/>
      <c r="E4101" s="42"/>
      <c r="F4101" s="42"/>
      <c r="G4101" s="42"/>
      <c r="H4101" s="42"/>
      <c r="I4101" s="42"/>
      <c r="J4101" s="42"/>
      <c r="K4101" s="42"/>
      <c r="L4101" s="42"/>
      <c r="M4101" s="42"/>
      <c r="N4101" s="42"/>
      <c r="O4101" s="42"/>
    </row>
    <row r="4102" spans="1:15">
      <c r="A4102" s="40"/>
      <c r="B4102" s="41"/>
      <c r="C4102" s="42"/>
      <c r="D4102" s="42"/>
      <c r="E4102" s="42"/>
      <c r="F4102" s="42"/>
      <c r="G4102" s="42"/>
      <c r="H4102" s="42"/>
      <c r="I4102" s="42"/>
      <c r="J4102" s="42"/>
      <c r="K4102" s="42"/>
      <c r="L4102" s="42"/>
      <c r="M4102" s="42"/>
      <c r="N4102" s="42"/>
      <c r="O4102" s="42"/>
    </row>
    <row r="4103" spans="1:15">
      <c r="A4103" s="40"/>
      <c r="B4103" s="41"/>
      <c r="C4103" s="42"/>
      <c r="D4103" s="42"/>
      <c r="E4103" s="42"/>
      <c r="F4103" s="42"/>
      <c r="G4103" s="42"/>
      <c r="H4103" s="42"/>
      <c r="I4103" s="42"/>
      <c r="J4103" s="42"/>
      <c r="K4103" s="42"/>
      <c r="L4103" s="42"/>
      <c r="M4103" s="42"/>
      <c r="N4103" s="42"/>
      <c r="O4103" s="42"/>
    </row>
    <row r="4104" spans="1:15">
      <c r="A4104" s="40"/>
      <c r="B4104" s="41"/>
      <c r="C4104" s="42"/>
      <c r="D4104" s="42"/>
      <c r="E4104" s="42"/>
      <c r="F4104" s="42"/>
      <c r="G4104" s="42"/>
      <c r="H4104" s="42"/>
      <c r="I4104" s="42"/>
      <c r="J4104" s="42"/>
      <c r="K4104" s="42"/>
      <c r="L4104" s="42"/>
      <c r="M4104" s="42"/>
      <c r="N4104" s="42"/>
      <c r="O4104" s="42"/>
    </row>
    <row r="4105" spans="1:15">
      <c r="A4105" s="40"/>
      <c r="B4105" s="41"/>
      <c r="C4105" s="42"/>
      <c r="D4105" s="42"/>
      <c r="E4105" s="42"/>
      <c r="F4105" s="42"/>
      <c r="G4105" s="42"/>
      <c r="H4105" s="42"/>
      <c r="I4105" s="42"/>
      <c r="J4105" s="42"/>
      <c r="K4105" s="42"/>
      <c r="L4105" s="42"/>
      <c r="M4105" s="42"/>
      <c r="N4105" s="42"/>
      <c r="O4105" s="42"/>
    </row>
    <row r="4106" spans="1:15">
      <c r="A4106" s="40"/>
      <c r="B4106" s="41"/>
      <c r="C4106" s="42"/>
      <c r="D4106" s="42"/>
      <c r="E4106" s="42"/>
      <c r="F4106" s="42"/>
      <c r="G4106" s="42"/>
      <c r="H4106" s="42"/>
      <c r="I4106" s="42"/>
      <c r="J4106" s="42"/>
      <c r="K4106" s="42"/>
      <c r="L4106" s="42"/>
      <c r="M4106" s="42"/>
      <c r="N4106" s="42"/>
      <c r="O4106" s="42"/>
    </row>
    <row r="4107" spans="1:15">
      <c r="A4107" s="40"/>
      <c r="B4107" s="41"/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  <c r="O4107" s="42"/>
    </row>
    <row r="4108" spans="1:15">
      <c r="A4108" s="40"/>
      <c r="B4108" s="41"/>
      <c r="C4108" s="42"/>
      <c r="D4108" s="42"/>
      <c r="E4108" s="42"/>
      <c r="F4108" s="42"/>
      <c r="G4108" s="42"/>
      <c r="H4108" s="42"/>
      <c r="I4108" s="42"/>
      <c r="J4108" s="42"/>
      <c r="K4108" s="42"/>
      <c r="L4108" s="42"/>
      <c r="M4108" s="42"/>
      <c r="N4108" s="42"/>
      <c r="O4108" s="42"/>
    </row>
    <row r="4109" spans="1:15">
      <c r="A4109" s="40"/>
      <c r="B4109" s="41"/>
      <c r="C4109" s="42"/>
      <c r="D4109" s="42"/>
      <c r="E4109" s="42"/>
      <c r="F4109" s="42"/>
      <c r="G4109" s="42"/>
      <c r="H4109" s="42"/>
      <c r="I4109" s="42"/>
      <c r="J4109" s="42"/>
      <c r="K4109" s="42"/>
      <c r="L4109" s="42"/>
      <c r="M4109" s="42"/>
      <c r="N4109" s="42"/>
      <c r="O4109" s="42"/>
    </row>
    <row r="4110" spans="1:15">
      <c r="A4110" s="40"/>
      <c r="B4110" s="41"/>
      <c r="C4110" s="42"/>
      <c r="D4110" s="42"/>
      <c r="E4110" s="42"/>
      <c r="F4110" s="42"/>
      <c r="G4110" s="42"/>
      <c r="H4110" s="42"/>
      <c r="I4110" s="42"/>
      <c r="J4110" s="42"/>
      <c r="K4110" s="42"/>
      <c r="L4110" s="42"/>
      <c r="M4110" s="42"/>
      <c r="N4110" s="42"/>
      <c r="O4110" s="42"/>
    </row>
    <row r="4111" spans="1:15">
      <c r="A4111" s="40"/>
      <c r="B4111" s="41"/>
      <c r="C4111" s="42"/>
      <c r="D4111" s="42"/>
      <c r="E4111" s="42"/>
      <c r="F4111" s="42"/>
      <c r="G4111" s="42"/>
      <c r="H4111" s="42"/>
      <c r="I4111" s="42"/>
      <c r="J4111" s="42"/>
      <c r="K4111" s="42"/>
      <c r="L4111" s="42"/>
      <c r="M4111" s="42"/>
      <c r="N4111" s="42"/>
      <c r="O4111" s="42"/>
    </row>
    <row r="4112" spans="1:15">
      <c r="A4112" s="40"/>
      <c r="B4112" s="41"/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  <c r="O4112" s="42"/>
    </row>
    <row r="4113" spans="1:15">
      <c r="A4113" s="40"/>
      <c r="B4113" s="41"/>
      <c r="C4113" s="42"/>
      <c r="D4113" s="42"/>
      <c r="E4113" s="42"/>
      <c r="F4113" s="42"/>
      <c r="G4113" s="42"/>
      <c r="H4113" s="42"/>
      <c r="I4113" s="42"/>
      <c r="J4113" s="42"/>
      <c r="K4113" s="42"/>
      <c r="L4113" s="42"/>
      <c r="M4113" s="42"/>
      <c r="N4113" s="42"/>
      <c r="O4113" s="42"/>
    </row>
    <row r="4114" spans="1:15">
      <c r="A4114" s="40"/>
      <c r="B4114" s="41"/>
      <c r="C4114" s="42"/>
      <c r="D4114" s="42"/>
      <c r="E4114" s="42"/>
      <c r="F4114" s="42"/>
      <c r="G4114" s="42"/>
      <c r="H4114" s="42"/>
      <c r="I4114" s="42"/>
      <c r="J4114" s="42"/>
      <c r="K4114" s="42"/>
      <c r="L4114" s="42"/>
      <c r="M4114" s="42"/>
      <c r="N4114" s="42"/>
      <c r="O4114" s="42"/>
    </row>
    <row r="4115" spans="1:15">
      <c r="A4115" s="40"/>
      <c r="B4115" s="41"/>
      <c r="C4115" s="42"/>
      <c r="D4115" s="42"/>
      <c r="E4115" s="42"/>
      <c r="F4115" s="42"/>
      <c r="G4115" s="42"/>
      <c r="H4115" s="42"/>
      <c r="I4115" s="42"/>
      <c r="J4115" s="42"/>
      <c r="K4115" s="42"/>
      <c r="L4115" s="42"/>
      <c r="M4115" s="42"/>
      <c r="N4115" s="42"/>
      <c r="O4115" s="42"/>
    </row>
    <row r="4116" spans="1:15">
      <c r="A4116" s="40"/>
      <c r="B4116" s="41"/>
      <c r="C4116" s="42"/>
      <c r="D4116" s="42"/>
      <c r="E4116" s="42"/>
      <c r="F4116" s="42"/>
      <c r="G4116" s="42"/>
      <c r="H4116" s="42"/>
      <c r="I4116" s="42"/>
      <c r="J4116" s="42"/>
      <c r="K4116" s="42"/>
      <c r="L4116" s="42"/>
      <c r="M4116" s="42"/>
      <c r="N4116" s="42"/>
      <c r="O4116" s="42"/>
    </row>
    <row r="4117" spans="1:15">
      <c r="A4117" s="40"/>
      <c r="B4117" s="41"/>
      <c r="C4117" s="42"/>
      <c r="D4117" s="42"/>
      <c r="E4117" s="42"/>
      <c r="F4117" s="42"/>
      <c r="G4117" s="42"/>
      <c r="H4117" s="42"/>
      <c r="I4117" s="42"/>
      <c r="J4117" s="42"/>
      <c r="K4117" s="42"/>
      <c r="L4117" s="42"/>
      <c r="M4117" s="42"/>
      <c r="N4117" s="42"/>
      <c r="O4117" s="42"/>
    </row>
    <row r="4118" spans="1:15">
      <c r="A4118" s="40"/>
      <c r="B4118" s="41"/>
      <c r="C4118" s="42"/>
      <c r="D4118" s="42"/>
      <c r="E4118" s="42"/>
      <c r="F4118" s="42"/>
      <c r="G4118" s="42"/>
      <c r="H4118" s="42"/>
      <c r="I4118" s="42"/>
      <c r="J4118" s="42"/>
      <c r="K4118" s="42"/>
      <c r="L4118" s="42"/>
      <c r="M4118" s="42"/>
      <c r="N4118" s="42"/>
      <c r="O4118" s="42"/>
    </row>
    <row r="4119" spans="1:15">
      <c r="A4119" s="40"/>
      <c r="B4119" s="41"/>
      <c r="C4119" s="42"/>
      <c r="D4119" s="42"/>
      <c r="E4119" s="42"/>
      <c r="F4119" s="42"/>
      <c r="G4119" s="42"/>
      <c r="H4119" s="42"/>
      <c r="I4119" s="42"/>
      <c r="J4119" s="42"/>
      <c r="K4119" s="42"/>
      <c r="L4119" s="42"/>
      <c r="M4119" s="42"/>
      <c r="N4119" s="42"/>
      <c r="O4119" s="42"/>
    </row>
    <row r="4120" spans="1:15">
      <c r="A4120" s="40"/>
      <c r="B4120" s="41"/>
      <c r="C4120" s="42"/>
      <c r="D4120" s="42"/>
      <c r="E4120" s="42"/>
      <c r="F4120" s="42"/>
      <c r="G4120" s="42"/>
      <c r="H4120" s="42"/>
      <c r="I4120" s="42"/>
      <c r="J4120" s="42"/>
      <c r="K4120" s="42"/>
      <c r="L4120" s="42"/>
      <c r="M4120" s="42"/>
      <c r="N4120" s="42"/>
      <c r="O4120" s="42"/>
    </row>
    <row r="4121" spans="1:15">
      <c r="A4121" s="40"/>
      <c r="B4121" s="41"/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  <c r="O4121" s="42"/>
    </row>
    <row r="4122" spans="1:15">
      <c r="A4122" s="40"/>
      <c r="B4122" s="41"/>
      <c r="C4122" s="42"/>
      <c r="D4122" s="42"/>
      <c r="E4122" s="42"/>
      <c r="F4122" s="42"/>
      <c r="G4122" s="42"/>
      <c r="H4122" s="42"/>
      <c r="I4122" s="42"/>
      <c r="J4122" s="42"/>
      <c r="K4122" s="42"/>
      <c r="L4122" s="42"/>
      <c r="M4122" s="42"/>
      <c r="N4122" s="42"/>
      <c r="O4122" s="42"/>
    </row>
    <row r="4123" spans="1:15">
      <c r="A4123" s="40"/>
      <c r="B4123" s="41"/>
      <c r="C4123" s="42"/>
      <c r="D4123" s="42"/>
      <c r="E4123" s="42"/>
      <c r="F4123" s="42"/>
      <c r="G4123" s="42"/>
      <c r="H4123" s="42"/>
      <c r="I4123" s="42"/>
      <c r="J4123" s="42"/>
      <c r="K4123" s="42"/>
      <c r="L4123" s="42"/>
      <c r="M4123" s="42"/>
      <c r="N4123" s="42"/>
      <c r="O4123" s="42"/>
    </row>
    <row r="4124" spans="1:15">
      <c r="A4124" s="40"/>
      <c r="B4124" s="41"/>
      <c r="C4124" s="42"/>
      <c r="D4124" s="42"/>
      <c r="E4124" s="42"/>
      <c r="F4124" s="42"/>
      <c r="G4124" s="42"/>
      <c r="H4124" s="42"/>
      <c r="I4124" s="42"/>
      <c r="J4124" s="42"/>
      <c r="K4124" s="42"/>
      <c r="L4124" s="42"/>
      <c r="M4124" s="42"/>
      <c r="N4124" s="42"/>
      <c r="O4124" s="42"/>
    </row>
    <row r="4125" spans="1:15">
      <c r="A4125" s="40"/>
      <c r="B4125" s="41"/>
      <c r="C4125" s="42"/>
      <c r="D4125" s="42"/>
      <c r="E4125" s="42"/>
      <c r="F4125" s="42"/>
      <c r="G4125" s="42"/>
      <c r="H4125" s="42"/>
      <c r="I4125" s="42"/>
      <c r="J4125" s="42"/>
      <c r="K4125" s="42"/>
      <c r="L4125" s="42"/>
      <c r="M4125" s="42"/>
      <c r="N4125" s="42"/>
      <c r="O4125" s="42"/>
    </row>
    <row r="4126" spans="1:15">
      <c r="A4126" s="40"/>
      <c r="B4126" s="41"/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  <c r="O4126" s="42"/>
    </row>
    <row r="4127" spans="1:15">
      <c r="A4127" s="40"/>
      <c r="B4127" s="41"/>
      <c r="C4127" s="42"/>
      <c r="D4127" s="42"/>
      <c r="E4127" s="42"/>
      <c r="F4127" s="42"/>
      <c r="G4127" s="42"/>
      <c r="H4127" s="42"/>
      <c r="I4127" s="42"/>
      <c r="J4127" s="42"/>
      <c r="K4127" s="42"/>
      <c r="L4127" s="42"/>
      <c r="M4127" s="42"/>
      <c r="N4127" s="42"/>
      <c r="O4127" s="42"/>
    </row>
    <row r="4128" spans="1:15">
      <c r="A4128" s="40"/>
      <c r="B4128" s="41"/>
      <c r="C4128" s="42"/>
      <c r="D4128" s="42"/>
      <c r="E4128" s="42"/>
      <c r="F4128" s="42"/>
      <c r="G4128" s="42"/>
      <c r="H4128" s="42"/>
      <c r="I4128" s="42"/>
      <c r="J4128" s="42"/>
      <c r="K4128" s="42"/>
      <c r="L4128" s="42"/>
      <c r="M4128" s="42"/>
      <c r="N4128" s="42"/>
      <c r="O4128" s="42"/>
    </row>
    <row r="4129" spans="1:15">
      <c r="A4129" s="40"/>
      <c r="B4129" s="41"/>
      <c r="C4129" s="42"/>
      <c r="D4129" s="42"/>
      <c r="E4129" s="42"/>
      <c r="F4129" s="42"/>
      <c r="G4129" s="42"/>
      <c r="H4129" s="42"/>
      <c r="I4129" s="42"/>
      <c r="J4129" s="42"/>
      <c r="K4129" s="42"/>
      <c r="L4129" s="42"/>
      <c r="M4129" s="42"/>
      <c r="N4129" s="42"/>
      <c r="O4129" s="42"/>
    </row>
    <row r="4130" spans="1:15">
      <c r="A4130" s="40"/>
      <c r="B4130" s="41"/>
      <c r="C4130" s="42"/>
      <c r="D4130" s="42"/>
      <c r="E4130" s="42"/>
      <c r="F4130" s="42"/>
      <c r="G4130" s="42"/>
      <c r="H4130" s="42"/>
      <c r="I4130" s="42"/>
      <c r="J4130" s="42"/>
      <c r="K4130" s="42"/>
      <c r="L4130" s="42"/>
      <c r="M4130" s="42"/>
      <c r="N4130" s="42"/>
      <c r="O4130" s="42"/>
    </row>
    <row r="4131" spans="1:15">
      <c r="A4131" s="40"/>
      <c r="B4131" s="41"/>
      <c r="C4131" s="42"/>
      <c r="D4131" s="42"/>
      <c r="E4131" s="42"/>
      <c r="F4131" s="42"/>
      <c r="G4131" s="42"/>
      <c r="H4131" s="42"/>
      <c r="I4131" s="42"/>
      <c r="J4131" s="42"/>
      <c r="K4131" s="42"/>
      <c r="L4131" s="42"/>
      <c r="M4131" s="42"/>
      <c r="N4131" s="42"/>
      <c r="O4131" s="42"/>
    </row>
    <row r="4132" spans="1:15">
      <c r="A4132" s="40"/>
      <c r="B4132" s="41"/>
      <c r="C4132" s="42"/>
      <c r="D4132" s="42"/>
      <c r="E4132" s="42"/>
      <c r="F4132" s="42"/>
      <c r="G4132" s="42"/>
      <c r="H4132" s="42"/>
      <c r="I4132" s="42"/>
      <c r="J4132" s="42"/>
      <c r="K4132" s="42"/>
      <c r="L4132" s="42"/>
      <c r="M4132" s="42"/>
      <c r="N4132" s="42"/>
      <c r="O4132" s="42"/>
    </row>
    <row r="4133" spans="1:15">
      <c r="A4133" s="40"/>
      <c r="B4133" s="41"/>
      <c r="C4133" s="42"/>
      <c r="D4133" s="42"/>
      <c r="E4133" s="42"/>
      <c r="F4133" s="42"/>
      <c r="G4133" s="42"/>
      <c r="H4133" s="42"/>
      <c r="I4133" s="42"/>
      <c r="J4133" s="42"/>
      <c r="K4133" s="42"/>
      <c r="L4133" s="42"/>
      <c r="M4133" s="42"/>
      <c r="N4133" s="42"/>
      <c r="O4133" s="42"/>
    </row>
    <row r="4134" spans="1:15">
      <c r="A4134" s="40"/>
      <c r="B4134" s="41"/>
      <c r="C4134" s="42"/>
      <c r="D4134" s="42"/>
      <c r="E4134" s="42"/>
      <c r="F4134" s="42"/>
      <c r="G4134" s="42"/>
      <c r="H4134" s="42"/>
      <c r="I4134" s="42"/>
      <c r="J4134" s="42"/>
      <c r="K4134" s="42"/>
      <c r="L4134" s="42"/>
      <c r="M4134" s="42"/>
      <c r="N4134" s="42"/>
      <c r="O4134" s="42"/>
    </row>
    <row r="4135" spans="1:15">
      <c r="A4135" s="40"/>
      <c r="B4135" s="41"/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  <c r="O4135" s="42"/>
    </row>
    <row r="4136" spans="1:15">
      <c r="A4136" s="40"/>
      <c r="B4136" s="41"/>
      <c r="C4136" s="42"/>
      <c r="D4136" s="42"/>
      <c r="E4136" s="42"/>
      <c r="F4136" s="42"/>
      <c r="G4136" s="42"/>
      <c r="H4136" s="42"/>
      <c r="I4136" s="42"/>
      <c r="J4136" s="42"/>
      <c r="K4136" s="42"/>
      <c r="L4136" s="42"/>
      <c r="M4136" s="42"/>
      <c r="N4136" s="42"/>
      <c r="O4136" s="42"/>
    </row>
    <row r="4137" spans="1:15">
      <c r="A4137" s="40"/>
      <c r="B4137" s="41"/>
      <c r="C4137" s="42"/>
      <c r="D4137" s="42"/>
      <c r="E4137" s="42"/>
      <c r="F4137" s="42"/>
      <c r="G4137" s="42"/>
      <c r="H4137" s="42"/>
      <c r="I4137" s="42"/>
      <c r="J4137" s="42"/>
      <c r="K4137" s="42"/>
      <c r="L4137" s="42"/>
      <c r="M4137" s="42"/>
      <c r="N4137" s="42"/>
      <c r="O4137" s="42"/>
    </row>
    <row r="4138" spans="1:15">
      <c r="A4138" s="40"/>
      <c r="B4138" s="41"/>
      <c r="C4138" s="42"/>
      <c r="D4138" s="42"/>
      <c r="E4138" s="42"/>
      <c r="F4138" s="42"/>
      <c r="G4138" s="42"/>
      <c r="H4138" s="42"/>
      <c r="I4138" s="42"/>
      <c r="J4138" s="42"/>
      <c r="K4138" s="42"/>
      <c r="L4138" s="42"/>
      <c r="M4138" s="42"/>
      <c r="N4138" s="42"/>
      <c r="O4138" s="42"/>
    </row>
    <row r="4139" spans="1:15">
      <c r="A4139" s="40"/>
      <c r="B4139" s="41"/>
      <c r="C4139" s="42"/>
      <c r="D4139" s="42"/>
      <c r="E4139" s="42"/>
      <c r="F4139" s="42"/>
      <c r="G4139" s="42"/>
      <c r="H4139" s="42"/>
      <c r="I4139" s="42"/>
      <c r="J4139" s="42"/>
      <c r="K4139" s="42"/>
      <c r="L4139" s="42"/>
      <c r="M4139" s="42"/>
      <c r="N4139" s="42"/>
      <c r="O4139" s="42"/>
    </row>
    <row r="4140" spans="1:15">
      <c r="A4140" s="40"/>
      <c r="B4140" s="41"/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  <c r="O4140" s="42"/>
    </row>
    <row r="4141" spans="1:15">
      <c r="A4141" s="40"/>
      <c r="B4141" s="41"/>
      <c r="C4141" s="42"/>
      <c r="D4141" s="42"/>
      <c r="E4141" s="42"/>
      <c r="F4141" s="42"/>
      <c r="G4141" s="42"/>
      <c r="H4141" s="42"/>
      <c r="I4141" s="42"/>
      <c r="J4141" s="42"/>
      <c r="K4141" s="42"/>
      <c r="L4141" s="42"/>
      <c r="M4141" s="42"/>
      <c r="N4141" s="42"/>
      <c r="O4141" s="42"/>
    </row>
    <row r="4142" spans="1:15">
      <c r="A4142" s="40"/>
      <c r="B4142" s="41"/>
      <c r="C4142" s="42"/>
      <c r="D4142" s="42"/>
      <c r="E4142" s="42"/>
      <c r="F4142" s="42"/>
      <c r="G4142" s="42"/>
      <c r="H4142" s="42"/>
      <c r="I4142" s="42"/>
      <c r="J4142" s="42"/>
      <c r="K4142" s="42"/>
      <c r="L4142" s="42"/>
      <c r="M4142" s="42"/>
      <c r="N4142" s="42"/>
      <c r="O4142" s="42"/>
    </row>
    <row r="4143" spans="1:15">
      <c r="A4143" s="40"/>
      <c r="B4143" s="41"/>
      <c r="C4143" s="42"/>
      <c r="D4143" s="42"/>
      <c r="E4143" s="42"/>
      <c r="F4143" s="42"/>
      <c r="G4143" s="42"/>
      <c r="H4143" s="42"/>
      <c r="I4143" s="42"/>
      <c r="J4143" s="42"/>
      <c r="K4143" s="42"/>
      <c r="L4143" s="42"/>
      <c r="M4143" s="42"/>
      <c r="N4143" s="42"/>
      <c r="O4143" s="42"/>
    </row>
    <row r="4144" spans="1:15">
      <c r="A4144" s="40"/>
      <c r="B4144" s="41"/>
      <c r="C4144" s="42"/>
      <c r="D4144" s="42"/>
      <c r="E4144" s="42"/>
      <c r="F4144" s="42"/>
      <c r="G4144" s="42"/>
      <c r="H4144" s="42"/>
      <c r="I4144" s="42"/>
      <c r="J4144" s="42"/>
      <c r="K4144" s="42"/>
      <c r="L4144" s="42"/>
      <c r="M4144" s="42"/>
      <c r="N4144" s="42"/>
      <c r="O4144" s="42"/>
    </row>
    <row r="4145" spans="1:15">
      <c r="A4145" s="40"/>
      <c r="B4145" s="41"/>
      <c r="C4145" s="42"/>
      <c r="D4145" s="42"/>
      <c r="E4145" s="42"/>
      <c r="F4145" s="42"/>
      <c r="G4145" s="42"/>
      <c r="H4145" s="42"/>
      <c r="I4145" s="42"/>
      <c r="J4145" s="42"/>
      <c r="K4145" s="42"/>
      <c r="L4145" s="42"/>
      <c r="M4145" s="42"/>
      <c r="N4145" s="42"/>
      <c r="O4145" s="42"/>
    </row>
    <row r="4146" spans="1:15">
      <c r="A4146" s="40"/>
      <c r="B4146" s="41"/>
      <c r="C4146" s="42"/>
      <c r="D4146" s="42"/>
      <c r="E4146" s="42"/>
      <c r="F4146" s="42"/>
      <c r="G4146" s="42"/>
      <c r="H4146" s="42"/>
      <c r="I4146" s="42"/>
      <c r="J4146" s="42"/>
      <c r="K4146" s="42"/>
      <c r="L4146" s="42"/>
      <c r="M4146" s="42"/>
      <c r="N4146" s="42"/>
      <c r="O4146" s="42"/>
    </row>
    <row r="4147" spans="1:15">
      <c r="A4147" s="40"/>
      <c r="B4147" s="41"/>
      <c r="C4147" s="42"/>
      <c r="D4147" s="42"/>
      <c r="E4147" s="42"/>
      <c r="F4147" s="42"/>
      <c r="G4147" s="42"/>
      <c r="H4147" s="42"/>
      <c r="I4147" s="42"/>
      <c r="J4147" s="42"/>
      <c r="K4147" s="42"/>
      <c r="L4147" s="42"/>
      <c r="M4147" s="42"/>
      <c r="N4147" s="42"/>
      <c r="O4147" s="42"/>
    </row>
    <row r="4148" spans="1:15">
      <c r="A4148" s="40"/>
      <c r="B4148" s="41"/>
      <c r="C4148" s="42"/>
      <c r="D4148" s="42"/>
      <c r="E4148" s="42"/>
      <c r="F4148" s="42"/>
      <c r="G4148" s="42"/>
      <c r="H4148" s="42"/>
      <c r="I4148" s="42"/>
      <c r="J4148" s="42"/>
      <c r="K4148" s="42"/>
      <c r="L4148" s="42"/>
      <c r="M4148" s="42"/>
      <c r="N4148" s="42"/>
      <c r="O4148" s="42"/>
    </row>
    <row r="4149" spans="1:15">
      <c r="A4149" s="40"/>
      <c r="B4149" s="41"/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  <c r="O4149" s="42"/>
    </row>
    <row r="4150" spans="1:15">
      <c r="A4150" s="40"/>
      <c r="B4150" s="41"/>
      <c r="C4150" s="42"/>
      <c r="D4150" s="42"/>
      <c r="E4150" s="42"/>
      <c r="F4150" s="42"/>
      <c r="G4150" s="42"/>
      <c r="H4150" s="42"/>
      <c r="I4150" s="42"/>
      <c r="J4150" s="42"/>
      <c r="K4150" s="42"/>
      <c r="L4150" s="42"/>
      <c r="M4150" s="42"/>
      <c r="N4150" s="42"/>
      <c r="O4150" s="42"/>
    </row>
    <row r="4151" spans="1:15">
      <c r="A4151" s="40"/>
      <c r="B4151" s="41"/>
      <c r="C4151" s="42"/>
      <c r="D4151" s="42"/>
      <c r="E4151" s="42"/>
      <c r="F4151" s="42"/>
      <c r="G4151" s="42"/>
      <c r="H4151" s="42"/>
      <c r="I4151" s="42"/>
      <c r="J4151" s="42"/>
      <c r="K4151" s="42"/>
      <c r="L4151" s="42"/>
      <c r="M4151" s="42"/>
      <c r="N4151" s="42"/>
      <c r="O4151" s="42"/>
    </row>
    <row r="4152" spans="1:15">
      <c r="A4152" s="40"/>
      <c r="B4152" s="41"/>
      <c r="C4152" s="42"/>
      <c r="D4152" s="42"/>
      <c r="E4152" s="42"/>
      <c r="F4152" s="42"/>
      <c r="G4152" s="42"/>
      <c r="H4152" s="42"/>
      <c r="I4152" s="42"/>
      <c r="J4152" s="42"/>
      <c r="K4152" s="42"/>
      <c r="L4152" s="42"/>
      <c r="M4152" s="42"/>
      <c r="N4152" s="42"/>
      <c r="O4152" s="42"/>
    </row>
    <row r="4153" spans="1:15">
      <c r="A4153" s="40"/>
      <c r="B4153" s="41"/>
      <c r="C4153" s="42"/>
      <c r="D4153" s="42"/>
      <c r="E4153" s="42"/>
      <c r="F4153" s="42"/>
      <c r="G4153" s="42"/>
      <c r="H4153" s="42"/>
      <c r="I4153" s="42"/>
      <c r="J4153" s="42"/>
      <c r="K4153" s="42"/>
      <c r="L4153" s="42"/>
      <c r="M4153" s="42"/>
      <c r="N4153" s="42"/>
      <c r="O4153" s="42"/>
    </row>
    <row r="4154" spans="1:15">
      <c r="A4154" s="40"/>
      <c r="B4154" s="41"/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  <c r="O4154" s="42"/>
    </row>
    <row r="4155" spans="1:15">
      <c r="A4155" s="40"/>
      <c r="B4155" s="41"/>
      <c r="C4155" s="42"/>
      <c r="D4155" s="42"/>
      <c r="E4155" s="42"/>
      <c r="F4155" s="42"/>
      <c r="G4155" s="42"/>
      <c r="H4155" s="42"/>
      <c r="I4155" s="42"/>
      <c r="J4155" s="42"/>
      <c r="K4155" s="42"/>
      <c r="L4155" s="42"/>
      <c r="M4155" s="42"/>
      <c r="N4155" s="42"/>
      <c r="O4155" s="42"/>
    </row>
    <row r="4156" spans="1:15">
      <c r="A4156" s="40"/>
      <c r="B4156" s="41"/>
      <c r="C4156" s="42"/>
      <c r="D4156" s="42"/>
      <c r="E4156" s="42"/>
      <c r="F4156" s="42"/>
      <c r="G4156" s="42"/>
      <c r="H4156" s="42"/>
      <c r="I4156" s="42"/>
      <c r="J4156" s="42"/>
      <c r="K4156" s="42"/>
      <c r="L4156" s="42"/>
      <c r="M4156" s="42"/>
      <c r="N4156" s="42"/>
      <c r="O4156" s="42"/>
    </row>
    <row r="4157" spans="1:15">
      <c r="A4157" s="40"/>
      <c r="B4157" s="41"/>
      <c r="C4157" s="42"/>
      <c r="D4157" s="42"/>
      <c r="E4157" s="42"/>
      <c r="F4157" s="42"/>
      <c r="G4157" s="42"/>
      <c r="H4157" s="42"/>
      <c r="I4157" s="42"/>
      <c r="J4157" s="42"/>
      <c r="K4157" s="42"/>
      <c r="L4157" s="42"/>
      <c r="M4157" s="42"/>
      <c r="N4157" s="42"/>
      <c r="O4157" s="42"/>
    </row>
    <row r="4158" spans="1:15">
      <c r="A4158" s="40"/>
      <c r="B4158" s="41"/>
      <c r="C4158" s="42"/>
      <c r="D4158" s="42"/>
      <c r="E4158" s="42"/>
      <c r="F4158" s="42"/>
      <c r="G4158" s="42"/>
      <c r="H4158" s="42"/>
      <c r="I4158" s="42"/>
      <c r="J4158" s="42"/>
      <c r="K4158" s="42"/>
      <c r="L4158" s="42"/>
      <c r="M4158" s="42"/>
      <c r="N4158" s="42"/>
      <c r="O4158" s="42"/>
    </row>
    <row r="4159" spans="1:15">
      <c r="A4159" s="40"/>
      <c r="B4159" s="41"/>
      <c r="C4159" s="42"/>
      <c r="D4159" s="42"/>
      <c r="E4159" s="42"/>
      <c r="F4159" s="42"/>
      <c r="G4159" s="42"/>
      <c r="H4159" s="42"/>
      <c r="I4159" s="42"/>
      <c r="J4159" s="42"/>
      <c r="K4159" s="42"/>
      <c r="L4159" s="42"/>
      <c r="M4159" s="42"/>
      <c r="N4159" s="42"/>
      <c r="O4159" s="42"/>
    </row>
    <row r="4160" spans="1:15">
      <c r="A4160" s="40"/>
      <c r="B4160" s="41"/>
      <c r="C4160" s="42"/>
      <c r="D4160" s="42"/>
      <c r="E4160" s="42"/>
      <c r="F4160" s="42"/>
      <c r="G4160" s="42"/>
      <c r="H4160" s="42"/>
      <c r="I4160" s="42"/>
      <c r="J4160" s="42"/>
      <c r="K4160" s="42"/>
      <c r="L4160" s="42"/>
      <c r="M4160" s="42"/>
      <c r="N4160" s="42"/>
      <c r="O4160" s="42"/>
    </row>
    <row r="4161" spans="1:15">
      <c r="A4161" s="40"/>
      <c r="B4161" s="41"/>
      <c r="C4161" s="42"/>
      <c r="D4161" s="42"/>
      <c r="E4161" s="42"/>
      <c r="F4161" s="42"/>
      <c r="G4161" s="42"/>
      <c r="H4161" s="42"/>
      <c r="I4161" s="42"/>
      <c r="J4161" s="42"/>
      <c r="K4161" s="42"/>
      <c r="L4161" s="42"/>
      <c r="M4161" s="42"/>
      <c r="N4161" s="42"/>
      <c r="O4161" s="42"/>
    </row>
    <row r="4162" spans="1:15">
      <c r="A4162" s="40"/>
      <c r="B4162" s="41"/>
      <c r="C4162" s="42"/>
      <c r="D4162" s="42"/>
      <c r="E4162" s="42"/>
      <c r="F4162" s="42"/>
      <c r="G4162" s="42"/>
      <c r="H4162" s="42"/>
      <c r="I4162" s="42"/>
      <c r="J4162" s="42"/>
      <c r="K4162" s="42"/>
      <c r="L4162" s="42"/>
      <c r="M4162" s="42"/>
      <c r="N4162" s="42"/>
      <c r="O4162" s="42"/>
    </row>
    <row r="4163" spans="1:15">
      <c r="A4163" s="40"/>
      <c r="B4163" s="41"/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  <c r="O4163" s="42"/>
    </row>
    <row r="4164" spans="1:15">
      <c r="A4164" s="40"/>
      <c r="B4164" s="41"/>
      <c r="C4164" s="42"/>
      <c r="D4164" s="42"/>
      <c r="E4164" s="42"/>
      <c r="F4164" s="42"/>
      <c r="G4164" s="42"/>
      <c r="H4164" s="42"/>
      <c r="I4164" s="42"/>
      <c r="J4164" s="42"/>
      <c r="K4164" s="42"/>
      <c r="L4164" s="42"/>
      <c r="M4164" s="42"/>
      <c r="N4164" s="42"/>
      <c r="O4164" s="42"/>
    </row>
    <row r="4165" spans="1:15">
      <c r="A4165" s="40"/>
      <c r="B4165" s="41"/>
      <c r="C4165" s="42"/>
      <c r="D4165" s="42"/>
      <c r="E4165" s="42"/>
      <c r="F4165" s="42"/>
      <c r="G4165" s="42"/>
      <c r="H4165" s="42"/>
      <c r="I4165" s="42"/>
      <c r="J4165" s="42"/>
      <c r="K4165" s="42"/>
      <c r="L4165" s="42"/>
      <c r="M4165" s="42"/>
      <c r="N4165" s="42"/>
      <c r="O4165" s="42"/>
    </row>
    <row r="4166" spans="1:15">
      <c r="A4166" s="40"/>
      <c r="B4166" s="41"/>
      <c r="C4166" s="42"/>
      <c r="D4166" s="42"/>
      <c r="E4166" s="42"/>
      <c r="F4166" s="42"/>
      <c r="G4166" s="42"/>
      <c r="H4166" s="42"/>
      <c r="I4166" s="42"/>
      <c r="J4166" s="42"/>
      <c r="K4166" s="42"/>
      <c r="L4166" s="42"/>
      <c r="M4166" s="42"/>
      <c r="N4166" s="42"/>
      <c r="O4166" s="42"/>
    </row>
    <row r="4167" spans="1:15">
      <c r="A4167" s="40"/>
      <c r="B4167" s="41"/>
      <c r="C4167" s="42"/>
      <c r="D4167" s="42"/>
      <c r="E4167" s="42"/>
      <c r="F4167" s="42"/>
      <c r="G4167" s="42"/>
      <c r="H4167" s="42"/>
      <c r="I4167" s="42"/>
      <c r="J4167" s="42"/>
      <c r="K4167" s="42"/>
      <c r="L4167" s="42"/>
      <c r="M4167" s="42"/>
      <c r="N4167" s="42"/>
      <c r="O4167" s="42"/>
    </row>
    <row r="4168" spans="1:15">
      <c r="A4168" s="40"/>
      <c r="B4168" s="41"/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  <c r="O4168" s="42"/>
    </row>
    <row r="4169" spans="1:15">
      <c r="A4169" s="40"/>
      <c r="B4169" s="41"/>
      <c r="C4169" s="42"/>
      <c r="D4169" s="42"/>
      <c r="E4169" s="42"/>
      <c r="F4169" s="42"/>
      <c r="G4169" s="42"/>
      <c r="H4169" s="42"/>
      <c r="I4169" s="42"/>
      <c r="J4169" s="42"/>
      <c r="K4169" s="42"/>
      <c r="L4169" s="42"/>
      <c r="M4169" s="42"/>
      <c r="N4169" s="42"/>
      <c r="O4169" s="42"/>
    </row>
    <row r="4170" spans="1:15">
      <c r="A4170" s="40"/>
      <c r="B4170" s="41"/>
      <c r="C4170" s="42"/>
      <c r="D4170" s="42"/>
      <c r="E4170" s="42"/>
      <c r="F4170" s="42"/>
      <c r="G4170" s="42"/>
      <c r="H4170" s="42"/>
      <c r="I4170" s="42"/>
      <c r="J4170" s="42"/>
      <c r="K4170" s="42"/>
      <c r="L4170" s="42"/>
      <c r="M4170" s="42"/>
      <c r="N4170" s="42"/>
      <c r="O4170" s="42"/>
    </row>
    <row r="4171" spans="1:15">
      <c r="A4171" s="40"/>
      <c r="B4171" s="41"/>
      <c r="C4171" s="42"/>
      <c r="D4171" s="42"/>
      <c r="E4171" s="42"/>
      <c r="F4171" s="42"/>
      <c r="G4171" s="42"/>
      <c r="H4171" s="42"/>
      <c r="I4171" s="42"/>
      <c r="J4171" s="42"/>
      <c r="K4171" s="42"/>
      <c r="L4171" s="42"/>
      <c r="M4171" s="42"/>
      <c r="N4171" s="42"/>
      <c r="O4171" s="42"/>
    </row>
    <row r="4172" spans="1:15">
      <c r="A4172" s="40"/>
      <c r="B4172" s="41"/>
      <c r="C4172" s="42"/>
      <c r="D4172" s="42"/>
      <c r="E4172" s="42"/>
      <c r="F4172" s="42"/>
      <c r="G4172" s="42"/>
      <c r="H4172" s="42"/>
      <c r="I4172" s="42"/>
      <c r="J4172" s="42"/>
      <c r="K4172" s="42"/>
      <c r="L4172" s="42"/>
      <c r="M4172" s="42"/>
      <c r="N4172" s="42"/>
      <c r="O4172" s="42"/>
    </row>
    <row r="4173" spans="1:15">
      <c r="A4173" s="40"/>
      <c r="B4173" s="41"/>
      <c r="C4173" s="42"/>
      <c r="D4173" s="42"/>
      <c r="E4173" s="42"/>
      <c r="F4173" s="42"/>
      <c r="G4173" s="42"/>
      <c r="H4173" s="42"/>
      <c r="I4173" s="42"/>
      <c r="J4173" s="42"/>
      <c r="K4173" s="42"/>
      <c r="L4173" s="42"/>
      <c r="M4173" s="42"/>
      <c r="N4173" s="42"/>
      <c r="O4173" s="42"/>
    </row>
    <row r="4174" spans="1:15">
      <c r="A4174" s="40"/>
      <c r="B4174" s="41"/>
      <c r="C4174" s="42"/>
      <c r="D4174" s="42"/>
      <c r="E4174" s="42"/>
      <c r="F4174" s="42"/>
      <c r="G4174" s="42"/>
      <c r="H4174" s="42"/>
      <c r="I4174" s="42"/>
      <c r="J4174" s="42"/>
      <c r="K4174" s="42"/>
      <c r="L4174" s="42"/>
      <c r="M4174" s="42"/>
      <c r="N4174" s="42"/>
      <c r="O4174" s="42"/>
    </row>
    <row r="4175" spans="1:15">
      <c r="A4175" s="40"/>
      <c r="B4175" s="41"/>
      <c r="C4175" s="42"/>
      <c r="D4175" s="42"/>
      <c r="E4175" s="42"/>
      <c r="F4175" s="42"/>
      <c r="G4175" s="42"/>
      <c r="H4175" s="42"/>
      <c r="I4175" s="42"/>
      <c r="J4175" s="42"/>
      <c r="K4175" s="42"/>
      <c r="L4175" s="42"/>
      <c r="M4175" s="42"/>
      <c r="N4175" s="42"/>
      <c r="O4175" s="42"/>
    </row>
    <row r="4176" spans="1:15">
      <c r="A4176" s="40"/>
      <c r="B4176" s="41"/>
      <c r="C4176" s="42"/>
      <c r="D4176" s="42"/>
      <c r="E4176" s="42"/>
      <c r="F4176" s="42"/>
      <c r="G4176" s="42"/>
      <c r="H4176" s="42"/>
      <c r="I4176" s="42"/>
      <c r="J4176" s="42"/>
      <c r="K4176" s="42"/>
      <c r="L4176" s="42"/>
      <c r="M4176" s="42"/>
      <c r="N4176" s="42"/>
      <c r="O4176" s="42"/>
    </row>
    <row r="4177" spans="1:15">
      <c r="A4177" s="40"/>
      <c r="B4177" s="41"/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  <c r="O4177" s="42"/>
    </row>
    <row r="4178" spans="1:15">
      <c r="A4178" s="40"/>
      <c r="B4178" s="41"/>
      <c r="C4178" s="42"/>
      <c r="D4178" s="42"/>
      <c r="E4178" s="42"/>
      <c r="F4178" s="42"/>
      <c r="G4178" s="42"/>
      <c r="H4178" s="42"/>
      <c r="I4178" s="42"/>
      <c r="J4178" s="42"/>
      <c r="K4178" s="42"/>
      <c r="L4178" s="42"/>
      <c r="M4178" s="42"/>
      <c r="N4178" s="42"/>
      <c r="O4178" s="42"/>
    </row>
    <row r="4179" spans="1:15">
      <c r="A4179" s="40"/>
      <c r="B4179" s="41"/>
      <c r="C4179" s="42"/>
      <c r="D4179" s="42"/>
      <c r="E4179" s="42"/>
      <c r="F4179" s="42"/>
      <c r="G4179" s="42"/>
      <c r="H4179" s="42"/>
      <c r="I4179" s="42"/>
      <c r="J4179" s="42"/>
      <c r="K4179" s="42"/>
      <c r="L4179" s="42"/>
      <c r="M4179" s="42"/>
      <c r="N4179" s="42"/>
      <c r="O4179" s="42"/>
    </row>
    <row r="4180" spans="1:15">
      <c r="A4180" s="40"/>
      <c r="B4180" s="41"/>
      <c r="C4180" s="42"/>
      <c r="D4180" s="42"/>
      <c r="E4180" s="42"/>
      <c r="F4180" s="42"/>
      <c r="G4180" s="42"/>
      <c r="H4180" s="42"/>
      <c r="I4180" s="42"/>
      <c r="J4180" s="42"/>
      <c r="K4180" s="42"/>
      <c r="L4180" s="42"/>
      <c r="M4180" s="42"/>
      <c r="N4180" s="42"/>
      <c r="O4180" s="42"/>
    </row>
    <row r="4181" spans="1:15">
      <c r="A4181" s="40"/>
      <c r="B4181" s="41"/>
      <c r="C4181" s="42"/>
      <c r="D4181" s="42"/>
      <c r="E4181" s="42"/>
      <c r="F4181" s="42"/>
      <c r="G4181" s="42"/>
      <c r="H4181" s="42"/>
      <c r="I4181" s="42"/>
      <c r="J4181" s="42"/>
      <c r="K4181" s="42"/>
      <c r="L4181" s="42"/>
      <c r="M4181" s="42"/>
      <c r="N4181" s="42"/>
      <c r="O4181" s="42"/>
    </row>
    <row r="4182" spans="1:15">
      <c r="A4182" s="40"/>
      <c r="B4182" s="41"/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  <c r="O4182" s="42"/>
    </row>
    <row r="4183" spans="1:15">
      <c r="A4183" s="40"/>
      <c r="B4183" s="41"/>
      <c r="C4183" s="42"/>
      <c r="D4183" s="42"/>
      <c r="E4183" s="42"/>
      <c r="F4183" s="42"/>
      <c r="G4183" s="42"/>
      <c r="H4183" s="42"/>
      <c r="I4183" s="42"/>
      <c r="J4183" s="42"/>
      <c r="K4183" s="42"/>
      <c r="L4183" s="42"/>
      <c r="M4183" s="42"/>
      <c r="N4183" s="42"/>
      <c r="O4183" s="42"/>
    </row>
    <row r="4184" spans="1:15">
      <c r="A4184" s="40"/>
      <c r="B4184" s="41"/>
      <c r="C4184" s="42"/>
      <c r="D4184" s="42"/>
      <c r="E4184" s="42"/>
      <c r="F4184" s="42"/>
      <c r="G4184" s="42"/>
      <c r="H4184" s="42"/>
      <c r="I4184" s="42"/>
      <c r="J4184" s="42"/>
      <c r="K4184" s="42"/>
      <c r="L4184" s="42"/>
      <c r="M4184" s="42"/>
      <c r="N4184" s="42"/>
      <c r="O4184" s="42"/>
    </row>
    <row r="4185" spans="1:15">
      <c r="A4185" s="40"/>
      <c r="B4185" s="41"/>
      <c r="C4185" s="42"/>
      <c r="D4185" s="42"/>
      <c r="E4185" s="42"/>
      <c r="F4185" s="42"/>
      <c r="G4185" s="42"/>
      <c r="H4185" s="42"/>
      <c r="I4185" s="42"/>
      <c r="J4185" s="42"/>
      <c r="K4185" s="42"/>
      <c r="L4185" s="42"/>
      <c r="M4185" s="42"/>
      <c r="N4185" s="42"/>
      <c r="O4185" s="42"/>
    </row>
    <row r="4186" spans="1:15">
      <c r="A4186" s="40"/>
      <c r="B4186" s="41"/>
      <c r="C4186" s="42"/>
      <c r="D4186" s="42"/>
      <c r="E4186" s="42"/>
      <c r="F4186" s="42"/>
      <c r="G4186" s="42"/>
      <c r="H4186" s="42"/>
      <c r="I4186" s="42"/>
      <c r="J4186" s="42"/>
      <c r="K4186" s="42"/>
      <c r="L4186" s="42"/>
      <c r="M4186" s="42"/>
      <c r="N4186" s="42"/>
      <c r="O4186" s="42"/>
    </row>
    <row r="4187" spans="1:15">
      <c r="A4187" s="40"/>
      <c r="B4187" s="41"/>
      <c r="C4187" s="42"/>
      <c r="D4187" s="42"/>
      <c r="E4187" s="42"/>
      <c r="F4187" s="42"/>
      <c r="G4187" s="42"/>
      <c r="H4187" s="42"/>
      <c r="I4187" s="42"/>
      <c r="J4187" s="42"/>
      <c r="K4187" s="42"/>
      <c r="L4187" s="42"/>
      <c r="M4187" s="42"/>
      <c r="N4187" s="42"/>
      <c r="O4187" s="42"/>
    </row>
    <row r="4188" spans="1:15">
      <c r="A4188" s="40"/>
      <c r="B4188" s="41"/>
      <c r="C4188" s="42"/>
      <c r="D4188" s="42"/>
      <c r="E4188" s="42"/>
      <c r="F4188" s="42"/>
      <c r="G4188" s="42"/>
      <c r="H4188" s="42"/>
      <c r="I4188" s="42"/>
      <c r="J4188" s="42"/>
      <c r="K4188" s="42"/>
      <c r="L4188" s="42"/>
      <c r="M4188" s="42"/>
      <c r="N4188" s="42"/>
      <c r="O4188" s="42"/>
    </row>
    <row r="4189" spans="1:15">
      <c r="A4189" s="40"/>
      <c r="B4189" s="41"/>
      <c r="C4189" s="42"/>
      <c r="D4189" s="42"/>
      <c r="E4189" s="42"/>
      <c r="F4189" s="42"/>
      <c r="G4189" s="42"/>
      <c r="H4189" s="42"/>
      <c r="I4189" s="42"/>
      <c r="J4189" s="42"/>
      <c r="K4189" s="42"/>
      <c r="L4189" s="42"/>
      <c r="M4189" s="42"/>
      <c r="N4189" s="42"/>
      <c r="O4189" s="42"/>
    </row>
    <row r="4190" spans="1:15">
      <c r="A4190" s="40"/>
      <c r="B4190" s="41"/>
      <c r="C4190" s="42"/>
      <c r="D4190" s="42"/>
      <c r="E4190" s="42"/>
      <c r="F4190" s="42"/>
      <c r="G4190" s="42"/>
      <c r="H4190" s="42"/>
      <c r="I4190" s="42"/>
      <c r="J4190" s="42"/>
      <c r="K4190" s="42"/>
      <c r="L4190" s="42"/>
      <c r="M4190" s="42"/>
      <c r="N4190" s="42"/>
      <c r="O4190" s="42"/>
    </row>
    <row r="4191" spans="1:15">
      <c r="A4191" s="40"/>
      <c r="B4191" s="41"/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  <c r="O4191" s="42"/>
    </row>
    <row r="4192" spans="1:15">
      <c r="A4192" s="40"/>
      <c r="B4192" s="41"/>
      <c r="C4192" s="42"/>
      <c r="D4192" s="42"/>
      <c r="E4192" s="42"/>
      <c r="F4192" s="42"/>
      <c r="G4192" s="42"/>
      <c r="H4192" s="42"/>
      <c r="I4192" s="42"/>
      <c r="J4192" s="42"/>
      <c r="K4192" s="42"/>
      <c r="L4192" s="42"/>
      <c r="M4192" s="42"/>
      <c r="N4192" s="42"/>
      <c r="O4192" s="42"/>
    </row>
    <row r="4193" spans="1:15">
      <c r="A4193" s="40"/>
      <c r="B4193" s="41"/>
      <c r="C4193" s="42"/>
      <c r="D4193" s="42"/>
      <c r="E4193" s="42"/>
      <c r="F4193" s="42"/>
      <c r="G4193" s="42"/>
      <c r="H4193" s="42"/>
      <c r="I4193" s="42"/>
      <c r="J4193" s="42"/>
      <c r="K4193" s="42"/>
      <c r="L4193" s="42"/>
      <c r="M4193" s="42"/>
      <c r="N4193" s="42"/>
      <c r="O4193" s="42"/>
    </row>
    <row r="4194" spans="1:15">
      <c r="A4194" s="40"/>
      <c r="B4194" s="41"/>
      <c r="C4194" s="42"/>
      <c r="D4194" s="42"/>
      <c r="E4194" s="42"/>
      <c r="F4194" s="42"/>
      <c r="G4194" s="42"/>
      <c r="H4194" s="42"/>
      <c r="I4194" s="42"/>
      <c r="J4194" s="42"/>
      <c r="K4194" s="42"/>
      <c r="L4194" s="42"/>
      <c r="M4194" s="42"/>
      <c r="N4194" s="42"/>
      <c r="O4194" s="42"/>
    </row>
    <row r="4195" spans="1:15">
      <c r="A4195" s="40"/>
      <c r="B4195" s="41"/>
      <c r="C4195" s="42"/>
      <c r="D4195" s="42"/>
      <c r="E4195" s="42"/>
      <c r="F4195" s="42"/>
      <c r="G4195" s="42"/>
      <c r="H4195" s="42"/>
      <c r="I4195" s="42"/>
      <c r="J4195" s="42"/>
      <c r="K4195" s="42"/>
      <c r="L4195" s="42"/>
      <c r="M4195" s="42"/>
      <c r="N4195" s="42"/>
      <c r="O4195" s="42"/>
    </row>
    <row r="4196" spans="1:15">
      <c r="A4196" s="40"/>
      <c r="B4196" s="41"/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  <c r="O4196" s="42"/>
    </row>
    <row r="4197" spans="1:15">
      <c r="A4197" s="40"/>
      <c r="B4197" s="41"/>
      <c r="C4197" s="42"/>
      <c r="D4197" s="42"/>
      <c r="E4197" s="42"/>
      <c r="F4197" s="42"/>
      <c r="G4197" s="42"/>
      <c r="H4197" s="42"/>
      <c r="I4197" s="42"/>
      <c r="J4197" s="42"/>
      <c r="K4197" s="42"/>
      <c r="L4197" s="42"/>
      <c r="M4197" s="42"/>
      <c r="N4197" s="42"/>
      <c r="O4197" s="42"/>
    </row>
    <row r="4198" spans="1:15">
      <c r="A4198" s="40"/>
      <c r="B4198" s="41"/>
      <c r="C4198" s="42"/>
      <c r="D4198" s="42"/>
      <c r="E4198" s="42"/>
      <c r="F4198" s="42"/>
      <c r="G4198" s="42"/>
      <c r="H4198" s="42"/>
      <c r="I4198" s="42"/>
      <c r="J4198" s="42"/>
      <c r="K4198" s="42"/>
      <c r="L4198" s="42"/>
      <c r="M4198" s="42"/>
      <c r="N4198" s="42"/>
      <c r="O4198" s="42"/>
    </row>
    <row r="4199" spans="1:15">
      <c r="A4199" s="40"/>
      <c r="B4199" s="41"/>
      <c r="C4199" s="42"/>
      <c r="D4199" s="42"/>
      <c r="E4199" s="42"/>
      <c r="F4199" s="42"/>
      <c r="G4199" s="42"/>
      <c r="H4199" s="42"/>
      <c r="I4199" s="42"/>
      <c r="J4199" s="42"/>
      <c r="K4199" s="42"/>
      <c r="L4199" s="42"/>
      <c r="M4199" s="42"/>
      <c r="N4199" s="42"/>
      <c r="O4199" s="42"/>
    </row>
    <row r="4200" spans="1:15">
      <c r="A4200" s="40"/>
      <c r="B4200" s="41"/>
      <c r="C4200" s="42"/>
      <c r="D4200" s="42"/>
      <c r="E4200" s="42"/>
      <c r="F4200" s="42"/>
      <c r="G4200" s="42"/>
      <c r="H4200" s="42"/>
      <c r="I4200" s="42"/>
      <c r="J4200" s="42"/>
      <c r="K4200" s="42"/>
      <c r="L4200" s="42"/>
      <c r="M4200" s="42"/>
      <c r="N4200" s="42"/>
      <c r="O4200" s="42"/>
    </row>
    <row r="4201" spans="1:15">
      <c r="A4201" s="40"/>
      <c r="B4201" s="41"/>
      <c r="C4201" s="42"/>
      <c r="D4201" s="42"/>
      <c r="E4201" s="42"/>
      <c r="F4201" s="42"/>
      <c r="G4201" s="42"/>
      <c r="H4201" s="42"/>
      <c r="I4201" s="42"/>
      <c r="J4201" s="42"/>
      <c r="K4201" s="42"/>
      <c r="L4201" s="42"/>
      <c r="M4201" s="42"/>
      <c r="N4201" s="42"/>
      <c r="O4201" s="42"/>
    </row>
    <row r="4202" spans="1:15">
      <c r="A4202" s="40"/>
      <c r="B4202" s="41"/>
      <c r="C4202" s="42"/>
      <c r="D4202" s="42"/>
      <c r="E4202" s="42"/>
      <c r="F4202" s="42"/>
      <c r="G4202" s="42"/>
      <c r="H4202" s="42"/>
      <c r="I4202" s="42"/>
      <c r="J4202" s="42"/>
      <c r="K4202" s="42"/>
      <c r="L4202" s="42"/>
      <c r="M4202" s="42"/>
      <c r="N4202" s="42"/>
      <c r="O4202" s="42"/>
    </row>
    <row r="4203" spans="1:15">
      <c r="A4203" s="40"/>
      <c r="B4203" s="41"/>
      <c r="C4203" s="42"/>
      <c r="D4203" s="42"/>
      <c r="E4203" s="42"/>
      <c r="F4203" s="42"/>
      <c r="G4203" s="42"/>
      <c r="H4203" s="42"/>
      <c r="I4203" s="42"/>
      <c r="J4203" s="42"/>
      <c r="K4203" s="42"/>
      <c r="L4203" s="42"/>
      <c r="M4203" s="42"/>
      <c r="N4203" s="42"/>
      <c r="O4203" s="42"/>
    </row>
    <row r="4204" spans="1:15">
      <c r="A4204" s="40"/>
      <c r="B4204" s="41"/>
      <c r="C4204" s="42"/>
      <c r="D4204" s="42"/>
      <c r="E4204" s="42"/>
      <c r="F4204" s="42"/>
      <c r="G4204" s="42"/>
      <c r="H4204" s="42"/>
      <c r="I4204" s="42"/>
      <c r="J4204" s="42"/>
      <c r="K4204" s="42"/>
      <c r="L4204" s="42"/>
      <c r="M4204" s="42"/>
      <c r="N4204" s="42"/>
      <c r="O4204" s="42"/>
    </row>
    <row r="4205" spans="1:15">
      <c r="A4205" s="40"/>
      <c r="B4205" s="41"/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  <c r="O4205" s="42"/>
    </row>
    <row r="4206" spans="1:15">
      <c r="A4206" s="40"/>
      <c r="B4206" s="41"/>
      <c r="C4206" s="42"/>
      <c r="D4206" s="42"/>
      <c r="E4206" s="42"/>
      <c r="F4206" s="42"/>
      <c r="G4206" s="42"/>
      <c r="H4206" s="42"/>
      <c r="I4206" s="42"/>
      <c r="J4206" s="42"/>
      <c r="K4206" s="42"/>
      <c r="L4206" s="42"/>
      <c r="M4206" s="42"/>
      <c r="N4206" s="42"/>
      <c r="O4206" s="42"/>
    </row>
    <row r="4207" spans="1:15">
      <c r="A4207" s="40"/>
      <c r="B4207" s="41"/>
      <c r="C4207" s="42"/>
      <c r="D4207" s="42"/>
      <c r="E4207" s="42"/>
      <c r="F4207" s="42"/>
      <c r="G4207" s="42"/>
      <c r="H4207" s="42"/>
      <c r="I4207" s="42"/>
      <c r="J4207" s="42"/>
      <c r="K4207" s="42"/>
      <c r="L4207" s="42"/>
      <c r="M4207" s="42"/>
      <c r="N4207" s="42"/>
      <c r="O4207" s="42"/>
    </row>
    <row r="4208" spans="1:15">
      <c r="A4208" s="40"/>
      <c r="B4208" s="41"/>
      <c r="C4208" s="42"/>
      <c r="D4208" s="42"/>
      <c r="E4208" s="42"/>
      <c r="F4208" s="42"/>
      <c r="G4208" s="42"/>
      <c r="H4208" s="42"/>
      <c r="I4208" s="42"/>
      <c r="J4208" s="42"/>
      <c r="K4208" s="42"/>
      <c r="L4208" s="42"/>
      <c r="M4208" s="42"/>
      <c r="N4208" s="42"/>
      <c r="O4208" s="42"/>
    </row>
    <row r="4209" spans="1:15">
      <c r="A4209" s="40"/>
      <c r="B4209" s="41"/>
      <c r="C4209" s="42"/>
      <c r="D4209" s="42"/>
      <c r="E4209" s="42"/>
      <c r="F4209" s="42"/>
      <c r="G4209" s="42"/>
      <c r="H4209" s="42"/>
      <c r="I4209" s="42"/>
      <c r="J4209" s="42"/>
      <c r="K4209" s="42"/>
      <c r="L4209" s="42"/>
      <c r="M4209" s="42"/>
      <c r="N4209" s="42"/>
      <c r="O4209" s="42"/>
    </row>
    <row r="4210" spans="1:15">
      <c r="A4210" s="40"/>
      <c r="B4210" s="41"/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  <c r="O4210" s="42"/>
    </row>
    <row r="4211" spans="1:15">
      <c r="A4211" s="40"/>
      <c r="B4211" s="41"/>
      <c r="C4211" s="42"/>
      <c r="D4211" s="42"/>
      <c r="E4211" s="42"/>
      <c r="F4211" s="42"/>
      <c r="G4211" s="42"/>
      <c r="H4211" s="42"/>
      <c r="I4211" s="42"/>
      <c r="J4211" s="42"/>
      <c r="K4211" s="42"/>
      <c r="L4211" s="42"/>
      <c r="M4211" s="42"/>
      <c r="N4211" s="42"/>
      <c r="O4211" s="42"/>
    </row>
    <row r="4212" spans="1:15">
      <c r="A4212" s="40"/>
      <c r="B4212" s="41"/>
      <c r="C4212" s="42"/>
      <c r="D4212" s="42"/>
      <c r="E4212" s="42"/>
      <c r="F4212" s="42"/>
      <c r="G4212" s="42"/>
      <c r="H4212" s="42"/>
      <c r="I4212" s="42"/>
      <c r="J4212" s="42"/>
      <c r="K4212" s="42"/>
      <c r="L4212" s="42"/>
      <c r="M4212" s="42"/>
      <c r="N4212" s="42"/>
      <c r="O4212" s="42"/>
    </row>
    <row r="4213" spans="1:15">
      <c r="A4213" s="40"/>
      <c r="B4213" s="41"/>
      <c r="C4213" s="42"/>
      <c r="D4213" s="42"/>
      <c r="E4213" s="42"/>
      <c r="F4213" s="42"/>
      <c r="G4213" s="42"/>
      <c r="H4213" s="42"/>
      <c r="I4213" s="42"/>
      <c r="J4213" s="42"/>
      <c r="K4213" s="42"/>
      <c r="L4213" s="42"/>
      <c r="M4213" s="42"/>
      <c r="N4213" s="42"/>
      <c r="O4213" s="42"/>
    </row>
    <row r="4214" spans="1:15">
      <c r="A4214" s="40"/>
      <c r="B4214" s="41"/>
      <c r="C4214" s="42"/>
      <c r="D4214" s="42"/>
      <c r="E4214" s="42"/>
      <c r="F4214" s="42"/>
      <c r="G4214" s="42"/>
      <c r="H4214" s="42"/>
      <c r="I4214" s="42"/>
      <c r="J4214" s="42"/>
      <c r="K4214" s="42"/>
      <c r="L4214" s="42"/>
      <c r="M4214" s="42"/>
      <c r="N4214" s="42"/>
      <c r="O4214" s="42"/>
    </row>
    <row r="4215" spans="1:15">
      <c r="A4215" s="40"/>
      <c r="B4215" s="41"/>
      <c r="C4215" s="42"/>
      <c r="D4215" s="42"/>
      <c r="E4215" s="42"/>
      <c r="F4215" s="42"/>
      <c r="G4215" s="42"/>
      <c r="H4215" s="42"/>
      <c r="I4215" s="42"/>
      <c r="J4215" s="42"/>
      <c r="K4215" s="42"/>
      <c r="L4215" s="42"/>
      <c r="M4215" s="42"/>
      <c r="N4215" s="42"/>
      <c r="O4215" s="42"/>
    </row>
    <row r="4216" spans="1:15">
      <c r="A4216" s="40"/>
      <c r="B4216" s="41"/>
      <c r="C4216" s="42"/>
      <c r="D4216" s="42"/>
      <c r="E4216" s="42"/>
      <c r="F4216" s="42"/>
      <c r="G4216" s="42"/>
      <c r="H4216" s="42"/>
      <c r="I4216" s="42"/>
      <c r="J4216" s="42"/>
      <c r="K4216" s="42"/>
      <c r="L4216" s="42"/>
      <c r="M4216" s="42"/>
      <c r="N4216" s="42"/>
      <c r="O4216" s="42"/>
    </row>
    <row r="4217" spans="1:15">
      <c r="A4217" s="40"/>
      <c r="B4217" s="41"/>
      <c r="C4217" s="42"/>
      <c r="D4217" s="42"/>
      <c r="E4217" s="42"/>
      <c r="F4217" s="42"/>
      <c r="G4217" s="42"/>
      <c r="H4217" s="42"/>
      <c r="I4217" s="42"/>
      <c r="J4217" s="42"/>
      <c r="K4217" s="42"/>
      <c r="L4217" s="42"/>
      <c r="M4217" s="42"/>
      <c r="N4217" s="42"/>
      <c r="O4217" s="42"/>
    </row>
    <row r="4218" spans="1:15">
      <c r="A4218" s="40"/>
      <c r="B4218" s="41"/>
      <c r="C4218" s="42"/>
      <c r="D4218" s="42"/>
      <c r="E4218" s="42"/>
      <c r="F4218" s="42"/>
      <c r="G4218" s="42"/>
      <c r="H4218" s="42"/>
      <c r="I4218" s="42"/>
      <c r="J4218" s="42"/>
      <c r="K4218" s="42"/>
      <c r="L4218" s="42"/>
      <c r="M4218" s="42"/>
      <c r="N4218" s="42"/>
      <c r="O4218" s="42"/>
    </row>
    <row r="4219" spans="1:15">
      <c r="A4219" s="40"/>
      <c r="B4219" s="41"/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  <c r="O4219" s="42"/>
    </row>
    <row r="4220" spans="1:15">
      <c r="A4220" s="40"/>
      <c r="B4220" s="41"/>
      <c r="C4220" s="42"/>
      <c r="D4220" s="42"/>
      <c r="E4220" s="42"/>
      <c r="F4220" s="42"/>
      <c r="G4220" s="42"/>
      <c r="H4220" s="42"/>
      <c r="I4220" s="42"/>
      <c r="J4220" s="42"/>
      <c r="K4220" s="42"/>
      <c r="L4220" s="42"/>
      <c r="M4220" s="42"/>
      <c r="N4220" s="42"/>
      <c r="O4220" s="42"/>
    </row>
    <row r="4221" spans="1:15">
      <c r="A4221" s="40"/>
      <c r="B4221" s="41"/>
      <c r="C4221" s="42"/>
      <c r="D4221" s="42"/>
      <c r="E4221" s="42"/>
      <c r="F4221" s="42"/>
      <c r="G4221" s="42"/>
      <c r="H4221" s="42"/>
      <c r="I4221" s="42"/>
      <c r="J4221" s="42"/>
      <c r="K4221" s="42"/>
      <c r="L4221" s="42"/>
      <c r="M4221" s="42"/>
      <c r="N4221" s="42"/>
      <c r="O4221" s="42"/>
    </row>
    <row r="4222" spans="1:15">
      <c r="A4222" s="40"/>
      <c r="B4222" s="41"/>
      <c r="C4222" s="42"/>
      <c r="D4222" s="42"/>
      <c r="E4222" s="42"/>
      <c r="F4222" s="42"/>
      <c r="G4222" s="42"/>
      <c r="H4222" s="42"/>
      <c r="I4222" s="42"/>
      <c r="J4222" s="42"/>
      <c r="K4222" s="42"/>
      <c r="L4222" s="42"/>
      <c r="M4222" s="42"/>
      <c r="N4222" s="42"/>
      <c r="O4222" s="42"/>
    </row>
    <row r="4223" spans="1:15">
      <c r="A4223" s="40"/>
      <c r="B4223" s="41"/>
      <c r="C4223" s="42"/>
      <c r="D4223" s="42"/>
      <c r="E4223" s="42"/>
      <c r="F4223" s="42"/>
      <c r="G4223" s="42"/>
      <c r="H4223" s="42"/>
      <c r="I4223" s="42"/>
      <c r="J4223" s="42"/>
      <c r="K4223" s="42"/>
      <c r="L4223" s="42"/>
      <c r="M4223" s="42"/>
      <c r="N4223" s="42"/>
      <c r="O4223" s="42"/>
    </row>
    <row r="4224" spans="1:15">
      <c r="A4224" s="40"/>
      <c r="B4224" s="41"/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  <c r="O4224" s="42"/>
    </row>
    <row r="4225" spans="1:15">
      <c r="A4225" s="40"/>
      <c r="B4225" s="41"/>
      <c r="C4225" s="42"/>
      <c r="D4225" s="42"/>
      <c r="E4225" s="42"/>
      <c r="F4225" s="42"/>
      <c r="G4225" s="42"/>
      <c r="H4225" s="42"/>
      <c r="I4225" s="42"/>
      <c r="J4225" s="42"/>
      <c r="K4225" s="42"/>
      <c r="L4225" s="42"/>
      <c r="M4225" s="42"/>
      <c r="N4225" s="42"/>
      <c r="O4225" s="42"/>
    </row>
    <row r="4226" spans="1:15">
      <c r="A4226" s="40"/>
      <c r="B4226" s="41"/>
      <c r="C4226" s="42"/>
      <c r="D4226" s="42"/>
      <c r="E4226" s="42"/>
      <c r="F4226" s="42"/>
      <c r="G4226" s="42"/>
      <c r="H4226" s="42"/>
      <c r="I4226" s="42"/>
      <c r="J4226" s="42"/>
      <c r="K4226" s="42"/>
      <c r="L4226" s="42"/>
      <c r="M4226" s="42"/>
      <c r="N4226" s="42"/>
      <c r="O4226" s="42"/>
    </row>
    <row r="4227" spans="1:15">
      <c r="A4227" s="40"/>
      <c r="B4227" s="41"/>
      <c r="C4227" s="42"/>
      <c r="D4227" s="42"/>
      <c r="E4227" s="42"/>
      <c r="F4227" s="42"/>
      <c r="G4227" s="42"/>
      <c r="H4227" s="42"/>
      <c r="I4227" s="42"/>
      <c r="J4227" s="42"/>
      <c r="K4227" s="42"/>
      <c r="L4227" s="42"/>
      <c r="M4227" s="42"/>
      <c r="N4227" s="42"/>
      <c r="O4227" s="42"/>
    </row>
    <row r="4228" spans="1:15">
      <c r="A4228" s="40"/>
      <c r="B4228" s="41"/>
      <c r="C4228" s="42"/>
      <c r="D4228" s="42"/>
      <c r="E4228" s="42"/>
      <c r="F4228" s="42"/>
      <c r="G4228" s="42"/>
      <c r="H4228" s="42"/>
      <c r="I4228" s="42"/>
      <c r="J4228" s="42"/>
      <c r="K4228" s="42"/>
      <c r="L4228" s="42"/>
      <c r="M4228" s="42"/>
      <c r="N4228" s="42"/>
      <c r="O4228" s="42"/>
    </row>
    <row r="4229" spans="1:15">
      <c r="A4229" s="40"/>
      <c r="B4229" s="41"/>
      <c r="C4229" s="42"/>
      <c r="D4229" s="42"/>
      <c r="E4229" s="42"/>
      <c r="F4229" s="42"/>
      <c r="G4229" s="42"/>
      <c r="H4229" s="42"/>
      <c r="I4229" s="42"/>
      <c r="J4229" s="42"/>
      <c r="K4229" s="42"/>
      <c r="L4229" s="42"/>
      <c r="M4229" s="42"/>
      <c r="N4229" s="42"/>
      <c r="O4229" s="42"/>
    </row>
    <row r="4230" spans="1:15">
      <c r="A4230" s="40"/>
      <c r="B4230" s="41"/>
      <c r="C4230" s="42"/>
      <c r="D4230" s="42"/>
      <c r="E4230" s="42"/>
      <c r="F4230" s="42"/>
      <c r="G4230" s="42"/>
      <c r="H4230" s="42"/>
      <c r="I4230" s="42"/>
      <c r="J4230" s="42"/>
      <c r="K4230" s="42"/>
      <c r="L4230" s="42"/>
      <c r="M4230" s="42"/>
      <c r="N4230" s="42"/>
      <c r="O4230" s="42"/>
    </row>
    <row r="4231" spans="1:15">
      <c r="A4231" s="40"/>
      <c r="B4231" s="41"/>
      <c r="C4231" s="42"/>
      <c r="D4231" s="42"/>
      <c r="E4231" s="42"/>
      <c r="F4231" s="42"/>
      <c r="G4231" s="42"/>
      <c r="H4231" s="42"/>
      <c r="I4231" s="42"/>
      <c r="J4231" s="42"/>
      <c r="K4231" s="42"/>
      <c r="L4231" s="42"/>
      <c r="M4231" s="42"/>
      <c r="N4231" s="42"/>
      <c r="O4231" s="42"/>
    </row>
    <row r="4232" spans="1:15">
      <c r="A4232" s="40"/>
      <c r="B4232" s="41"/>
      <c r="C4232" s="42"/>
      <c r="D4232" s="42"/>
      <c r="E4232" s="42"/>
      <c r="F4232" s="42"/>
      <c r="G4232" s="42"/>
      <c r="H4232" s="42"/>
      <c r="I4232" s="42"/>
      <c r="J4232" s="42"/>
      <c r="K4232" s="42"/>
      <c r="L4232" s="42"/>
      <c r="M4232" s="42"/>
      <c r="N4232" s="42"/>
      <c r="O4232" s="42"/>
    </row>
    <row r="4233" spans="1:15">
      <c r="A4233" s="40"/>
      <c r="B4233" s="41"/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  <c r="O4233" s="42"/>
    </row>
    <row r="4234" spans="1:15">
      <c r="A4234" s="40"/>
      <c r="B4234" s="41"/>
      <c r="C4234" s="42"/>
      <c r="D4234" s="42"/>
      <c r="E4234" s="42"/>
      <c r="F4234" s="42"/>
      <c r="G4234" s="42"/>
      <c r="H4234" s="42"/>
      <c r="I4234" s="42"/>
      <c r="J4234" s="42"/>
      <c r="K4234" s="42"/>
      <c r="L4234" s="42"/>
      <c r="M4234" s="42"/>
      <c r="N4234" s="42"/>
      <c r="O4234" s="42"/>
    </row>
    <row r="4235" spans="1:15">
      <c r="A4235" s="40"/>
      <c r="B4235" s="41"/>
      <c r="C4235" s="42"/>
      <c r="D4235" s="42"/>
      <c r="E4235" s="42"/>
      <c r="F4235" s="42"/>
      <c r="G4235" s="42"/>
      <c r="H4235" s="42"/>
      <c r="I4235" s="42"/>
      <c r="J4235" s="42"/>
      <c r="K4235" s="42"/>
      <c r="L4235" s="42"/>
      <c r="M4235" s="42"/>
      <c r="N4235" s="42"/>
      <c r="O4235" s="42"/>
    </row>
    <row r="4236" spans="1:15">
      <c r="A4236" s="40"/>
      <c r="B4236" s="41"/>
      <c r="C4236" s="42"/>
      <c r="D4236" s="42"/>
      <c r="E4236" s="42"/>
      <c r="F4236" s="42"/>
      <c r="G4236" s="42"/>
      <c r="H4236" s="42"/>
      <c r="I4236" s="42"/>
      <c r="J4236" s="42"/>
      <c r="K4236" s="42"/>
      <c r="L4236" s="42"/>
      <c r="M4236" s="42"/>
      <c r="N4236" s="42"/>
      <c r="O4236" s="42"/>
    </row>
    <row r="4237" spans="1:15">
      <c r="A4237" s="40"/>
      <c r="B4237" s="41"/>
      <c r="C4237" s="42"/>
      <c r="D4237" s="42"/>
      <c r="E4237" s="42"/>
      <c r="F4237" s="42"/>
      <c r="G4237" s="42"/>
      <c r="H4237" s="42"/>
      <c r="I4237" s="42"/>
      <c r="J4237" s="42"/>
      <c r="K4237" s="42"/>
      <c r="L4237" s="42"/>
      <c r="M4237" s="42"/>
      <c r="N4237" s="42"/>
      <c r="O4237" s="42"/>
    </row>
    <row r="4238" spans="1:15">
      <c r="A4238" s="40"/>
      <c r="B4238" s="41"/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  <c r="O4238" s="42"/>
    </row>
    <row r="4239" spans="1:15">
      <c r="A4239" s="40"/>
      <c r="B4239" s="41"/>
      <c r="C4239" s="42"/>
      <c r="D4239" s="42"/>
      <c r="E4239" s="42"/>
      <c r="F4239" s="42"/>
      <c r="G4239" s="42"/>
      <c r="H4239" s="42"/>
      <c r="I4239" s="42"/>
      <c r="J4239" s="42"/>
      <c r="K4239" s="42"/>
      <c r="L4239" s="42"/>
      <c r="M4239" s="42"/>
      <c r="N4239" s="42"/>
      <c r="O4239" s="42"/>
    </row>
    <row r="4240" spans="1:15">
      <c r="A4240" s="40"/>
      <c r="B4240" s="41"/>
      <c r="C4240" s="42"/>
      <c r="D4240" s="42"/>
      <c r="E4240" s="42"/>
      <c r="F4240" s="42"/>
      <c r="G4240" s="42"/>
      <c r="H4240" s="42"/>
      <c r="I4240" s="42"/>
      <c r="J4240" s="42"/>
      <c r="K4240" s="42"/>
      <c r="L4240" s="42"/>
      <c r="M4240" s="42"/>
      <c r="N4240" s="42"/>
      <c r="O4240" s="42"/>
    </row>
    <row r="4241" spans="1:15">
      <c r="A4241" s="40"/>
      <c r="B4241" s="41"/>
      <c r="C4241" s="42"/>
      <c r="D4241" s="42"/>
      <c r="E4241" s="42"/>
      <c r="F4241" s="42"/>
      <c r="G4241" s="42"/>
      <c r="H4241" s="42"/>
      <c r="I4241" s="42"/>
      <c r="J4241" s="42"/>
      <c r="K4241" s="42"/>
      <c r="L4241" s="42"/>
      <c r="M4241" s="42"/>
      <c r="N4241" s="42"/>
      <c r="O4241" s="42"/>
    </row>
    <row r="4242" spans="1:15">
      <c r="A4242" s="40"/>
      <c r="B4242" s="41"/>
      <c r="C4242" s="42"/>
      <c r="D4242" s="42"/>
      <c r="E4242" s="42"/>
      <c r="F4242" s="42"/>
      <c r="G4242" s="42"/>
      <c r="H4242" s="42"/>
      <c r="I4242" s="42"/>
      <c r="J4242" s="42"/>
      <c r="K4242" s="42"/>
      <c r="L4242" s="42"/>
      <c r="M4242" s="42"/>
      <c r="N4242" s="42"/>
      <c r="O4242" s="42"/>
    </row>
    <row r="4243" spans="1:15">
      <c r="A4243" s="40"/>
      <c r="B4243" s="41"/>
      <c r="C4243" s="42"/>
      <c r="D4243" s="42"/>
      <c r="E4243" s="42"/>
      <c r="F4243" s="42"/>
      <c r="G4243" s="42"/>
      <c r="H4243" s="42"/>
      <c r="I4243" s="42"/>
      <c r="J4243" s="42"/>
      <c r="K4243" s="42"/>
      <c r="L4243" s="42"/>
      <c r="M4243" s="42"/>
      <c r="N4243" s="42"/>
      <c r="O4243" s="42"/>
    </row>
    <row r="4244" spans="1:15">
      <c r="A4244" s="40"/>
      <c r="B4244" s="41"/>
      <c r="C4244" s="42"/>
      <c r="D4244" s="42"/>
      <c r="E4244" s="42"/>
      <c r="F4244" s="42"/>
      <c r="G4244" s="42"/>
      <c r="H4244" s="42"/>
      <c r="I4244" s="42"/>
      <c r="J4244" s="42"/>
      <c r="K4244" s="42"/>
      <c r="L4244" s="42"/>
      <c r="M4244" s="42"/>
      <c r="N4244" s="42"/>
      <c r="O4244" s="42"/>
    </row>
    <row r="4245" spans="1:15">
      <c r="A4245" s="40"/>
      <c r="B4245" s="41"/>
      <c r="C4245" s="42"/>
      <c r="D4245" s="42"/>
      <c r="E4245" s="42"/>
      <c r="F4245" s="42"/>
      <c r="G4245" s="42"/>
      <c r="H4245" s="42"/>
      <c r="I4245" s="42"/>
      <c r="J4245" s="42"/>
      <c r="K4245" s="42"/>
      <c r="L4245" s="42"/>
      <c r="M4245" s="42"/>
      <c r="N4245" s="42"/>
      <c r="O4245" s="42"/>
    </row>
    <row r="4246" spans="1:15">
      <c r="A4246" s="40"/>
      <c r="B4246" s="41"/>
      <c r="C4246" s="42"/>
      <c r="D4246" s="42"/>
      <c r="E4246" s="42"/>
      <c r="F4246" s="42"/>
      <c r="G4246" s="42"/>
      <c r="H4246" s="42"/>
      <c r="I4246" s="42"/>
      <c r="J4246" s="42"/>
      <c r="K4246" s="42"/>
      <c r="L4246" s="42"/>
      <c r="M4246" s="42"/>
      <c r="N4246" s="42"/>
      <c r="O4246" s="42"/>
    </row>
    <row r="4247" spans="1:15">
      <c r="A4247" s="40"/>
      <c r="B4247" s="41"/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  <c r="O4247" s="42"/>
    </row>
    <row r="4248" spans="1:15">
      <c r="A4248" s="40"/>
      <c r="B4248" s="41"/>
      <c r="C4248" s="42"/>
      <c r="D4248" s="42"/>
      <c r="E4248" s="42"/>
      <c r="F4248" s="42"/>
      <c r="G4248" s="42"/>
      <c r="H4248" s="42"/>
      <c r="I4248" s="42"/>
      <c r="J4248" s="42"/>
      <c r="K4248" s="42"/>
      <c r="L4248" s="42"/>
      <c r="M4248" s="42"/>
      <c r="N4248" s="42"/>
      <c r="O4248" s="42"/>
    </row>
    <row r="4249" spans="1:15">
      <c r="A4249" s="40"/>
      <c r="B4249" s="41"/>
      <c r="C4249" s="42"/>
      <c r="D4249" s="42"/>
      <c r="E4249" s="42"/>
      <c r="F4249" s="42"/>
      <c r="G4249" s="42"/>
      <c r="H4249" s="42"/>
      <c r="I4249" s="42"/>
      <c r="J4249" s="42"/>
      <c r="K4249" s="42"/>
      <c r="L4249" s="42"/>
      <c r="M4249" s="42"/>
      <c r="N4249" s="42"/>
      <c r="O4249" s="42"/>
    </row>
    <row r="4250" spans="1:15">
      <c r="A4250" s="40"/>
      <c r="B4250" s="41"/>
      <c r="C4250" s="42"/>
      <c r="D4250" s="42"/>
      <c r="E4250" s="42"/>
      <c r="F4250" s="42"/>
      <c r="G4250" s="42"/>
      <c r="H4250" s="42"/>
      <c r="I4250" s="42"/>
      <c r="J4250" s="42"/>
      <c r="K4250" s="42"/>
      <c r="L4250" s="42"/>
      <c r="M4250" s="42"/>
      <c r="N4250" s="42"/>
      <c r="O4250" s="42"/>
    </row>
    <row r="4251" spans="1:15">
      <c r="A4251" s="40"/>
      <c r="B4251" s="41"/>
      <c r="C4251" s="42"/>
      <c r="D4251" s="42"/>
      <c r="E4251" s="42"/>
      <c r="F4251" s="42"/>
      <c r="G4251" s="42"/>
      <c r="H4251" s="42"/>
      <c r="I4251" s="42"/>
      <c r="J4251" s="42"/>
      <c r="K4251" s="42"/>
      <c r="L4251" s="42"/>
      <c r="M4251" s="42"/>
      <c r="N4251" s="42"/>
      <c r="O4251" s="42"/>
    </row>
    <row r="4252" spans="1:15">
      <c r="A4252" s="40"/>
      <c r="B4252" s="41"/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  <c r="O4252" s="42"/>
    </row>
    <row r="4253" spans="1:15">
      <c r="A4253" s="40"/>
      <c r="B4253" s="41"/>
      <c r="C4253" s="42"/>
      <c r="D4253" s="42"/>
      <c r="E4253" s="42"/>
      <c r="F4253" s="42"/>
      <c r="G4253" s="42"/>
      <c r="H4253" s="42"/>
      <c r="I4253" s="42"/>
      <c r="J4253" s="42"/>
      <c r="K4253" s="42"/>
      <c r="L4253" s="42"/>
      <c r="M4253" s="42"/>
      <c r="N4253" s="42"/>
      <c r="O4253" s="42"/>
    </row>
    <row r="4254" spans="1:15">
      <c r="A4254" s="40"/>
      <c r="B4254" s="41"/>
      <c r="C4254" s="42"/>
      <c r="D4254" s="42"/>
      <c r="E4254" s="42"/>
      <c r="F4254" s="42"/>
      <c r="G4254" s="42"/>
      <c r="H4254" s="42"/>
      <c r="I4254" s="42"/>
      <c r="J4254" s="42"/>
      <c r="K4254" s="42"/>
      <c r="L4254" s="42"/>
      <c r="M4254" s="42"/>
      <c r="N4254" s="42"/>
      <c r="O4254" s="42"/>
    </row>
    <row r="4255" spans="1:15">
      <c r="A4255" s="40"/>
      <c r="B4255" s="41"/>
      <c r="C4255" s="42"/>
      <c r="D4255" s="42"/>
      <c r="E4255" s="42"/>
      <c r="F4255" s="42"/>
      <c r="G4255" s="42"/>
      <c r="H4255" s="42"/>
      <c r="I4255" s="42"/>
      <c r="J4255" s="42"/>
      <c r="K4255" s="42"/>
      <c r="L4255" s="42"/>
      <c r="M4255" s="42"/>
      <c r="N4255" s="42"/>
      <c r="O4255" s="42"/>
    </row>
    <row r="4256" spans="1:15">
      <c r="A4256" s="40"/>
      <c r="B4256" s="41"/>
      <c r="C4256" s="42"/>
      <c r="D4256" s="42"/>
      <c r="E4256" s="42"/>
      <c r="F4256" s="42"/>
      <c r="G4256" s="42"/>
      <c r="H4256" s="42"/>
      <c r="I4256" s="42"/>
      <c r="J4256" s="42"/>
      <c r="K4256" s="42"/>
      <c r="L4256" s="42"/>
      <c r="M4256" s="42"/>
      <c r="N4256" s="42"/>
      <c r="O4256" s="42"/>
    </row>
    <row r="4257" spans="1:15">
      <c r="A4257" s="40"/>
      <c r="B4257" s="41"/>
      <c r="C4257" s="42"/>
      <c r="D4257" s="42"/>
      <c r="E4257" s="42"/>
      <c r="F4257" s="42"/>
      <c r="G4257" s="42"/>
      <c r="H4257" s="42"/>
      <c r="I4257" s="42"/>
      <c r="J4257" s="42"/>
      <c r="K4257" s="42"/>
      <c r="L4257" s="42"/>
      <c r="M4257" s="42"/>
      <c r="N4257" s="42"/>
      <c r="O4257" s="42"/>
    </row>
    <row r="4258" spans="1:15">
      <c r="A4258" s="40"/>
      <c r="B4258" s="41"/>
      <c r="C4258" s="42"/>
      <c r="D4258" s="42"/>
      <c r="E4258" s="42"/>
      <c r="F4258" s="42"/>
      <c r="G4258" s="42"/>
      <c r="H4258" s="42"/>
      <c r="I4258" s="42"/>
      <c r="J4258" s="42"/>
      <c r="K4258" s="42"/>
      <c r="L4258" s="42"/>
      <c r="M4258" s="42"/>
      <c r="N4258" s="42"/>
      <c r="O4258" s="42"/>
    </row>
    <row r="4259" spans="1:15">
      <c r="A4259" s="40"/>
      <c r="B4259" s="41"/>
      <c r="C4259" s="42"/>
      <c r="D4259" s="42"/>
      <c r="E4259" s="42"/>
      <c r="F4259" s="42"/>
      <c r="G4259" s="42"/>
      <c r="H4259" s="42"/>
      <c r="I4259" s="42"/>
      <c r="J4259" s="42"/>
      <c r="K4259" s="42"/>
      <c r="L4259" s="42"/>
      <c r="M4259" s="42"/>
      <c r="N4259" s="42"/>
      <c r="O4259" s="42"/>
    </row>
    <row r="4260" spans="1:15">
      <c r="A4260" s="40"/>
      <c r="B4260" s="41"/>
      <c r="C4260" s="42"/>
      <c r="D4260" s="42"/>
      <c r="E4260" s="42"/>
      <c r="F4260" s="42"/>
      <c r="G4260" s="42"/>
      <c r="H4260" s="42"/>
      <c r="I4260" s="42"/>
      <c r="J4260" s="42"/>
      <c r="K4260" s="42"/>
      <c r="L4260" s="42"/>
      <c r="M4260" s="42"/>
      <c r="N4260" s="42"/>
      <c r="O4260" s="42"/>
    </row>
    <row r="4261" spans="1:15">
      <c r="A4261" s="40"/>
      <c r="B4261" s="41"/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  <c r="O4261" s="42"/>
    </row>
    <row r="4262" spans="1:15">
      <c r="A4262" s="40"/>
      <c r="B4262" s="41"/>
      <c r="C4262" s="42"/>
      <c r="D4262" s="42"/>
      <c r="E4262" s="42"/>
      <c r="F4262" s="42"/>
      <c r="G4262" s="42"/>
      <c r="H4262" s="42"/>
      <c r="I4262" s="42"/>
      <c r="J4262" s="42"/>
      <c r="K4262" s="42"/>
      <c r="L4262" s="42"/>
      <c r="M4262" s="42"/>
      <c r="N4262" s="42"/>
      <c r="O4262" s="42"/>
    </row>
    <row r="4263" spans="1:15">
      <c r="A4263" s="40"/>
      <c r="B4263" s="41"/>
      <c r="C4263" s="42"/>
      <c r="D4263" s="42"/>
      <c r="E4263" s="42"/>
      <c r="F4263" s="42"/>
      <c r="G4263" s="42"/>
      <c r="H4263" s="42"/>
      <c r="I4263" s="42"/>
      <c r="J4263" s="42"/>
      <c r="K4263" s="42"/>
      <c r="L4263" s="42"/>
      <c r="M4263" s="42"/>
      <c r="N4263" s="42"/>
      <c r="O4263" s="42"/>
    </row>
    <row r="4264" spans="1:15">
      <c r="A4264" s="40"/>
      <c r="B4264" s="41"/>
      <c r="C4264" s="42"/>
      <c r="D4264" s="42"/>
      <c r="E4264" s="42"/>
      <c r="F4264" s="42"/>
      <c r="G4264" s="42"/>
      <c r="H4264" s="42"/>
      <c r="I4264" s="42"/>
      <c r="J4264" s="42"/>
      <c r="K4264" s="42"/>
      <c r="L4264" s="42"/>
      <c r="M4264" s="42"/>
      <c r="N4264" s="42"/>
      <c r="O4264" s="42"/>
    </row>
    <row r="4265" spans="1:15">
      <c r="A4265" s="40"/>
      <c r="B4265" s="41"/>
      <c r="C4265" s="42"/>
      <c r="D4265" s="42"/>
      <c r="E4265" s="42"/>
      <c r="F4265" s="42"/>
      <c r="G4265" s="42"/>
      <c r="H4265" s="42"/>
      <c r="I4265" s="42"/>
      <c r="J4265" s="42"/>
      <c r="K4265" s="42"/>
      <c r="L4265" s="42"/>
      <c r="M4265" s="42"/>
      <c r="N4265" s="42"/>
      <c r="O4265" s="42"/>
    </row>
    <row r="4266" spans="1:15">
      <c r="A4266" s="40"/>
      <c r="B4266" s="41"/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  <c r="O4266" s="42"/>
    </row>
    <row r="4267" spans="1:15">
      <c r="A4267" s="40"/>
      <c r="B4267" s="41"/>
      <c r="C4267" s="42"/>
      <c r="D4267" s="42"/>
      <c r="E4267" s="42"/>
      <c r="F4267" s="42"/>
      <c r="G4267" s="42"/>
      <c r="H4267" s="42"/>
      <c r="I4267" s="42"/>
      <c r="J4267" s="42"/>
      <c r="K4267" s="42"/>
      <c r="L4267" s="42"/>
      <c r="M4267" s="42"/>
      <c r="N4267" s="42"/>
      <c r="O4267" s="42"/>
    </row>
    <row r="4268" spans="1:15">
      <c r="A4268" s="40"/>
      <c r="B4268" s="41"/>
      <c r="C4268" s="42"/>
      <c r="D4268" s="42"/>
      <c r="E4268" s="42"/>
      <c r="F4268" s="42"/>
      <c r="G4268" s="42"/>
      <c r="H4268" s="42"/>
      <c r="I4268" s="42"/>
      <c r="J4268" s="42"/>
      <c r="K4268" s="42"/>
      <c r="L4268" s="42"/>
      <c r="M4268" s="42"/>
      <c r="N4268" s="42"/>
      <c r="O4268" s="42"/>
    </row>
    <row r="4269" spans="1:15">
      <c r="A4269" s="40"/>
      <c r="B4269" s="41"/>
      <c r="C4269" s="42"/>
      <c r="D4269" s="42"/>
      <c r="E4269" s="42"/>
      <c r="F4269" s="42"/>
      <c r="G4269" s="42"/>
      <c r="H4269" s="42"/>
      <c r="I4269" s="42"/>
      <c r="J4269" s="42"/>
      <c r="K4269" s="42"/>
      <c r="L4269" s="42"/>
      <c r="M4269" s="42"/>
      <c r="N4269" s="42"/>
      <c r="O4269" s="42"/>
    </row>
    <row r="4270" spans="1:15">
      <c r="A4270" s="40"/>
      <c r="B4270" s="41"/>
      <c r="C4270" s="42"/>
      <c r="D4270" s="42"/>
      <c r="E4270" s="42"/>
      <c r="F4270" s="42"/>
      <c r="G4270" s="42"/>
      <c r="H4270" s="42"/>
      <c r="I4270" s="42"/>
      <c r="J4270" s="42"/>
      <c r="K4270" s="42"/>
      <c r="L4270" s="42"/>
      <c r="M4270" s="42"/>
      <c r="N4270" s="42"/>
      <c r="O4270" s="42"/>
    </row>
    <row r="4271" spans="1:15">
      <c r="A4271" s="40"/>
      <c r="B4271" s="41"/>
      <c r="C4271" s="42"/>
      <c r="D4271" s="42"/>
      <c r="E4271" s="42"/>
      <c r="F4271" s="42"/>
      <c r="G4271" s="42"/>
      <c r="H4271" s="42"/>
      <c r="I4271" s="42"/>
      <c r="J4271" s="42"/>
      <c r="K4271" s="42"/>
      <c r="L4271" s="42"/>
      <c r="M4271" s="42"/>
      <c r="N4271" s="42"/>
      <c r="O4271" s="42"/>
    </row>
    <row r="4272" spans="1:15">
      <c r="A4272" s="40"/>
      <c r="B4272" s="41"/>
      <c r="C4272" s="42"/>
      <c r="D4272" s="42"/>
      <c r="E4272" s="42"/>
      <c r="F4272" s="42"/>
      <c r="G4272" s="42"/>
      <c r="H4272" s="42"/>
      <c r="I4272" s="42"/>
      <c r="J4272" s="42"/>
      <c r="K4272" s="42"/>
      <c r="L4272" s="42"/>
      <c r="M4272" s="42"/>
      <c r="N4272" s="42"/>
      <c r="O4272" s="42"/>
    </row>
    <row r="4273" spans="1:15">
      <c r="A4273" s="40"/>
      <c r="B4273" s="41"/>
      <c r="C4273" s="42"/>
      <c r="D4273" s="42"/>
      <c r="E4273" s="42"/>
      <c r="F4273" s="42"/>
      <c r="G4273" s="42"/>
      <c r="H4273" s="42"/>
      <c r="I4273" s="42"/>
      <c r="J4273" s="42"/>
      <c r="K4273" s="42"/>
      <c r="L4273" s="42"/>
      <c r="M4273" s="42"/>
      <c r="N4273" s="42"/>
      <c r="O4273" s="42"/>
    </row>
    <row r="4274" spans="1:15">
      <c r="A4274" s="40"/>
      <c r="B4274" s="41"/>
      <c r="C4274" s="42"/>
      <c r="D4274" s="42"/>
      <c r="E4274" s="42"/>
      <c r="F4274" s="42"/>
      <c r="G4274" s="42"/>
      <c r="H4274" s="42"/>
      <c r="I4274" s="42"/>
      <c r="J4274" s="42"/>
      <c r="K4274" s="42"/>
      <c r="L4274" s="42"/>
      <c r="M4274" s="42"/>
      <c r="N4274" s="42"/>
      <c r="O4274" s="42"/>
    </row>
    <row r="4275" spans="1:15">
      <c r="A4275" s="40"/>
      <c r="B4275" s="41"/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  <c r="O4275" s="42"/>
    </row>
    <row r="4276" spans="1:15">
      <c r="A4276" s="40"/>
      <c r="B4276" s="41"/>
      <c r="C4276" s="42"/>
      <c r="D4276" s="42"/>
      <c r="E4276" s="42"/>
      <c r="F4276" s="42"/>
      <c r="G4276" s="42"/>
      <c r="H4276" s="42"/>
      <c r="I4276" s="42"/>
      <c r="J4276" s="42"/>
      <c r="K4276" s="42"/>
      <c r="L4276" s="42"/>
      <c r="M4276" s="42"/>
      <c r="N4276" s="42"/>
      <c r="O4276" s="42"/>
    </row>
    <row r="4277" spans="1:15">
      <c r="A4277" s="40"/>
      <c r="B4277" s="41"/>
      <c r="C4277" s="42"/>
      <c r="D4277" s="42"/>
      <c r="E4277" s="42"/>
      <c r="F4277" s="42"/>
      <c r="G4277" s="42"/>
      <c r="H4277" s="42"/>
      <c r="I4277" s="42"/>
      <c r="J4277" s="42"/>
      <c r="K4277" s="42"/>
      <c r="L4277" s="42"/>
      <c r="M4277" s="42"/>
      <c r="N4277" s="42"/>
      <c r="O4277" s="42"/>
    </row>
    <row r="4278" spans="1:15">
      <c r="A4278" s="40"/>
      <c r="B4278" s="41"/>
      <c r="C4278" s="42"/>
      <c r="D4278" s="42"/>
      <c r="E4278" s="42"/>
      <c r="F4278" s="42"/>
      <c r="G4278" s="42"/>
      <c r="H4278" s="42"/>
      <c r="I4278" s="42"/>
      <c r="J4278" s="42"/>
      <c r="K4278" s="42"/>
      <c r="L4278" s="42"/>
      <c r="M4278" s="42"/>
      <c r="N4278" s="42"/>
      <c r="O4278" s="42"/>
    </row>
    <row r="4279" spans="1:15">
      <c r="A4279" s="40"/>
      <c r="B4279" s="41"/>
      <c r="C4279" s="42"/>
      <c r="D4279" s="42"/>
      <c r="E4279" s="42"/>
      <c r="F4279" s="42"/>
      <c r="G4279" s="42"/>
      <c r="H4279" s="42"/>
      <c r="I4279" s="42"/>
      <c r="J4279" s="42"/>
      <c r="K4279" s="42"/>
      <c r="L4279" s="42"/>
      <c r="M4279" s="42"/>
      <c r="N4279" s="42"/>
      <c r="O4279" s="42"/>
    </row>
    <row r="4280" spans="1:15">
      <c r="A4280" s="40"/>
      <c r="B4280" s="41"/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  <c r="O4280" s="42"/>
    </row>
    <row r="4281" spans="1:15">
      <c r="A4281" s="40"/>
      <c r="B4281" s="41"/>
      <c r="C4281" s="42"/>
      <c r="D4281" s="42"/>
      <c r="E4281" s="42"/>
      <c r="F4281" s="42"/>
      <c r="G4281" s="42"/>
      <c r="H4281" s="42"/>
      <c r="I4281" s="42"/>
      <c r="J4281" s="42"/>
      <c r="K4281" s="42"/>
      <c r="L4281" s="42"/>
      <c r="M4281" s="42"/>
      <c r="N4281" s="42"/>
      <c r="O4281" s="42"/>
    </row>
    <row r="4282" spans="1:15">
      <c r="A4282" s="40"/>
      <c r="B4282" s="41"/>
      <c r="C4282" s="42"/>
      <c r="D4282" s="42"/>
      <c r="E4282" s="42"/>
      <c r="F4282" s="42"/>
      <c r="G4282" s="42"/>
      <c r="H4282" s="42"/>
      <c r="I4282" s="42"/>
      <c r="J4282" s="42"/>
      <c r="K4282" s="42"/>
      <c r="L4282" s="42"/>
      <c r="M4282" s="42"/>
      <c r="N4282" s="42"/>
      <c r="O4282" s="42"/>
    </row>
    <row r="4283" spans="1:15">
      <c r="A4283" s="40"/>
      <c r="B4283" s="41"/>
      <c r="C4283" s="42"/>
      <c r="D4283" s="42"/>
      <c r="E4283" s="42"/>
      <c r="F4283" s="42"/>
      <c r="G4283" s="42"/>
      <c r="H4283" s="42"/>
      <c r="I4283" s="42"/>
      <c r="J4283" s="42"/>
      <c r="K4283" s="42"/>
      <c r="L4283" s="42"/>
      <c r="M4283" s="42"/>
      <c r="N4283" s="42"/>
      <c r="O4283" s="42"/>
    </row>
    <row r="4284" spans="1:15">
      <c r="A4284" s="40"/>
      <c r="B4284" s="41"/>
      <c r="C4284" s="42"/>
      <c r="D4284" s="42"/>
      <c r="E4284" s="42"/>
      <c r="F4284" s="42"/>
      <c r="G4284" s="42"/>
      <c r="H4284" s="42"/>
      <c r="I4284" s="42"/>
      <c r="J4284" s="42"/>
      <c r="K4284" s="42"/>
      <c r="L4284" s="42"/>
      <c r="M4284" s="42"/>
      <c r="N4284" s="42"/>
      <c r="O4284" s="42"/>
    </row>
    <row r="4285" spans="1:15">
      <c r="A4285" s="40"/>
      <c r="B4285" s="41"/>
      <c r="C4285" s="42"/>
      <c r="D4285" s="42"/>
      <c r="E4285" s="42"/>
      <c r="F4285" s="42"/>
      <c r="G4285" s="42"/>
      <c r="H4285" s="42"/>
      <c r="I4285" s="42"/>
      <c r="J4285" s="42"/>
      <c r="K4285" s="42"/>
      <c r="L4285" s="42"/>
      <c r="M4285" s="42"/>
      <c r="N4285" s="42"/>
      <c r="O4285" s="42"/>
    </row>
    <row r="4286" spans="1:15">
      <c r="A4286" s="40"/>
      <c r="B4286" s="41"/>
      <c r="C4286" s="42"/>
      <c r="D4286" s="42"/>
      <c r="E4286" s="42"/>
      <c r="F4286" s="42"/>
      <c r="G4286" s="42"/>
      <c r="H4286" s="42"/>
      <c r="I4286" s="42"/>
      <c r="J4286" s="42"/>
      <c r="K4286" s="42"/>
      <c r="L4286" s="42"/>
      <c r="M4286" s="42"/>
      <c r="N4286" s="42"/>
      <c r="O4286" s="42"/>
    </row>
    <row r="4287" spans="1:15">
      <c r="A4287" s="40"/>
      <c r="B4287" s="41"/>
      <c r="C4287" s="42"/>
      <c r="D4287" s="42"/>
      <c r="E4287" s="42"/>
      <c r="F4287" s="42"/>
      <c r="G4287" s="42"/>
      <c r="H4287" s="42"/>
      <c r="I4287" s="42"/>
      <c r="J4287" s="42"/>
      <c r="K4287" s="42"/>
      <c r="L4287" s="42"/>
      <c r="M4287" s="42"/>
      <c r="N4287" s="42"/>
      <c r="O4287" s="42"/>
    </row>
    <row r="4288" spans="1:15">
      <c r="A4288" s="40"/>
      <c r="B4288" s="41"/>
      <c r="C4288" s="42"/>
      <c r="D4288" s="42"/>
      <c r="E4288" s="42"/>
      <c r="F4288" s="42"/>
      <c r="G4288" s="42"/>
      <c r="H4288" s="42"/>
      <c r="I4288" s="42"/>
      <c r="J4288" s="42"/>
      <c r="K4288" s="42"/>
      <c r="L4288" s="42"/>
      <c r="M4288" s="42"/>
      <c r="N4288" s="42"/>
      <c r="O4288" s="42"/>
    </row>
    <row r="4289" spans="1:15">
      <c r="A4289" s="40"/>
      <c r="B4289" s="41"/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  <c r="O4289" s="42"/>
    </row>
    <row r="4290" spans="1:15">
      <c r="A4290" s="40"/>
      <c r="B4290" s="41"/>
      <c r="C4290" s="42"/>
      <c r="D4290" s="42"/>
      <c r="E4290" s="42"/>
      <c r="F4290" s="42"/>
      <c r="G4290" s="42"/>
      <c r="H4290" s="42"/>
      <c r="I4290" s="42"/>
      <c r="J4290" s="42"/>
      <c r="K4290" s="42"/>
      <c r="L4290" s="42"/>
      <c r="M4290" s="42"/>
      <c r="N4290" s="42"/>
      <c r="O4290" s="42"/>
    </row>
    <row r="4291" spans="1:15">
      <c r="A4291" s="40"/>
      <c r="B4291" s="41"/>
      <c r="C4291" s="42"/>
      <c r="D4291" s="42"/>
      <c r="E4291" s="42"/>
      <c r="F4291" s="42"/>
      <c r="G4291" s="42"/>
      <c r="H4291" s="42"/>
      <c r="I4291" s="42"/>
      <c r="J4291" s="42"/>
      <c r="K4291" s="42"/>
      <c r="L4291" s="42"/>
      <c r="M4291" s="42"/>
      <c r="N4291" s="42"/>
      <c r="O4291" s="42"/>
    </row>
    <row r="4292" spans="1:15">
      <c r="A4292" s="40"/>
      <c r="B4292" s="41"/>
      <c r="C4292" s="42"/>
      <c r="D4292" s="42"/>
      <c r="E4292" s="42"/>
      <c r="F4292" s="42"/>
      <c r="G4292" s="42"/>
      <c r="H4292" s="42"/>
      <c r="I4292" s="42"/>
      <c r="J4292" s="42"/>
      <c r="K4292" s="42"/>
      <c r="L4292" s="42"/>
      <c r="M4292" s="42"/>
      <c r="N4292" s="42"/>
      <c r="O4292" s="42"/>
    </row>
    <row r="4293" spans="1:15">
      <c r="A4293" s="40"/>
      <c r="B4293" s="41"/>
      <c r="C4293" s="42"/>
      <c r="D4293" s="42"/>
      <c r="E4293" s="42"/>
      <c r="F4293" s="42"/>
      <c r="G4293" s="42"/>
      <c r="H4293" s="42"/>
      <c r="I4293" s="42"/>
      <c r="J4293" s="42"/>
      <c r="K4293" s="42"/>
      <c r="L4293" s="42"/>
      <c r="M4293" s="42"/>
      <c r="N4293" s="42"/>
      <c r="O4293" s="42"/>
    </row>
    <row r="4294" spans="1:15">
      <c r="A4294" s="40"/>
      <c r="B4294" s="41"/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  <c r="O4294" s="42"/>
    </row>
    <row r="4295" spans="1:15">
      <c r="A4295" s="40"/>
      <c r="B4295" s="41"/>
      <c r="C4295" s="42"/>
      <c r="D4295" s="42"/>
      <c r="E4295" s="42"/>
      <c r="F4295" s="42"/>
      <c r="G4295" s="42"/>
      <c r="H4295" s="42"/>
      <c r="I4295" s="42"/>
      <c r="J4295" s="42"/>
      <c r="K4295" s="42"/>
      <c r="L4295" s="42"/>
      <c r="M4295" s="42"/>
      <c r="N4295" s="42"/>
      <c r="O4295" s="42"/>
    </row>
    <row r="4296" spans="1:15">
      <c r="A4296" s="40"/>
      <c r="B4296" s="41"/>
      <c r="C4296" s="42"/>
      <c r="D4296" s="42"/>
      <c r="E4296" s="42"/>
      <c r="F4296" s="42"/>
      <c r="G4296" s="42"/>
      <c r="H4296" s="42"/>
      <c r="I4296" s="42"/>
      <c r="J4296" s="42"/>
      <c r="K4296" s="42"/>
      <c r="L4296" s="42"/>
      <c r="M4296" s="42"/>
      <c r="N4296" s="42"/>
      <c r="O4296" s="42"/>
    </row>
    <row r="4297" spans="1:15">
      <c r="A4297" s="40"/>
      <c r="B4297" s="41"/>
      <c r="C4297" s="42"/>
      <c r="D4297" s="42"/>
      <c r="E4297" s="42"/>
      <c r="F4297" s="42"/>
      <c r="G4297" s="42"/>
      <c r="H4297" s="42"/>
      <c r="I4297" s="42"/>
      <c r="J4297" s="42"/>
      <c r="K4297" s="42"/>
      <c r="L4297" s="42"/>
      <c r="M4297" s="42"/>
      <c r="N4297" s="42"/>
      <c r="O4297" s="42"/>
    </row>
    <row r="4298" spans="1:15">
      <c r="A4298" s="40"/>
      <c r="B4298" s="41"/>
      <c r="C4298" s="42"/>
      <c r="D4298" s="42"/>
      <c r="E4298" s="42"/>
      <c r="F4298" s="42"/>
      <c r="G4298" s="42"/>
      <c r="H4298" s="42"/>
      <c r="I4298" s="42"/>
      <c r="J4298" s="42"/>
      <c r="K4298" s="42"/>
      <c r="L4298" s="42"/>
      <c r="M4298" s="42"/>
      <c r="N4298" s="42"/>
      <c r="O4298" s="42"/>
    </row>
    <row r="4299" spans="1:15">
      <c r="A4299" s="40"/>
      <c r="B4299" s="41"/>
      <c r="C4299" s="42"/>
      <c r="D4299" s="42"/>
      <c r="E4299" s="42"/>
      <c r="F4299" s="42"/>
      <c r="G4299" s="42"/>
      <c r="H4299" s="42"/>
      <c r="I4299" s="42"/>
      <c r="J4299" s="42"/>
      <c r="K4299" s="42"/>
      <c r="L4299" s="42"/>
      <c r="M4299" s="42"/>
      <c r="N4299" s="42"/>
      <c r="O4299" s="42"/>
    </row>
    <row r="4300" spans="1:15">
      <c r="A4300" s="40"/>
      <c r="B4300" s="41"/>
      <c r="C4300" s="42"/>
      <c r="D4300" s="42"/>
      <c r="E4300" s="42"/>
      <c r="F4300" s="42"/>
      <c r="G4300" s="42"/>
      <c r="H4300" s="42"/>
      <c r="I4300" s="42"/>
      <c r="J4300" s="42"/>
      <c r="K4300" s="42"/>
      <c r="L4300" s="42"/>
      <c r="M4300" s="42"/>
      <c r="N4300" s="42"/>
      <c r="O4300" s="42"/>
    </row>
    <row r="4301" spans="1:15">
      <c r="A4301" s="40"/>
      <c r="B4301" s="41"/>
      <c r="C4301" s="42"/>
      <c r="D4301" s="42"/>
      <c r="E4301" s="42"/>
      <c r="F4301" s="42"/>
      <c r="G4301" s="42"/>
      <c r="H4301" s="42"/>
      <c r="I4301" s="42"/>
      <c r="J4301" s="42"/>
      <c r="K4301" s="42"/>
      <c r="L4301" s="42"/>
      <c r="M4301" s="42"/>
      <c r="N4301" s="42"/>
      <c r="O4301" s="42"/>
    </row>
    <row r="4302" spans="1:15">
      <c r="A4302" s="40"/>
      <c r="B4302" s="41"/>
      <c r="C4302" s="42"/>
      <c r="D4302" s="42"/>
      <c r="E4302" s="42"/>
      <c r="F4302" s="42"/>
      <c r="G4302" s="42"/>
      <c r="H4302" s="42"/>
      <c r="I4302" s="42"/>
      <c r="J4302" s="42"/>
      <c r="K4302" s="42"/>
      <c r="L4302" s="42"/>
      <c r="M4302" s="42"/>
      <c r="N4302" s="42"/>
      <c r="O4302" s="42"/>
    </row>
    <row r="4303" spans="1:15">
      <c r="A4303" s="40"/>
      <c r="B4303" s="41"/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  <c r="O4303" s="42"/>
    </row>
    <row r="4304" spans="1:15">
      <c r="A4304" s="40"/>
      <c r="B4304" s="41"/>
      <c r="C4304" s="42"/>
      <c r="D4304" s="42"/>
      <c r="E4304" s="42"/>
      <c r="F4304" s="42"/>
      <c r="G4304" s="42"/>
      <c r="H4304" s="42"/>
      <c r="I4304" s="42"/>
      <c r="J4304" s="42"/>
      <c r="K4304" s="42"/>
      <c r="L4304" s="42"/>
      <c r="M4304" s="42"/>
      <c r="N4304" s="42"/>
      <c r="O4304" s="42"/>
    </row>
    <row r="4305" spans="1:15">
      <c r="A4305" s="40"/>
      <c r="B4305" s="41"/>
      <c r="C4305" s="42"/>
      <c r="D4305" s="42"/>
      <c r="E4305" s="42"/>
      <c r="F4305" s="42"/>
      <c r="G4305" s="42"/>
      <c r="H4305" s="42"/>
      <c r="I4305" s="42"/>
      <c r="J4305" s="42"/>
      <c r="K4305" s="42"/>
      <c r="L4305" s="42"/>
      <c r="M4305" s="42"/>
      <c r="N4305" s="42"/>
      <c r="O4305" s="42"/>
    </row>
    <row r="4306" spans="1:15">
      <c r="A4306" s="40"/>
      <c r="B4306" s="41"/>
      <c r="C4306" s="42"/>
      <c r="D4306" s="42"/>
      <c r="E4306" s="42"/>
      <c r="F4306" s="42"/>
      <c r="G4306" s="42"/>
      <c r="H4306" s="42"/>
      <c r="I4306" s="42"/>
      <c r="J4306" s="42"/>
      <c r="K4306" s="42"/>
      <c r="L4306" s="42"/>
      <c r="M4306" s="42"/>
      <c r="N4306" s="42"/>
      <c r="O4306" s="42"/>
    </row>
    <row r="4307" spans="1:15">
      <c r="A4307" s="40"/>
      <c r="B4307" s="41"/>
      <c r="C4307" s="42"/>
      <c r="D4307" s="42"/>
      <c r="E4307" s="42"/>
      <c r="F4307" s="42"/>
      <c r="G4307" s="42"/>
      <c r="H4307" s="42"/>
      <c r="I4307" s="42"/>
      <c r="J4307" s="42"/>
      <c r="K4307" s="42"/>
      <c r="L4307" s="42"/>
      <c r="M4307" s="42"/>
      <c r="N4307" s="42"/>
      <c r="O4307" s="42"/>
    </row>
    <row r="4308" spans="1:15">
      <c r="A4308" s="40"/>
      <c r="B4308" s="41"/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  <c r="O4308" s="42"/>
    </row>
    <row r="4309" spans="1:15">
      <c r="A4309" s="40"/>
      <c r="B4309" s="41"/>
      <c r="C4309" s="42"/>
      <c r="D4309" s="42"/>
      <c r="E4309" s="42"/>
      <c r="F4309" s="42"/>
      <c r="G4309" s="42"/>
      <c r="H4309" s="42"/>
      <c r="I4309" s="42"/>
      <c r="J4309" s="42"/>
      <c r="K4309" s="42"/>
      <c r="L4309" s="42"/>
      <c r="M4309" s="42"/>
      <c r="N4309" s="42"/>
      <c r="O4309" s="42"/>
    </row>
    <row r="4310" spans="1:15">
      <c r="A4310" s="40"/>
      <c r="B4310" s="41"/>
      <c r="C4310" s="42"/>
      <c r="D4310" s="42"/>
      <c r="E4310" s="42"/>
      <c r="F4310" s="42"/>
      <c r="G4310" s="42"/>
      <c r="H4310" s="42"/>
      <c r="I4310" s="42"/>
      <c r="J4310" s="42"/>
      <c r="K4310" s="42"/>
      <c r="L4310" s="42"/>
      <c r="M4310" s="42"/>
      <c r="N4310" s="42"/>
      <c r="O4310" s="42"/>
    </row>
    <row r="4311" spans="1:15">
      <c r="A4311" s="40"/>
      <c r="B4311" s="41"/>
      <c r="C4311" s="42"/>
      <c r="D4311" s="42"/>
      <c r="E4311" s="42"/>
      <c r="F4311" s="42"/>
      <c r="G4311" s="42"/>
      <c r="H4311" s="42"/>
      <c r="I4311" s="42"/>
      <c r="J4311" s="42"/>
      <c r="K4311" s="42"/>
      <c r="L4311" s="42"/>
      <c r="M4311" s="42"/>
      <c r="N4311" s="42"/>
      <c r="O4311" s="42"/>
    </row>
    <row r="4312" spans="1:15">
      <c r="A4312" s="40"/>
      <c r="B4312" s="41"/>
      <c r="C4312" s="42"/>
      <c r="D4312" s="42"/>
      <c r="E4312" s="42"/>
      <c r="F4312" s="42"/>
      <c r="G4312" s="42"/>
      <c r="H4312" s="42"/>
      <c r="I4312" s="42"/>
      <c r="J4312" s="42"/>
      <c r="K4312" s="42"/>
      <c r="L4312" s="42"/>
      <c r="M4312" s="42"/>
      <c r="N4312" s="42"/>
      <c r="O4312" s="42"/>
    </row>
    <row r="4313" spans="1:15">
      <c r="A4313" s="40"/>
      <c r="B4313" s="41"/>
      <c r="C4313" s="42"/>
      <c r="D4313" s="42"/>
      <c r="E4313" s="42"/>
      <c r="F4313" s="42"/>
      <c r="G4313" s="42"/>
      <c r="H4313" s="42"/>
      <c r="I4313" s="42"/>
      <c r="J4313" s="42"/>
      <c r="K4313" s="42"/>
      <c r="L4313" s="42"/>
      <c r="M4313" s="42"/>
      <c r="N4313" s="42"/>
      <c r="O4313" s="42"/>
    </row>
    <row r="4314" spans="1:15">
      <c r="A4314" s="40"/>
      <c r="B4314" s="41"/>
      <c r="C4314" s="42"/>
      <c r="D4314" s="42"/>
      <c r="E4314" s="42"/>
      <c r="F4314" s="42"/>
      <c r="G4314" s="42"/>
      <c r="H4314" s="42"/>
      <c r="I4314" s="42"/>
      <c r="J4314" s="42"/>
      <c r="K4314" s="42"/>
      <c r="L4314" s="42"/>
      <c r="M4314" s="42"/>
      <c r="N4314" s="42"/>
      <c r="O4314" s="42"/>
    </row>
    <row r="4315" spans="1:15">
      <c r="A4315" s="40"/>
      <c r="B4315" s="41"/>
      <c r="C4315" s="42"/>
      <c r="D4315" s="42"/>
      <c r="E4315" s="42"/>
      <c r="F4315" s="42"/>
      <c r="G4315" s="42"/>
      <c r="H4315" s="42"/>
      <c r="I4315" s="42"/>
      <c r="J4315" s="42"/>
      <c r="K4315" s="42"/>
      <c r="L4315" s="42"/>
      <c r="M4315" s="42"/>
      <c r="N4315" s="42"/>
      <c r="O4315" s="42"/>
    </row>
    <row r="4316" spans="1:15">
      <c r="A4316" s="40"/>
      <c r="B4316" s="41"/>
      <c r="C4316" s="42"/>
      <c r="D4316" s="42"/>
      <c r="E4316" s="42"/>
      <c r="F4316" s="42"/>
      <c r="G4316" s="42"/>
      <c r="H4316" s="42"/>
      <c r="I4316" s="42"/>
      <c r="J4316" s="42"/>
      <c r="K4316" s="42"/>
      <c r="L4316" s="42"/>
      <c r="M4316" s="42"/>
      <c r="N4316" s="42"/>
      <c r="O4316" s="42"/>
    </row>
    <row r="4317" spans="1:15">
      <c r="A4317" s="40"/>
      <c r="B4317" s="41"/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  <c r="O4317" s="42"/>
    </row>
    <row r="4318" spans="1:15">
      <c r="A4318" s="40"/>
      <c r="B4318" s="41"/>
      <c r="C4318" s="42"/>
      <c r="D4318" s="42"/>
      <c r="E4318" s="42"/>
      <c r="F4318" s="42"/>
      <c r="G4318" s="42"/>
      <c r="H4318" s="42"/>
      <c r="I4318" s="42"/>
      <c r="J4318" s="42"/>
      <c r="K4318" s="42"/>
      <c r="L4318" s="42"/>
      <c r="M4318" s="42"/>
      <c r="N4318" s="42"/>
      <c r="O4318" s="42"/>
    </row>
    <row r="4319" spans="1:15">
      <c r="A4319" s="40"/>
      <c r="B4319" s="41"/>
      <c r="C4319" s="42"/>
      <c r="D4319" s="42"/>
      <c r="E4319" s="42"/>
      <c r="F4319" s="42"/>
      <c r="G4319" s="42"/>
      <c r="H4319" s="42"/>
      <c r="I4319" s="42"/>
      <c r="J4319" s="42"/>
      <c r="K4319" s="42"/>
      <c r="L4319" s="42"/>
      <c r="M4319" s="42"/>
      <c r="N4319" s="42"/>
      <c r="O4319" s="42"/>
    </row>
    <row r="4320" spans="1:15">
      <c r="A4320" s="40"/>
      <c r="B4320" s="41"/>
      <c r="C4320" s="42"/>
      <c r="D4320" s="42"/>
      <c r="E4320" s="42"/>
      <c r="F4320" s="42"/>
      <c r="G4320" s="42"/>
      <c r="H4320" s="42"/>
      <c r="I4320" s="42"/>
      <c r="J4320" s="42"/>
      <c r="K4320" s="42"/>
      <c r="L4320" s="42"/>
      <c r="M4320" s="42"/>
      <c r="N4320" s="42"/>
      <c r="O4320" s="42"/>
    </row>
    <row r="4321" spans="1:15">
      <c r="A4321" s="40"/>
      <c r="B4321" s="41"/>
      <c r="C4321" s="42"/>
      <c r="D4321" s="42"/>
      <c r="E4321" s="42"/>
      <c r="F4321" s="42"/>
      <c r="G4321" s="42"/>
      <c r="H4321" s="42"/>
      <c r="I4321" s="42"/>
      <c r="J4321" s="42"/>
      <c r="K4321" s="42"/>
      <c r="L4321" s="42"/>
      <c r="M4321" s="42"/>
      <c r="N4321" s="42"/>
      <c r="O4321" s="42"/>
    </row>
    <row r="4322" spans="1:15">
      <c r="A4322" s="40"/>
      <c r="B4322" s="41"/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  <c r="O4322" s="42"/>
    </row>
    <row r="4323" spans="1:15">
      <c r="A4323" s="40"/>
      <c r="B4323" s="41"/>
      <c r="C4323" s="42"/>
      <c r="D4323" s="42"/>
      <c r="E4323" s="42"/>
      <c r="F4323" s="42"/>
      <c r="G4323" s="42"/>
      <c r="H4323" s="42"/>
      <c r="I4323" s="42"/>
      <c r="J4323" s="42"/>
      <c r="K4323" s="42"/>
      <c r="L4323" s="42"/>
      <c r="M4323" s="42"/>
      <c r="N4323" s="42"/>
      <c r="O4323" s="42"/>
    </row>
    <row r="4324" spans="1:15">
      <c r="A4324" s="40"/>
      <c r="B4324" s="41"/>
      <c r="C4324" s="42"/>
      <c r="D4324" s="42"/>
      <c r="E4324" s="42"/>
      <c r="F4324" s="42"/>
      <c r="G4324" s="42"/>
      <c r="H4324" s="42"/>
      <c r="I4324" s="42"/>
      <c r="J4324" s="42"/>
      <c r="K4324" s="42"/>
      <c r="L4324" s="42"/>
      <c r="M4324" s="42"/>
      <c r="N4324" s="42"/>
      <c r="O4324" s="42"/>
    </row>
    <row r="4325" spans="1:15">
      <c r="A4325" s="40"/>
      <c r="B4325" s="41"/>
      <c r="C4325" s="42"/>
      <c r="D4325" s="42"/>
      <c r="E4325" s="42"/>
      <c r="F4325" s="42"/>
      <c r="G4325" s="42"/>
      <c r="H4325" s="42"/>
      <c r="I4325" s="42"/>
      <c r="J4325" s="42"/>
      <c r="K4325" s="42"/>
      <c r="L4325" s="42"/>
      <c r="M4325" s="42"/>
      <c r="N4325" s="42"/>
      <c r="O4325" s="42"/>
    </row>
    <row r="4326" spans="1:15">
      <c r="A4326" s="40"/>
      <c r="B4326" s="41"/>
      <c r="C4326" s="42"/>
      <c r="D4326" s="42"/>
      <c r="E4326" s="42"/>
      <c r="F4326" s="42"/>
      <c r="G4326" s="42"/>
      <c r="H4326" s="42"/>
      <c r="I4326" s="42"/>
      <c r="J4326" s="42"/>
      <c r="K4326" s="42"/>
      <c r="L4326" s="42"/>
      <c r="M4326" s="42"/>
      <c r="N4326" s="42"/>
      <c r="O4326" s="42"/>
    </row>
    <row r="4327" spans="1:15">
      <c r="A4327" s="40"/>
      <c r="B4327" s="41"/>
      <c r="C4327" s="42"/>
      <c r="D4327" s="42"/>
      <c r="E4327" s="42"/>
      <c r="F4327" s="42"/>
      <c r="G4327" s="42"/>
      <c r="H4327" s="42"/>
      <c r="I4327" s="42"/>
      <c r="J4327" s="42"/>
      <c r="K4327" s="42"/>
      <c r="L4327" s="42"/>
      <c r="M4327" s="42"/>
      <c r="N4327" s="42"/>
      <c r="O4327" s="42"/>
    </row>
    <row r="4328" spans="1:15">
      <c r="A4328" s="40"/>
      <c r="B4328" s="41"/>
      <c r="C4328" s="42"/>
      <c r="D4328" s="42"/>
      <c r="E4328" s="42"/>
      <c r="F4328" s="42"/>
      <c r="G4328" s="42"/>
      <c r="H4328" s="42"/>
      <c r="I4328" s="42"/>
      <c r="J4328" s="42"/>
      <c r="K4328" s="42"/>
      <c r="L4328" s="42"/>
      <c r="M4328" s="42"/>
      <c r="N4328" s="42"/>
      <c r="O4328" s="42"/>
    </row>
    <row r="4329" spans="1:15">
      <c r="A4329" s="40"/>
      <c r="B4329" s="41"/>
      <c r="C4329" s="42"/>
      <c r="D4329" s="42"/>
      <c r="E4329" s="42"/>
      <c r="F4329" s="42"/>
      <c r="G4329" s="42"/>
      <c r="H4329" s="42"/>
      <c r="I4329" s="42"/>
      <c r="J4329" s="42"/>
      <c r="K4329" s="42"/>
      <c r="L4329" s="42"/>
      <c r="M4329" s="42"/>
      <c r="N4329" s="42"/>
      <c r="O4329" s="42"/>
    </row>
    <row r="4330" spans="1:15">
      <c r="A4330" s="40"/>
      <c r="B4330" s="41"/>
      <c r="C4330" s="42"/>
      <c r="D4330" s="42"/>
      <c r="E4330" s="42"/>
      <c r="F4330" s="42"/>
      <c r="G4330" s="42"/>
      <c r="H4330" s="42"/>
      <c r="I4330" s="42"/>
      <c r="J4330" s="42"/>
      <c r="K4330" s="42"/>
      <c r="L4330" s="42"/>
      <c r="M4330" s="42"/>
      <c r="N4330" s="42"/>
      <c r="O4330" s="42"/>
    </row>
    <row r="4331" spans="1:15">
      <c r="A4331" s="40"/>
      <c r="B4331" s="41"/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  <c r="O4331" s="42"/>
    </row>
    <row r="4332" spans="1:15">
      <c r="A4332" s="40"/>
      <c r="B4332" s="41"/>
      <c r="C4332" s="42"/>
      <c r="D4332" s="42"/>
      <c r="E4332" s="42"/>
      <c r="F4332" s="42"/>
      <c r="G4332" s="42"/>
      <c r="H4332" s="42"/>
      <c r="I4332" s="42"/>
      <c r="J4332" s="42"/>
      <c r="K4332" s="42"/>
      <c r="L4332" s="42"/>
      <c r="M4332" s="42"/>
      <c r="N4332" s="42"/>
      <c r="O4332" s="42"/>
    </row>
    <row r="4333" spans="1:15">
      <c r="A4333" s="40"/>
      <c r="B4333" s="41"/>
      <c r="C4333" s="42"/>
      <c r="D4333" s="42"/>
      <c r="E4333" s="42"/>
      <c r="F4333" s="42"/>
      <c r="G4333" s="42"/>
      <c r="H4333" s="42"/>
      <c r="I4333" s="42"/>
      <c r="J4333" s="42"/>
      <c r="K4333" s="42"/>
      <c r="L4333" s="42"/>
      <c r="M4333" s="42"/>
      <c r="N4333" s="42"/>
      <c r="O4333" s="42"/>
    </row>
    <row r="4334" spans="1:15">
      <c r="A4334" s="40"/>
      <c r="B4334" s="41"/>
      <c r="C4334" s="42"/>
      <c r="D4334" s="42"/>
      <c r="E4334" s="42"/>
      <c r="F4334" s="42"/>
      <c r="G4334" s="42"/>
      <c r="H4334" s="42"/>
      <c r="I4334" s="42"/>
      <c r="J4334" s="42"/>
      <c r="K4334" s="42"/>
      <c r="L4334" s="42"/>
      <c r="M4334" s="42"/>
      <c r="N4334" s="42"/>
      <c r="O4334" s="42"/>
    </row>
    <row r="4335" spans="1:15">
      <c r="A4335" s="40"/>
      <c r="B4335" s="41"/>
      <c r="C4335" s="42"/>
      <c r="D4335" s="42"/>
      <c r="E4335" s="42"/>
      <c r="F4335" s="42"/>
      <c r="G4335" s="42"/>
      <c r="H4335" s="42"/>
      <c r="I4335" s="42"/>
      <c r="J4335" s="42"/>
      <c r="K4335" s="42"/>
      <c r="L4335" s="42"/>
      <c r="M4335" s="42"/>
      <c r="N4335" s="42"/>
      <c r="O4335" s="42"/>
    </row>
    <row r="4336" spans="1:15">
      <c r="A4336" s="40"/>
      <c r="B4336" s="41"/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  <c r="O4336" s="42"/>
    </row>
    <row r="4337" spans="1:15">
      <c r="A4337" s="40"/>
      <c r="B4337" s="41"/>
      <c r="C4337" s="42"/>
      <c r="D4337" s="42"/>
      <c r="E4337" s="42"/>
      <c r="F4337" s="42"/>
      <c r="G4337" s="42"/>
      <c r="H4337" s="42"/>
      <c r="I4337" s="42"/>
      <c r="J4337" s="42"/>
      <c r="K4337" s="42"/>
      <c r="L4337" s="42"/>
      <c r="M4337" s="42"/>
      <c r="N4337" s="42"/>
      <c r="O4337" s="42"/>
    </row>
    <row r="4338" spans="1:15">
      <c r="A4338" s="40"/>
      <c r="B4338" s="41"/>
      <c r="C4338" s="42"/>
      <c r="D4338" s="42"/>
      <c r="E4338" s="42"/>
      <c r="F4338" s="42"/>
      <c r="G4338" s="42"/>
      <c r="H4338" s="42"/>
      <c r="I4338" s="42"/>
      <c r="J4338" s="42"/>
      <c r="K4338" s="42"/>
      <c r="L4338" s="42"/>
      <c r="M4338" s="42"/>
      <c r="N4338" s="42"/>
      <c r="O4338" s="42"/>
    </row>
    <row r="4339" spans="1:15">
      <c r="A4339" s="40"/>
      <c r="B4339" s="41"/>
      <c r="C4339" s="42"/>
      <c r="D4339" s="42"/>
      <c r="E4339" s="42"/>
      <c r="F4339" s="42"/>
      <c r="G4339" s="42"/>
      <c r="H4339" s="42"/>
      <c r="I4339" s="42"/>
      <c r="J4339" s="42"/>
      <c r="K4339" s="42"/>
      <c r="L4339" s="42"/>
      <c r="M4339" s="42"/>
      <c r="N4339" s="42"/>
      <c r="O4339" s="42"/>
    </row>
    <row r="4340" spans="1:15">
      <c r="A4340" s="40"/>
      <c r="B4340" s="41"/>
      <c r="C4340" s="42"/>
      <c r="D4340" s="42"/>
      <c r="E4340" s="42"/>
      <c r="F4340" s="42"/>
      <c r="G4340" s="42"/>
      <c r="H4340" s="42"/>
      <c r="I4340" s="42"/>
      <c r="J4340" s="42"/>
      <c r="K4340" s="42"/>
      <c r="L4340" s="42"/>
      <c r="M4340" s="42"/>
      <c r="N4340" s="42"/>
      <c r="O4340" s="42"/>
    </row>
    <row r="4341" spans="1:15">
      <c r="A4341" s="40"/>
      <c r="B4341" s="41"/>
      <c r="C4341" s="42"/>
      <c r="D4341" s="42"/>
      <c r="E4341" s="42"/>
      <c r="F4341" s="42"/>
      <c r="G4341" s="42"/>
      <c r="H4341" s="42"/>
      <c r="I4341" s="42"/>
      <c r="J4341" s="42"/>
      <c r="K4341" s="42"/>
      <c r="L4341" s="42"/>
      <c r="M4341" s="42"/>
      <c r="N4341" s="42"/>
      <c r="O4341" s="42"/>
    </row>
    <row r="4342" spans="1:15">
      <c r="A4342" s="40"/>
      <c r="B4342" s="41"/>
      <c r="C4342" s="42"/>
      <c r="D4342" s="42"/>
      <c r="E4342" s="42"/>
      <c r="F4342" s="42"/>
      <c r="G4342" s="42"/>
      <c r="H4342" s="42"/>
      <c r="I4342" s="42"/>
      <c r="J4342" s="42"/>
      <c r="K4342" s="42"/>
      <c r="L4342" s="42"/>
      <c r="M4342" s="42"/>
      <c r="N4342" s="42"/>
      <c r="O4342" s="42"/>
    </row>
    <row r="4343" spans="1:15">
      <c r="A4343" s="40"/>
      <c r="B4343" s="41"/>
      <c r="C4343" s="42"/>
      <c r="D4343" s="42"/>
      <c r="E4343" s="42"/>
      <c r="F4343" s="42"/>
      <c r="G4343" s="42"/>
      <c r="H4343" s="42"/>
      <c r="I4343" s="42"/>
      <c r="J4343" s="42"/>
      <c r="K4343" s="42"/>
      <c r="L4343" s="42"/>
      <c r="M4343" s="42"/>
      <c r="N4343" s="42"/>
      <c r="O4343" s="42"/>
    </row>
    <row r="4344" spans="1:15">
      <c r="A4344" s="40"/>
      <c r="B4344" s="41"/>
      <c r="C4344" s="42"/>
      <c r="D4344" s="42"/>
      <c r="E4344" s="42"/>
      <c r="F4344" s="42"/>
      <c r="G4344" s="42"/>
      <c r="H4344" s="42"/>
      <c r="I4344" s="42"/>
      <c r="J4344" s="42"/>
      <c r="K4344" s="42"/>
      <c r="L4344" s="42"/>
      <c r="M4344" s="42"/>
      <c r="N4344" s="42"/>
      <c r="O4344" s="42"/>
    </row>
    <row r="4345" spans="1:15">
      <c r="A4345" s="40"/>
      <c r="B4345" s="41"/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  <c r="O4345" s="42"/>
    </row>
    <row r="4346" spans="1:15">
      <c r="A4346" s="40"/>
      <c r="B4346" s="41"/>
      <c r="C4346" s="42"/>
      <c r="D4346" s="42"/>
      <c r="E4346" s="42"/>
      <c r="F4346" s="42"/>
      <c r="G4346" s="42"/>
      <c r="H4346" s="42"/>
      <c r="I4346" s="42"/>
      <c r="J4346" s="42"/>
      <c r="K4346" s="42"/>
      <c r="L4346" s="42"/>
      <c r="M4346" s="42"/>
      <c r="N4346" s="42"/>
      <c r="O4346" s="42"/>
    </row>
    <row r="4347" spans="1:15">
      <c r="A4347" s="40"/>
      <c r="B4347" s="41"/>
      <c r="C4347" s="42"/>
      <c r="D4347" s="42"/>
      <c r="E4347" s="42"/>
      <c r="F4347" s="42"/>
      <c r="G4347" s="42"/>
      <c r="H4347" s="42"/>
      <c r="I4347" s="42"/>
      <c r="J4347" s="42"/>
      <c r="K4347" s="42"/>
      <c r="L4347" s="42"/>
      <c r="M4347" s="42"/>
      <c r="N4347" s="42"/>
      <c r="O4347" s="42"/>
    </row>
    <row r="4348" spans="1:15">
      <c r="A4348" s="40"/>
      <c r="B4348" s="41"/>
      <c r="C4348" s="42"/>
      <c r="D4348" s="42"/>
      <c r="E4348" s="42"/>
      <c r="F4348" s="42"/>
      <c r="G4348" s="42"/>
      <c r="H4348" s="42"/>
      <c r="I4348" s="42"/>
      <c r="J4348" s="42"/>
      <c r="K4348" s="42"/>
      <c r="L4348" s="42"/>
      <c r="M4348" s="42"/>
      <c r="N4348" s="42"/>
      <c r="O4348" s="42"/>
    </row>
    <row r="4349" spans="1:15">
      <c r="A4349" s="40"/>
      <c r="B4349" s="41"/>
      <c r="C4349" s="42"/>
      <c r="D4349" s="42"/>
      <c r="E4349" s="42"/>
      <c r="F4349" s="42"/>
      <c r="G4349" s="42"/>
      <c r="H4349" s="42"/>
      <c r="I4349" s="42"/>
      <c r="J4349" s="42"/>
      <c r="K4349" s="42"/>
      <c r="L4349" s="42"/>
      <c r="M4349" s="42"/>
      <c r="N4349" s="42"/>
      <c r="O4349" s="42"/>
    </row>
    <row r="4350" spans="1:15">
      <c r="A4350" s="40"/>
      <c r="B4350" s="41"/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  <c r="O4350" s="42"/>
    </row>
    <row r="4351" spans="1:15">
      <c r="A4351" s="40"/>
      <c r="B4351" s="41"/>
      <c r="C4351" s="42"/>
      <c r="D4351" s="42"/>
      <c r="E4351" s="42"/>
      <c r="F4351" s="42"/>
      <c r="G4351" s="42"/>
      <c r="H4351" s="42"/>
      <c r="I4351" s="42"/>
      <c r="J4351" s="42"/>
      <c r="K4351" s="42"/>
      <c r="L4351" s="42"/>
      <c r="M4351" s="42"/>
      <c r="N4351" s="42"/>
      <c r="O4351" s="42"/>
    </row>
    <row r="4352" spans="1:15">
      <c r="A4352" s="40"/>
      <c r="B4352" s="41"/>
      <c r="C4352" s="42"/>
      <c r="D4352" s="42"/>
      <c r="E4352" s="42"/>
      <c r="F4352" s="42"/>
      <c r="G4352" s="42"/>
      <c r="H4352" s="42"/>
      <c r="I4352" s="42"/>
      <c r="J4352" s="42"/>
      <c r="K4352" s="42"/>
      <c r="L4352" s="42"/>
      <c r="M4352" s="42"/>
      <c r="N4352" s="42"/>
      <c r="O4352" s="42"/>
    </row>
    <row r="4353" spans="1:15">
      <c r="A4353" s="40"/>
      <c r="B4353" s="41"/>
      <c r="C4353" s="42"/>
      <c r="D4353" s="42"/>
      <c r="E4353" s="42"/>
      <c r="F4353" s="42"/>
      <c r="G4353" s="42"/>
      <c r="H4353" s="42"/>
      <c r="I4353" s="42"/>
      <c r="J4353" s="42"/>
      <c r="K4353" s="42"/>
      <c r="L4353" s="42"/>
      <c r="M4353" s="42"/>
      <c r="N4353" s="42"/>
      <c r="O4353" s="42"/>
    </row>
    <row r="4354" spans="1:15">
      <c r="A4354" s="40"/>
      <c r="B4354" s="41"/>
      <c r="C4354" s="42"/>
      <c r="D4354" s="42"/>
      <c r="E4354" s="42"/>
      <c r="F4354" s="42"/>
      <c r="G4354" s="42"/>
      <c r="H4354" s="42"/>
      <c r="I4354" s="42"/>
      <c r="J4354" s="42"/>
      <c r="K4354" s="42"/>
      <c r="L4354" s="42"/>
      <c r="M4354" s="42"/>
      <c r="N4354" s="42"/>
      <c r="O4354" s="42"/>
    </row>
    <row r="4355" spans="1:15">
      <c r="A4355" s="40"/>
      <c r="B4355" s="41"/>
      <c r="C4355" s="42"/>
      <c r="D4355" s="42"/>
      <c r="E4355" s="42"/>
      <c r="F4355" s="42"/>
      <c r="G4355" s="42"/>
      <c r="H4355" s="42"/>
      <c r="I4355" s="42"/>
      <c r="J4355" s="42"/>
      <c r="K4355" s="42"/>
      <c r="L4355" s="42"/>
      <c r="M4355" s="42"/>
      <c r="N4355" s="42"/>
      <c r="O4355" s="42"/>
    </row>
    <row r="4356" spans="1:15">
      <c r="A4356" s="40"/>
      <c r="B4356" s="41"/>
      <c r="C4356" s="42"/>
      <c r="D4356" s="42"/>
      <c r="E4356" s="42"/>
      <c r="F4356" s="42"/>
      <c r="G4356" s="42"/>
      <c r="H4356" s="42"/>
      <c r="I4356" s="42"/>
      <c r="J4356" s="42"/>
      <c r="K4356" s="42"/>
      <c r="L4356" s="42"/>
      <c r="M4356" s="42"/>
      <c r="N4356" s="42"/>
      <c r="O4356" s="42"/>
    </row>
    <row r="4357" spans="1:15">
      <c r="A4357" s="40"/>
      <c r="B4357" s="41"/>
      <c r="C4357" s="42"/>
      <c r="D4357" s="42"/>
      <c r="E4357" s="42"/>
      <c r="F4357" s="42"/>
      <c r="G4357" s="42"/>
      <c r="H4357" s="42"/>
      <c r="I4357" s="42"/>
      <c r="J4357" s="42"/>
      <c r="K4357" s="42"/>
      <c r="L4357" s="42"/>
      <c r="M4357" s="42"/>
      <c r="N4357" s="42"/>
      <c r="O4357" s="42"/>
    </row>
    <row r="4358" spans="1:15">
      <c r="A4358" s="40"/>
      <c r="B4358" s="41"/>
      <c r="C4358" s="42"/>
      <c r="D4358" s="42"/>
      <c r="E4358" s="42"/>
      <c r="F4358" s="42"/>
      <c r="G4358" s="42"/>
      <c r="H4358" s="42"/>
      <c r="I4358" s="42"/>
      <c r="J4358" s="42"/>
      <c r="K4358" s="42"/>
      <c r="L4358" s="42"/>
      <c r="M4358" s="42"/>
      <c r="N4358" s="42"/>
      <c r="O4358" s="42"/>
    </row>
    <row r="4359" spans="1:15">
      <c r="A4359" s="40"/>
      <c r="B4359" s="41"/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  <c r="O4359" s="42"/>
    </row>
    <row r="4360" spans="1:15">
      <c r="A4360" s="40"/>
      <c r="B4360" s="41"/>
      <c r="C4360" s="42"/>
      <c r="D4360" s="42"/>
      <c r="E4360" s="42"/>
      <c r="F4360" s="42"/>
      <c r="G4360" s="42"/>
      <c r="H4360" s="42"/>
      <c r="I4360" s="42"/>
      <c r="J4360" s="42"/>
      <c r="K4360" s="42"/>
      <c r="L4360" s="42"/>
      <c r="M4360" s="42"/>
      <c r="N4360" s="42"/>
      <c r="O4360" s="42"/>
    </row>
    <row r="4361" spans="1:15">
      <c r="A4361" s="40"/>
      <c r="B4361" s="41"/>
      <c r="C4361" s="42"/>
      <c r="D4361" s="42"/>
      <c r="E4361" s="42"/>
      <c r="F4361" s="42"/>
      <c r="G4361" s="42"/>
      <c r="H4361" s="42"/>
      <c r="I4361" s="42"/>
      <c r="J4361" s="42"/>
      <c r="K4361" s="42"/>
      <c r="L4361" s="42"/>
      <c r="M4361" s="42"/>
      <c r="N4361" s="42"/>
      <c r="O4361" s="42"/>
    </row>
    <row r="4362" spans="1:15">
      <c r="A4362" s="40"/>
      <c r="B4362" s="41"/>
      <c r="C4362" s="42"/>
      <c r="D4362" s="42"/>
      <c r="E4362" s="42"/>
      <c r="F4362" s="42"/>
      <c r="G4362" s="42"/>
      <c r="H4362" s="42"/>
      <c r="I4362" s="42"/>
      <c r="J4362" s="42"/>
      <c r="K4362" s="42"/>
      <c r="L4362" s="42"/>
      <c r="M4362" s="42"/>
      <c r="N4362" s="42"/>
      <c r="O4362" s="42"/>
    </row>
    <row r="4363" spans="1:15">
      <c r="A4363" s="40"/>
      <c r="B4363" s="41"/>
      <c r="C4363" s="42"/>
      <c r="D4363" s="42"/>
      <c r="E4363" s="42"/>
      <c r="F4363" s="42"/>
      <c r="G4363" s="42"/>
      <c r="H4363" s="42"/>
      <c r="I4363" s="42"/>
      <c r="J4363" s="42"/>
      <c r="K4363" s="42"/>
      <c r="L4363" s="42"/>
      <c r="M4363" s="42"/>
      <c r="N4363" s="42"/>
      <c r="O4363" s="42"/>
    </row>
    <row r="4364" spans="1:15">
      <c r="A4364" s="40"/>
      <c r="B4364" s="41"/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  <c r="O4364" s="42"/>
    </row>
    <row r="4365" spans="1:15">
      <c r="A4365" s="40"/>
      <c r="B4365" s="41"/>
      <c r="C4365" s="42"/>
      <c r="D4365" s="42"/>
      <c r="E4365" s="42"/>
      <c r="F4365" s="42"/>
      <c r="G4365" s="42"/>
      <c r="H4365" s="42"/>
      <c r="I4365" s="42"/>
      <c r="J4365" s="42"/>
      <c r="K4365" s="42"/>
      <c r="L4365" s="42"/>
      <c r="M4365" s="42"/>
      <c r="N4365" s="42"/>
      <c r="O4365" s="42"/>
    </row>
    <row r="4366" spans="1:15">
      <c r="A4366" s="40"/>
      <c r="B4366" s="41"/>
      <c r="C4366" s="42"/>
      <c r="D4366" s="42"/>
      <c r="E4366" s="42"/>
      <c r="F4366" s="42"/>
      <c r="G4366" s="42"/>
      <c r="H4366" s="42"/>
      <c r="I4366" s="42"/>
      <c r="J4366" s="42"/>
      <c r="K4366" s="42"/>
      <c r="L4366" s="42"/>
      <c r="M4366" s="42"/>
      <c r="N4366" s="42"/>
      <c r="O4366" s="42"/>
    </row>
    <row r="4367" spans="1:15">
      <c r="A4367" s="40"/>
      <c r="B4367" s="41"/>
      <c r="C4367" s="42"/>
      <c r="D4367" s="42"/>
      <c r="E4367" s="42"/>
      <c r="F4367" s="42"/>
      <c r="G4367" s="42"/>
      <c r="H4367" s="42"/>
      <c r="I4367" s="42"/>
      <c r="J4367" s="42"/>
      <c r="K4367" s="42"/>
      <c r="L4367" s="42"/>
      <c r="M4367" s="42"/>
      <c r="N4367" s="42"/>
      <c r="O4367" s="42"/>
    </row>
    <row r="4368" spans="1:15">
      <c r="A4368" s="40"/>
      <c r="B4368" s="41"/>
      <c r="C4368" s="42"/>
      <c r="D4368" s="42"/>
      <c r="E4368" s="42"/>
      <c r="F4368" s="42"/>
      <c r="G4368" s="42"/>
      <c r="H4368" s="42"/>
      <c r="I4368" s="42"/>
      <c r="J4368" s="42"/>
      <c r="K4368" s="42"/>
      <c r="L4368" s="42"/>
      <c r="M4368" s="42"/>
      <c r="N4368" s="42"/>
      <c r="O4368" s="42"/>
    </row>
    <row r="4369" spans="1:15">
      <c r="A4369" s="40"/>
      <c r="B4369" s="41"/>
      <c r="C4369" s="42"/>
      <c r="D4369" s="42"/>
      <c r="E4369" s="42"/>
      <c r="F4369" s="42"/>
      <c r="G4369" s="42"/>
      <c r="H4369" s="42"/>
      <c r="I4369" s="42"/>
      <c r="J4369" s="42"/>
      <c r="K4369" s="42"/>
      <c r="L4369" s="42"/>
      <c r="M4369" s="42"/>
      <c r="N4369" s="42"/>
      <c r="O4369" s="42"/>
    </row>
    <row r="4370" spans="1:15">
      <c r="A4370" s="40"/>
      <c r="B4370" s="41"/>
      <c r="C4370" s="42"/>
      <c r="D4370" s="42"/>
      <c r="E4370" s="42"/>
      <c r="F4370" s="42"/>
      <c r="G4370" s="42"/>
      <c r="H4370" s="42"/>
      <c r="I4370" s="42"/>
      <c r="J4370" s="42"/>
      <c r="K4370" s="42"/>
      <c r="L4370" s="42"/>
      <c r="M4370" s="42"/>
      <c r="N4370" s="42"/>
      <c r="O4370" s="42"/>
    </row>
    <row r="4371" spans="1:15">
      <c r="A4371" s="40"/>
      <c r="B4371" s="41"/>
      <c r="C4371" s="42"/>
      <c r="D4371" s="42"/>
      <c r="E4371" s="42"/>
      <c r="F4371" s="42"/>
      <c r="G4371" s="42"/>
      <c r="H4371" s="42"/>
      <c r="I4371" s="42"/>
      <c r="J4371" s="42"/>
      <c r="K4371" s="42"/>
      <c r="L4371" s="42"/>
      <c r="M4371" s="42"/>
      <c r="N4371" s="42"/>
      <c r="O4371" s="42"/>
    </row>
    <row r="4372" spans="1:15">
      <c r="A4372" s="40"/>
      <c r="B4372" s="41"/>
      <c r="C4372" s="42"/>
      <c r="D4372" s="42"/>
      <c r="E4372" s="42"/>
      <c r="F4372" s="42"/>
      <c r="G4372" s="42"/>
      <c r="H4372" s="42"/>
      <c r="I4372" s="42"/>
      <c r="J4372" s="42"/>
      <c r="K4372" s="42"/>
      <c r="L4372" s="42"/>
      <c r="M4372" s="42"/>
      <c r="N4372" s="42"/>
      <c r="O4372" s="42"/>
    </row>
    <row r="4373" spans="1:15">
      <c r="A4373" s="40"/>
      <c r="B4373" s="41"/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  <c r="O4373" s="42"/>
    </row>
    <row r="4374" spans="1:15">
      <c r="A4374" s="40"/>
      <c r="B4374" s="41"/>
      <c r="C4374" s="42"/>
      <c r="D4374" s="42"/>
      <c r="E4374" s="42"/>
      <c r="F4374" s="42"/>
      <c r="G4374" s="42"/>
      <c r="H4374" s="42"/>
      <c r="I4374" s="42"/>
      <c r="J4374" s="42"/>
      <c r="K4374" s="42"/>
      <c r="L4374" s="42"/>
      <c r="M4374" s="42"/>
      <c r="N4374" s="42"/>
      <c r="O4374" s="42"/>
    </row>
    <row r="4375" spans="1:15">
      <c r="A4375" s="40"/>
      <c r="B4375" s="41"/>
      <c r="C4375" s="42"/>
      <c r="D4375" s="42"/>
      <c r="E4375" s="42"/>
      <c r="F4375" s="42"/>
      <c r="G4375" s="42"/>
      <c r="H4375" s="42"/>
      <c r="I4375" s="42"/>
      <c r="J4375" s="42"/>
      <c r="K4375" s="42"/>
      <c r="L4375" s="42"/>
      <c r="M4375" s="42"/>
      <c r="N4375" s="42"/>
      <c r="O4375" s="42"/>
    </row>
    <row r="4376" spans="1:15">
      <c r="A4376" s="40"/>
      <c r="B4376" s="41"/>
      <c r="C4376" s="42"/>
      <c r="D4376" s="42"/>
      <c r="E4376" s="42"/>
      <c r="F4376" s="42"/>
      <c r="G4376" s="42"/>
      <c r="H4376" s="42"/>
      <c r="I4376" s="42"/>
      <c r="J4376" s="42"/>
      <c r="K4376" s="42"/>
      <c r="L4376" s="42"/>
      <c r="M4376" s="42"/>
      <c r="N4376" s="42"/>
      <c r="O4376" s="42"/>
    </row>
    <row r="4377" spans="1:15">
      <c r="A4377" s="40"/>
      <c r="B4377" s="41"/>
      <c r="C4377" s="42"/>
      <c r="D4377" s="42"/>
      <c r="E4377" s="42"/>
      <c r="F4377" s="42"/>
      <c r="G4377" s="42"/>
      <c r="H4377" s="42"/>
      <c r="I4377" s="42"/>
      <c r="J4377" s="42"/>
      <c r="K4377" s="42"/>
      <c r="L4377" s="42"/>
      <c r="M4377" s="42"/>
      <c r="N4377" s="42"/>
      <c r="O4377" s="42"/>
    </row>
    <row r="4378" spans="1:15">
      <c r="A4378" s="40"/>
      <c r="B4378" s="41"/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  <c r="O4378" s="42"/>
    </row>
    <row r="4379" spans="1:15">
      <c r="A4379" s="40"/>
      <c r="B4379" s="41"/>
      <c r="C4379" s="42"/>
      <c r="D4379" s="42"/>
      <c r="E4379" s="42"/>
      <c r="F4379" s="42"/>
      <c r="G4379" s="42"/>
      <c r="H4379" s="42"/>
      <c r="I4379" s="42"/>
      <c r="J4379" s="42"/>
      <c r="K4379" s="42"/>
      <c r="L4379" s="42"/>
      <c r="M4379" s="42"/>
      <c r="N4379" s="42"/>
      <c r="O4379" s="42"/>
    </row>
    <row r="4380" spans="1:15">
      <c r="A4380" s="40"/>
      <c r="B4380" s="41"/>
      <c r="C4380" s="42"/>
      <c r="D4380" s="42"/>
      <c r="E4380" s="42"/>
      <c r="F4380" s="42"/>
      <c r="G4380" s="42"/>
      <c r="H4380" s="42"/>
      <c r="I4380" s="42"/>
      <c r="J4380" s="42"/>
      <c r="K4380" s="42"/>
      <c r="L4380" s="42"/>
      <c r="M4380" s="42"/>
      <c r="N4380" s="42"/>
      <c r="O4380" s="42"/>
    </row>
    <row r="4381" spans="1:15">
      <c r="A4381" s="40"/>
      <c r="B4381" s="41"/>
      <c r="C4381" s="42"/>
      <c r="D4381" s="42"/>
      <c r="E4381" s="42"/>
      <c r="F4381" s="42"/>
      <c r="G4381" s="42"/>
      <c r="H4381" s="42"/>
      <c r="I4381" s="42"/>
      <c r="J4381" s="42"/>
      <c r="K4381" s="42"/>
      <c r="L4381" s="42"/>
      <c r="M4381" s="42"/>
      <c r="N4381" s="42"/>
      <c r="O4381" s="42"/>
    </row>
    <row r="4382" spans="1:15">
      <c r="A4382" s="40"/>
      <c r="B4382" s="41"/>
      <c r="C4382" s="42"/>
      <c r="D4382" s="42"/>
      <c r="E4382" s="42"/>
      <c r="F4382" s="42"/>
      <c r="G4382" s="42"/>
      <c r="H4382" s="42"/>
      <c r="I4382" s="42"/>
      <c r="J4382" s="42"/>
      <c r="K4382" s="42"/>
      <c r="L4382" s="42"/>
      <c r="M4382" s="42"/>
      <c r="N4382" s="42"/>
      <c r="O4382" s="42"/>
    </row>
    <row r="4383" spans="1:15">
      <c r="A4383" s="40"/>
      <c r="B4383" s="41"/>
      <c r="C4383" s="42"/>
      <c r="D4383" s="42"/>
      <c r="E4383" s="42"/>
      <c r="F4383" s="42"/>
      <c r="G4383" s="42"/>
      <c r="H4383" s="42"/>
      <c r="I4383" s="42"/>
      <c r="J4383" s="42"/>
      <c r="K4383" s="42"/>
      <c r="L4383" s="42"/>
      <c r="M4383" s="42"/>
      <c r="N4383" s="42"/>
      <c r="O4383" s="42"/>
    </row>
    <row r="4384" spans="1:15">
      <c r="A4384" s="40"/>
      <c r="B4384" s="41"/>
      <c r="C4384" s="42"/>
      <c r="D4384" s="42"/>
      <c r="E4384" s="42"/>
      <c r="F4384" s="42"/>
      <c r="G4384" s="42"/>
      <c r="H4384" s="42"/>
      <c r="I4384" s="42"/>
      <c r="J4384" s="42"/>
      <c r="K4384" s="42"/>
      <c r="L4384" s="42"/>
      <c r="M4384" s="42"/>
      <c r="N4384" s="42"/>
      <c r="O4384" s="42"/>
    </row>
    <row r="4385" spans="1:15">
      <c r="A4385" s="40"/>
      <c r="B4385" s="41"/>
      <c r="C4385" s="42"/>
      <c r="D4385" s="42"/>
      <c r="E4385" s="42"/>
      <c r="F4385" s="42"/>
      <c r="G4385" s="42"/>
      <c r="H4385" s="42"/>
      <c r="I4385" s="42"/>
      <c r="J4385" s="42"/>
      <c r="K4385" s="42"/>
      <c r="L4385" s="42"/>
      <c r="M4385" s="42"/>
      <c r="N4385" s="42"/>
      <c r="O4385" s="42"/>
    </row>
    <row r="4386" spans="1:15">
      <c r="A4386" s="40"/>
      <c r="B4386" s="41"/>
      <c r="C4386" s="42"/>
      <c r="D4386" s="42"/>
      <c r="E4386" s="42"/>
      <c r="F4386" s="42"/>
      <c r="G4386" s="42"/>
      <c r="H4386" s="42"/>
      <c r="I4386" s="42"/>
      <c r="J4386" s="42"/>
      <c r="K4386" s="42"/>
      <c r="L4386" s="42"/>
      <c r="M4386" s="42"/>
      <c r="N4386" s="42"/>
      <c r="O4386" s="42"/>
    </row>
    <row r="4387" spans="1:15">
      <c r="A4387" s="40"/>
      <c r="B4387" s="41"/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  <c r="O4387" s="42"/>
    </row>
    <row r="4388" spans="1:15">
      <c r="A4388" s="40"/>
      <c r="B4388" s="41"/>
      <c r="C4388" s="42"/>
      <c r="D4388" s="42"/>
      <c r="E4388" s="42"/>
      <c r="F4388" s="42"/>
      <c r="G4388" s="42"/>
      <c r="H4388" s="42"/>
      <c r="I4388" s="42"/>
      <c r="J4388" s="42"/>
      <c r="K4388" s="42"/>
      <c r="L4388" s="42"/>
      <c r="M4388" s="42"/>
      <c r="N4388" s="42"/>
      <c r="O4388" s="42"/>
    </row>
    <row r="4389" spans="1:15">
      <c r="A4389" s="40"/>
      <c r="B4389" s="41"/>
      <c r="C4389" s="42"/>
      <c r="D4389" s="42"/>
      <c r="E4389" s="42"/>
      <c r="F4389" s="42"/>
      <c r="G4389" s="42"/>
      <c r="H4389" s="42"/>
      <c r="I4389" s="42"/>
      <c r="J4389" s="42"/>
      <c r="K4389" s="42"/>
      <c r="L4389" s="42"/>
      <c r="M4389" s="42"/>
      <c r="N4389" s="42"/>
      <c r="O4389" s="42"/>
    </row>
    <row r="4390" spans="1:15">
      <c r="A4390" s="40"/>
      <c r="B4390" s="41"/>
      <c r="C4390" s="42"/>
      <c r="D4390" s="42"/>
      <c r="E4390" s="42"/>
      <c r="F4390" s="42"/>
      <c r="G4390" s="42"/>
      <c r="H4390" s="42"/>
      <c r="I4390" s="42"/>
      <c r="J4390" s="42"/>
      <c r="K4390" s="42"/>
      <c r="L4390" s="42"/>
      <c r="M4390" s="42"/>
      <c r="N4390" s="42"/>
      <c r="O4390" s="42"/>
    </row>
    <row r="4391" spans="1:15">
      <c r="A4391" s="40"/>
      <c r="B4391" s="41"/>
      <c r="C4391" s="42"/>
      <c r="D4391" s="42"/>
      <c r="E4391" s="42"/>
      <c r="F4391" s="42"/>
      <c r="G4391" s="42"/>
      <c r="H4391" s="42"/>
      <c r="I4391" s="42"/>
      <c r="J4391" s="42"/>
      <c r="K4391" s="42"/>
      <c r="L4391" s="42"/>
      <c r="M4391" s="42"/>
      <c r="N4391" s="42"/>
      <c r="O4391" s="42"/>
    </row>
    <row r="4392" spans="1:15">
      <c r="A4392" s="40"/>
      <c r="B4392" s="41"/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  <c r="O4392" s="42"/>
    </row>
    <row r="4393" spans="1:15">
      <c r="A4393" s="40"/>
      <c r="B4393" s="41"/>
      <c r="C4393" s="42"/>
      <c r="D4393" s="42"/>
      <c r="E4393" s="42"/>
      <c r="F4393" s="42"/>
      <c r="G4393" s="42"/>
      <c r="H4393" s="42"/>
      <c r="I4393" s="42"/>
      <c r="J4393" s="42"/>
      <c r="K4393" s="42"/>
      <c r="L4393" s="42"/>
      <c r="M4393" s="42"/>
      <c r="N4393" s="42"/>
      <c r="O4393" s="42"/>
    </row>
    <row r="4394" spans="1:15">
      <c r="A4394" s="40"/>
      <c r="B4394" s="41"/>
      <c r="C4394" s="42"/>
      <c r="D4394" s="42"/>
      <c r="E4394" s="42"/>
      <c r="F4394" s="42"/>
      <c r="G4394" s="42"/>
      <c r="H4394" s="42"/>
      <c r="I4394" s="42"/>
      <c r="J4394" s="42"/>
      <c r="K4394" s="42"/>
      <c r="L4394" s="42"/>
      <c r="M4394" s="42"/>
      <c r="N4394" s="42"/>
      <c r="O4394" s="42"/>
    </row>
    <row r="4395" spans="1:15">
      <c r="A4395" s="40"/>
      <c r="B4395" s="41"/>
      <c r="C4395" s="42"/>
      <c r="D4395" s="42"/>
      <c r="E4395" s="42"/>
      <c r="F4395" s="42"/>
      <c r="G4395" s="42"/>
      <c r="H4395" s="42"/>
      <c r="I4395" s="42"/>
      <c r="J4395" s="42"/>
      <c r="K4395" s="42"/>
      <c r="L4395" s="42"/>
      <c r="M4395" s="42"/>
      <c r="N4395" s="42"/>
      <c r="O4395" s="42"/>
    </row>
    <row r="4396" spans="1:15">
      <c r="A4396" s="40"/>
      <c r="B4396" s="41"/>
      <c r="C4396" s="42"/>
      <c r="D4396" s="42"/>
      <c r="E4396" s="42"/>
      <c r="F4396" s="42"/>
      <c r="G4396" s="42"/>
      <c r="H4396" s="42"/>
      <c r="I4396" s="42"/>
      <c r="J4396" s="42"/>
      <c r="K4396" s="42"/>
      <c r="L4396" s="42"/>
      <c r="M4396" s="42"/>
      <c r="N4396" s="42"/>
      <c r="O4396" s="42"/>
    </row>
    <row r="4397" spans="1:15">
      <c r="A4397" s="40"/>
      <c r="B4397" s="41"/>
      <c r="C4397" s="42"/>
      <c r="D4397" s="42"/>
      <c r="E4397" s="42"/>
      <c r="F4397" s="42"/>
      <c r="G4397" s="42"/>
      <c r="H4397" s="42"/>
      <c r="I4397" s="42"/>
      <c r="J4397" s="42"/>
      <c r="K4397" s="42"/>
      <c r="L4397" s="42"/>
      <c r="M4397" s="42"/>
      <c r="N4397" s="42"/>
      <c r="O4397" s="42"/>
    </row>
    <row r="4398" spans="1:15">
      <c r="A4398" s="40"/>
      <c r="B4398" s="41"/>
      <c r="C4398" s="42"/>
      <c r="D4398" s="42"/>
      <c r="E4398" s="42"/>
      <c r="F4398" s="42"/>
      <c r="G4398" s="42"/>
      <c r="H4398" s="42"/>
      <c r="I4398" s="42"/>
      <c r="J4398" s="42"/>
      <c r="K4398" s="42"/>
      <c r="L4398" s="42"/>
      <c r="M4398" s="42"/>
      <c r="N4398" s="42"/>
      <c r="O4398" s="42"/>
    </row>
    <row r="4399" spans="1:15">
      <c r="A4399" s="40"/>
      <c r="B4399" s="41"/>
      <c r="C4399" s="42"/>
      <c r="D4399" s="42"/>
      <c r="E4399" s="42"/>
      <c r="F4399" s="42"/>
      <c r="G4399" s="42"/>
      <c r="H4399" s="42"/>
      <c r="I4399" s="42"/>
      <c r="J4399" s="42"/>
      <c r="K4399" s="42"/>
      <c r="L4399" s="42"/>
      <c r="M4399" s="42"/>
      <c r="N4399" s="42"/>
      <c r="O4399" s="42"/>
    </row>
    <row r="4400" spans="1:15">
      <c r="A4400" s="40"/>
      <c r="B4400" s="41"/>
      <c r="C4400" s="42"/>
      <c r="D4400" s="42"/>
      <c r="E4400" s="42"/>
      <c r="F4400" s="42"/>
      <c r="G4400" s="42"/>
      <c r="H4400" s="42"/>
      <c r="I4400" s="42"/>
      <c r="J4400" s="42"/>
      <c r="K4400" s="42"/>
      <c r="L4400" s="42"/>
      <c r="M4400" s="42"/>
      <c r="N4400" s="42"/>
      <c r="O4400" s="42"/>
    </row>
    <row r="4401" spans="1:15">
      <c r="A4401" s="40"/>
      <c r="B4401" s="41"/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  <c r="O4401" s="42"/>
    </row>
    <row r="4402" spans="1:15">
      <c r="A4402" s="40"/>
      <c r="B4402" s="41"/>
      <c r="C4402" s="42"/>
      <c r="D4402" s="42"/>
      <c r="E4402" s="42"/>
      <c r="F4402" s="42"/>
      <c r="G4402" s="42"/>
      <c r="H4402" s="42"/>
      <c r="I4402" s="42"/>
      <c r="J4402" s="42"/>
      <c r="K4402" s="42"/>
      <c r="L4402" s="42"/>
      <c r="M4402" s="42"/>
      <c r="N4402" s="42"/>
      <c r="O4402" s="42"/>
    </row>
    <row r="4403" spans="1:15">
      <c r="A4403" s="40"/>
      <c r="B4403" s="41"/>
      <c r="C4403" s="42"/>
      <c r="D4403" s="42"/>
      <c r="E4403" s="42"/>
      <c r="F4403" s="42"/>
      <c r="G4403" s="42"/>
      <c r="H4403" s="42"/>
      <c r="I4403" s="42"/>
      <c r="J4403" s="42"/>
      <c r="K4403" s="42"/>
      <c r="L4403" s="42"/>
      <c r="M4403" s="42"/>
      <c r="N4403" s="42"/>
      <c r="O4403" s="42"/>
    </row>
    <row r="4404" spans="1:15">
      <c r="A4404" s="40"/>
      <c r="B4404" s="41"/>
      <c r="C4404" s="42"/>
      <c r="D4404" s="42"/>
      <c r="E4404" s="42"/>
      <c r="F4404" s="42"/>
      <c r="G4404" s="42"/>
      <c r="H4404" s="42"/>
      <c r="I4404" s="42"/>
      <c r="J4404" s="42"/>
      <c r="K4404" s="42"/>
      <c r="L4404" s="42"/>
      <c r="M4404" s="42"/>
      <c r="N4404" s="42"/>
      <c r="O4404" s="42"/>
    </row>
    <row r="4405" spans="1:15">
      <c r="A4405" s="40"/>
      <c r="B4405" s="41"/>
      <c r="C4405" s="42"/>
      <c r="D4405" s="42"/>
      <c r="E4405" s="42"/>
      <c r="F4405" s="42"/>
      <c r="G4405" s="42"/>
      <c r="H4405" s="42"/>
      <c r="I4405" s="42"/>
      <c r="J4405" s="42"/>
      <c r="K4405" s="42"/>
      <c r="L4405" s="42"/>
      <c r="M4405" s="42"/>
      <c r="N4405" s="42"/>
      <c r="O4405" s="42"/>
    </row>
    <row r="4406" spans="1:15">
      <c r="A4406" s="40"/>
      <c r="B4406" s="41"/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  <c r="O4406" s="42"/>
    </row>
    <row r="4407" spans="1:15">
      <c r="A4407" s="40"/>
      <c r="B4407" s="41"/>
      <c r="C4407" s="42"/>
      <c r="D4407" s="42"/>
      <c r="E4407" s="42"/>
      <c r="F4407" s="42"/>
      <c r="G4407" s="42"/>
      <c r="H4407" s="42"/>
      <c r="I4407" s="42"/>
      <c r="J4407" s="42"/>
      <c r="K4407" s="42"/>
      <c r="L4407" s="42"/>
      <c r="M4407" s="42"/>
      <c r="N4407" s="42"/>
      <c r="O4407" s="42"/>
    </row>
    <row r="4408" spans="1:15">
      <c r="A4408" s="40"/>
      <c r="B4408" s="41"/>
      <c r="C4408" s="42"/>
      <c r="D4408" s="42"/>
      <c r="E4408" s="42"/>
      <c r="F4408" s="42"/>
      <c r="G4408" s="42"/>
      <c r="H4408" s="42"/>
      <c r="I4408" s="42"/>
      <c r="J4408" s="42"/>
      <c r="K4408" s="42"/>
      <c r="L4408" s="42"/>
      <c r="M4408" s="42"/>
      <c r="N4408" s="42"/>
      <c r="O4408" s="42"/>
    </row>
    <row r="4409" spans="1:15">
      <c r="A4409" s="40"/>
      <c r="B4409" s="41"/>
      <c r="C4409" s="42"/>
      <c r="D4409" s="42"/>
      <c r="E4409" s="42"/>
      <c r="F4409" s="42"/>
      <c r="G4409" s="42"/>
      <c r="H4409" s="42"/>
      <c r="I4409" s="42"/>
      <c r="J4409" s="42"/>
      <c r="K4409" s="42"/>
      <c r="L4409" s="42"/>
      <c r="M4409" s="42"/>
      <c r="N4409" s="42"/>
      <c r="O4409" s="42"/>
    </row>
    <row r="4410" spans="1:15">
      <c r="A4410" s="40"/>
      <c r="B4410" s="41"/>
      <c r="C4410" s="42"/>
      <c r="D4410" s="42"/>
      <c r="E4410" s="42"/>
      <c r="F4410" s="42"/>
      <c r="G4410" s="42"/>
      <c r="H4410" s="42"/>
      <c r="I4410" s="42"/>
      <c r="J4410" s="42"/>
      <c r="K4410" s="42"/>
      <c r="L4410" s="42"/>
      <c r="M4410" s="42"/>
      <c r="N4410" s="42"/>
      <c r="O4410" s="42"/>
    </row>
    <row r="4411" spans="1:15">
      <c r="A4411" s="40"/>
      <c r="B4411" s="41"/>
      <c r="C4411" s="42"/>
      <c r="D4411" s="42"/>
      <c r="E4411" s="42"/>
      <c r="F4411" s="42"/>
      <c r="G4411" s="42"/>
      <c r="H4411" s="42"/>
      <c r="I4411" s="42"/>
      <c r="J4411" s="42"/>
      <c r="K4411" s="42"/>
      <c r="L4411" s="42"/>
      <c r="M4411" s="42"/>
      <c r="N4411" s="42"/>
      <c r="O4411" s="42"/>
    </row>
    <row r="4412" spans="1:15">
      <c r="A4412" s="40"/>
      <c r="B4412" s="41"/>
      <c r="C4412" s="42"/>
      <c r="D4412" s="42"/>
      <c r="E4412" s="42"/>
      <c r="F4412" s="42"/>
      <c r="G4412" s="42"/>
      <c r="H4412" s="42"/>
      <c r="I4412" s="42"/>
      <c r="J4412" s="42"/>
      <c r="K4412" s="42"/>
      <c r="L4412" s="42"/>
      <c r="M4412" s="42"/>
      <c r="N4412" s="42"/>
      <c r="O4412" s="42"/>
    </row>
    <row r="4413" spans="1:15">
      <c r="A4413" s="40"/>
      <c r="B4413" s="41"/>
      <c r="C4413" s="42"/>
      <c r="D4413" s="42"/>
      <c r="E4413" s="42"/>
      <c r="F4413" s="42"/>
      <c r="G4413" s="42"/>
      <c r="H4413" s="42"/>
      <c r="I4413" s="42"/>
      <c r="J4413" s="42"/>
      <c r="K4413" s="42"/>
      <c r="L4413" s="42"/>
      <c r="M4413" s="42"/>
      <c r="N4413" s="42"/>
      <c r="O4413" s="42"/>
    </row>
    <row r="4414" spans="1:15">
      <c r="A4414" s="40"/>
      <c r="B4414" s="41"/>
      <c r="C4414" s="42"/>
      <c r="D4414" s="42"/>
      <c r="E4414" s="42"/>
      <c r="F4414" s="42"/>
      <c r="G4414" s="42"/>
      <c r="H4414" s="42"/>
      <c r="I4414" s="42"/>
      <c r="J4414" s="42"/>
      <c r="K4414" s="42"/>
      <c r="L4414" s="42"/>
      <c r="M4414" s="42"/>
      <c r="N4414" s="42"/>
      <c r="O4414" s="42"/>
    </row>
    <row r="4415" spans="1:15">
      <c r="A4415" s="40"/>
      <c r="B4415" s="41"/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  <c r="O4415" s="42"/>
    </row>
    <row r="4416" spans="1:15">
      <c r="A4416" s="40"/>
      <c r="B4416" s="41"/>
      <c r="C4416" s="42"/>
      <c r="D4416" s="42"/>
      <c r="E4416" s="42"/>
      <c r="F4416" s="42"/>
      <c r="G4416" s="42"/>
      <c r="H4416" s="42"/>
      <c r="I4416" s="42"/>
      <c r="J4416" s="42"/>
      <c r="K4416" s="42"/>
      <c r="L4416" s="42"/>
      <c r="M4416" s="42"/>
      <c r="N4416" s="42"/>
      <c r="O4416" s="42"/>
    </row>
    <row r="4417" spans="1:15">
      <c r="A4417" s="40"/>
      <c r="B4417" s="41"/>
      <c r="C4417" s="42"/>
      <c r="D4417" s="42"/>
      <c r="E4417" s="42"/>
      <c r="F4417" s="42"/>
      <c r="G4417" s="42"/>
      <c r="H4417" s="42"/>
      <c r="I4417" s="42"/>
      <c r="J4417" s="42"/>
      <c r="K4417" s="42"/>
      <c r="L4417" s="42"/>
      <c r="M4417" s="42"/>
      <c r="N4417" s="42"/>
      <c r="O4417" s="42"/>
    </row>
    <row r="4418" spans="1:15">
      <c r="A4418" s="40"/>
      <c r="B4418" s="41"/>
      <c r="C4418" s="42"/>
      <c r="D4418" s="42"/>
      <c r="E4418" s="42"/>
      <c r="F4418" s="42"/>
      <c r="G4418" s="42"/>
      <c r="H4418" s="42"/>
      <c r="I4418" s="42"/>
      <c r="J4418" s="42"/>
      <c r="K4418" s="42"/>
      <c r="L4418" s="42"/>
      <c r="M4418" s="42"/>
      <c r="N4418" s="42"/>
      <c r="O4418" s="42"/>
    </row>
    <row r="4419" spans="1:15">
      <c r="A4419" s="40"/>
      <c r="B4419" s="41"/>
      <c r="C4419" s="42"/>
      <c r="D4419" s="42"/>
      <c r="E4419" s="42"/>
      <c r="F4419" s="42"/>
      <c r="G4419" s="42"/>
      <c r="H4419" s="42"/>
      <c r="I4419" s="42"/>
      <c r="J4419" s="42"/>
      <c r="K4419" s="42"/>
      <c r="L4419" s="42"/>
      <c r="M4419" s="42"/>
      <c r="N4419" s="42"/>
      <c r="O4419" s="42"/>
    </row>
    <row r="4420" spans="1:15">
      <c r="A4420" s="40"/>
      <c r="B4420" s="41"/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  <c r="O4420" s="42"/>
    </row>
    <row r="4421" spans="1:15">
      <c r="A4421" s="40"/>
      <c r="B4421" s="41"/>
      <c r="C4421" s="42"/>
      <c r="D4421" s="42"/>
      <c r="E4421" s="42"/>
      <c r="F4421" s="42"/>
      <c r="G4421" s="42"/>
      <c r="H4421" s="42"/>
      <c r="I4421" s="42"/>
      <c r="J4421" s="42"/>
      <c r="K4421" s="42"/>
      <c r="L4421" s="42"/>
      <c r="M4421" s="42"/>
      <c r="N4421" s="42"/>
      <c r="O4421" s="42"/>
    </row>
    <row r="4422" spans="1:15">
      <c r="A4422" s="40"/>
      <c r="B4422" s="41"/>
      <c r="C4422" s="42"/>
      <c r="D4422" s="42"/>
      <c r="E4422" s="42"/>
      <c r="F4422" s="42"/>
      <c r="G4422" s="42"/>
      <c r="H4422" s="42"/>
      <c r="I4422" s="42"/>
      <c r="J4422" s="42"/>
      <c r="K4422" s="42"/>
      <c r="L4422" s="42"/>
      <c r="M4422" s="42"/>
      <c r="N4422" s="42"/>
      <c r="O4422" s="42"/>
    </row>
    <row r="4423" spans="1:15">
      <c r="A4423" s="40"/>
      <c r="B4423" s="41"/>
      <c r="C4423" s="42"/>
      <c r="D4423" s="42"/>
      <c r="E4423" s="42"/>
      <c r="F4423" s="42"/>
      <c r="G4423" s="42"/>
      <c r="H4423" s="42"/>
      <c r="I4423" s="42"/>
      <c r="J4423" s="42"/>
      <c r="K4423" s="42"/>
      <c r="L4423" s="42"/>
      <c r="M4423" s="42"/>
      <c r="N4423" s="42"/>
      <c r="O4423" s="42"/>
    </row>
    <row r="4424" spans="1:15">
      <c r="A4424" s="40"/>
      <c r="B4424" s="41"/>
      <c r="C4424" s="42"/>
      <c r="D4424" s="42"/>
      <c r="E4424" s="42"/>
      <c r="F4424" s="42"/>
      <c r="G4424" s="42"/>
      <c r="H4424" s="42"/>
      <c r="I4424" s="42"/>
      <c r="J4424" s="42"/>
      <c r="K4424" s="42"/>
      <c r="L4424" s="42"/>
      <c r="M4424" s="42"/>
      <c r="N4424" s="42"/>
      <c r="O4424" s="42"/>
    </row>
    <row r="4425" spans="1:15">
      <c r="A4425" s="40"/>
      <c r="B4425" s="41"/>
      <c r="C4425" s="42"/>
      <c r="D4425" s="42"/>
      <c r="E4425" s="42"/>
      <c r="F4425" s="42"/>
      <c r="G4425" s="42"/>
      <c r="H4425" s="42"/>
      <c r="I4425" s="42"/>
      <c r="J4425" s="42"/>
      <c r="K4425" s="42"/>
      <c r="L4425" s="42"/>
      <c r="M4425" s="42"/>
      <c r="N4425" s="42"/>
      <c r="O4425" s="42"/>
    </row>
    <row r="4426" spans="1:15">
      <c r="A4426" s="40"/>
      <c r="B4426" s="41"/>
      <c r="C4426" s="42"/>
      <c r="D4426" s="42"/>
      <c r="E4426" s="42"/>
      <c r="F4426" s="42"/>
      <c r="G4426" s="42"/>
      <c r="H4426" s="42"/>
      <c r="I4426" s="42"/>
      <c r="J4426" s="42"/>
      <c r="K4426" s="42"/>
      <c r="L4426" s="42"/>
      <c r="M4426" s="42"/>
      <c r="N4426" s="42"/>
      <c r="O4426" s="42"/>
    </row>
    <row r="4427" spans="1:15">
      <c r="A4427" s="40"/>
      <c r="B4427" s="41"/>
      <c r="C4427" s="42"/>
      <c r="D4427" s="42"/>
      <c r="E4427" s="42"/>
      <c r="F4427" s="42"/>
      <c r="G4427" s="42"/>
      <c r="H4427" s="42"/>
      <c r="I4427" s="42"/>
      <c r="J4427" s="42"/>
      <c r="K4427" s="42"/>
      <c r="L4427" s="42"/>
      <c r="M4427" s="42"/>
      <c r="N4427" s="42"/>
      <c r="O4427" s="42"/>
    </row>
    <row r="4428" spans="1:15">
      <c r="A4428" s="40"/>
      <c r="B4428" s="41"/>
      <c r="C4428" s="42"/>
      <c r="D4428" s="42"/>
      <c r="E4428" s="42"/>
      <c r="F4428" s="42"/>
      <c r="G4428" s="42"/>
      <c r="H4428" s="42"/>
      <c r="I4428" s="42"/>
      <c r="J4428" s="42"/>
      <c r="K4428" s="42"/>
      <c r="L4428" s="42"/>
      <c r="M4428" s="42"/>
      <c r="N4428" s="42"/>
      <c r="O4428" s="42"/>
    </row>
    <row r="4429" spans="1:15">
      <c r="A4429" s="40"/>
      <c r="B4429" s="41"/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  <c r="O4429" s="42"/>
    </row>
    <row r="4430" spans="1:15">
      <c r="A4430" s="40"/>
      <c r="B4430" s="41"/>
      <c r="C4430" s="42"/>
      <c r="D4430" s="42"/>
      <c r="E4430" s="42"/>
      <c r="F4430" s="42"/>
      <c r="G4430" s="42"/>
      <c r="H4430" s="42"/>
      <c r="I4430" s="42"/>
      <c r="J4430" s="42"/>
      <c r="K4430" s="42"/>
      <c r="L4430" s="42"/>
      <c r="M4430" s="42"/>
      <c r="N4430" s="42"/>
      <c r="O4430" s="42"/>
    </row>
    <row r="4431" spans="1:15">
      <c r="A4431" s="40"/>
      <c r="B4431" s="41"/>
      <c r="C4431" s="42"/>
      <c r="D4431" s="42"/>
      <c r="E4431" s="42"/>
      <c r="F4431" s="42"/>
      <c r="G4431" s="42"/>
      <c r="H4431" s="42"/>
      <c r="I4431" s="42"/>
      <c r="J4431" s="42"/>
      <c r="K4431" s="42"/>
      <c r="L4431" s="42"/>
      <c r="M4431" s="42"/>
      <c r="N4431" s="42"/>
      <c r="O4431" s="42"/>
    </row>
    <row r="4432" spans="1:15">
      <c r="A4432" s="40"/>
      <c r="B4432" s="41"/>
      <c r="C4432" s="42"/>
      <c r="D4432" s="42"/>
      <c r="E4432" s="42"/>
      <c r="F4432" s="42"/>
      <c r="G4432" s="42"/>
      <c r="H4432" s="42"/>
      <c r="I4432" s="42"/>
      <c r="J4432" s="42"/>
      <c r="K4432" s="42"/>
      <c r="L4432" s="42"/>
      <c r="M4432" s="42"/>
      <c r="N4432" s="42"/>
      <c r="O4432" s="42"/>
    </row>
    <row r="4433" spans="1:15">
      <c r="A4433" s="40"/>
      <c r="B4433" s="41"/>
      <c r="C4433" s="42"/>
      <c r="D4433" s="42"/>
      <c r="E4433" s="42"/>
      <c r="F4433" s="42"/>
      <c r="G4433" s="42"/>
      <c r="H4433" s="42"/>
      <c r="I4433" s="42"/>
      <c r="J4433" s="42"/>
      <c r="K4433" s="42"/>
      <c r="L4433" s="42"/>
      <c r="M4433" s="42"/>
      <c r="N4433" s="42"/>
      <c r="O4433" s="42"/>
    </row>
    <row r="4434" spans="1:15">
      <c r="A4434" s="40"/>
      <c r="B4434" s="41"/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  <c r="O4434" s="42"/>
    </row>
    <row r="4435" spans="1:15">
      <c r="A4435" s="40"/>
      <c r="B4435" s="41"/>
      <c r="C4435" s="42"/>
      <c r="D4435" s="42"/>
      <c r="E4435" s="42"/>
      <c r="F4435" s="42"/>
      <c r="G4435" s="42"/>
      <c r="H4435" s="42"/>
      <c r="I4435" s="42"/>
      <c r="J4435" s="42"/>
      <c r="K4435" s="42"/>
      <c r="L4435" s="42"/>
      <c r="M4435" s="42"/>
      <c r="N4435" s="42"/>
      <c r="O4435" s="42"/>
    </row>
    <row r="4436" spans="1:15">
      <c r="A4436" s="40"/>
      <c r="B4436" s="41"/>
      <c r="C4436" s="42"/>
      <c r="D4436" s="42"/>
      <c r="E4436" s="42"/>
      <c r="F4436" s="42"/>
      <c r="G4436" s="42"/>
      <c r="H4436" s="42"/>
      <c r="I4436" s="42"/>
      <c r="J4436" s="42"/>
      <c r="K4436" s="42"/>
      <c r="L4436" s="42"/>
      <c r="M4436" s="42"/>
      <c r="N4436" s="42"/>
      <c r="O4436" s="42"/>
    </row>
    <row r="4437" spans="1:15">
      <c r="A4437" s="40"/>
      <c r="B4437" s="41"/>
      <c r="C4437" s="42"/>
      <c r="D4437" s="42"/>
      <c r="E4437" s="42"/>
      <c r="F4437" s="42"/>
      <c r="G4437" s="42"/>
      <c r="H4437" s="42"/>
      <c r="I4437" s="42"/>
      <c r="J4437" s="42"/>
      <c r="K4437" s="42"/>
      <c r="L4437" s="42"/>
      <c r="M4437" s="42"/>
      <c r="N4437" s="42"/>
      <c r="O4437" s="42"/>
    </row>
    <row r="4438" spans="1:15">
      <c r="A4438" s="40"/>
      <c r="B4438" s="41"/>
      <c r="C4438" s="42"/>
      <c r="D4438" s="42"/>
      <c r="E4438" s="42"/>
      <c r="F4438" s="42"/>
      <c r="G4438" s="42"/>
      <c r="H4438" s="42"/>
      <c r="I4438" s="42"/>
      <c r="J4438" s="42"/>
      <c r="K4438" s="42"/>
      <c r="L4438" s="42"/>
      <c r="M4438" s="42"/>
      <c r="N4438" s="42"/>
      <c r="O4438" s="42"/>
    </row>
    <row r="4439" spans="1:15">
      <c r="A4439" s="40"/>
      <c r="B4439" s="41"/>
      <c r="C4439" s="42"/>
      <c r="D4439" s="42"/>
      <c r="E4439" s="42"/>
      <c r="F4439" s="42"/>
      <c r="G4439" s="42"/>
      <c r="H4439" s="42"/>
      <c r="I4439" s="42"/>
      <c r="J4439" s="42"/>
      <c r="K4439" s="42"/>
      <c r="L4439" s="42"/>
      <c r="M4439" s="42"/>
      <c r="N4439" s="42"/>
      <c r="O4439" s="42"/>
    </row>
    <row r="4440" spans="1:15">
      <c r="A4440" s="40"/>
      <c r="B4440" s="41"/>
      <c r="C4440" s="42"/>
      <c r="D4440" s="42"/>
      <c r="E4440" s="42"/>
      <c r="F4440" s="42"/>
      <c r="G4440" s="42"/>
      <c r="H4440" s="42"/>
      <c r="I4440" s="42"/>
      <c r="J4440" s="42"/>
      <c r="K4440" s="42"/>
      <c r="L4440" s="42"/>
      <c r="M4440" s="42"/>
      <c r="N4440" s="42"/>
      <c r="O4440" s="42"/>
    </row>
    <row r="4441" spans="1:15">
      <c r="A4441" s="40"/>
      <c r="B4441" s="41"/>
      <c r="C4441" s="42"/>
      <c r="D4441" s="42"/>
      <c r="E4441" s="42"/>
      <c r="F4441" s="42"/>
      <c r="G4441" s="42"/>
      <c r="H4441" s="42"/>
      <c r="I4441" s="42"/>
      <c r="J4441" s="42"/>
      <c r="K4441" s="42"/>
      <c r="L4441" s="42"/>
      <c r="M4441" s="42"/>
      <c r="N4441" s="42"/>
      <c r="O4441" s="42"/>
    </row>
    <row r="4442" spans="1:15">
      <c r="A4442" s="40"/>
      <c r="B4442" s="41"/>
      <c r="C4442" s="42"/>
      <c r="D4442" s="42"/>
      <c r="E4442" s="42"/>
      <c r="F4442" s="42"/>
      <c r="G4442" s="42"/>
      <c r="H4442" s="42"/>
      <c r="I4442" s="42"/>
      <c r="J4442" s="42"/>
      <c r="K4442" s="42"/>
      <c r="L4442" s="42"/>
      <c r="M4442" s="42"/>
      <c r="N4442" s="42"/>
      <c r="O4442" s="42"/>
    </row>
    <row r="4443" spans="1:15">
      <c r="A4443" s="40"/>
      <c r="B4443" s="41"/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  <c r="O4443" s="42"/>
    </row>
    <row r="4444" spans="1:15">
      <c r="A4444" s="40"/>
      <c r="B4444" s="41"/>
      <c r="C4444" s="42"/>
      <c r="D4444" s="42"/>
      <c r="E4444" s="42"/>
      <c r="F4444" s="42"/>
      <c r="G4444" s="42"/>
      <c r="H4444" s="42"/>
      <c r="I4444" s="42"/>
      <c r="J4444" s="42"/>
      <c r="K4444" s="42"/>
      <c r="L4444" s="42"/>
      <c r="M4444" s="42"/>
      <c r="N4444" s="42"/>
      <c r="O4444" s="42"/>
    </row>
    <row r="4445" spans="1:15">
      <c r="A4445" s="40"/>
      <c r="B4445" s="41"/>
      <c r="C4445" s="42"/>
      <c r="D4445" s="42"/>
      <c r="E4445" s="42"/>
      <c r="F4445" s="42"/>
      <c r="G4445" s="42"/>
      <c r="H4445" s="42"/>
      <c r="I4445" s="42"/>
      <c r="J4445" s="42"/>
      <c r="K4445" s="42"/>
      <c r="L4445" s="42"/>
      <c r="M4445" s="42"/>
      <c r="N4445" s="42"/>
      <c r="O4445" s="42"/>
    </row>
    <row r="4446" spans="1:15">
      <c r="A4446" s="40"/>
      <c r="B4446" s="41"/>
      <c r="C4446" s="42"/>
      <c r="D4446" s="42"/>
      <c r="E4446" s="42"/>
      <c r="F4446" s="42"/>
      <c r="G4446" s="42"/>
      <c r="H4446" s="42"/>
      <c r="I4446" s="42"/>
      <c r="J4446" s="42"/>
      <c r="K4446" s="42"/>
      <c r="L4446" s="42"/>
      <c r="M4446" s="42"/>
      <c r="N4446" s="42"/>
      <c r="O4446" s="42"/>
    </row>
    <row r="4447" spans="1:15">
      <c r="A4447" s="40"/>
      <c r="B4447" s="41"/>
      <c r="C4447" s="42"/>
      <c r="D4447" s="42"/>
      <c r="E4447" s="42"/>
      <c r="F4447" s="42"/>
      <c r="G4447" s="42"/>
      <c r="H4447" s="42"/>
      <c r="I4447" s="42"/>
      <c r="J4447" s="42"/>
      <c r="K4447" s="42"/>
      <c r="L4447" s="42"/>
      <c r="M4447" s="42"/>
      <c r="N4447" s="42"/>
      <c r="O4447" s="42"/>
    </row>
    <row r="4448" spans="1:15">
      <c r="A4448" s="40"/>
      <c r="B4448" s="41"/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  <c r="O4448" s="42"/>
    </row>
    <row r="4449" spans="1:15">
      <c r="A4449" s="40"/>
      <c r="B4449" s="41"/>
      <c r="C4449" s="42"/>
      <c r="D4449" s="42"/>
      <c r="E4449" s="42"/>
      <c r="F4449" s="42"/>
      <c r="G4449" s="42"/>
      <c r="H4449" s="42"/>
      <c r="I4449" s="42"/>
      <c r="J4449" s="42"/>
      <c r="K4449" s="42"/>
      <c r="L4449" s="42"/>
      <c r="M4449" s="42"/>
      <c r="N4449" s="42"/>
      <c r="O4449" s="42"/>
    </row>
    <row r="4450" spans="1:15">
      <c r="A4450" s="40"/>
      <c r="B4450" s="41"/>
      <c r="C4450" s="42"/>
      <c r="D4450" s="42"/>
      <c r="E4450" s="42"/>
      <c r="F4450" s="42"/>
      <c r="G4450" s="42"/>
      <c r="H4450" s="42"/>
      <c r="I4450" s="42"/>
      <c r="J4450" s="42"/>
      <c r="K4450" s="42"/>
      <c r="L4450" s="42"/>
      <c r="M4450" s="42"/>
      <c r="N4450" s="42"/>
      <c r="O4450" s="42"/>
    </row>
    <row r="4451" spans="1:15">
      <c r="A4451" s="40"/>
      <c r="B4451" s="41"/>
      <c r="C4451" s="42"/>
      <c r="D4451" s="42"/>
      <c r="E4451" s="42"/>
      <c r="F4451" s="42"/>
      <c r="G4451" s="42"/>
      <c r="H4451" s="42"/>
      <c r="I4451" s="42"/>
      <c r="J4451" s="42"/>
      <c r="K4451" s="42"/>
      <c r="L4451" s="42"/>
      <c r="M4451" s="42"/>
      <c r="N4451" s="42"/>
      <c r="O4451" s="42"/>
    </row>
    <row r="4452" spans="1:15">
      <c r="A4452" s="40"/>
      <c r="B4452" s="41"/>
      <c r="C4452" s="42"/>
      <c r="D4452" s="42"/>
      <c r="E4452" s="42"/>
      <c r="F4452" s="42"/>
      <c r="G4452" s="42"/>
      <c r="H4452" s="42"/>
      <c r="I4452" s="42"/>
      <c r="J4452" s="42"/>
      <c r="K4452" s="42"/>
      <c r="L4452" s="42"/>
      <c r="M4452" s="42"/>
      <c r="N4452" s="42"/>
      <c r="O4452" s="42"/>
    </row>
    <row r="4453" spans="1:15">
      <c r="A4453" s="40"/>
      <c r="B4453" s="41"/>
      <c r="C4453" s="42"/>
      <c r="D4453" s="42"/>
      <c r="E4453" s="42"/>
      <c r="F4453" s="42"/>
      <c r="G4453" s="42"/>
      <c r="H4453" s="42"/>
      <c r="I4453" s="42"/>
      <c r="J4453" s="42"/>
      <c r="K4453" s="42"/>
      <c r="L4453" s="42"/>
      <c r="M4453" s="42"/>
      <c r="N4453" s="42"/>
      <c r="O4453" s="42"/>
    </row>
    <row r="4454" spans="1:15">
      <c r="A4454" s="40"/>
      <c r="B4454" s="41"/>
      <c r="C4454" s="42"/>
      <c r="D4454" s="42"/>
      <c r="E4454" s="42"/>
      <c r="F4454" s="42"/>
      <c r="G4454" s="42"/>
      <c r="H4454" s="42"/>
      <c r="I4454" s="42"/>
      <c r="J4454" s="42"/>
      <c r="K4454" s="42"/>
      <c r="L4454" s="42"/>
      <c r="M4454" s="42"/>
      <c r="N4454" s="42"/>
      <c r="O4454" s="42"/>
    </row>
    <row r="4455" spans="1:15">
      <c r="A4455" s="40"/>
      <c r="B4455" s="41"/>
      <c r="C4455" s="42"/>
      <c r="D4455" s="42"/>
      <c r="E4455" s="42"/>
      <c r="F4455" s="42"/>
      <c r="G4455" s="42"/>
      <c r="H4455" s="42"/>
      <c r="I4455" s="42"/>
      <c r="J4455" s="42"/>
      <c r="K4455" s="42"/>
      <c r="L4455" s="42"/>
      <c r="M4455" s="42"/>
      <c r="N4455" s="42"/>
      <c r="O4455" s="42"/>
    </row>
    <row r="4456" spans="1:15">
      <c r="A4456" s="40"/>
      <c r="B4456" s="41"/>
      <c r="C4456" s="42"/>
      <c r="D4456" s="42"/>
      <c r="E4456" s="42"/>
      <c r="F4456" s="42"/>
      <c r="G4456" s="42"/>
      <c r="H4456" s="42"/>
      <c r="I4456" s="42"/>
      <c r="J4456" s="42"/>
      <c r="K4456" s="42"/>
      <c r="L4456" s="42"/>
      <c r="M4456" s="42"/>
      <c r="N4456" s="42"/>
      <c r="O4456" s="42"/>
    </row>
    <row r="4457" spans="1:15">
      <c r="A4457" s="40"/>
      <c r="B4457" s="41"/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  <c r="O4457" s="42"/>
    </row>
    <row r="4458" spans="1:15">
      <c r="A4458" s="40"/>
      <c r="B4458" s="41"/>
      <c r="C4458" s="42"/>
      <c r="D4458" s="42"/>
      <c r="E4458" s="42"/>
      <c r="F4458" s="42"/>
      <c r="G4458" s="42"/>
      <c r="H4458" s="42"/>
      <c r="I4458" s="42"/>
      <c r="J4458" s="42"/>
      <c r="K4458" s="42"/>
      <c r="L4458" s="42"/>
      <c r="M4458" s="42"/>
      <c r="N4458" s="42"/>
      <c r="O4458" s="42"/>
    </row>
    <row r="4459" spans="1:15">
      <c r="A4459" s="40"/>
      <c r="B4459" s="41"/>
      <c r="C4459" s="42"/>
      <c r="D4459" s="42"/>
      <c r="E4459" s="42"/>
      <c r="F4459" s="42"/>
      <c r="G4459" s="42"/>
      <c r="H4459" s="42"/>
      <c r="I4459" s="42"/>
      <c r="J4459" s="42"/>
      <c r="K4459" s="42"/>
      <c r="L4459" s="42"/>
      <c r="M4459" s="42"/>
      <c r="N4459" s="42"/>
      <c r="O4459" s="42"/>
    </row>
    <row r="4460" spans="1:15">
      <c r="A4460" s="40"/>
      <c r="B4460" s="41"/>
      <c r="C4460" s="42"/>
      <c r="D4460" s="42"/>
      <c r="E4460" s="42"/>
      <c r="F4460" s="42"/>
      <c r="G4460" s="42"/>
      <c r="H4460" s="42"/>
      <c r="I4460" s="42"/>
      <c r="J4460" s="42"/>
      <c r="K4460" s="42"/>
      <c r="L4460" s="42"/>
      <c r="M4460" s="42"/>
      <c r="N4460" s="42"/>
      <c r="O4460" s="42"/>
    </row>
    <row r="4461" spans="1:15">
      <c r="A4461" s="40"/>
      <c r="B4461" s="41"/>
      <c r="C4461" s="42"/>
      <c r="D4461" s="42"/>
      <c r="E4461" s="42"/>
      <c r="F4461" s="42"/>
      <c r="G4461" s="42"/>
      <c r="H4461" s="42"/>
      <c r="I4461" s="42"/>
      <c r="J4461" s="42"/>
      <c r="K4461" s="42"/>
      <c r="L4461" s="42"/>
      <c r="M4461" s="42"/>
      <c r="N4461" s="42"/>
      <c r="O4461" s="42"/>
    </row>
    <row r="4462" spans="1:15">
      <c r="A4462" s="40"/>
      <c r="B4462" s="41"/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  <c r="O4462" s="42"/>
    </row>
    <row r="4463" spans="1:15">
      <c r="A4463" s="40"/>
      <c r="B4463" s="41"/>
      <c r="C4463" s="42"/>
      <c r="D4463" s="42"/>
      <c r="E4463" s="42"/>
      <c r="F4463" s="42"/>
      <c r="G4463" s="42"/>
      <c r="H4463" s="42"/>
      <c r="I4463" s="42"/>
      <c r="J4463" s="42"/>
      <c r="K4463" s="42"/>
      <c r="L4463" s="42"/>
      <c r="M4463" s="42"/>
      <c r="N4463" s="42"/>
      <c r="O4463" s="42"/>
    </row>
    <row r="4464" spans="1:15">
      <c r="A4464" s="40"/>
      <c r="B4464" s="41"/>
      <c r="C4464" s="42"/>
      <c r="D4464" s="42"/>
      <c r="E4464" s="42"/>
      <c r="F4464" s="42"/>
      <c r="G4464" s="42"/>
      <c r="H4464" s="42"/>
      <c r="I4464" s="42"/>
      <c r="J4464" s="42"/>
      <c r="K4464" s="42"/>
      <c r="L4464" s="42"/>
      <c r="M4464" s="42"/>
      <c r="N4464" s="42"/>
      <c r="O4464" s="42"/>
    </row>
    <row r="4465" spans="1:15">
      <c r="A4465" s="40"/>
      <c r="B4465" s="41"/>
      <c r="C4465" s="42"/>
      <c r="D4465" s="42"/>
      <c r="E4465" s="42"/>
      <c r="F4465" s="42"/>
      <c r="G4465" s="42"/>
      <c r="H4465" s="42"/>
      <c r="I4465" s="42"/>
      <c r="J4465" s="42"/>
      <c r="K4465" s="42"/>
      <c r="L4465" s="42"/>
      <c r="M4465" s="42"/>
      <c r="N4465" s="42"/>
      <c r="O4465" s="42"/>
    </row>
    <row r="4466" spans="1:15">
      <c r="A4466" s="40"/>
      <c r="B4466" s="41"/>
      <c r="C4466" s="42"/>
      <c r="D4466" s="42"/>
      <c r="E4466" s="42"/>
      <c r="F4466" s="42"/>
      <c r="G4466" s="42"/>
      <c r="H4466" s="42"/>
      <c r="I4466" s="42"/>
      <c r="J4466" s="42"/>
      <c r="K4466" s="42"/>
      <c r="L4466" s="42"/>
      <c r="M4466" s="42"/>
      <c r="N4466" s="42"/>
      <c r="O4466" s="42"/>
    </row>
    <row r="4467" spans="1:15">
      <c r="A4467" s="40"/>
      <c r="B4467" s="41"/>
      <c r="C4467" s="42"/>
      <c r="D4467" s="42"/>
      <c r="E4467" s="42"/>
      <c r="F4467" s="42"/>
      <c r="G4467" s="42"/>
      <c r="H4467" s="42"/>
      <c r="I4467" s="42"/>
      <c r="J4467" s="42"/>
      <c r="K4467" s="42"/>
      <c r="L4467" s="42"/>
      <c r="M4467" s="42"/>
      <c r="N4467" s="42"/>
      <c r="O4467" s="42"/>
    </row>
    <row r="4468" spans="1:15">
      <c r="A4468" s="40"/>
      <c r="B4468" s="41"/>
      <c r="C4468" s="42"/>
      <c r="D4468" s="42"/>
      <c r="E4468" s="42"/>
      <c r="F4468" s="42"/>
      <c r="G4468" s="42"/>
      <c r="H4468" s="42"/>
      <c r="I4468" s="42"/>
      <c r="J4468" s="42"/>
      <c r="K4468" s="42"/>
      <c r="L4468" s="42"/>
      <c r="M4468" s="42"/>
      <c r="N4468" s="42"/>
      <c r="O4468" s="42"/>
    </row>
    <row r="4469" spans="1:15">
      <c r="A4469" s="40"/>
      <c r="B4469" s="41"/>
      <c r="C4469" s="42"/>
      <c r="D4469" s="42"/>
      <c r="E4469" s="42"/>
      <c r="F4469" s="42"/>
      <c r="G4469" s="42"/>
      <c r="H4469" s="42"/>
      <c r="I4469" s="42"/>
      <c r="J4469" s="42"/>
      <c r="K4469" s="42"/>
      <c r="L4469" s="42"/>
      <c r="M4469" s="42"/>
      <c r="N4469" s="42"/>
      <c r="O4469" s="42"/>
    </row>
    <row r="4470" spans="1:15">
      <c r="A4470" s="40"/>
      <c r="B4470" s="41"/>
      <c r="C4470" s="42"/>
      <c r="D4470" s="42"/>
      <c r="E4470" s="42"/>
      <c r="F4470" s="42"/>
      <c r="G4470" s="42"/>
      <c r="H4470" s="42"/>
      <c r="I4470" s="42"/>
      <c r="J4470" s="42"/>
      <c r="K4470" s="42"/>
      <c r="L4470" s="42"/>
      <c r="M4470" s="42"/>
      <c r="N4470" s="42"/>
      <c r="O4470" s="42"/>
    </row>
    <row r="4471" spans="1:15">
      <c r="A4471" s="40"/>
      <c r="B4471" s="41"/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  <c r="O4471" s="42"/>
    </row>
    <row r="4472" spans="1:15">
      <c r="A4472" s="40"/>
      <c r="B4472" s="41"/>
      <c r="C4472" s="42"/>
      <c r="D4472" s="42"/>
      <c r="E4472" s="42"/>
      <c r="F4472" s="42"/>
      <c r="G4472" s="42"/>
      <c r="H4472" s="42"/>
      <c r="I4472" s="42"/>
      <c r="J4472" s="42"/>
      <c r="K4472" s="42"/>
      <c r="L4472" s="42"/>
      <c r="M4472" s="42"/>
      <c r="N4472" s="42"/>
      <c r="O4472" s="42"/>
    </row>
    <row r="4473" spans="1:15">
      <c r="A4473" s="40"/>
      <c r="B4473" s="41"/>
      <c r="C4473" s="42"/>
      <c r="D4473" s="42"/>
      <c r="E4473" s="42"/>
      <c r="F4473" s="42"/>
      <c r="G4473" s="42"/>
      <c r="H4473" s="42"/>
      <c r="I4473" s="42"/>
      <c r="J4473" s="42"/>
      <c r="K4473" s="42"/>
      <c r="L4473" s="42"/>
      <c r="M4473" s="42"/>
      <c r="N4473" s="42"/>
      <c r="O4473" s="42"/>
    </row>
    <row r="4474" spans="1:15">
      <c r="A4474" s="40"/>
      <c r="B4474" s="41"/>
      <c r="C4474" s="42"/>
      <c r="D4474" s="42"/>
      <c r="E4474" s="42"/>
      <c r="F4474" s="42"/>
      <c r="G4474" s="42"/>
      <c r="H4474" s="42"/>
      <c r="I4474" s="42"/>
      <c r="J4474" s="42"/>
      <c r="K4474" s="42"/>
      <c r="L4474" s="42"/>
      <c r="M4474" s="42"/>
      <c r="N4474" s="42"/>
      <c r="O4474" s="42"/>
    </row>
    <row r="4475" spans="1:15">
      <c r="A4475" s="40"/>
      <c r="B4475" s="41"/>
      <c r="C4475" s="42"/>
      <c r="D4475" s="42"/>
      <c r="E4475" s="42"/>
      <c r="F4475" s="42"/>
      <c r="G4475" s="42"/>
      <c r="H4475" s="42"/>
      <c r="I4475" s="42"/>
      <c r="J4475" s="42"/>
      <c r="K4475" s="42"/>
      <c r="L4475" s="42"/>
      <c r="M4475" s="42"/>
      <c r="N4475" s="42"/>
      <c r="O4475" s="42"/>
    </row>
    <row r="4476" spans="1:15">
      <c r="A4476" s="40"/>
      <c r="B4476" s="41"/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  <c r="O4476" s="42"/>
    </row>
    <row r="4477" spans="1:15">
      <c r="A4477" s="40"/>
      <c r="B4477" s="41"/>
      <c r="C4477" s="42"/>
      <c r="D4477" s="42"/>
      <c r="E4477" s="42"/>
      <c r="F4477" s="42"/>
      <c r="G4477" s="42"/>
      <c r="H4477" s="42"/>
      <c r="I4477" s="42"/>
      <c r="J4477" s="42"/>
      <c r="K4477" s="42"/>
      <c r="L4477" s="42"/>
      <c r="M4477" s="42"/>
      <c r="N4477" s="42"/>
      <c r="O4477" s="42"/>
    </row>
    <row r="4478" spans="1:15">
      <c r="A4478" s="40"/>
      <c r="B4478" s="41"/>
      <c r="C4478" s="42"/>
      <c r="D4478" s="42"/>
      <c r="E4478" s="42"/>
      <c r="F4478" s="42"/>
      <c r="G4478" s="42"/>
      <c r="H4478" s="42"/>
      <c r="I4478" s="42"/>
      <c r="J4478" s="42"/>
      <c r="K4478" s="42"/>
      <c r="L4478" s="42"/>
      <c r="M4478" s="42"/>
      <c r="N4478" s="42"/>
      <c r="O4478" s="42"/>
    </row>
    <row r="4479" spans="1:15">
      <c r="A4479" s="40"/>
      <c r="B4479" s="41"/>
      <c r="C4479" s="42"/>
      <c r="D4479" s="42"/>
      <c r="E4479" s="42"/>
      <c r="F4479" s="42"/>
      <c r="G4479" s="42"/>
      <c r="H4479" s="42"/>
      <c r="I4479" s="42"/>
      <c r="J4479" s="42"/>
      <c r="K4479" s="42"/>
      <c r="L4479" s="42"/>
      <c r="M4479" s="42"/>
      <c r="N4479" s="42"/>
      <c r="O4479" s="42"/>
    </row>
    <row r="4480" spans="1:15">
      <c r="A4480" s="40"/>
      <c r="B4480" s="41"/>
      <c r="C4480" s="42"/>
      <c r="D4480" s="42"/>
      <c r="E4480" s="42"/>
      <c r="F4480" s="42"/>
      <c r="G4480" s="42"/>
      <c r="H4480" s="42"/>
      <c r="I4480" s="42"/>
      <c r="J4480" s="42"/>
      <c r="K4480" s="42"/>
      <c r="L4480" s="42"/>
      <c r="M4480" s="42"/>
      <c r="N4480" s="42"/>
      <c r="O4480" s="42"/>
    </row>
    <row r="4481" spans="1:15">
      <c r="A4481" s="40"/>
      <c r="B4481" s="41"/>
      <c r="C4481" s="42"/>
      <c r="D4481" s="42"/>
      <c r="E4481" s="42"/>
      <c r="F4481" s="42"/>
      <c r="G4481" s="42"/>
      <c r="H4481" s="42"/>
      <c r="I4481" s="42"/>
      <c r="J4481" s="42"/>
      <c r="K4481" s="42"/>
      <c r="L4481" s="42"/>
      <c r="M4481" s="42"/>
      <c r="N4481" s="42"/>
      <c r="O4481" s="42"/>
    </row>
    <row r="4482" spans="1:15">
      <c r="A4482" s="40"/>
      <c r="B4482" s="41"/>
      <c r="C4482" s="42"/>
      <c r="D4482" s="42"/>
      <c r="E4482" s="42"/>
      <c r="F4482" s="42"/>
      <c r="G4482" s="42"/>
      <c r="H4482" s="42"/>
      <c r="I4482" s="42"/>
      <c r="J4482" s="42"/>
      <c r="K4482" s="42"/>
      <c r="L4482" s="42"/>
      <c r="M4482" s="42"/>
      <c r="N4482" s="42"/>
      <c r="O4482" s="42"/>
    </row>
    <row r="4483" spans="1:15">
      <c r="A4483" s="40"/>
      <c r="B4483" s="41"/>
      <c r="C4483" s="42"/>
      <c r="D4483" s="42"/>
      <c r="E4483" s="42"/>
      <c r="F4483" s="42"/>
      <c r="G4483" s="42"/>
      <c r="H4483" s="42"/>
      <c r="I4483" s="42"/>
      <c r="J4483" s="42"/>
      <c r="K4483" s="42"/>
      <c r="L4483" s="42"/>
      <c r="M4483" s="42"/>
      <c r="N4483" s="42"/>
      <c r="O4483" s="42"/>
    </row>
    <row r="4484" spans="1:15">
      <c r="A4484" s="40"/>
      <c r="B4484" s="41"/>
      <c r="C4484" s="42"/>
      <c r="D4484" s="42"/>
      <c r="E4484" s="42"/>
      <c r="F4484" s="42"/>
      <c r="G4484" s="42"/>
      <c r="H4484" s="42"/>
      <c r="I4484" s="42"/>
      <c r="J4484" s="42"/>
      <c r="K4484" s="42"/>
      <c r="L4484" s="42"/>
      <c r="M4484" s="42"/>
      <c r="N4484" s="42"/>
      <c r="O4484" s="42"/>
    </row>
    <row r="4485" spans="1:15">
      <c r="A4485" s="40"/>
      <c r="B4485" s="41"/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  <c r="O4485" s="42"/>
    </row>
    <row r="4486" spans="1:15">
      <c r="A4486" s="40"/>
      <c r="B4486" s="41"/>
      <c r="C4486" s="42"/>
      <c r="D4486" s="42"/>
      <c r="E4486" s="42"/>
      <c r="F4486" s="42"/>
      <c r="G4486" s="42"/>
      <c r="H4486" s="42"/>
      <c r="I4486" s="42"/>
      <c r="J4486" s="42"/>
      <c r="K4486" s="42"/>
      <c r="L4486" s="42"/>
      <c r="M4486" s="42"/>
      <c r="N4486" s="42"/>
      <c r="O4486" s="42"/>
    </row>
    <row r="4487" spans="1:15">
      <c r="A4487" s="40"/>
      <c r="B4487" s="41"/>
      <c r="C4487" s="42"/>
      <c r="D4487" s="42"/>
      <c r="E4487" s="42"/>
      <c r="F4487" s="42"/>
      <c r="G4487" s="42"/>
      <c r="H4487" s="42"/>
      <c r="I4487" s="42"/>
      <c r="J4487" s="42"/>
      <c r="K4487" s="42"/>
      <c r="L4487" s="42"/>
      <c r="M4487" s="42"/>
      <c r="N4487" s="42"/>
      <c r="O4487" s="42"/>
    </row>
    <row r="4488" spans="1:15">
      <c r="A4488" s="40"/>
      <c r="B4488" s="41"/>
      <c r="C4488" s="42"/>
      <c r="D4488" s="42"/>
      <c r="E4488" s="42"/>
      <c r="F4488" s="42"/>
      <c r="G4488" s="42"/>
      <c r="H4488" s="42"/>
      <c r="I4488" s="42"/>
      <c r="J4488" s="42"/>
      <c r="K4488" s="42"/>
      <c r="L4488" s="42"/>
      <c r="M4488" s="42"/>
      <c r="N4488" s="42"/>
      <c r="O4488" s="42"/>
    </row>
    <row r="4489" spans="1:15">
      <c r="A4489" s="40"/>
      <c r="B4489" s="41"/>
      <c r="C4489" s="42"/>
      <c r="D4489" s="42"/>
      <c r="E4489" s="42"/>
      <c r="F4489" s="42"/>
      <c r="G4489" s="42"/>
      <c r="H4489" s="42"/>
      <c r="I4489" s="42"/>
      <c r="J4489" s="42"/>
      <c r="K4489" s="42"/>
      <c r="L4489" s="42"/>
      <c r="M4489" s="42"/>
      <c r="N4489" s="42"/>
      <c r="O4489" s="42"/>
    </row>
    <row r="4490" spans="1:15">
      <c r="A4490" s="40"/>
      <c r="B4490" s="41"/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  <c r="O4490" s="42"/>
    </row>
    <row r="4491" spans="1:15">
      <c r="A4491" s="40"/>
      <c r="B4491" s="41"/>
      <c r="C4491" s="42"/>
      <c r="D4491" s="42"/>
      <c r="E4491" s="42"/>
      <c r="F4491" s="42"/>
      <c r="G4491" s="42"/>
      <c r="H4491" s="42"/>
      <c r="I4491" s="42"/>
      <c r="J4491" s="42"/>
      <c r="K4491" s="42"/>
      <c r="L4491" s="42"/>
      <c r="M4491" s="42"/>
      <c r="N4491" s="42"/>
      <c r="O4491" s="42"/>
    </row>
    <row r="4492" spans="1:15">
      <c r="A4492" s="40"/>
      <c r="B4492" s="41"/>
      <c r="C4492" s="42"/>
      <c r="D4492" s="42"/>
      <c r="E4492" s="42"/>
      <c r="F4492" s="42"/>
      <c r="G4492" s="42"/>
      <c r="H4492" s="42"/>
      <c r="I4492" s="42"/>
      <c r="J4492" s="42"/>
      <c r="K4492" s="42"/>
      <c r="L4492" s="42"/>
      <c r="M4492" s="42"/>
      <c r="N4492" s="42"/>
      <c r="O4492" s="42"/>
    </row>
    <row r="4493" spans="1:15">
      <c r="A4493" s="40"/>
      <c r="B4493" s="41"/>
      <c r="C4493" s="42"/>
      <c r="D4493" s="42"/>
      <c r="E4493" s="42"/>
      <c r="F4493" s="42"/>
      <c r="G4493" s="42"/>
      <c r="H4493" s="42"/>
      <c r="I4493" s="42"/>
      <c r="J4493" s="42"/>
      <c r="K4493" s="42"/>
      <c r="L4493" s="42"/>
      <c r="M4493" s="42"/>
      <c r="N4493" s="42"/>
      <c r="O4493" s="42"/>
    </row>
    <row r="4494" spans="1:15">
      <c r="A4494" s="40"/>
      <c r="B4494" s="41"/>
      <c r="C4494" s="42"/>
      <c r="D4494" s="42"/>
      <c r="E4494" s="42"/>
      <c r="F4494" s="42"/>
      <c r="G4494" s="42"/>
      <c r="H4494" s="42"/>
      <c r="I4494" s="42"/>
      <c r="J4494" s="42"/>
      <c r="K4494" s="42"/>
      <c r="L4494" s="42"/>
      <c r="M4494" s="42"/>
      <c r="N4494" s="42"/>
      <c r="O4494" s="42"/>
    </row>
    <row r="4495" spans="1:15">
      <c r="A4495" s="40"/>
      <c r="B4495" s="41"/>
      <c r="C4495" s="42"/>
      <c r="D4495" s="42"/>
      <c r="E4495" s="42"/>
      <c r="F4495" s="42"/>
      <c r="G4495" s="42"/>
      <c r="H4495" s="42"/>
      <c r="I4495" s="42"/>
      <c r="J4495" s="42"/>
      <c r="K4495" s="42"/>
      <c r="L4495" s="42"/>
      <c r="M4495" s="42"/>
      <c r="N4495" s="42"/>
      <c r="O4495" s="42"/>
    </row>
    <row r="4496" spans="1:15">
      <c r="A4496" s="40"/>
      <c r="B4496" s="41"/>
      <c r="C4496" s="42"/>
      <c r="D4496" s="42"/>
      <c r="E4496" s="42"/>
      <c r="F4496" s="42"/>
      <c r="G4496" s="42"/>
      <c r="H4496" s="42"/>
      <c r="I4496" s="42"/>
      <c r="J4496" s="42"/>
      <c r="K4496" s="42"/>
      <c r="L4496" s="42"/>
      <c r="M4496" s="42"/>
      <c r="N4496" s="42"/>
      <c r="O4496" s="42"/>
    </row>
    <row r="4497" spans="1:15">
      <c r="A4497" s="40"/>
      <c r="B4497" s="41"/>
      <c r="C4497" s="42"/>
      <c r="D4497" s="42"/>
      <c r="E4497" s="42"/>
      <c r="F4497" s="42"/>
      <c r="G4497" s="42"/>
      <c r="H4497" s="42"/>
      <c r="I4497" s="42"/>
      <c r="J4497" s="42"/>
      <c r="K4497" s="42"/>
      <c r="L4497" s="42"/>
      <c r="M4497" s="42"/>
      <c r="N4497" s="42"/>
      <c r="O4497" s="42"/>
    </row>
    <row r="4498" spans="1:15">
      <c r="A4498" s="40"/>
      <c r="B4498" s="41"/>
      <c r="C4498" s="42"/>
      <c r="D4498" s="42"/>
      <c r="E4498" s="42"/>
      <c r="F4498" s="42"/>
      <c r="G4498" s="42"/>
      <c r="H4498" s="42"/>
      <c r="I4498" s="42"/>
      <c r="J4498" s="42"/>
      <c r="K4498" s="42"/>
      <c r="L4498" s="42"/>
      <c r="M4498" s="42"/>
      <c r="N4498" s="42"/>
      <c r="O4498" s="42"/>
    </row>
    <row r="4499" spans="1:15">
      <c r="A4499" s="40"/>
      <c r="B4499" s="41"/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  <c r="O4499" s="42"/>
    </row>
    <row r="4500" spans="1:15">
      <c r="A4500" s="40"/>
      <c r="B4500" s="41"/>
      <c r="C4500" s="42"/>
      <c r="D4500" s="42"/>
      <c r="E4500" s="42"/>
      <c r="F4500" s="42"/>
      <c r="G4500" s="42"/>
      <c r="H4500" s="42"/>
      <c r="I4500" s="42"/>
      <c r="J4500" s="42"/>
      <c r="K4500" s="42"/>
      <c r="L4500" s="42"/>
      <c r="M4500" s="42"/>
      <c r="N4500" s="42"/>
      <c r="O4500" s="42"/>
    </row>
    <row r="4501" spans="1:15">
      <c r="A4501" s="40"/>
      <c r="B4501" s="41"/>
      <c r="C4501" s="42"/>
      <c r="D4501" s="42"/>
      <c r="E4501" s="42"/>
      <c r="F4501" s="42"/>
      <c r="G4501" s="42"/>
      <c r="H4501" s="42"/>
      <c r="I4501" s="42"/>
      <c r="J4501" s="42"/>
      <c r="K4501" s="42"/>
      <c r="L4501" s="42"/>
      <c r="M4501" s="42"/>
      <c r="N4501" s="42"/>
      <c r="O4501" s="42"/>
    </row>
    <row r="4502" spans="1:15">
      <c r="A4502" s="40"/>
      <c r="B4502" s="41"/>
      <c r="C4502" s="42"/>
      <c r="D4502" s="42"/>
      <c r="E4502" s="42"/>
      <c r="F4502" s="42"/>
      <c r="G4502" s="42"/>
      <c r="H4502" s="42"/>
      <c r="I4502" s="42"/>
      <c r="J4502" s="42"/>
      <c r="K4502" s="42"/>
      <c r="L4502" s="42"/>
      <c r="M4502" s="42"/>
      <c r="N4502" s="42"/>
      <c r="O4502" s="42"/>
    </row>
    <row r="4503" spans="1:15">
      <c r="A4503" s="40"/>
      <c r="B4503" s="41"/>
      <c r="C4503" s="42"/>
      <c r="D4503" s="42"/>
      <c r="E4503" s="42"/>
      <c r="F4503" s="42"/>
      <c r="G4503" s="42"/>
      <c r="H4503" s="42"/>
      <c r="I4503" s="42"/>
      <c r="J4503" s="42"/>
      <c r="K4503" s="42"/>
      <c r="L4503" s="42"/>
      <c r="M4503" s="42"/>
      <c r="N4503" s="42"/>
      <c r="O4503" s="42"/>
    </row>
    <row r="4504" spans="1:15">
      <c r="A4504" s="40"/>
      <c r="B4504" s="41"/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  <c r="O4504" s="42"/>
    </row>
    <row r="4505" spans="1:15">
      <c r="A4505" s="40"/>
      <c r="B4505" s="41"/>
      <c r="C4505" s="42"/>
      <c r="D4505" s="42"/>
      <c r="E4505" s="42"/>
      <c r="F4505" s="42"/>
      <c r="G4505" s="42"/>
      <c r="H4505" s="42"/>
      <c r="I4505" s="42"/>
      <c r="J4505" s="42"/>
      <c r="K4505" s="42"/>
      <c r="L4505" s="42"/>
      <c r="M4505" s="42"/>
      <c r="N4505" s="42"/>
      <c r="O4505" s="42"/>
    </row>
    <row r="4506" spans="1:15">
      <c r="A4506" s="40"/>
      <c r="B4506" s="41"/>
      <c r="C4506" s="42"/>
      <c r="D4506" s="42"/>
      <c r="E4506" s="42"/>
      <c r="F4506" s="42"/>
      <c r="G4506" s="42"/>
      <c r="H4506" s="42"/>
      <c r="I4506" s="42"/>
      <c r="J4506" s="42"/>
      <c r="K4506" s="42"/>
      <c r="L4506" s="42"/>
      <c r="M4506" s="42"/>
      <c r="N4506" s="42"/>
      <c r="O4506" s="42"/>
    </row>
    <row r="4507" spans="1:15">
      <c r="A4507" s="40"/>
      <c r="B4507" s="41"/>
      <c r="C4507" s="42"/>
      <c r="D4507" s="42"/>
      <c r="E4507" s="42"/>
      <c r="F4507" s="42"/>
      <c r="G4507" s="42"/>
      <c r="H4507" s="42"/>
      <c r="I4507" s="42"/>
      <c r="J4507" s="42"/>
      <c r="K4507" s="42"/>
      <c r="L4507" s="42"/>
      <c r="M4507" s="42"/>
      <c r="N4507" s="42"/>
      <c r="O4507" s="42"/>
    </row>
    <row r="4508" spans="1:15">
      <c r="A4508" s="40"/>
      <c r="B4508" s="41"/>
      <c r="C4508" s="42"/>
      <c r="D4508" s="42"/>
      <c r="E4508" s="42"/>
      <c r="F4508" s="42"/>
      <c r="G4508" s="42"/>
      <c r="H4508" s="42"/>
      <c r="I4508" s="42"/>
      <c r="J4508" s="42"/>
      <c r="K4508" s="42"/>
      <c r="L4508" s="42"/>
      <c r="M4508" s="42"/>
      <c r="N4508" s="42"/>
      <c r="O4508" s="42"/>
    </row>
    <row r="4509" spans="1:15">
      <c r="A4509" s="40"/>
      <c r="B4509" s="41"/>
      <c r="C4509" s="42"/>
      <c r="D4509" s="42"/>
      <c r="E4509" s="42"/>
      <c r="F4509" s="42"/>
      <c r="G4509" s="42"/>
      <c r="H4509" s="42"/>
      <c r="I4509" s="42"/>
      <c r="J4509" s="42"/>
      <c r="K4509" s="42"/>
      <c r="L4509" s="42"/>
      <c r="M4509" s="42"/>
      <c r="N4509" s="42"/>
      <c r="O4509" s="42"/>
    </row>
    <row r="4510" spans="1:15">
      <c r="A4510" s="40"/>
      <c r="B4510" s="41"/>
      <c r="C4510" s="42"/>
      <c r="D4510" s="42"/>
      <c r="E4510" s="42"/>
      <c r="F4510" s="42"/>
      <c r="G4510" s="42"/>
      <c r="H4510" s="42"/>
      <c r="I4510" s="42"/>
      <c r="J4510" s="42"/>
      <c r="K4510" s="42"/>
      <c r="L4510" s="42"/>
      <c r="M4510" s="42"/>
      <c r="N4510" s="42"/>
      <c r="O4510" s="42"/>
    </row>
    <row r="4511" spans="1:15">
      <c r="A4511" s="40"/>
      <c r="B4511" s="41"/>
      <c r="C4511" s="42"/>
      <c r="D4511" s="42"/>
      <c r="E4511" s="42"/>
      <c r="F4511" s="42"/>
      <c r="G4511" s="42"/>
      <c r="H4511" s="42"/>
      <c r="I4511" s="42"/>
      <c r="J4511" s="42"/>
      <c r="K4511" s="42"/>
      <c r="L4511" s="42"/>
      <c r="M4511" s="42"/>
      <c r="N4511" s="42"/>
      <c r="O4511" s="42"/>
    </row>
    <row r="4512" spans="1:15">
      <c r="A4512" s="40"/>
      <c r="B4512" s="41"/>
      <c r="C4512" s="42"/>
      <c r="D4512" s="42"/>
      <c r="E4512" s="42"/>
      <c r="F4512" s="42"/>
      <c r="G4512" s="42"/>
      <c r="H4512" s="42"/>
      <c r="I4512" s="42"/>
      <c r="J4512" s="42"/>
      <c r="K4512" s="42"/>
      <c r="L4512" s="42"/>
      <c r="M4512" s="42"/>
      <c r="N4512" s="42"/>
      <c r="O4512" s="42"/>
    </row>
    <row r="4513" spans="1:15">
      <c r="A4513" s="40"/>
      <c r="B4513" s="41"/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  <c r="O4513" s="42"/>
    </row>
    <row r="4514" spans="1:15">
      <c r="A4514" s="40"/>
      <c r="B4514" s="41"/>
      <c r="C4514" s="42"/>
      <c r="D4514" s="42"/>
      <c r="E4514" s="42"/>
      <c r="F4514" s="42"/>
      <c r="G4514" s="42"/>
      <c r="H4514" s="42"/>
      <c r="I4514" s="42"/>
      <c r="J4514" s="42"/>
      <c r="K4514" s="42"/>
      <c r="L4514" s="42"/>
      <c r="M4514" s="42"/>
      <c r="N4514" s="42"/>
      <c r="O4514" s="42"/>
    </row>
    <row r="4515" spans="1:15">
      <c r="A4515" s="40"/>
      <c r="B4515" s="41"/>
      <c r="C4515" s="42"/>
      <c r="D4515" s="42"/>
      <c r="E4515" s="42"/>
      <c r="F4515" s="42"/>
      <c r="G4515" s="42"/>
      <c r="H4515" s="42"/>
      <c r="I4515" s="42"/>
      <c r="J4515" s="42"/>
      <c r="K4515" s="42"/>
      <c r="L4515" s="42"/>
      <c r="M4515" s="42"/>
      <c r="N4515" s="42"/>
      <c r="O4515" s="42"/>
    </row>
    <row r="4516" spans="1:15">
      <c r="A4516" s="40"/>
      <c r="B4516" s="41"/>
      <c r="C4516" s="42"/>
      <c r="D4516" s="42"/>
      <c r="E4516" s="42"/>
      <c r="F4516" s="42"/>
      <c r="G4516" s="42"/>
      <c r="H4516" s="42"/>
      <c r="I4516" s="42"/>
      <c r="J4516" s="42"/>
      <c r="K4516" s="42"/>
      <c r="L4516" s="42"/>
      <c r="M4516" s="42"/>
      <c r="N4516" s="42"/>
      <c r="O4516" s="42"/>
    </row>
    <row r="4517" spans="1:15">
      <c r="A4517" s="40"/>
      <c r="B4517" s="41"/>
      <c r="C4517" s="42"/>
      <c r="D4517" s="42"/>
      <c r="E4517" s="42"/>
      <c r="F4517" s="42"/>
      <c r="G4517" s="42"/>
      <c r="H4517" s="42"/>
      <c r="I4517" s="42"/>
      <c r="J4517" s="42"/>
      <c r="K4517" s="42"/>
      <c r="L4517" s="42"/>
      <c r="M4517" s="42"/>
      <c r="N4517" s="42"/>
      <c r="O4517" s="42"/>
    </row>
    <row r="4518" spans="1:15">
      <c r="A4518" s="40"/>
      <c r="B4518" s="41"/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  <c r="O4518" s="42"/>
    </row>
    <row r="4519" spans="1:15">
      <c r="A4519" s="40"/>
      <c r="B4519" s="41"/>
      <c r="C4519" s="42"/>
      <c r="D4519" s="42"/>
      <c r="E4519" s="42"/>
      <c r="F4519" s="42"/>
      <c r="G4519" s="42"/>
      <c r="H4519" s="42"/>
      <c r="I4519" s="42"/>
      <c r="J4519" s="42"/>
      <c r="K4519" s="42"/>
      <c r="L4519" s="42"/>
      <c r="M4519" s="42"/>
      <c r="N4519" s="42"/>
      <c r="O4519" s="42"/>
    </row>
    <row r="4520" spans="1:15">
      <c r="A4520" s="40"/>
      <c r="B4520" s="41"/>
      <c r="C4520" s="42"/>
      <c r="D4520" s="42"/>
      <c r="E4520" s="42"/>
      <c r="F4520" s="42"/>
      <c r="G4520" s="42"/>
      <c r="H4520" s="42"/>
      <c r="I4520" s="42"/>
      <c r="J4520" s="42"/>
      <c r="K4520" s="42"/>
      <c r="L4520" s="42"/>
      <c r="M4520" s="42"/>
      <c r="N4520" s="42"/>
      <c r="O4520" s="42"/>
    </row>
    <row r="4521" spans="1:15">
      <c r="A4521" s="40"/>
      <c r="B4521" s="41"/>
      <c r="C4521" s="42"/>
      <c r="D4521" s="42"/>
      <c r="E4521" s="42"/>
      <c r="F4521" s="42"/>
      <c r="G4521" s="42"/>
      <c r="H4521" s="42"/>
      <c r="I4521" s="42"/>
      <c r="J4521" s="42"/>
      <c r="K4521" s="42"/>
      <c r="L4521" s="42"/>
      <c r="M4521" s="42"/>
      <c r="N4521" s="42"/>
      <c r="O4521" s="42"/>
    </row>
    <row r="4522" spans="1:15">
      <c r="A4522" s="40"/>
      <c r="B4522" s="41"/>
      <c r="C4522" s="42"/>
      <c r="D4522" s="42"/>
      <c r="E4522" s="42"/>
      <c r="F4522" s="42"/>
      <c r="G4522" s="42"/>
      <c r="H4522" s="42"/>
      <c r="I4522" s="42"/>
      <c r="J4522" s="42"/>
      <c r="K4522" s="42"/>
      <c r="L4522" s="42"/>
      <c r="M4522" s="42"/>
      <c r="N4522" s="42"/>
      <c r="O4522" s="42"/>
    </row>
    <row r="4523" spans="1:15">
      <c r="A4523" s="40"/>
      <c r="B4523" s="41"/>
      <c r="C4523" s="42"/>
      <c r="D4523" s="42"/>
      <c r="E4523" s="42"/>
      <c r="F4523" s="42"/>
      <c r="G4523" s="42"/>
      <c r="H4523" s="42"/>
      <c r="I4523" s="42"/>
      <c r="J4523" s="42"/>
      <c r="K4523" s="42"/>
      <c r="L4523" s="42"/>
      <c r="M4523" s="42"/>
      <c r="N4523" s="42"/>
      <c r="O4523" s="42"/>
    </row>
    <row r="4524" spans="1:15">
      <c r="A4524" s="40"/>
      <c r="B4524" s="41"/>
      <c r="C4524" s="42"/>
      <c r="D4524" s="42"/>
      <c r="E4524" s="42"/>
      <c r="F4524" s="42"/>
      <c r="G4524" s="42"/>
      <c r="H4524" s="42"/>
      <c r="I4524" s="42"/>
      <c r="J4524" s="42"/>
      <c r="K4524" s="42"/>
      <c r="L4524" s="42"/>
      <c r="M4524" s="42"/>
      <c r="N4524" s="42"/>
      <c r="O4524" s="42"/>
    </row>
    <row r="4525" spans="1:15">
      <c r="A4525" s="40"/>
      <c r="B4525" s="41"/>
      <c r="C4525" s="42"/>
      <c r="D4525" s="42"/>
      <c r="E4525" s="42"/>
      <c r="F4525" s="42"/>
      <c r="G4525" s="42"/>
      <c r="H4525" s="42"/>
      <c r="I4525" s="42"/>
      <c r="J4525" s="42"/>
      <c r="K4525" s="42"/>
      <c r="L4525" s="42"/>
      <c r="M4525" s="42"/>
      <c r="N4525" s="42"/>
      <c r="O4525" s="42"/>
    </row>
    <row r="4526" spans="1:15">
      <c r="A4526" s="40"/>
      <c r="B4526" s="41"/>
      <c r="C4526" s="42"/>
      <c r="D4526" s="42"/>
      <c r="E4526" s="42"/>
      <c r="F4526" s="42"/>
      <c r="G4526" s="42"/>
      <c r="H4526" s="42"/>
      <c r="I4526" s="42"/>
      <c r="J4526" s="42"/>
      <c r="K4526" s="42"/>
      <c r="L4526" s="42"/>
      <c r="M4526" s="42"/>
      <c r="N4526" s="42"/>
      <c r="O4526" s="42"/>
    </row>
    <row r="4527" spans="1:15">
      <c r="A4527" s="40"/>
      <c r="B4527" s="41"/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  <c r="O4527" s="42"/>
    </row>
    <row r="4528" spans="1:15">
      <c r="A4528" s="40"/>
      <c r="B4528" s="41"/>
      <c r="C4528" s="42"/>
      <c r="D4528" s="42"/>
      <c r="E4528" s="42"/>
      <c r="F4528" s="42"/>
      <c r="G4528" s="42"/>
      <c r="H4528" s="42"/>
      <c r="I4528" s="42"/>
      <c r="J4528" s="42"/>
      <c r="K4528" s="42"/>
      <c r="L4528" s="42"/>
      <c r="M4528" s="42"/>
      <c r="N4528" s="42"/>
      <c r="O4528" s="42"/>
    </row>
    <row r="4529" spans="1:15">
      <c r="A4529" s="40"/>
      <c r="B4529" s="41"/>
      <c r="C4529" s="42"/>
      <c r="D4529" s="42"/>
      <c r="E4529" s="42"/>
      <c r="F4529" s="42"/>
      <c r="G4529" s="42"/>
      <c r="H4529" s="42"/>
      <c r="I4529" s="42"/>
      <c r="J4529" s="42"/>
      <c r="K4529" s="42"/>
      <c r="L4529" s="42"/>
      <c r="M4529" s="42"/>
      <c r="N4529" s="42"/>
      <c r="O4529" s="42"/>
    </row>
    <row r="4530" spans="1:15">
      <c r="A4530" s="40"/>
      <c r="B4530" s="41"/>
      <c r="C4530" s="42"/>
      <c r="D4530" s="42"/>
      <c r="E4530" s="42"/>
      <c r="F4530" s="42"/>
      <c r="G4530" s="42"/>
      <c r="H4530" s="42"/>
      <c r="I4530" s="42"/>
      <c r="J4530" s="42"/>
      <c r="K4530" s="42"/>
      <c r="L4530" s="42"/>
      <c r="M4530" s="42"/>
      <c r="N4530" s="42"/>
      <c r="O4530" s="42"/>
    </row>
    <row r="4531" spans="1:15">
      <c r="A4531" s="40"/>
      <c r="B4531" s="41"/>
      <c r="C4531" s="42"/>
      <c r="D4531" s="42"/>
      <c r="E4531" s="42"/>
      <c r="F4531" s="42"/>
      <c r="G4531" s="42"/>
      <c r="H4531" s="42"/>
      <c r="I4531" s="42"/>
      <c r="J4531" s="42"/>
      <c r="K4531" s="42"/>
      <c r="L4531" s="42"/>
      <c r="M4531" s="42"/>
      <c r="N4531" s="42"/>
      <c r="O4531" s="42"/>
    </row>
    <row r="4532" spans="1:15">
      <c r="A4532" s="40"/>
      <c r="B4532" s="41"/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  <c r="O4532" s="42"/>
    </row>
    <row r="4533" spans="1:15">
      <c r="A4533" s="40"/>
      <c r="B4533" s="41"/>
      <c r="C4533" s="42"/>
      <c r="D4533" s="42"/>
      <c r="E4533" s="42"/>
      <c r="F4533" s="42"/>
      <c r="G4533" s="42"/>
      <c r="H4533" s="42"/>
      <c r="I4533" s="42"/>
      <c r="J4533" s="42"/>
      <c r="K4533" s="42"/>
      <c r="L4533" s="42"/>
      <c r="M4533" s="42"/>
      <c r="N4533" s="42"/>
      <c r="O4533" s="42"/>
    </row>
    <row r="4534" spans="1:15">
      <c r="A4534" s="40"/>
      <c r="B4534" s="41"/>
      <c r="C4534" s="42"/>
      <c r="D4534" s="42"/>
      <c r="E4534" s="42"/>
      <c r="F4534" s="42"/>
      <c r="G4534" s="42"/>
      <c r="H4534" s="42"/>
      <c r="I4534" s="42"/>
      <c r="J4534" s="42"/>
      <c r="K4534" s="42"/>
      <c r="L4534" s="42"/>
      <c r="M4534" s="42"/>
      <c r="N4534" s="42"/>
      <c r="O4534" s="42"/>
    </row>
    <row r="4535" spans="1:15">
      <c r="A4535" s="40"/>
      <c r="B4535" s="41"/>
      <c r="C4535" s="42"/>
      <c r="D4535" s="42"/>
      <c r="E4535" s="42"/>
      <c r="F4535" s="42"/>
      <c r="G4535" s="42"/>
      <c r="H4535" s="42"/>
      <c r="I4535" s="42"/>
      <c r="J4535" s="42"/>
      <c r="K4535" s="42"/>
      <c r="L4535" s="42"/>
      <c r="M4535" s="42"/>
      <c r="N4535" s="42"/>
      <c r="O4535" s="42"/>
    </row>
    <row r="4536" spans="1:15">
      <c r="A4536" s="40"/>
      <c r="B4536" s="41"/>
      <c r="C4536" s="42"/>
      <c r="D4536" s="42"/>
      <c r="E4536" s="42"/>
      <c r="F4536" s="42"/>
      <c r="G4536" s="42"/>
      <c r="H4536" s="42"/>
      <c r="I4536" s="42"/>
      <c r="J4536" s="42"/>
      <c r="K4536" s="42"/>
      <c r="L4536" s="42"/>
      <c r="M4536" s="42"/>
      <c r="N4536" s="42"/>
      <c r="O4536" s="42"/>
    </row>
    <row r="4537" spans="1:15">
      <c r="A4537" s="40"/>
      <c r="B4537" s="41"/>
      <c r="C4537" s="42"/>
      <c r="D4537" s="42"/>
      <c r="E4537" s="42"/>
      <c r="F4537" s="42"/>
      <c r="G4537" s="42"/>
      <c r="H4537" s="42"/>
      <c r="I4537" s="42"/>
      <c r="J4537" s="42"/>
      <c r="K4537" s="42"/>
      <c r="L4537" s="42"/>
      <c r="M4537" s="42"/>
      <c r="N4537" s="42"/>
      <c r="O4537" s="42"/>
    </row>
    <row r="4538" spans="1:15">
      <c r="A4538" s="40"/>
      <c r="B4538" s="41"/>
      <c r="C4538" s="42"/>
      <c r="D4538" s="42"/>
      <c r="E4538" s="42"/>
      <c r="F4538" s="42"/>
      <c r="G4538" s="42"/>
      <c r="H4538" s="42"/>
      <c r="I4538" s="42"/>
      <c r="J4538" s="42"/>
      <c r="K4538" s="42"/>
      <c r="L4538" s="42"/>
      <c r="M4538" s="42"/>
      <c r="N4538" s="42"/>
      <c r="O4538" s="42"/>
    </row>
    <row r="4539" spans="1:15">
      <c r="A4539" s="40"/>
      <c r="B4539" s="41"/>
      <c r="C4539" s="42"/>
      <c r="D4539" s="42"/>
      <c r="E4539" s="42"/>
      <c r="F4539" s="42"/>
      <c r="G4539" s="42"/>
      <c r="H4539" s="42"/>
      <c r="I4539" s="42"/>
      <c r="J4539" s="42"/>
      <c r="K4539" s="42"/>
      <c r="L4539" s="42"/>
      <c r="M4539" s="42"/>
      <c r="N4539" s="42"/>
      <c r="O4539" s="42"/>
    </row>
    <row r="4540" spans="1:15">
      <c r="A4540" s="40"/>
      <c r="B4540" s="41"/>
      <c r="C4540" s="42"/>
      <c r="D4540" s="42"/>
      <c r="E4540" s="42"/>
      <c r="F4540" s="42"/>
      <c r="G4540" s="42"/>
      <c r="H4540" s="42"/>
      <c r="I4540" s="42"/>
      <c r="J4540" s="42"/>
      <c r="K4540" s="42"/>
      <c r="L4540" s="42"/>
      <c r="M4540" s="42"/>
      <c r="N4540" s="42"/>
      <c r="O4540" s="42"/>
    </row>
    <row r="4541" spans="1:15">
      <c r="A4541" s="40"/>
      <c r="B4541" s="41"/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  <c r="O4541" s="42"/>
    </row>
    <row r="4542" spans="1:15">
      <c r="A4542" s="40"/>
      <c r="B4542" s="41"/>
      <c r="C4542" s="42"/>
      <c r="D4542" s="42"/>
      <c r="E4542" s="42"/>
      <c r="F4542" s="42"/>
      <c r="G4542" s="42"/>
      <c r="H4542" s="42"/>
      <c r="I4542" s="42"/>
      <c r="J4542" s="42"/>
      <c r="K4542" s="42"/>
      <c r="L4542" s="42"/>
      <c r="M4542" s="42"/>
      <c r="N4542" s="42"/>
      <c r="O4542" s="42"/>
    </row>
    <row r="4543" spans="1:15">
      <c r="A4543" s="40"/>
      <c r="B4543" s="41"/>
      <c r="C4543" s="42"/>
      <c r="D4543" s="42"/>
      <c r="E4543" s="42"/>
      <c r="F4543" s="42"/>
      <c r="G4543" s="42"/>
      <c r="H4543" s="42"/>
      <c r="I4543" s="42"/>
      <c r="J4543" s="42"/>
      <c r="K4543" s="42"/>
      <c r="L4543" s="42"/>
      <c r="M4543" s="42"/>
      <c r="N4543" s="42"/>
      <c r="O4543" s="42"/>
    </row>
    <row r="4544" spans="1:15">
      <c r="A4544" s="40"/>
      <c r="B4544" s="41"/>
      <c r="C4544" s="42"/>
      <c r="D4544" s="42"/>
      <c r="E4544" s="42"/>
      <c r="F4544" s="42"/>
      <c r="G4544" s="42"/>
      <c r="H4544" s="42"/>
      <c r="I4544" s="42"/>
      <c r="J4544" s="42"/>
      <c r="K4544" s="42"/>
      <c r="L4544" s="42"/>
      <c r="M4544" s="42"/>
      <c r="N4544" s="42"/>
      <c r="O4544" s="42"/>
    </row>
    <row r="4545" spans="1:15">
      <c r="A4545" s="40"/>
      <c r="B4545" s="41"/>
      <c r="C4545" s="42"/>
      <c r="D4545" s="42"/>
      <c r="E4545" s="42"/>
      <c r="F4545" s="42"/>
      <c r="G4545" s="42"/>
      <c r="H4545" s="42"/>
      <c r="I4545" s="42"/>
      <c r="J4545" s="42"/>
      <c r="K4545" s="42"/>
      <c r="L4545" s="42"/>
      <c r="M4545" s="42"/>
      <c r="N4545" s="42"/>
      <c r="O4545" s="42"/>
    </row>
    <row r="4546" spans="1:15">
      <c r="A4546" s="40"/>
      <c r="B4546" s="41"/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  <c r="O4546" s="42"/>
    </row>
    <row r="4547" spans="1:15">
      <c r="A4547" s="40"/>
      <c r="B4547" s="41"/>
      <c r="C4547" s="42"/>
      <c r="D4547" s="42"/>
      <c r="E4547" s="42"/>
      <c r="F4547" s="42"/>
      <c r="G4547" s="42"/>
      <c r="H4547" s="42"/>
      <c r="I4547" s="42"/>
      <c r="J4547" s="42"/>
      <c r="K4547" s="42"/>
      <c r="L4547" s="42"/>
      <c r="M4547" s="42"/>
      <c r="N4547" s="42"/>
      <c r="O4547" s="42"/>
    </row>
    <row r="4548" spans="1:15">
      <c r="A4548" s="40"/>
      <c r="B4548" s="41"/>
      <c r="C4548" s="42"/>
      <c r="D4548" s="42"/>
      <c r="E4548" s="42"/>
      <c r="F4548" s="42"/>
      <c r="G4548" s="42"/>
      <c r="H4548" s="42"/>
      <c r="I4548" s="42"/>
      <c r="J4548" s="42"/>
      <c r="K4548" s="42"/>
      <c r="L4548" s="42"/>
      <c r="M4548" s="42"/>
      <c r="N4548" s="42"/>
      <c r="O4548" s="42"/>
    </row>
    <row r="4549" spans="1:15">
      <c r="A4549" s="40"/>
      <c r="B4549" s="41"/>
      <c r="C4549" s="42"/>
      <c r="D4549" s="42"/>
      <c r="E4549" s="42"/>
      <c r="F4549" s="42"/>
      <c r="G4549" s="42"/>
      <c r="H4549" s="42"/>
      <c r="I4549" s="42"/>
      <c r="J4549" s="42"/>
      <c r="K4549" s="42"/>
      <c r="L4549" s="42"/>
      <c r="M4549" s="42"/>
      <c r="N4549" s="42"/>
      <c r="O4549" s="42"/>
    </row>
    <row r="4550" spans="1:15">
      <c r="A4550" s="40"/>
      <c r="B4550" s="41"/>
      <c r="C4550" s="42"/>
      <c r="D4550" s="42"/>
      <c r="E4550" s="42"/>
      <c r="F4550" s="42"/>
      <c r="G4550" s="42"/>
      <c r="H4550" s="42"/>
      <c r="I4550" s="42"/>
      <c r="J4550" s="42"/>
      <c r="K4550" s="42"/>
      <c r="L4550" s="42"/>
      <c r="M4550" s="42"/>
      <c r="N4550" s="42"/>
      <c r="O4550" s="42"/>
    </row>
    <row r="4551" spans="1:15">
      <c r="A4551" s="40"/>
      <c r="B4551" s="41"/>
      <c r="C4551" s="42"/>
      <c r="D4551" s="42"/>
      <c r="E4551" s="42"/>
      <c r="F4551" s="42"/>
      <c r="G4551" s="42"/>
      <c r="H4551" s="42"/>
      <c r="I4551" s="42"/>
      <c r="J4551" s="42"/>
      <c r="K4551" s="42"/>
      <c r="L4551" s="42"/>
      <c r="M4551" s="42"/>
      <c r="N4551" s="42"/>
      <c r="O4551" s="42"/>
    </row>
    <row r="4552" spans="1:15">
      <c r="A4552" s="40"/>
      <c r="B4552" s="41"/>
      <c r="C4552" s="42"/>
      <c r="D4552" s="42"/>
      <c r="E4552" s="42"/>
      <c r="F4552" s="42"/>
      <c r="G4552" s="42"/>
      <c r="H4552" s="42"/>
      <c r="I4552" s="42"/>
      <c r="J4552" s="42"/>
      <c r="K4552" s="42"/>
      <c r="L4552" s="42"/>
      <c r="M4552" s="42"/>
      <c r="N4552" s="42"/>
      <c r="O4552" s="42"/>
    </row>
    <row r="4553" spans="1:15">
      <c r="A4553" s="40"/>
      <c r="B4553" s="41"/>
      <c r="C4553" s="42"/>
      <c r="D4553" s="42"/>
      <c r="E4553" s="42"/>
      <c r="F4553" s="42"/>
      <c r="G4553" s="42"/>
      <c r="H4553" s="42"/>
      <c r="I4553" s="42"/>
      <c r="J4553" s="42"/>
      <c r="K4553" s="42"/>
      <c r="L4553" s="42"/>
      <c r="M4553" s="42"/>
      <c r="N4553" s="42"/>
      <c r="O4553" s="42"/>
    </row>
    <row r="4554" spans="1:15">
      <c r="A4554" s="40"/>
      <c r="B4554" s="41"/>
      <c r="C4554" s="42"/>
      <c r="D4554" s="42"/>
      <c r="E4554" s="42"/>
      <c r="F4554" s="42"/>
      <c r="G4554" s="42"/>
      <c r="H4554" s="42"/>
      <c r="I4554" s="42"/>
      <c r="J4554" s="42"/>
      <c r="K4554" s="42"/>
      <c r="L4554" s="42"/>
      <c r="M4554" s="42"/>
      <c r="N4554" s="42"/>
      <c r="O4554" s="42"/>
    </row>
    <row r="4555" spans="1:15">
      <c r="A4555" s="40"/>
      <c r="B4555" s="41"/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  <c r="O4555" s="42"/>
    </row>
    <row r="4556" spans="1:15">
      <c r="A4556" s="40"/>
      <c r="B4556" s="41"/>
      <c r="C4556" s="42"/>
      <c r="D4556" s="42"/>
      <c r="E4556" s="42"/>
      <c r="F4556" s="42"/>
      <c r="G4556" s="42"/>
      <c r="H4556" s="42"/>
      <c r="I4556" s="42"/>
      <c r="J4556" s="42"/>
      <c r="K4556" s="42"/>
      <c r="L4556" s="42"/>
      <c r="M4556" s="42"/>
      <c r="N4556" s="42"/>
      <c r="O4556" s="42"/>
    </row>
    <row r="4557" spans="1:15">
      <c r="A4557" s="40"/>
      <c r="B4557" s="41"/>
      <c r="C4557" s="42"/>
      <c r="D4557" s="42"/>
      <c r="E4557" s="42"/>
      <c r="F4557" s="42"/>
      <c r="G4557" s="42"/>
      <c r="H4557" s="42"/>
      <c r="I4557" s="42"/>
      <c r="J4557" s="42"/>
      <c r="K4557" s="42"/>
      <c r="L4557" s="42"/>
      <c r="M4557" s="42"/>
      <c r="N4557" s="42"/>
      <c r="O4557" s="42"/>
    </row>
    <row r="4558" spans="1:15">
      <c r="A4558" s="40"/>
      <c r="B4558" s="41"/>
      <c r="C4558" s="42"/>
      <c r="D4558" s="42"/>
      <c r="E4558" s="42"/>
      <c r="F4558" s="42"/>
      <c r="G4558" s="42"/>
      <c r="H4558" s="42"/>
      <c r="I4558" s="42"/>
      <c r="J4558" s="42"/>
      <c r="K4558" s="42"/>
      <c r="L4558" s="42"/>
      <c r="M4558" s="42"/>
      <c r="N4558" s="42"/>
      <c r="O4558" s="42"/>
    </row>
    <row r="4559" spans="1:15">
      <c r="A4559" s="40"/>
      <c r="B4559" s="41"/>
      <c r="C4559" s="42"/>
      <c r="D4559" s="42"/>
      <c r="E4559" s="42"/>
      <c r="F4559" s="42"/>
      <c r="G4559" s="42"/>
      <c r="H4559" s="42"/>
      <c r="I4559" s="42"/>
      <c r="J4559" s="42"/>
      <c r="K4559" s="42"/>
      <c r="L4559" s="42"/>
      <c r="M4559" s="42"/>
      <c r="N4559" s="42"/>
      <c r="O4559" s="42"/>
    </row>
    <row r="4560" spans="1:15">
      <c r="A4560" s="40"/>
      <c r="B4560" s="41"/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  <c r="O4560" s="42"/>
    </row>
    <row r="4561" spans="1:15">
      <c r="A4561" s="40"/>
      <c r="B4561" s="41"/>
      <c r="C4561" s="42"/>
      <c r="D4561" s="42"/>
      <c r="E4561" s="42"/>
      <c r="F4561" s="42"/>
      <c r="G4561" s="42"/>
      <c r="H4561" s="42"/>
      <c r="I4561" s="42"/>
      <c r="J4561" s="42"/>
      <c r="K4561" s="42"/>
      <c r="L4561" s="42"/>
      <c r="M4561" s="42"/>
      <c r="N4561" s="42"/>
      <c r="O4561" s="42"/>
    </row>
    <row r="4562" spans="1:15">
      <c r="A4562" s="40"/>
      <c r="B4562" s="41"/>
      <c r="C4562" s="42"/>
      <c r="D4562" s="42"/>
      <c r="E4562" s="42"/>
      <c r="F4562" s="42"/>
      <c r="G4562" s="42"/>
      <c r="H4562" s="42"/>
      <c r="I4562" s="42"/>
      <c r="J4562" s="42"/>
      <c r="K4562" s="42"/>
      <c r="L4562" s="42"/>
      <c r="M4562" s="42"/>
      <c r="N4562" s="42"/>
      <c r="O4562" s="42"/>
    </row>
    <row r="4563" spans="1:15">
      <c r="A4563" s="40"/>
      <c r="B4563" s="41"/>
      <c r="C4563" s="42"/>
      <c r="D4563" s="42"/>
      <c r="E4563" s="42"/>
      <c r="F4563" s="42"/>
      <c r="G4563" s="42"/>
      <c r="H4563" s="42"/>
      <c r="I4563" s="42"/>
      <c r="J4563" s="42"/>
      <c r="K4563" s="42"/>
      <c r="L4563" s="42"/>
      <c r="M4563" s="42"/>
      <c r="N4563" s="42"/>
      <c r="O4563" s="42"/>
    </row>
    <row r="4564" spans="1:15">
      <c r="A4564" s="40"/>
      <c r="B4564" s="41"/>
      <c r="C4564" s="42"/>
      <c r="D4564" s="42"/>
      <c r="E4564" s="42"/>
      <c r="F4564" s="42"/>
      <c r="G4564" s="42"/>
      <c r="H4564" s="42"/>
      <c r="I4564" s="42"/>
      <c r="J4564" s="42"/>
      <c r="K4564" s="42"/>
      <c r="L4564" s="42"/>
      <c r="M4564" s="42"/>
      <c r="N4564" s="42"/>
      <c r="O4564" s="42"/>
    </row>
    <row r="4565" spans="1:15">
      <c r="A4565" s="40"/>
      <c r="B4565" s="41"/>
      <c r="C4565" s="42"/>
      <c r="D4565" s="42"/>
      <c r="E4565" s="42"/>
      <c r="F4565" s="42"/>
      <c r="G4565" s="42"/>
      <c r="H4565" s="42"/>
      <c r="I4565" s="42"/>
      <c r="J4565" s="42"/>
      <c r="K4565" s="42"/>
      <c r="L4565" s="42"/>
      <c r="M4565" s="42"/>
      <c r="N4565" s="42"/>
      <c r="O4565" s="42"/>
    </row>
    <row r="4566" spans="1:15">
      <c r="A4566" s="40"/>
      <c r="B4566" s="41"/>
      <c r="C4566" s="42"/>
      <c r="D4566" s="42"/>
      <c r="E4566" s="42"/>
      <c r="F4566" s="42"/>
      <c r="G4566" s="42"/>
      <c r="H4566" s="42"/>
      <c r="I4566" s="42"/>
      <c r="J4566" s="42"/>
      <c r="K4566" s="42"/>
      <c r="L4566" s="42"/>
      <c r="M4566" s="42"/>
      <c r="N4566" s="42"/>
      <c r="O4566" s="42"/>
    </row>
    <row r="4567" spans="1:15">
      <c r="A4567" s="40"/>
      <c r="B4567" s="41"/>
      <c r="C4567" s="42"/>
      <c r="D4567" s="42"/>
      <c r="E4567" s="42"/>
      <c r="F4567" s="42"/>
      <c r="G4567" s="42"/>
      <c r="H4567" s="42"/>
      <c r="I4567" s="42"/>
      <c r="J4567" s="42"/>
      <c r="K4567" s="42"/>
      <c r="L4567" s="42"/>
      <c r="M4567" s="42"/>
      <c r="N4567" s="42"/>
      <c r="O4567" s="42"/>
    </row>
    <row r="4568" spans="1:15">
      <c r="A4568" s="40"/>
      <c r="B4568" s="41"/>
      <c r="C4568" s="42"/>
      <c r="D4568" s="42"/>
      <c r="E4568" s="42"/>
      <c r="F4568" s="42"/>
      <c r="G4568" s="42"/>
      <c r="H4568" s="42"/>
      <c r="I4568" s="42"/>
      <c r="J4568" s="42"/>
      <c r="K4568" s="42"/>
      <c r="L4568" s="42"/>
      <c r="M4568" s="42"/>
      <c r="N4568" s="42"/>
      <c r="O4568" s="42"/>
    </row>
    <row r="4569" spans="1:15">
      <c r="A4569" s="40"/>
      <c r="B4569" s="41"/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  <c r="O4569" s="42"/>
    </row>
    <row r="4570" spans="1:15">
      <c r="A4570" s="40"/>
      <c r="B4570" s="41"/>
      <c r="C4570" s="42"/>
      <c r="D4570" s="42"/>
      <c r="E4570" s="42"/>
      <c r="F4570" s="42"/>
      <c r="G4570" s="42"/>
      <c r="H4570" s="42"/>
      <c r="I4570" s="42"/>
      <c r="J4570" s="42"/>
      <c r="K4570" s="42"/>
      <c r="L4570" s="42"/>
      <c r="M4570" s="42"/>
      <c r="N4570" s="42"/>
      <c r="O4570" s="42"/>
    </row>
    <row r="4571" spans="1:15">
      <c r="A4571" s="40"/>
      <c r="B4571" s="41"/>
      <c r="C4571" s="42"/>
      <c r="D4571" s="42"/>
      <c r="E4571" s="42"/>
      <c r="F4571" s="42"/>
      <c r="G4571" s="42"/>
      <c r="H4571" s="42"/>
      <c r="I4571" s="42"/>
      <c r="J4571" s="42"/>
      <c r="K4571" s="42"/>
      <c r="L4571" s="42"/>
      <c r="M4571" s="42"/>
      <c r="N4571" s="42"/>
      <c r="O4571" s="42"/>
    </row>
    <row r="4572" spans="1:15">
      <c r="A4572" s="40"/>
      <c r="B4572" s="41"/>
      <c r="C4572" s="42"/>
      <c r="D4572" s="42"/>
      <c r="E4572" s="42"/>
      <c r="F4572" s="42"/>
      <c r="G4572" s="42"/>
      <c r="H4572" s="42"/>
      <c r="I4572" s="42"/>
      <c r="J4572" s="42"/>
      <c r="K4572" s="42"/>
      <c r="L4572" s="42"/>
      <c r="M4572" s="42"/>
      <c r="N4572" s="42"/>
      <c r="O4572" s="42"/>
    </row>
    <row r="4573" spans="1:15">
      <c r="A4573" s="40"/>
      <c r="B4573" s="41"/>
      <c r="C4573" s="42"/>
      <c r="D4573" s="42"/>
      <c r="E4573" s="42"/>
      <c r="F4573" s="42"/>
      <c r="G4573" s="42"/>
      <c r="H4573" s="42"/>
      <c r="I4573" s="42"/>
      <c r="J4573" s="42"/>
      <c r="K4573" s="42"/>
      <c r="L4573" s="42"/>
      <c r="M4573" s="42"/>
      <c r="N4573" s="42"/>
      <c r="O4573" s="42"/>
    </row>
    <row r="4574" spans="1:15">
      <c r="A4574" s="40"/>
      <c r="B4574" s="41"/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  <c r="O4574" s="42"/>
    </row>
    <row r="4575" spans="1:15">
      <c r="A4575" s="40"/>
      <c r="B4575" s="41"/>
      <c r="C4575" s="42"/>
      <c r="D4575" s="42"/>
      <c r="E4575" s="42"/>
      <c r="F4575" s="42"/>
      <c r="G4575" s="42"/>
      <c r="H4575" s="42"/>
      <c r="I4575" s="42"/>
      <c r="J4575" s="42"/>
      <c r="K4575" s="42"/>
      <c r="L4575" s="42"/>
      <c r="M4575" s="42"/>
      <c r="N4575" s="42"/>
      <c r="O4575" s="42"/>
    </row>
    <row r="4576" spans="1:15">
      <c r="A4576" s="40"/>
      <c r="B4576" s="41"/>
      <c r="C4576" s="42"/>
      <c r="D4576" s="42"/>
      <c r="E4576" s="42"/>
      <c r="F4576" s="42"/>
      <c r="G4576" s="42"/>
      <c r="H4576" s="42"/>
      <c r="I4576" s="42"/>
      <c r="J4576" s="42"/>
      <c r="K4576" s="42"/>
      <c r="L4576" s="42"/>
      <c r="M4576" s="42"/>
      <c r="N4576" s="42"/>
      <c r="O4576" s="42"/>
    </row>
    <row r="4577" spans="1:15">
      <c r="A4577" s="40"/>
      <c r="B4577" s="41"/>
      <c r="C4577" s="42"/>
      <c r="D4577" s="42"/>
      <c r="E4577" s="42"/>
      <c r="F4577" s="42"/>
      <c r="G4577" s="42"/>
      <c r="H4577" s="42"/>
      <c r="I4577" s="42"/>
      <c r="J4577" s="42"/>
      <c r="K4577" s="42"/>
      <c r="L4577" s="42"/>
      <c r="M4577" s="42"/>
      <c r="N4577" s="42"/>
      <c r="O4577" s="42"/>
    </row>
    <row r="4578" spans="1:15">
      <c r="A4578" s="40"/>
      <c r="B4578" s="41"/>
      <c r="C4578" s="42"/>
      <c r="D4578" s="42"/>
      <c r="E4578" s="42"/>
      <c r="F4578" s="42"/>
      <c r="G4578" s="42"/>
      <c r="H4578" s="42"/>
      <c r="I4578" s="42"/>
      <c r="J4578" s="42"/>
      <c r="K4578" s="42"/>
      <c r="L4578" s="42"/>
      <c r="M4578" s="42"/>
      <c r="N4578" s="42"/>
      <c r="O4578" s="42"/>
    </row>
    <row r="4579" spans="1:15">
      <c r="A4579" s="40"/>
      <c r="B4579" s="41"/>
      <c r="C4579" s="42"/>
      <c r="D4579" s="42"/>
      <c r="E4579" s="42"/>
      <c r="F4579" s="42"/>
      <c r="G4579" s="42"/>
      <c r="H4579" s="42"/>
      <c r="I4579" s="42"/>
      <c r="J4579" s="42"/>
      <c r="K4579" s="42"/>
      <c r="L4579" s="42"/>
      <c r="M4579" s="42"/>
      <c r="N4579" s="42"/>
      <c r="O4579" s="42"/>
    </row>
    <row r="4580" spans="1:15">
      <c r="A4580" s="40"/>
      <c r="B4580" s="41"/>
      <c r="C4580" s="42"/>
      <c r="D4580" s="42"/>
      <c r="E4580" s="42"/>
      <c r="F4580" s="42"/>
      <c r="G4580" s="42"/>
      <c r="H4580" s="42"/>
      <c r="I4580" s="42"/>
      <c r="J4580" s="42"/>
      <c r="K4580" s="42"/>
      <c r="L4580" s="42"/>
      <c r="M4580" s="42"/>
      <c r="N4580" s="42"/>
      <c r="O4580" s="42"/>
    </row>
    <row r="4581" spans="1:15">
      <c r="A4581" s="40"/>
      <c r="B4581" s="41"/>
      <c r="C4581" s="42"/>
      <c r="D4581" s="42"/>
      <c r="E4581" s="42"/>
      <c r="F4581" s="42"/>
      <c r="G4581" s="42"/>
      <c r="H4581" s="42"/>
      <c r="I4581" s="42"/>
      <c r="J4581" s="42"/>
      <c r="K4581" s="42"/>
      <c r="L4581" s="42"/>
      <c r="M4581" s="42"/>
      <c r="N4581" s="42"/>
      <c r="O4581" s="42"/>
    </row>
    <row r="4582" spans="1:15">
      <c r="A4582" s="40"/>
      <c r="B4582" s="41"/>
      <c r="C4582" s="42"/>
      <c r="D4582" s="42"/>
      <c r="E4582" s="42"/>
      <c r="F4582" s="42"/>
      <c r="G4582" s="42"/>
      <c r="H4582" s="42"/>
      <c r="I4582" s="42"/>
      <c r="J4582" s="42"/>
      <c r="K4582" s="42"/>
      <c r="L4582" s="42"/>
      <c r="M4582" s="42"/>
      <c r="N4582" s="42"/>
      <c r="O4582" s="42"/>
    </row>
    <row r="4583" spans="1:15">
      <c r="A4583" s="40"/>
      <c r="B4583" s="41"/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  <c r="O4583" s="42"/>
    </row>
    <row r="4584" spans="1:15">
      <c r="A4584" s="40"/>
      <c r="B4584" s="41"/>
      <c r="C4584" s="42"/>
      <c r="D4584" s="42"/>
      <c r="E4584" s="42"/>
      <c r="F4584" s="42"/>
      <c r="G4584" s="42"/>
      <c r="H4584" s="42"/>
      <c r="I4584" s="42"/>
      <c r="J4584" s="42"/>
      <c r="K4584" s="42"/>
      <c r="L4584" s="42"/>
      <c r="M4584" s="42"/>
      <c r="N4584" s="42"/>
      <c r="O4584" s="42"/>
    </row>
    <row r="4585" spans="1:15">
      <c r="A4585" s="40"/>
      <c r="B4585" s="41"/>
      <c r="C4585" s="42"/>
      <c r="D4585" s="42"/>
      <c r="E4585" s="42"/>
      <c r="F4585" s="42"/>
      <c r="G4585" s="42"/>
      <c r="H4585" s="42"/>
      <c r="I4585" s="42"/>
      <c r="J4585" s="42"/>
      <c r="K4585" s="42"/>
      <c r="L4585" s="42"/>
      <c r="M4585" s="42"/>
      <c r="N4585" s="42"/>
      <c r="O4585" s="42"/>
    </row>
    <row r="4586" spans="1:15">
      <c r="A4586" s="40"/>
      <c r="B4586" s="41"/>
      <c r="C4586" s="42"/>
      <c r="D4586" s="42"/>
      <c r="E4586" s="42"/>
      <c r="F4586" s="42"/>
      <c r="G4586" s="42"/>
      <c r="H4586" s="42"/>
      <c r="I4586" s="42"/>
      <c r="J4586" s="42"/>
      <c r="K4586" s="42"/>
      <c r="L4586" s="42"/>
      <c r="M4586" s="42"/>
      <c r="N4586" s="42"/>
      <c r="O4586" s="42"/>
    </row>
    <row r="4587" spans="1:15">
      <c r="A4587" s="40"/>
      <c r="B4587" s="41"/>
      <c r="C4587" s="42"/>
      <c r="D4587" s="42"/>
      <c r="E4587" s="42"/>
      <c r="F4587" s="42"/>
      <c r="G4587" s="42"/>
      <c r="H4587" s="42"/>
      <c r="I4587" s="42"/>
      <c r="J4587" s="42"/>
      <c r="K4587" s="42"/>
      <c r="L4587" s="42"/>
      <c r="M4587" s="42"/>
      <c r="N4587" s="42"/>
      <c r="O4587" s="42"/>
    </row>
    <row r="4588" spans="1:15">
      <c r="A4588" s="40"/>
      <c r="B4588" s="41"/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  <c r="O4588" s="42"/>
    </row>
    <row r="4589" spans="1:15">
      <c r="A4589" s="40"/>
      <c r="B4589" s="41"/>
      <c r="C4589" s="42"/>
      <c r="D4589" s="42"/>
      <c r="E4589" s="42"/>
      <c r="F4589" s="42"/>
      <c r="G4589" s="42"/>
      <c r="H4589" s="42"/>
      <c r="I4589" s="42"/>
      <c r="J4589" s="42"/>
      <c r="K4589" s="42"/>
      <c r="L4589" s="42"/>
      <c r="M4589" s="42"/>
      <c r="N4589" s="42"/>
      <c r="O4589" s="42"/>
    </row>
    <row r="4590" spans="1:15">
      <c r="A4590" s="40"/>
      <c r="B4590" s="41"/>
      <c r="C4590" s="42"/>
      <c r="D4590" s="42"/>
      <c r="E4590" s="42"/>
      <c r="F4590" s="42"/>
      <c r="G4590" s="42"/>
      <c r="H4590" s="42"/>
      <c r="I4590" s="42"/>
      <c r="J4590" s="42"/>
      <c r="K4590" s="42"/>
      <c r="L4590" s="42"/>
      <c r="M4590" s="42"/>
      <c r="N4590" s="42"/>
      <c r="O4590" s="42"/>
    </row>
    <row r="4591" spans="1:15">
      <c r="A4591" s="40"/>
      <c r="B4591" s="41"/>
      <c r="C4591" s="42"/>
      <c r="D4591" s="42"/>
      <c r="E4591" s="42"/>
      <c r="F4591" s="42"/>
      <c r="G4591" s="42"/>
      <c r="H4591" s="42"/>
      <c r="I4591" s="42"/>
      <c r="J4591" s="42"/>
      <c r="K4591" s="42"/>
      <c r="L4591" s="42"/>
      <c r="M4591" s="42"/>
      <c r="N4591" s="42"/>
      <c r="O4591" s="42"/>
    </row>
    <row r="4592" spans="1:15">
      <c r="A4592" s="40"/>
      <c r="B4592" s="41"/>
      <c r="C4592" s="42"/>
      <c r="D4592" s="42"/>
      <c r="E4592" s="42"/>
      <c r="F4592" s="42"/>
      <c r="G4592" s="42"/>
      <c r="H4592" s="42"/>
      <c r="I4592" s="42"/>
      <c r="J4592" s="42"/>
      <c r="K4592" s="42"/>
      <c r="L4592" s="42"/>
      <c r="M4592" s="42"/>
      <c r="N4592" s="42"/>
      <c r="O4592" s="42"/>
    </row>
    <row r="4593" spans="1:15">
      <c r="A4593" s="40"/>
      <c r="B4593" s="41"/>
      <c r="C4593" s="42"/>
      <c r="D4593" s="42"/>
      <c r="E4593" s="42"/>
      <c r="F4593" s="42"/>
      <c r="G4593" s="42"/>
      <c r="H4593" s="42"/>
      <c r="I4593" s="42"/>
      <c r="J4593" s="42"/>
      <c r="K4593" s="42"/>
      <c r="L4593" s="42"/>
      <c r="M4593" s="42"/>
      <c r="N4593" s="42"/>
      <c r="O4593" s="42"/>
    </row>
    <row r="4594" spans="1:15">
      <c r="A4594" s="40"/>
      <c r="B4594" s="41"/>
      <c r="C4594" s="42"/>
      <c r="D4594" s="42"/>
      <c r="E4594" s="42"/>
      <c r="F4594" s="42"/>
      <c r="G4594" s="42"/>
      <c r="H4594" s="42"/>
      <c r="I4594" s="42"/>
      <c r="J4594" s="42"/>
      <c r="K4594" s="42"/>
      <c r="L4594" s="42"/>
      <c r="M4594" s="42"/>
      <c r="N4594" s="42"/>
      <c r="O4594" s="42"/>
    </row>
    <row r="4595" spans="1:15">
      <c r="A4595" s="40"/>
      <c r="B4595" s="41"/>
      <c r="C4595" s="42"/>
      <c r="D4595" s="42"/>
      <c r="E4595" s="42"/>
      <c r="F4595" s="42"/>
      <c r="G4595" s="42"/>
      <c r="H4595" s="42"/>
      <c r="I4595" s="42"/>
      <c r="J4595" s="42"/>
      <c r="K4595" s="42"/>
      <c r="L4595" s="42"/>
      <c r="M4595" s="42"/>
      <c r="N4595" s="42"/>
      <c r="O4595" s="42"/>
    </row>
    <row r="4596" spans="1:15">
      <c r="A4596" s="40"/>
      <c r="B4596" s="41"/>
      <c r="C4596" s="42"/>
      <c r="D4596" s="42"/>
      <c r="E4596" s="42"/>
      <c r="F4596" s="42"/>
      <c r="G4596" s="42"/>
      <c r="H4596" s="42"/>
      <c r="I4596" s="42"/>
      <c r="J4596" s="42"/>
      <c r="K4596" s="42"/>
      <c r="L4596" s="42"/>
      <c r="M4596" s="42"/>
      <c r="N4596" s="42"/>
      <c r="O4596" s="42"/>
    </row>
    <row r="4597" spans="1:15">
      <c r="A4597" s="40"/>
      <c r="B4597" s="41"/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  <c r="O4597" s="42"/>
    </row>
    <row r="4598" spans="1:15">
      <c r="A4598" s="40"/>
      <c r="B4598" s="41"/>
      <c r="C4598" s="42"/>
      <c r="D4598" s="42"/>
      <c r="E4598" s="42"/>
      <c r="F4598" s="42"/>
      <c r="G4598" s="42"/>
      <c r="H4598" s="42"/>
      <c r="I4598" s="42"/>
      <c r="J4598" s="42"/>
      <c r="K4598" s="42"/>
      <c r="L4598" s="42"/>
      <c r="M4598" s="42"/>
      <c r="N4598" s="42"/>
      <c r="O4598" s="42"/>
    </row>
    <row r="4599" spans="1:15">
      <c r="A4599" s="40"/>
      <c r="B4599" s="41"/>
      <c r="C4599" s="42"/>
      <c r="D4599" s="42"/>
      <c r="E4599" s="42"/>
      <c r="F4599" s="42"/>
      <c r="G4599" s="42"/>
      <c r="H4599" s="42"/>
      <c r="I4599" s="42"/>
      <c r="J4599" s="42"/>
      <c r="K4599" s="42"/>
      <c r="L4599" s="42"/>
      <c r="M4599" s="42"/>
      <c r="N4599" s="42"/>
      <c r="O4599" s="42"/>
    </row>
    <row r="4600" spans="1:15">
      <c r="A4600" s="40"/>
      <c r="B4600" s="41"/>
      <c r="C4600" s="42"/>
      <c r="D4600" s="42"/>
      <c r="E4600" s="42"/>
      <c r="F4600" s="42"/>
      <c r="G4600" s="42"/>
      <c r="H4600" s="42"/>
      <c r="I4600" s="42"/>
      <c r="J4600" s="42"/>
      <c r="K4600" s="42"/>
      <c r="L4600" s="42"/>
      <c r="M4600" s="42"/>
      <c r="N4600" s="42"/>
      <c r="O4600" s="42"/>
    </row>
    <row r="4601" spans="1:15">
      <c r="A4601" s="40"/>
      <c r="B4601" s="41"/>
      <c r="C4601" s="42"/>
      <c r="D4601" s="42"/>
      <c r="E4601" s="42"/>
      <c r="F4601" s="42"/>
      <c r="G4601" s="42"/>
      <c r="H4601" s="42"/>
      <c r="I4601" s="42"/>
      <c r="J4601" s="42"/>
      <c r="K4601" s="42"/>
      <c r="L4601" s="42"/>
      <c r="M4601" s="42"/>
      <c r="N4601" s="42"/>
      <c r="O4601" s="42"/>
    </row>
    <row r="4602" spans="1:15">
      <c r="A4602" s="40"/>
      <c r="B4602" s="41"/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  <c r="O4602" s="42"/>
    </row>
    <row r="4603" spans="1:15">
      <c r="A4603" s="40"/>
      <c r="B4603" s="41"/>
      <c r="C4603" s="42"/>
      <c r="D4603" s="42"/>
      <c r="E4603" s="42"/>
      <c r="F4603" s="42"/>
      <c r="G4603" s="42"/>
      <c r="H4603" s="42"/>
      <c r="I4603" s="42"/>
      <c r="J4603" s="42"/>
      <c r="K4603" s="42"/>
      <c r="L4603" s="42"/>
      <c r="M4603" s="42"/>
      <c r="N4603" s="42"/>
      <c r="O4603" s="42"/>
    </row>
    <row r="4604" spans="1:15">
      <c r="A4604" s="40"/>
      <c r="B4604" s="41"/>
      <c r="C4604" s="42"/>
      <c r="D4604" s="42"/>
      <c r="E4604" s="42"/>
      <c r="F4604" s="42"/>
      <c r="G4604" s="42"/>
      <c r="H4604" s="42"/>
      <c r="I4604" s="42"/>
      <c r="J4604" s="42"/>
      <c r="K4604" s="42"/>
      <c r="L4604" s="42"/>
      <c r="M4604" s="42"/>
      <c r="N4604" s="42"/>
      <c r="O4604" s="42"/>
    </row>
    <row r="4605" spans="1:15">
      <c r="A4605" s="40"/>
      <c r="B4605" s="41"/>
      <c r="C4605" s="42"/>
      <c r="D4605" s="42"/>
      <c r="E4605" s="42"/>
      <c r="F4605" s="42"/>
      <c r="G4605" s="42"/>
      <c r="H4605" s="42"/>
      <c r="I4605" s="42"/>
      <c r="J4605" s="42"/>
      <c r="K4605" s="42"/>
      <c r="L4605" s="42"/>
      <c r="M4605" s="42"/>
      <c r="N4605" s="42"/>
      <c r="O4605" s="42"/>
    </row>
    <row r="4606" spans="1:15">
      <c r="A4606" s="40"/>
      <c r="B4606" s="41"/>
      <c r="C4606" s="42"/>
      <c r="D4606" s="42"/>
      <c r="E4606" s="42"/>
      <c r="F4606" s="42"/>
      <c r="G4606" s="42"/>
      <c r="H4606" s="42"/>
      <c r="I4606" s="42"/>
      <c r="J4606" s="42"/>
      <c r="K4606" s="42"/>
      <c r="L4606" s="42"/>
      <c r="M4606" s="42"/>
      <c r="N4606" s="42"/>
      <c r="O4606" s="42"/>
    </row>
    <row r="4607" spans="1:15">
      <c r="A4607" s="40"/>
      <c r="B4607" s="41"/>
      <c r="C4607" s="42"/>
      <c r="D4607" s="42"/>
      <c r="E4607" s="42"/>
      <c r="F4607" s="42"/>
      <c r="G4607" s="42"/>
      <c r="H4607" s="42"/>
      <c r="I4607" s="42"/>
      <c r="J4607" s="42"/>
      <c r="K4607" s="42"/>
      <c r="L4607" s="42"/>
      <c r="M4607" s="42"/>
      <c r="N4607" s="42"/>
      <c r="O4607" s="42"/>
    </row>
    <row r="4608" spans="1:15">
      <c r="A4608" s="40"/>
      <c r="B4608" s="41"/>
      <c r="C4608" s="42"/>
      <c r="D4608" s="42"/>
      <c r="E4608" s="42"/>
      <c r="F4608" s="42"/>
      <c r="G4608" s="42"/>
      <c r="H4608" s="42"/>
      <c r="I4608" s="42"/>
      <c r="J4608" s="42"/>
      <c r="K4608" s="42"/>
      <c r="L4608" s="42"/>
      <c r="M4608" s="42"/>
      <c r="N4608" s="42"/>
      <c r="O4608" s="42"/>
    </row>
    <row r="4609" spans="1:15">
      <c r="A4609" s="40"/>
      <c r="B4609" s="41"/>
      <c r="C4609" s="42"/>
      <c r="D4609" s="42"/>
      <c r="E4609" s="42"/>
      <c r="F4609" s="42"/>
      <c r="G4609" s="42"/>
      <c r="H4609" s="42"/>
      <c r="I4609" s="42"/>
      <c r="J4609" s="42"/>
      <c r="K4609" s="42"/>
      <c r="L4609" s="42"/>
      <c r="M4609" s="42"/>
      <c r="N4609" s="42"/>
      <c r="O4609" s="42"/>
    </row>
    <row r="4610" spans="1:15">
      <c r="A4610" s="40"/>
      <c r="B4610" s="41"/>
      <c r="C4610" s="42"/>
      <c r="D4610" s="42"/>
      <c r="E4610" s="42"/>
      <c r="F4610" s="42"/>
      <c r="G4610" s="42"/>
      <c r="H4610" s="42"/>
      <c r="I4610" s="42"/>
      <c r="J4610" s="42"/>
      <c r="K4610" s="42"/>
      <c r="L4610" s="42"/>
      <c r="M4610" s="42"/>
      <c r="N4610" s="42"/>
      <c r="O4610" s="42"/>
    </row>
    <row r="4611" spans="1:15">
      <c r="A4611" s="40"/>
      <c r="B4611" s="41"/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  <c r="O4611" s="42"/>
    </row>
    <row r="4612" spans="1:15">
      <c r="A4612" s="40"/>
      <c r="B4612" s="41"/>
      <c r="C4612" s="42"/>
      <c r="D4612" s="42"/>
      <c r="E4612" s="42"/>
      <c r="F4612" s="42"/>
      <c r="G4612" s="42"/>
      <c r="H4612" s="42"/>
      <c r="I4612" s="42"/>
      <c r="J4612" s="42"/>
      <c r="K4612" s="42"/>
      <c r="L4612" s="42"/>
      <c r="M4612" s="42"/>
      <c r="N4612" s="42"/>
      <c r="O4612" s="42"/>
    </row>
    <row r="4613" spans="1:15">
      <c r="A4613" s="40"/>
      <c r="B4613" s="41"/>
      <c r="C4613" s="42"/>
      <c r="D4613" s="42"/>
      <c r="E4613" s="42"/>
      <c r="F4613" s="42"/>
      <c r="G4613" s="42"/>
      <c r="H4613" s="42"/>
      <c r="I4613" s="42"/>
      <c r="J4613" s="42"/>
      <c r="K4613" s="42"/>
      <c r="L4613" s="42"/>
      <c r="M4613" s="42"/>
      <c r="N4613" s="42"/>
      <c r="O4613" s="42"/>
    </row>
    <row r="4614" spans="1:15">
      <c r="A4614" s="40"/>
      <c r="B4614" s="41"/>
      <c r="C4614" s="42"/>
      <c r="D4614" s="42"/>
      <c r="E4614" s="42"/>
      <c r="F4614" s="42"/>
      <c r="G4614" s="42"/>
      <c r="H4614" s="42"/>
      <c r="I4614" s="42"/>
      <c r="J4614" s="42"/>
      <c r="K4614" s="42"/>
      <c r="L4614" s="42"/>
      <c r="M4614" s="42"/>
      <c r="N4614" s="42"/>
      <c r="O4614" s="42"/>
    </row>
    <row r="4615" spans="1:15">
      <c r="A4615" s="40"/>
      <c r="B4615" s="41"/>
      <c r="C4615" s="42"/>
      <c r="D4615" s="42"/>
      <c r="E4615" s="42"/>
      <c r="F4615" s="42"/>
      <c r="G4615" s="42"/>
      <c r="H4615" s="42"/>
      <c r="I4615" s="42"/>
      <c r="J4615" s="42"/>
      <c r="K4615" s="42"/>
      <c r="L4615" s="42"/>
      <c r="M4615" s="42"/>
      <c r="N4615" s="42"/>
      <c r="O4615" s="42"/>
    </row>
    <row r="4616" spans="1:15">
      <c r="A4616" s="40"/>
      <c r="B4616" s="41"/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  <c r="O4616" s="42"/>
    </row>
    <row r="4617" spans="1:15">
      <c r="A4617" s="40"/>
      <c r="B4617" s="41"/>
      <c r="C4617" s="42"/>
      <c r="D4617" s="42"/>
      <c r="E4617" s="42"/>
      <c r="F4617" s="42"/>
      <c r="G4617" s="42"/>
      <c r="H4617" s="42"/>
      <c r="I4617" s="42"/>
      <c r="J4617" s="42"/>
      <c r="K4617" s="42"/>
      <c r="L4617" s="42"/>
      <c r="M4617" s="42"/>
      <c r="N4617" s="42"/>
      <c r="O4617" s="42"/>
    </row>
    <row r="4618" spans="1:15">
      <c r="A4618" s="40"/>
      <c r="B4618" s="41"/>
      <c r="C4618" s="42"/>
      <c r="D4618" s="42"/>
      <c r="E4618" s="42"/>
      <c r="F4618" s="42"/>
      <c r="G4618" s="42"/>
      <c r="H4618" s="42"/>
      <c r="I4618" s="42"/>
      <c r="J4618" s="42"/>
      <c r="K4618" s="42"/>
      <c r="L4618" s="42"/>
      <c r="M4618" s="42"/>
      <c r="N4618" s="42"/>
      <c r="O4618" s="42"/>
    </row>
    <row r="4619" spans="1:15">
      <c r="A4619" s="40"/>
      <c r="B4619" s="41"/>
      <c r="C4619" s="42"/>
      <c r="D4619" s="42"/>
      <c r="E4619" s="42"/>
      <c r="F4619" s="42"/>
      <c r="G4619" s="42"/>
      <c r="H4619" s="42"/>
      <c r="I4619" s="42"/>
      <c r="J4619" s="42"/>
      <c r="K4619" s="42"/>
      <c r="L4619" s="42"/>
      <c r="M4619" s="42"/>
      <c r="N4619" s="42"/>
      <c r="O4619" s="42"/>
    </row>
    <row r="4620" spans="1:15">
      <c r="A4620" s="40"/>
      <c r="B4620" s="41"/>
      <c r="C4620" s="42"/>
      <c r="D4620" s="42"/>
      <c r="E4620" s="42"/>
      <c r="F4620" s="42"/>
      <c r="G4620" s="42"/>
      <c r="H4620" s="42"/>
      <c r="I4620" s="42"/>
      <c r="J4620" s="42"/>
      <c r="K4620" s="42"/>
      <c r="L4620" s="42"/>
      <c r="M4620" s="42"/>
      <c r="N4620" s="42"/>
      <c r="O4620" s="42"/>
    </row>
    <row r="4621" spans="1:15">
      <c r="A4621" s="40"/>
      <c r="B4621" s="41"/>
      <c r="C4621" s="42"/>
      <c r="D4621" s="42"/>
      <c r="E4621" s="42"/>
      <c r="F4621" s="42"/>
      <c r="G4621" s="42"/>
      <c r="H4621" s="42"/>
      <c r="I4621" s="42"/>
      <c r="J4621" s="42"/>
      <c r="K4621" s="42"/>
      <c r="L4621" s="42"/>
      <c r="M4621" s="42"/>
      <c r="N4621" s="42"/>
      <c r="O4621" s="42"/>
    </row>
    <row r="4622" spans="1:15">
      <c r="A4622" s="40"/>
      <c r="B4622" s="41"/>
      <c r="C4622" s="42"/>
      <c r="D4622" s="42"/>
      <c r="E4622" s="42"/>
      <c r="F4622" s="42"/>
      <c r="G4622" s="42"/>
      <c r="H4622" s="42"/>
      <c r="I4622" s="42"/>
      <c r="J4622" s="42"/>
      <c r="K4622" s="42"/>
      <c r="L4622" s="42"/>
      <c r="M4622" s="42"/>
      <c r="N4622" s="42"/>
      <c r="O4622" s="42"/>
    </row>
    <row r="4623" spans="1:15">
      <c r="A4623" s="40"/>
      <c r="B4623" s="41"/>
      <c r="C4623" s="42"/>
      <c r="D4623" s="42"/>
      <c r="E4623" s="42"/>
      <c r="F4623" s="42"/>
      <c r="G4623" s="42"/>
      <c r="H4623" s="42"/>
      <c r="I4623" s="42"/>
      <c r="J4623" s="42"/>
      <c r="K4623" s="42"/>
      <c r="L4623" s="42"/>
      <c r="M4623" s="42"/>
      <c r="N4623" s="42"/>
      <c r="O4623" s="42"/>
    </row>
    <row r="4624" spans="1:15">
      <c r="A4624" s="40"/>
      <c r="B4624" s="41"/>
      <c r="C4624" s="42"/>
      <c r="D4624" s="42"/>
      <c r="E4624" s="42"/>
      <c r="F4624" s="42"/>
      <c r="G4624" s="42"/>
      <c r="H4624" s="42"/>
      <c r="I4624" s="42"/>
      <c r="J4624" s="42"/>
      <c r="K4624" s="42"/>
      <c r="L4624" s="42"/>
      <c r="M4624" s="42"/>
      <c r="N4624" s="42"/>
      <c r="O4624" s="42"/>
    </row>
    <row r="4625" spans="1:15">
      <c r="A4625" s="40"/>
      <c r="B4625" s="41"/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  <c r="O4625" s="42"/>
    </row>
    <row r="4626" spans="1:15">
      <c r="A4626" s="40"/>
      <c r="B4626" s="41"/>
      <c r="C4626" s="42"/>
      <c r="D4626" s="42"/>
      <c r="E4626" s="42"/>
      <c r="F4626" s="42"/>
      <c r="G4626" s="42"/>
      <c r="H4626" s="42"/>
      <c r="I4626" s="42"/>
      <c r="J4626" s="42"/>
      <c r="K4626" s="42"/>
      <c r="L4626" s="42"/>
      <c r="M4626" s="42"/>
      <c r="N4626" s="42"/>
      <c r="O4626" s="42"/>
    </row>
    <row r="4627" spans="1:15">
      <c r="A4627" s="40"/>
      <c r="B4627" s="41"/>
      <c r="C4627" s="42"/>
      <c r="D4627" s="42"/>
      <c r="E4627" s="42"/>
      <c r="F4627" s="42"/>
      <c r="G4627" s="42"/>
      <c r="H4627" s="42"/>
      <c r="I4627" s="42"/>
      <c r="J4627" s="42"/>
      <c r="K4627" s="42"/>
      <c r="L4627" s="42"/>
      <c r="M4627" s="42"/>
      <c r="N4627" s="42"/>
      <c r="O4627" s="42"/>
    </row>
    <row r="4628" spans="1:15">
      <c r="A4628" s="40"/>
      <c r="B4628" s="41"/>
      <c r="C4628" s="42"/>
      <c r="D4628" s="42"/>
      <c r="E4628" s="42"/>
      <c r="F4628" s="42"/>
      <c r="G4628" s="42"/>
      <c r="H4628" s="42"/>
      <c r="I4628" s="42"/>
      <c r="J4628" s="42"/>
      <c r="K4628" s="42"/>
      <c r="L4628" s="42"/>
      <c r="M4628" s="42"/>
      <c r="N4628" s="42"/>
      <c r="O4628" s="42"/>
    </row>
    <row r="4629" spans="1:15">
      <c r="A4629" s="40"/>
      <c r="B4629" s="41"/>
      <c r="C4629" s="42"/>
      <c r="D4629" s="42"/>
      <c r="E4629" s="42"/>
      <c r="F4629" s="42"/>
      <c r="G4629" s="42"/>
      <c r="H4629" s="42"/>
      <c r="I4629" s="42"/>
      <c r="J4629" s="42"/>
      <c r="K4629" s="42"/>
      <c r="L4629" s="42"/>
      <c r="M4629" s="42"/>
      <c r="N4629" s="42"/>
      <c r="O4629" s="42"/>
    </row>
    <row r="4630" spans="1:15">
      <c r="A4630" s="40"/>
      <c r="B4630" s="41"/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  <c r="O4630" s="42"/>
    </row>
    <row r="4631" spans="1:15">
      <c r="A4631" s="40"/>
      <c r="B4631" s="41"/>
      <c r="C4631" s="42"/>
      <c r="D4631" s="42"/>
      <c r="E4631" s="42"/>
      <c r="F4631" s="42"/>
      <c r="G4631" s="42"/>
      <c r="H4631" s="42"/>
      <c r="I4631" s="42"/>
      <c r="J4631" s="42"/>
      <c r="K4631" s="42"/>
      <c r="L4631" s="42"/>
      <c r="M4631" s="42"/>
      <c r="N4631" s="42"/>
      <c r="O4631" s="42"/>
    </row>
    <row r="4632" spans="1:15">
      <c r="A4632" s="40"/>
      <c r="B4632" s="41"/>
      <c r="C4632" s="42"/>
      <c r="D4632" s="42"/>
      <c r="E4632" s="42"/>
      <c r="F4632" s="42"/>
      <c r="G4632" s="42"/>
      <c r="H4632" s="42"/>
      <c r="I4632" s="42"/>
      <c r="J4632" s="42"/>
      <c r="K4632" s="42"/>
      <c r="L4632" s="42"/>
      <c r="M4632" s="42"/>
      <c r="N4632" s="42"/>
      <c r="O4632" s="42"/>
    </row>
    <row r="4633" spans="1:15">
      <c r="A4633" s="40"/>
      <c r="B4633" s="41"/>
      <c r="C4633" s="42"/>
      <c r="D4633" s="42"/>
      <c r="E4633" s="42"/>
      <c r="F4633" s="42"/>
      <c r="G4633" s="42"/>
      <c r="H4633" s="42"/>
      <c r="I4633" s="42"/>
      <c r="J4633" s="42"/>
      <c r="K4633" s="42"/>
      <c r="L4633" s="42"/>
      <c r="M4633" s="42"/>
      <c r="N4633" s="42"/>
      <c r="O4633" s="42"/>
    </row>
    <row r="4634" spans="1:15">
      <c r="A4634" s="40"/>
      <c r="B4634" s="41"/>
      <c r="C4634" s="42"/>
      <c r="D4634" s="42"/>
      <c r="E4634" s="42"/>
      <c r="F4634" s="42"/>
      <c r="G4634" s="42"/>
      <c r="H4634" s="42"/>
      <c r="I4634" s="42"/>
      <c r="J4634" s="42"/>
      <c r="K4634" s="42"/>
      <c r="L4634" s="42"/>
      <c r="M4634" s="42"/>
      <c r="N4634" s="42"/>
      <c r="O4634" s="42"/>
    </row>
    <row r="4635" spans="1:15">
      <c r="A4635" s="40"/>
      <c r="B4635" s="41"/>
      <c r="C4635" s="42"/>
      <c r="D4635" s="42"/>
      <c r="E4635" s="42"/>
      <c r="F4635" s="42"/>
      <c r="G4635" s="42"/>
      <c r="H4635" s="42"/>
      <c r="I4635" s="42"/>
      <c r="J4635" s="42"/>
      <c r="K4635" s="42"/>
      <c r="L4635" s="42"/>
      <c r="M4635" s="42"/>
      <c r="N4635" s="42"/>
      <c r="O4635" s="42"/>
    </row>
    <row r="4636" spans="1:15">
      <c r="A4636" s="40"/>
      <c r="B4636" s="41"/>
      <c r="C4636" s="42"/>
      <c r="D4636" s="42"/>
      <c r="E4636" s="42"/>
      <c r="F4636" s="42"/>
      <c r="G4636" s="42"/>
      <c r="H4636" s="42"/>
      <c r="I4636" s="42"/>
      <c r="J4636" s="42"/>
      <c r="K4636" s="42"/>
      <c r="L4636" s="42"/>
      <c r="M4636" s="42"/>
      <c r="N4636" s="42"/>
      <c r="O4636" s="42"/>
    </row>
    <row r="4637" spans="1:15">
      <c r="A4637" s="40"/>
      <c r="B4637" s="41"/>
      <c r="C4637" s="42"/>
      <c r="D4637" s="42"/>
      <c r="E4637" s="42"/>
      <c r="F4637" s="42"/>
      <c r="G4637" s="42"/>
      <c r="H4637" s="42"/>
      <c r="I4637" s="42"/>
      <c r="J4637" s="42"/>
      <c r="K4637" s="42"/>
      <c r="L4637" s="42"/>
      <c r="M4637" s="42"/>
      <c r="N4637" s="42"/>
      <c r="O4637" s="42"/>
    </row>
    <row r="4638" spans="1:15">
      <c r="A4638" s="40"/>
      <c r="B4638" s="41"/>
      <c r="C4638" s="42"/>
      <c r="D4638" s="42"/>
      <c r="E4638" s="42"/>
      <c r="F4638" s="42"/>
      <c r="G4638" s="42"/>
      <c r="H4638" s="42"/>
      <c r="I4638" s="42"/>
      <c r="J4638" s="42"/>
      <c r="K4638" s="42"/>
      <c r="L4638" s="42"/>
      <c r="M4638" s="42"/>
      <c r="N4638" s="42"/>
      <c r="O4638" s="42"/>
    </row>
    <row r="4639" spans="1:15">
      <c r="A4639" s="40"/>
      <c r="B4639" s="41"/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  <c r="O4639" s="42"/>
    </row>
    <row r="4640" spans="1:15">
      <c r="A4640" s="40"/>
      <c r="B4640" s="41"/>
      <c r="C4640" s="42"/>
      <c r="D4640" s="42"/>
      <c r="E4640" s="42"/>
      <c r="F4640" s="42"/>
      <c r="G4640" s="42"/>
      <c r="H4640" s="42"/>
      <c r="I4640" s="42"/>
      <c r="J4640" s="42"/>
      <c r="K4640" s="42"/>
      <c r="L4640" s="42"/>
      <c r="M4640" s="42"/>
      <c r="N4640" s="42"/>
      <c r="O4640" s="42"/>
    </row>
    <row r="4641" spans="1:15">
      <c r="A4641" s="40"/>
      <c r="B4641" s="41"/>
      <c r="C4641" s="42"/>
      <c r="D4641" s="42"/>
      <c r="E4641" s="42"/>
      <c r="F4641" s="42"/>
      <c r="G4641" s="42"/>
      <c r="H4641" s="42"/>
      <c r="I4641" s="42"/>
      <c r="J4641" s="42"/>
      <c r="K4641" s="42"/>
      <c r="L4641" s="42"/>
      <c r="M4641" s="42"/>
      <c r="N4641" s="42"/>
      <c r="O4641" s="42"/>
    </row>
    <row r="4642" spans="1:15">
      <c r="A4642" s="40"/>
      <c r="B4642" s="41"/>
      <c r="C4642" s="42"/>
      <c r="D4642" s="42"/>
      <c r="E4642" s="42"/>
      <c r="F4642" s="42"/>
      <c r="G4642" s="42"/>
      <c r="H4642" s="42"/>
      <c r="I4642" s="42"/>
      <c r="J4642" s="42"/>
      <c r="K4642" s="42"/>
      <c r="L4642" s="42"/>
      <c r="M4642" s="42"/>
      <c r="N4642" s="42"/>
      <c r="O4642" s="42"/>
    </row>
    <row r="4643" spans="1:15">
      <c r="A4643" s="40"/>
      <c r="B4643" s="41"/>
      <c r="C4643" s="42"/>
      <c r="D4643" s="42"/>
      <c r="E4643" s="42"/>
      <c r="F4643" s="42"/>
      <c r="G4643" s="42"/>
      <c r="H4643" s="42"/>
      <c r="I4643" s="42"/>
      <c r="J4643" s="42"/>
      <c r="K4643" s="42"/>
      <c r="L4643" s="42"/>
      <c r="M4643" s="42"/>
      <c r="N4643" s="42"/>
      <c r="O4643" s="42"/>
    </row>
    <row r="4644" spans="1:15">
      <c r="A4644" s="40"/>
      <c r="B4644" s="41"/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  <c r="O4644" s="42"/>
    </row>
    <row r="4645" spans="1:15">
      <c r="A4645" s="40"/>
      <c r="B4645" s="41"/>
      <c r="C4645" s="42"/>
      <c r="D4645" s="42"/>
      <c r="E4645" s="42"/>
      <c r="F4645" s="42"/>
      <c r="G4645" s="42"/>
      <c r="H4645" s="42"/>
      <c r="I4645" s="42"/>
      <c r="J4645" s="42"/>
      <c r="K4645" s="42"/>
      <c r="L4645" s="42"/>
      <c r="M4645" s="42"/>
      <c r="N4645" s="42"/>
      <c r="O4645" s="42"/>
    </row>
    <row r="4646" spans="1:15">
      <c r="A4646" s="40"/>
      <c r="B4646" s="41"/>
      <c r="C4646" s="42"/>
      <c r="D4646" s="42"/>
      <c r="E4646" s="42"/>
      <c r="F4646" s="42"/>
      <c r="G4646" s="42"/>
      <c r="H4646" s="42"/>
      <c r="I4646" s="42"/>
      <c r="J4646" s="42"/>
      <c r="K4646" s="42"/>
      <c r="L4646" s="42"/>
      <c r="M4646" s="42"/>
      <c r="N4646" s="42"/>
      <c r="O4646" s="42"/>
    </row>
    <row r="4647" spans="1:15">
      <c r="A4647" s="40"/>
      <c r="B4647" s="41"/>
      <c r="C4647" s="42"/>
      <c r="D4647" s="42"/>
      <c r="E4647" s="42"/>
      <c r="F4647" s="42"/>
      <c r="G4647" s="42"/>
      <c r="H4647" s="42"/>
      <c r="I4647" s="42"/>
      <c r="J4647" s="42"/>
      <c r="K4647" s="42"/>
      <c r="L4647" s="42"/>
      <c r="M4647" s="42"/>
      <c r="N4647" s="42"/>
      <c r="O4647" s="42"/>
    </row>
    <row r="4648" spans="1:15">
      <c r="A4648" s="40"/>
      <c r="B4648" s="41"/>
      <c r="C4648" s="42"/>
      <c r="D4648" s="42"/>
      <c r="E4648" s="42"/>
      <c r="F4648" s="42"/>
      <c r="G4648" s="42"/>
      <c r="H4648" s="42"/>
      <c r="I4648" s="42"/>
      <c r="J4648" s="42"/>
      <c r="K4648" s="42"/>
      <c r="L4648" s="42"/>
      <c r="M4648" s="42"/>
      <c r="N4648" s="42"/>
      <c r="O4648" s="42"/>
    </row>
    <row r="4649" spans="1:15">
      <c r="A4649" s="40"/>
      <c r="B4649" s="41"/>
      <c r="C4649" s="42"/>
      <c r="D4649" s="42"/>
      <c r="E4649" s="42"/>
      <c r="F4649" s="42"/>
      <c r="G4649" s="42"/>
      <c r="H4649" s="42"/>
      <c r="I4649" s="42"/>
      <c r="J4649" s="42"/>
      <c r="K4649" s="42"/>
      <c r="L4649" s="42"/>
      <c r="M4649" s="42"/>
      <c r="N4649" s="42"/>
      <c r="O4649" s="42"/>
    </row>
    <row r="4650" spans="1:15">
      <c r="A4650" s="40"/>
      <c r="B4650" s="41"/>
      <c r="C4650" s="42"/>
      <c r="D4650" s="42"/>
      <c r="E4650" s="42"/>
      <c r="F4650" s="42"/>
      <c r="G4650" s="42"/>
      <c r="H4650" s="42"/>
      <c r="I4650" s="42"/>
      <c r="J4650" s="42"/>
      <c r="K4650" s="42"/>
      <c r="L4650" s="42"/>
      <c r="M4650" s="42"/>
      <c r="N4650" s="42"/>
      <c r="O4650" s="42"/>
    </row>
    <row r="4651" spans="1:15">
      <c r="A4651" s="40"/>
      <c r="B4651" s="41"/>
      <c r="C4651" s="42"/>
      <c r="D4651" s="42"/>
      <c r="E4651" s="42"/>
      <c r="F4651" s="42"/>
      <c r="G4651" s="42"/>
      <c r="H4651" s="42"/>
      <c r="I4651" s="42"/>
      <c r="J4651" s="42"/>
      <c r="K4651" s="42"/>
      <c r="L4651" s="42"/>
      <c r="M4651" s="42"/>
      <c r="N4651" s="42"/>
      <c r="O4651" s="42"/>
    </row>
    <row r="4652" spans="1:15">
      <c r="A4652" s="40"/>
      <c r="B4652" s="41"/>
      <c r="C4652" s="42"/>
      <c r="D4652" s="42"/>
      <c r="E4652" s="42"/>
      <c r="F4652" s="42"/>
      <c r="G4652" s="42"/>
      <c r="H4652" s="42"/>
      <c r="I4652" s="42"/>
      <c r="J4652" s="42"/>
      <c r="K4652" s="42"/>
      <c r="L4652" s="42"/>
      <c r="M4652" s="42"/>
      <c r="N4652" s="42"/>
      <c r="O4652" s="42"/>
    </row>
    <row r="4653" spans="1:15">
      <c r="A4653" s="40"/>
      <c r="B4653" s="41"/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  <c r="O4653" s="42"/>
    </row>
    <row r="4654" spans="1:15">
      <c r="A4654" s="40"/>
      <c r="B4654" s="41"/>
      <c r="C4654" s="42"/>
      <c r="D4654" s="42"/>
      <c r="E4654" s="42"/>
      <c r="F4654" s="42"/>
      <c r="G4654" s="42"/>
      <c r="H4654" s="42"/>
      <c r="I4654" s="42"/>
      <c r="J4654" s="42"/>
      <c r="K4654" s="42"/>
      <c r="L4654" s="42"/>
      <c r="M4654" s="42"/>
      <c r="N4654" s="42"/>
      <c r="O4654" s="42"/>
    </row>
    <row r="4655" spans="1:15">
      <c r="A4655" s="40"/>
      <c r="B4655" s="41"/>
      <c r="C4655" s="42"/>
      <c r="D4655" s="42"/>
      <c r="E4655" s="42"/>
      <c r="F4655" s="42"/>
      <c r="G4655" s="42"/>
      <c r="H4655" s="42"/>
      <c r="I4655" s="42"/>
      <c r="J4655" s="42"/>
      <c r="K4655" s="42"/>
      <c r="L4655" s="42"/>
      <c r="M4655" s="42"/>
      <c r="N4655" s="42"/>
      <c r="O4655" s="42"/>
    </row>
    <row r="4656" spans="1:15">
      <c r="A4656" s="40"/>
      <c r="B4656" s="41"/>
      <c r="C4656" s="42"/>
      <c r="D4656" s="42"/>
      <c r="E4656" s="42"/>
      <c r="F4656" s="42"/>
      <c r="G4656" s="42"/>
      <c r="H4656" s="42"/>
      <c r="I4656" s="42"/>
      <c r="J4656" s="42"/>
      <c r="K4656" s="42"/>
      <c r="L4656" s="42"/>
      <c r="M4656" s="42"/>
      <c r="N4656" s="42"/>
      <c r="O4656" s="42"/>
    </row>
    <row r="4657" spans="1:15">
      <c r="A4657" s="40"/>
      <c r="B4657" s="41"/>
      <c r="C4657" s="42"/>
      <c r="D4657" s="42"/>
      <c r="E4657" s="42"/>
      <c r="F4657" s="42"/>
      <c r="G4657" s="42"/>
      <c r="H4657" s="42"/>
      <c r="I4657" s="42"/>
      <c r="J4657" s="42"/>
      <c r="K4657" s="42"/>
      <c r="L4657" s="42"/>
      <c r="M4657" s="42"/>
      <c r="N4657" s="42"/>
      <c r="O4657" s="42"/>
    </row>
    <row r="4658" spans="1:15">
      <c r="A4658" s="40"/>
      <c r="B4658" s="41"/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  <c r="O4658" s="42"/>
    </row>
    <row r="4659" spans="1:15">
      <c r="A4659" s="40"/>
      <c r="B4659" s="41"/>
      <c r="C4659" s="42"/>
      <c r="D4659" s="42"/>
      <c r="E4659" s="42"/>
      <c r="F4659" s="42"/>
      <c r="G4659" s="42"/>
      <c r="H4659" s="42"/>
      <c r="I4659" s="42"/>
      <c r="J4659" s="42"/>
      <c r="K4659" s="42"/>
      <c r="L4659" s="42"/>
      <c r="M4659" s="42"/>
      <c r="N4659" s="42"/>
      <c r="O4659" s="42"/>
    </row>
    <row r="4660" spans="1:15">
      <c r="A4660" s="40"/>
      <c r="B4660" s="41"/>
      <c r="C4660" s="42"/>
      <c r="D4660" s="42"/>
      <c r="E4660" s="42"/>
      <c r="F4660" s="42"/>
      <c r="G4660" s="42"/>
      <c r="H4660" s="42"/>
      <c r="I4660" s="42"/>
      <c r="J4660" s="42"/>
      <c r="K4660" s="42"/>
      <c r="L4660" s="42"/>
      <c r="M4660" s="42"/>
      <c r="N4660" s="42"/>
      <c r="O4660" s="42"/>
    </row>
    <row r="4661" spans="1:15">
      <c r="A4661" s="40"/>
      <c r="B4661" s="41"/>
      <c r="C4661" s="42"/>
      <c r="D4661" s="42"/>
      <c r="E4661" s="42"/>
      <c r="F4661" s="42"/>
      <c r="G4661" s="42"/>
      <c r="H4661" s="42"/>
      <c r="I4661" s="42"/>
      <c r="J4661" s="42"/>
      <c r="K4661" s="42"/>
      <c r="L4661" s="42"/>
      <c r="M4661" s="42"/>
      <c r="N4661" s="42"/>
      <c r="O4661" s="42"/>
    </row>
    <row r="4662" spans="1:15">
      <c r="A4662" s="40"/>
      <c r="B4662" s="41"/>
      <c r="C4662" s="42"/>
      <c r="D4662" s="42"/>
      <c r="E4662" s="42"/>
      <c r="F4662" s="42"/>
      <c r="G4662" s="42"/>
      <c r="H4662" s="42"/>
      <c r="I4662" s="42"/>
      <c r="J4662" s="42"/>
      <c r="K4662" s="42"/>
      <c r="L4662" s="42"/>
      <c r="M4662" s="42"/>
      <c r="N4662" s="42"/>
      <c r="O4662" s="42"/>
    </row>
    <row r="4663" spans="1:15">
      <c r="A4663" s="40"/>
      <c r="B4663" s="41"/>
      <c r="C4663" s="42"/>
      <c r="D4663" s="42"/>
      <c r="E4663" s="42"/>
      <c r="F4663" s="42"/>
      <c r="G4663" s="42"/>
      <c r="H4663" s="42"/>
      <c r="I4663" s="42"/>
      <c r="J4663" s="42"/>
      <c r="K4663" s="42"/>
      <c r="L4663" s="42"/>
      <c r="M4663" s="42"/>
      <c r="N4663" s="42"/>
      <c r="O4663" s="42"/>
    </row>
    <row r="4664" spans="1:15">
      <c r="A4664" s="40"/>
      <c r="B4664" s="41"/>
      <c r="C4664" s="42"/>
      <c r="D4664" s="42"/>
      <c r="E4664" s="42"/>
      <c r="F4664" s="42"/>
      <c r="G4664" s="42"/>
      <c r="H4664" s="42"/>
      <c r="I4664" s="42"/>
      <c r="J4664" s="42"/>
      <c r="K4664" s="42"/>
      <c r="L4664" s="42"/>
      <c r="M4664" s="42"/>
      <c r="N4664" s="42"/>
      <c r="O4664" s="42"/>
    </row>
    <row r="4665" spans="1:15">
      <c r="A4665" s="40"/>
      <c r="B4665" s="41"/>
      <c r="C4665" s="42"/>
      <c r="D4665" s="42"/>
      <c r="E4665" s="42"/>
      <c r="F4665" s="42"/>
      <c r="G4665" s="42"/>
      <c r="H4665" s="42"/>
      <c r="I4665" s="42"/>
      <c r="J4665" s="42"/>
      <c r="K4665" s="42"/>
      <c r="L4665" s="42"/>
      <c r="M4665" s="42"/>
      <c r="N4665" s="42"/>
      <c r="O4665" s="42"/>
    </row>
    <row r="4666" spans="1:15">
      <c r="A4666" s="40"/>
      <c r="B4666" s="41"/>
      <c r="C4666" s="42"/>
      <c r="D4666" s="42"/>
      <c r="E4666" s="42"/>
      <c r="F4666" s="42"/>
      <c r="G4666" s="42"/>
      <c r="H4666" s="42"/>
      <c r="I4666" s="42"/>
      <c r="J4666" s="42"/>
      <c r="K4666" s="42"/>
      <c r="L4666" s="42"/>
      <c r="M4666" s="42"/>
      <c r="N4666" s="42"/>
      <c r="O4666" s="42"/>
    </row>
    <row r="4667" spans="1:15">
      <c r="A4667" s="40"/>
      <c r="B4667" s="41"/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  <c r="O4667" s="42"/>
    </row>
    <row r="4668" spans="1:15">
      <c r="A4668" s="40"/>
      <c r="B4668" s="41"/>
      <c r="C4668" s="42"/>
      <c r="D4668" s="42"/>
      <c r="E4668" s="42"/>
      <c r="F4668" s="42"/>
      <c r="G4668" s="42"/>
      <c r="H4668" s="42"/>
      <c r="I4668" s="42"/>
      <c r="J4668" s="42"/>
      <c r="K4668" s="42"/>
      <c r="L4668" s="42"/>
      <c r="M4668" s="42"/>
      <c r="N4668" s="42"/>
      <c r="O4668" s="42"/>
    </row>
    <row r="4669" spans="1:15">
      <c r="A4669" s="40"/>
      <c r="B4669" s="41"/>
      <c r="C4669" s="42"/>
      <c r="D4669" s="42"/>
      <c r="E4669" s="42"/>
      <c r="F4669" s="42"/>
      <c r="G4669" s="42"/>
      <c r="H4669" s="42"/>
      <c r="I4669" s="42"/>
      <c r="J4669" s="42"/>
      <c r="K4669" s="42"/>
      <c r="L4669" s="42"/>
      <c r="M4669" s="42"/>
      <c r="N4669" s="42"/>
      <c r="O4669" s="42"/>
    </row>
    <row r="4670" spans="1:15">
      <c r="A4670" s="40"/>
      <c r="B4670" s="41"/>
      <c r="C4670" s="42"/>
      <c r="D4670" s="42"/>
      <c r="E4670" s="42"/>
      <c r="F4670" s="42"/>
      <c r="G4670" s="42"/>
      <c r="H4670" s="42"/>
      <c r="I4670" s="42"/>
      <c r="J4670" s="42"/>
      <c r="K4670" s="42"/>
      <c r="L4670" s="42"/>
      <c r="M4670" s="42"/>
      <c r="N4670" s="42"/>
      <c r="O4670" s="42"/>
    </row>
    <row r="4671" spans="1:15">
      <c r="A4671" s="40"/>
      <c r="B4671" s="41"/>
      <c r="C4671" s="42"/>
      <c r="D4671" s="42"/>
      <c r="E4671" s="42"/>
      <c r="F4671" s="42"/>
      <c r="G4671" s="42"/>
      <c r="H4671" s="42"/>
      <c r="I4671" s="42"/>
      <c r="J4671" s="42"/>
      <c r="K4671" s="42"/>
      <c r="L4671" s="42"/>
      <c r="M4671" s="42"/>
      <c r="N4671" s="42"/>
      <c r="O4671" s="42"/>
    </row>
    <row r="4672" spans="1:15">
      <c r="A4672" s="40"/>
      <c r="B4672" s="41"/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  <c r="O4672" s="42"/>
    </row>
    <row r="4673" spans="1:15">
      <c r="A4673" s="40"/>
      <c r="B4673" s="41"/>
      <c r="C4673" s="42"/>
      <c r="D4673" s="42"/>
      <c r="E4673" s="42"/>
      <c r="F4673" s="42"/>
      <c r="G4673" s="42"/>
      <c r="H4673" s="42"/>
      <c r="I4673" s="42"/>
      <c r="J4673" s="42"/>
      <c r="K4673" s="42"/>
      <c r="L4673" s="42"/>
      <c r="M4673" s="42"/>
      <c r="N4673" s="42"/>
      <c r="O4673" s="42"/>
    </row>
    <row r="4674" spans="1:15">
      <c r="A4674" s="40"/>
      <c r="B4674" s="41"/>
      <c r="C4674" s="42"/>
      <c r="D4674" s="42"/>
      <c r="E4674" s="42"/>
      <c r="F4674" s="42"/>
      <c r="G4674" s="42"/>
      <c r="H4674" s="42"/>
      <c r="I4674" s="42"/>
      <c r="J4674" s="42"/>
      <c r="K4674" s="42"/>
      <c r="L4674" s="42"/>
      <c r="M4674" s="42"/>
      <c r="N4674" s="42"/>
      <c r="O4674" s="42"/>
    </row>
    <row r="4675" spans="1:15">
      <c r="A4675" s="40"/>
      <c r="B4675" s="41"/>
      <c r="C4675" s="42"/>
      <c r="D4675" s="42"/>
      <c r="E4675" s="42"/>
      <c r="F4675" s="42"/>
      <c r="G4675" s="42"/>
      <c r="H4675" s="42"/>
      <c r="I4675" s="42"/>
      <c r="J4675" s="42"/>
      <c r="K4675" s="42"/>
      <c r="L4675" s="42"/>
      <c r="M4675" s="42"/>
      <c r="N4675" s="42"/>
      <c r="O4675" s="42"/>
    </row>
    <row r="4676" spans="1:15">
      <c r="A4676" s="40"/>
      <c r="B4676" s="41"/>
      <c r="C4676" s="42"/>
      <c r="D4676" s="42"/>
      <c r="E4676" s="42"/>
      <c r="F4676" s="42"/>
      <c r="G4676" s="42"/>
      <c r="H4676" s="42"/>
      <c r="I4676" s="42"/>
      <c r="J4676" s="42"/>
      <c r="K4676" s="42"/>
      <c r="L4676" s="42"/>
      <c r="M4676" s="42"/>
      <c r="N4676" s="42"/>
      <c r="O4676" s="42"/>
    </row>
    <row r="4677" spans="1:15">
      <c r="A4677" s="40"/>
      <c r="B4677" s="41"/>
      <c r="C4677" s="42"/>
      <c r="D4677" s="42"/>
      <c r="E4677" s="42"/>
      <c r="F4677" s="42"/>
      <c r="G4677" s="42"/>
      <c r="H4677" s="42"/>
      <c r="I4677" s="42"/>
      <c r="J4677" s="42"/>
      <c r="K4677" s="42"/>
      <c r="L4677" s="42"/>
      <c r="M4677" s="42"/>
      <c r="N4677" s="42"/>
      <c r="O4677" s="42"/>
    </row>
    <row r="4678" spans="1:15">
      <c r="A4678" s="40"/>
      <c r="B4678" s="41"/>
      <c r="C4678" s="42"/>
      <c r="D4678" s="42"/>
      <c r="E4678" s="42"/>
      <c r="F4678" s="42"/>
      <c r="G4678" s="42"/>
      <c r="H4678" s="42"/>
      <c r="I4678" s="42"/>
      <c r="J4678" s="42"/>
      <c r="K4678" s="42"/>
      <c r="L4678" s="42"/>
      <c r="M4678" s="42"/>
      <c r="N4678" s="42"/>
      <c r="O4678" s="42"/>
    </row>
    <row r="4679" spans="1:15">
      <c r="A4679" s="40"/>
      <c r="B4679" s="41"/>
      <c r="C4679" s="42"/>
      <c r="D4679" s="42"/>
      <c r="E4679" s="42"/>
      <c r="F4679" s="42"/>
      <c r="G4679" s="42"/>
      <c r="H4679" s="42"/>
      <c r="I4679" s="42"/>
      <c r="J4679" s="42"/>
      <c r="K4679" s="42"/>
      <c r="L4679" s="42"/>
      <c r="M4679" s="42"/>
      <c r="N4679" s="42"/>
      <c r="O4679" s="42"/>
    </row>
    <row r="4680" spans="1:15">
      <c r="A4680" s="40"/>
      <c r="B4680" s="41"/>
      <c r="C4680" s="42"/>
      <c r="D4680" s="42"/>
      <c r="E4680" s="42"/>
      <c r="F4680" s="42"/>
      <c r="G4680" s="42"/>
      <c r="H4680" s="42"/>
      <c r="I4680" s="42"/>
      <c r="J4680" s="42"/>
      <c r="K4680" s="42"/>
      <c r="L4680" s="42"/>
      <c r="M4680" s="42"/>
      <c r="N4680" s="42"/>
      <c r="O4680" s="42"/>
    </row>
    <row r="4681" spans="1:15">
      <c r="A4681" s="40"/>
      <c r="B4681" s="41"/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  <c r="O4681" s="42"/>
    </row>
    <row r="4682" spans="1:15">
      <c r="A4682" s="40"/>
      <c r="B4682" s="41"/>
      <c r="C4682" s="42"/>
      <c r="D4682" s="42"/>
      <c r="E4682" s="42"/>
      <c r="F4682" s="42"/>
      <c r="G4682" s="42"/>
      <c r="H4682" s="42"/>
      <c r="I4682" s="42"/>
      <c r="J4682" s="42"/>
      <c r="K4682" s="42"/>
      <c r="L4682" s="42"/>
      <c r="M4682" s="42"/>
      <c r="N4682" s="42"/>
      <c r="O4682" s="42"/>
    </row>
    <row r="4683" spans="1:15">
      <c r="A4683" s="40"/>
      <c r="B4683" s="41"/>
      <c r="C4683" s="42"/>
      <c r="D4683" s="42"/>
      <c r="E4683" s="42"/>
      <c r="F4683" s="42"/>
      <c r="G4683" s="42"/>
      <c r="H4683" s="42"/>
      <c r="I4683" s="42"/>
      <c r="J4683" s="42"/>
      <c r="K4683" s="42"/>
      <c r="L4683" s="42"/>
      <c r="M4683" s="42"/>
      <c r="N4683" s="42"/>
      <c r="O4683" s="42"/>
    </row>
    <row r="4684" spans="1:15">
      <c r="A4684" s="40"/>
      <c r="B4684" s="41"/>
      <c r="C4684" s="42"/>
      <c r="D4684" s="42"/>
      <c r="E4684" s="42"/>
      <c r="F4684" s="42"/>
      <c r="G4684" s="42"/>
      <c r="H4684" s="42"/>
      <c r="I4684" s="42"/>
      <c r="J4684" s="42"/>
      <c r="K4684" s="42"/>
      <c r="L4684" s="42"/>
      <c r="M4684" s="42"/>
      <c r="N4684" s="42"/>
      <c r="O4684" s="42"/>
    </row>
    <row r="4685" spans="1:15">
      <c r="A4685" s="40"/>
      <c r="B4685" s="41"/>
      <c r="C4685" s="42"/>
      <c r="D4685" s="42"/>
      <c r="E4685" s="42"/>
      <c r="F4685" s="42"/>
      <c r="G4685" s="42"/>
      <c r="H4685" s="42"/>
      <c r="I4685" s="42"/>
      <c r="J4685" s="42"/>
      <c r="K4685" s="42"/>
      <c r="L4685" s="42"/>
      <c r="M4685" s="42"/>
      <c r="N4685" s="42"/>
      <c r="O4685" s="42"/>
    </row>
    <row r="4686" spans="1:15">
      <c r="A4686" s="40"/>
      <c r="B4686" s="41"/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  <c r="O4686" s="42"/>
    </row>
    <row r="4687" spans="1:15">
      <c r="A4687" s="40"/>
      <c r="B4687" s="41"/>
      <c r="C4687" s="42"/>
      <c r="D4687" s="42"/>
      <c r="E4687" s="42"/>
      <c r="F4687" s="42"/>
      <c r="G4687" s="42"/>
      <c r="H4687" s="42"/>
      <c r="I4687" s="42"/>
      <c r="J4687" s="42"/>
      <c r="K4687" s="42"/>
      <c r="L4687" s="42"/>
      <c r="M4687" s="42"/>
      <c r="N4687" s="42"/>
      <c r="O4687" s="42"/>
    </row>
    <row r="4688" spans="1:15">
      <c r="A4688" s="40"/>
      <c r="B4688" s="41"/>
      <c r="C4688" s="42"/>
      <c r="D4688" s="42"/>
      <c r="E4688" s="42"/>
      <c r="F4688" s="42"/>
      <c r="G4688" s="42"/>
      <c r="H4688" s="42"/>
      <c r="I4688" s="42"/>
      <c r="J4688" s="42"/>
      <c r="K4688" s="42"/>
      <c r="L4688" s="42"/>
      <c r="M4688" s="42"/>
      <c r="N4688" s="42"/>
      <c r="O4688" s="42"/>
    </row>
    <row r="4689" spans="1:15">
      <c r="A4689" s="40"/>
      <c r="B4689" s="41"/>
      <c r="C4689" s="42"/>
      <c r="D4689" s="42"/>
      <c r="E4689" s="42"/>
      <c r="F4689" s="42"/>
      <c r="G4689" s="42"/>
      <c r="H4689" s="42"/>
      <c r="I4689" s="42"/>
      <c r="J4689" s="42"/>
      <c r="K4689" s="42"/>
      <c r="L4689" s="42"/>
      <c r="M4689" s="42"/>
      <c r="N4689" s="42"/>
      <c r="O4689" s="42"/>
    </row>
    <row r="4690" spans="1:15">
      <c r="A4690" s="40"/>
      <c r="B4690" s="41"/>
      <c r="C4690" s="42"/>
      <c r="D4690" s="42"/>
      <c r="E4690" s="42"/>
      <c r="F4690" s="42"/>
      <c r="G4690" s="42"/>
      <c r="H4690" s="42"/>
      <c r="I4690" s="42"/>
      <c r="J4690" s="42"/>
      <c r="K4690" s="42"/>
      <c r="L4690" s="42"/>
      <c r="M4690" s="42"/>
      <c r="N4690" s="42"/>
      <c r="O4690" s="42"/>
    </row>
    <row r="4691" spans="1:15">
      <c r="A4691" s="40"/>
      <c r="B4691" s="41"/>
      <c r="C4691" s="42"/>
      <c r="D4691" s="42"/>
      <c r="E4691" s="42"/>
      <c r="F4691" s="42"/>
      <c r="G4691" s="42"/>
      <c r="H4691" s="42"/>
      <c r="I4691" s="42"/>
      <c r="J4691" s="42"/>
      <c r="K4691" s="42"/>
      <c r="L4691" s="42"/>
      <c r="M4691" s="42"/>
      <c r="N4691" s="42"/>
      <c r="O4691" s="42"/>
    </row>
    <row r="4692" spans="1:15">
      <c r="A4692" s="40"/>
      <c r="B4692" s="41"/>
      <c r="C4692" s="42"/>
      <c r="D4692" s="42"/>
      <c r="E4692" s="42"/>
      <c r="F4692" s="42"/>
      <c r="G4692" s="42"/>
      <c r="H4692" s="42"/>
      <c r="I4692" s="42"/>
      <c r="J4692" s="42"/>
      <c r="K4692" s="42"/>
      <c r="L4692" s="42"/>
      <c r="M4692" s="42"/>
      <c r="N4692" s="42"/>
      <c r="O4692" s="42"/>
    </row>
    <row r="4693" spans="1:15">
      <c r="A4693" s="40"/>
      <c r="B4693" s="41"/>
      <c r="C4693" s="42"/>
      <c r="D4693" s="42"/>
      <c r="E4693" s="42"/>
      <c r="F4693" s="42"/>
      <c r="G4693" s="42"/>
      <c r="H4693" s="42"/>
      <c r="I4693" s="42"/>
      <c r="J4693" s="42"/>
      <c r="K4693" s="42"/>
      <c r="L4693" s="42"/>
      <c r="M4693" s="42"/>
      <c r="N4693" s="42"/>
      <c r="O4693" s="42"/>
    </row>
    <row r="4694" spans="1:15">
      <c r="A4694" s="40"/>
      <c r="B4694" s="41"/>
      <c r="C4694" s="42"/>
      <c r="D4694" s="42"/>
      <c r="E4694" s="42"/>
      <c r="F4694" s="42"/>
      <c r="G4694" s="42"/>
      <c r="H4694" s="42"/>
      <c r="I4694" s="42"/>
      <c r="J4694" s="42"/>
      <c r="K4694" s="42"/>
      <c r="L4694" s="42"/>
      <c r="M4694" s="42"/>
      <c r="N4694" s="42"/>
      <c r="O4694" s="42"/>
    </row>
    <row r="4695" spans="1:15">
      <c r="A4695" s="40"/>
      <c r="B4695" s="41"/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  <c r="O4695" s="42"/>
    </row>
    <row r="4696" spans="1:15">
      <c r="A4696" s="40"/>
      <c r="B4696" s="41"/>
      <c r="C4696" s="42"/>
      <c r="D4696" s="42"/>
      <c r="E4696" s="42"/>
      <c r="F4696" s="42"/>
      <c r="G4696" s="42"/>
      <c r="H4696" s="42"/>
      <c r="I4696" s="42"/>
      <c r="J4696" s="42"/>
      <c r="K4696" s="42"/>
      <c r="L4696" s="42"/>
      <c r="M4696" s="42"/>
      <c r="N4696" s="42"/>
      <c r="O4696" s="42"/>
    </row>
    <row r="4697" spans="1:15">
      <c r="A4697" s="40"/>
      <c r="B4697" s="41"/>
      <c r="C4697" s="42"/>
      <c r="D4697" s="42"/>
      <c r="E4697" s="42"/>
      <c r="F4697" s="42"/>
      <c r="G4697" s="42"/>
      <c r="H4697" s="42"/>
      <c r="I4697" s="42"/>
      <c r="J4697" s="42"/>
      <c r="K4697" s="42"/>
      <c r="L4697" s="42"/>
      <c r="M4697" s="42"/>
      <c r="N4697" s="42"/>
      <c r="O4697" s="42"/>
    </row>
    <row r="4698" spans="1:15">
      <c r="A4698" s="40"/>
      <c r="B4698" s="41"/>
      <c r="C4698" s="42"/>
      <c r="D4698" s="42"/>
      <c r="E4698" s="42"/>
      <c r="F4698" s="42"/>
      <c r="G4698" s="42"/>
      <c r="H4698" s="42"/>
      <c r="I4698" s="42"/>
      <c r="J4698" s="42"/>
      <c r="K4698" s="42"/>
      <c r="L4698" s="42"/>
      <c r="M4698" s="42"/>
      <c r="N4698" s="42"/>
      <c r="O4698" s="42"/>
    </row>
    <row r="4699" spans="1:15">
      <c r="A4699" s="40"/>
      <c r="B4699" s="41"/>
      <c r="C4699" s="42"/>
      <c r="D4699" s="42"/>
      <c r="E4699" s="42"/>
      <c r="F4699" s="42"/>
      <c r="G4699" s="42"/>
      <c r="H4699" s="42"/>
      <c r="I4699" s="42"/>
      <c r="J4699" s="42"/>
      <c r="K4699" s="42"/>
      <c r="L4699" s="42"/>
      <c r="M4699" s="42"/>
      <c r="N4699" s="42"/>
      <c r="O4699" s="42"/>
    </row>
    <row r="4700" spans="1:15">
      <c r="A4700" s="40"/>
      <c r="B4700" s="41"/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  <c r="O4700" s="42"/>
    </row>
    <row r="4701" spans="1:15">
      <c r="A4701" s="40"/>
      <c r="B4701" s="41"/>
      <c r="C4701" s="42"/>
      <c r="D4701" s="42"/>
      <c r="E4701" s="42"/>
      <c r="F4701" s="42"/>
      <c r="G4701" s="42"/>
      <c r="H4701" s="42"/>
      <c r="I4701" s="42"/>
      <c r="J4701" s="42"/>
      <c r="K4701" s="42"/>
      <c r="L4701" s="42"/>
      <c r="M4701" s="42"/>
      <c r="N4701" s="42"/>
      <c r="O4701" s="42"/>
    </row>
    <row r="4702" spans="1:15">
      <c r="A4702" s="40"/>
      <c r="B4702" s="41"/>
      <c r="C4702" s="42"/>
      <c r="D4702" s="42"/>
      <c r="E4702" s="42"/>
      <c r="F4702" s="42"/>
      <c r="G4702" s="42"/>
      <c r="H4702" s="42"/>
      <c r="I4702" s="42"/>
      <c r="J4702" s="42"/>
      <c r="K4702" s="42"/>
      <c r="L4702" s="42"/>
      <c r="M4702" s="42"/>
      <c r="N4702" s="42"/>
      <c r="O4702" s="42"/>
    </row>
    <row r="4703" spans="1:15">
      <c r="A4703" s="40"/>
      <c r="B4703" s="41"/>
      <c r="C4703" s="42"/>
      <c r="D4703" s="42"/>
      <c r="E4703" s="42"/>
      <c r="F4703" s="42"/>
      <c r="G4703" s="42"/>
      <c r="H4703" s="42"/>
      <c r="I4703" s="42"/>
      <c r="J4703" s="42"/>
      <c r="K4703" s="42"/>
      <c r="L4703" s="42"/>
      <c r="M4703" s="42"/>
      <c r="N4703" s="42"/>
      <c r="O4703" s="42"/>
    </row>
    <row r="4704" spans="1:15">
      <c r="A4704" s="40"/>
      <c r="B4704" s="41"/>
      <c r="C4704" s="42"/>
      <c r="D4704" s="42"/>
      <c r="E4704" s="42"/>
      <c r="F4704" s="42"/>
      <c r="G4704" s="42"/>
      <c r="H4704" s="42"/>
      <c r="I4704" s="42"/>
      <c r="J4704" s="42"/>
      <c r="K4704" s="42"/>
      <c r="L4704" s="42"/>
      <c r="M4704" s="42"/>
      <c r="N4704" s="42"/>
      <c r="O4704" s="42"/>
    </row>
    <row r="4705" spans="1:15">
      <c r="A4705" s="40"/>
      <c r="B4705" s="41"/>
      <c r="C4705" s="42"/>
      <c r="D4705" s="42"/>
      <c r="E4705" s="42"/>
      <c r="F4705" s="42"/>
      <c r="G4705" s="42"/>
      <c r="H4705" s="42"/>
      <c r="I4705" s="42"/>
      <c r="J4705" s="42"/>
      <c r="K4705" s="42"/>
      <c r="L4705" s="42"/>
      <c r="M4705" s="42"/>
      <c r="N4705" s="42"/>
      <c r="O4705" s="42"/>
    </row>
    <row r="4706" spans="1:15">
      <c r="A4706" s="40"/>
      <c r="B4706" s="41"/>
      <c r="C4706" s="42"/>
      <c r="D4706" s="42"/>
      <c r="E4706" s="42"/>
      <c r="F4706" s="42"/>
      <c r="G4706" s="42"/>
      <c r="H4706" s="42"/>
      <c r="I4706" s="42"/>
      <c r="J4706" s="42"/>
      <c r="K4706" s="42"/>
      <c r="L4706" s="42"/>
      <c r="M4706" s="42"/>
      <c r="N4706" s="42"/>
      <c r="O4706" s="42"/>
    </row>
    <row r="4707" spans="1:15">
      <c r="A4707" s="40"/>
      <c r="B4707" s="41"/>
      <c r="C4707" s="42"/>
      <c r="D4707" s="42"/>
      <c r="E4707" s="42"/>
      <c r="F4707" s="42"/>
      <c r="G4707" s="42"/>
      <c r="H4707" s="42"/>
      <c r="I4707" s="42"/>
      <c r="J4707" s="42"/>
      <c r="K4707" s="42"/>
      <c r="L4707" s="42"/>
      <c r="M4707" s="42"/>
      <c r="N4707" s="42"/>
      <c r="O4707" s="42"/>
    </row>
    <row r="4708" spans="1:15">
      <c r="A4708" s="40"/>
      <c r="B4708" s="41"/>
      <c r="C4708" s="42"/>
      <c r="D4708" s="42"/>
      <c r="E4708" s="42"/>
      <c r="F4708" s="42"/>
      <c r="G4708" s="42"/>
      <c r="H4708" s="42"/>
      <c r="I4708" s="42"/>
      <c r="J4708" s="42"/>
      <c r="K4708" s="42"/>
      <c r="L4708" s="42"/>
      <c r="M4708" s="42"/>
      <c r="N4708" s="42"/>
      <c r="O4708" s="42"/>
    </row>
    <row r="4709" spans="1:15">
      <c r="A4709" s="40"/>
      <c r="B4709" s="41"/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  <c r="O4709" s="42"/>
    </row>
    <row r="4710" spans="1:15">
      <c r="A4710" s="40"/>
      <c r="B4710" s="41"/>
      <c r="C4710" s="42"/>
      <c r="D4710" s="42"/>
      <c r="E4710" s="42"/>
      <c r="F4710" s="42"/>
      <c r="G4710" s="42"/>
      <c r="H4710" s="42"/>
      <c r="I4710" s="42"/>
      <c r="J4710" s="42"/>
      <c r="K4710" s="42"/>
      <c r="L4710" s="42"/>
      <c r="M4710" s="42"/>
      <c r="N4710" s="42"/>
      <c r="O4710" s="42"/>
    </row>
    <row r="4711" spans="1:15">
      <c r="A4711" s="40"/>
      <c r="B4711" s="41"/>
      <c r="C4711" s="42"/>
      <c r="D4711" s="42"/>
      <c r="E4711" s="42"/>
      <c r="F4711" s="42"/>
      <c r="G4711" s="42"/>
      <c r="H4711" s="42"/>
      <c r="I4711" s="42"/>
      <c r="J4711" s="42"/>
      <c r="K4711" s="42"/>
      <c r="L4711" s="42"/>
      <c r="M4711" s="42"/>
      <c r="N4711" s="42"/>
      <c r="O4711" s="42"/>
    </row>
    <row r="4712" spans="1:15">
      <c r="A4712" s="40"/>
      <c r="B4712" s="41"/>
      <c r="C4712" s="42"/>
      <c r="D4712" s="42"/>
      <c r="E4712" s="42"/>
      <c r="F4712" s="42"/>
      <c r="G4712" s="42"/>
      <c r="H4712" s="42"/>
      <c r="I4712" s="42"/>
      <c r="J4712" s="42"/>
      <c r="K4712" s="42"/>
      <c r="L4712" s="42"/>
      <c r="M4712" s="42"/>
      <c r="N4712" s="42"/>
      <c r="O4712" s="42"/>
    </row>
    <row r="4713" spans="1:15">
      <c r="A4713" s="40"/>
      <c r="B4713" s="41"/>
      <c r="C4713" s="42"/>
      <c r="D4713" s="42"/>
      <c r="E4713" s="42"/>
      <c r="F4713" s="42"/>
      <c r="G4713" s="42"/>
      <c r="H4713" s="42"/>
      <c r="I4713" s="42"/>
      <c r="J4713" s="42"/>
      <c r="K4713" s="42"/>
      <c r="L4713" s="42"/>
      <c r="M4713" s="42"/>
      <c r="N4713" s="42"/>
      <c r="O4713" s="42"/>
    </row>
    <row r="4714" spans="1:15">
      <c r="A4714" s="40"/>
      <c r="B4714" s="41"/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  <c r="O4714" s="42"/>
    </row>
    <row r="4715" spans="1:15">
      <c r="A4715" s="40"/>
      <c r="B4715" s="41"/>
      <c r="C4715" s="42"/>
      <c r="D4715" s="42"/>
      <c r="E4715" s="42"/>
      <c r="F4715" s="42"/>
      <c r="G4715" s="42"/>
      <c r="H4715" s="42"/>
      <c r="I4715" s="42"/>
      <c r="J4715" s="42"/>
      <c r="K4715" s="42"/>
      <c r="L4715" s="42"/>
      <c r="M4715" s="42"/>
      <c r="N4715" s="42"/>
      <c r="O4715" s="42"/>
    </row>
    <row r="4716" spans="1:15">
      <c r="A4716" s="40"/>
      <c r="B4716" s="41"/>
      <c r="C4716" s="42"/>
      <c r="D4716" s="42"/>
      <c r="E4716" s="42"/>
      <c r="F4716" s="42"/>
      <c r="G4716" s="42"/>
      <c r="H4716" s="42"/>
      <c r="I4716" s="42"/>
      <c r="J4716" s="42"/>
      <c r="K4716" s="42"/>
      <c r="L4716" s="42"/>
      <c r="M4716" s="42"/>
      <c r="N4716" s="42"/>
      <c r="O4716" s="42"/>
    </row>
    <row r="4717" spans="1:15">
      <c r="A4717" s="40"/>
      <c r="B4717" s="41"/>
      <c r="C4717" s="42"/>
      <c r="D4717" s="42"/>
      <c r="E4717" s="42"/>
      <c r="F4717" s="42"/>
      <c r="G4717" s="42"/>
      <c r="H4717" s="42"/>
      <c r="I4717" s="42"/>
      <c r="J4717" s="42"/>
      <c r="K4717" s="42"/>
      <c r="L4717" s="42"/>
      <c r="M4717" s="42"/>
      <c r="N4717" s="42"/>
      <c r="O4717" s="42"/>
    </row>
    <row r="4718" spans="1:15">
      <c r="A4718" s="40"/>
      <c r="B4718" s="41"/>
      <c r="C4718" s="42"/>
      <c r="D4718" s="42"/>
      <c r="E4718" s="42"/>
      <c r="F4718" s="42"/>
      <c r="G4718" s="42"/>
      <c r="H4718" s="42"/>
      <c r="I4718" s="42"/>
      <c r="J4718" s="42"/>
      <c r="K4718" s="42"/>
      <c r="L4718" s="42"/>
      <c r="M4718" s="42"/>
      <c r="N4718" s="42"/>
      <c r="O4718" s="42"/>
    </row>
    <row r="4719" spans="1:15">
      <c r="A4719" s="40"/>
      <c r="B4719" s="41"/>
      <c r="C4719" s="42"/>
      <c r="D4719" s="42"/>
      <c r="E4719" s="42"/>
      <c r="F4719" s="42"/>
      <c r="G4719" s="42"/>
      <c r="H4719" s="42"/>
      <c r="I4719" s="42"/>
      <c r="J4719" s="42"/>
      <c r="K4719" s="42"/>
      <c r="L4719" s="42"/>
      <c r="M4719" s="42"/>
      <c r="N4719" s="42"/>
      <c r="O4719" s="42"/>
    </row>
    <row r="4720" spans="1:15">
      <c r="A4720" s="40"/>
      <c r="B4720" s="41"/>
      <c r="C4720" s="42"/>
      <c r="D4720" s="42"/>
      <c r="E4720" s="42"/>
      <c r="F4720" s="42"/>
      <c r="G4720" s="42"/>
      <c r="H4720" s="42"/>
      <c r="I4720" s="42"/>
      <c r="J4720" s="42"/>
      <c r="K4720" s="42"/>
      <c r="L4720" s="42"/>
      <c r="M4720" s="42"/>
      <c r="N4720" s="42"/>
      <c r="O4720" s="42"/>
    </row>
    <row r="4721" spans="1:15">
      <c r="A4721" s="40"/>
      <c r="B4721" s="41"/>
      <c r="C4721" s="42"/>
      <c r="D4721" s="42"/>
      <c r="E4721" s="42"/>
      <c r="F4721" s="42"/>
      <c r="G4721" s="42"/>
      <c r="H4721" s="42"/>
      <c r="I4721" s="42"/>
      <c r="J4721" s="42"/>
      <c r="K4721" s="42"/>
      <c r="L4721" s="42"/>
      <c r="M4721" s="42"/>
      <c r="N4721" s="42"/>
      <c r="O4721" s="42"/>
    </row>
    <row r="4722" spans="1:15">
      <c r="A4722" s="40"/>
      <c r="B4722" s="41"/>
      <c r="C4722" s="42"/>
      <c r="D4722" s="42"/>
      <c r="E4722" s="42"/>
      <c r="F4722" s="42"/>
      <c r="G4722" s="42"/>
      <c r="H4722" s="42"/>
      <c r="I4722" s="42"/>
      <c r="J4722" s="42"/>
      <c r="K4722" s="42"/>
      <c r="L4722" s="42"/>
      <c r="M4722" s="42"/>
      <c r="N4722" s="42"/>
      <c r="O4722" s="42"/>
    </row>
    <row r="4723" spans="1:15">
      <c r="A4723" s="40"/>
      <c r="B4723" s="41"/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  <c r="O4723" s="42"/>
    </row>
    <row r="4724" spans="1:15">
      <c r="A4724" s="40"/>
      <c r="B4724" s="41"/>
      <c r="C4724" s="42"/>
      <c r="D4724" s="42"/>
      <c r="E4724" s="42"/>
      <c r="F4724" s="42"/>
      <c r="G4724" s="42"/>
      <c r="H4724" s="42"/>
      <c r="I4724" s="42"/>
      <c r="J4724" s="42"/>
      <c r="K4724" s="42"/>
      <c r="L4724" s="42"/>
      <c r="M4724" s="42"/>
      <c r="N4724" s="42"/>
      <c r="O4724" s="42"/>
    </row>
    <row r="4725" spans="1:15">
      <c r="A4725" s="40"/>
      <c r="B4725" s="41"/>
      <c r="C4725" s="42"/>
      <c r="D4725" s="42"/>
      <c r="E4725" s="42"/>
      <c r="F4725" s="42"/>
      <c r="G4725" s="42"/>
      <c r="H4725" s="42"/>
      <c r="I4725" s="42"/>
      <c r="J4725" s="42"/>
      <c r="K4725" s="42"/>
      <c r="L4725" s="42"/>
      <c r="M4725" s="42"/>
      <c r="N4725" s="42"/>
      <c r="O4725" s="42"/>
    </row>
    <row r="4726" spans="1:15">
      <c r="A4726" s="40"/>
      <c r="B4726" s="41"/>
      <c r="C4726" s="42"/>
      <c r="D4726" s="42"/>
      <c r="E4726" s="42"/>
      <c r="F4726" s="42"/>
      <c r="G4726" s="42"/>
      <c r="H4726" s="42"/>
      <c r="I4726" s="42"/>
      <c r="J4726" s="42"/>
      <c r="K4726" s="42"/>
      <c r="L4726" s="42"/>
      <c r="M4726" s="42"/>
      <c r="N4726" s="42"/>
      <c r="O4726" s="42"/>
    </row>
    <row r="4727" spans="1:15">
      <c r="A4727" s="40"/>
      <c r="B4727" s="41"/>
      <c r="C4727" s="42"/>
      <c r="D4727" s="42"/>
      <c r="E4727" s="42"/>
      <c r="F4727" s="42"/>
      <c r="G4727" s="42"/>
      <c r="H4727" s="42"/>
      <c r="I4727" s="42"/>
      <c r="J4727" s="42"/>
      <c r="K4727" s="42"/>
      <c r="L4727" s="42"/>
      <c r="M4727" s="42"/>
      <c r="N4727" s="42"/>
      <c r="O4727" s="42"/>
    </row>
    <row r="4728" spans="1:15">
      <c r="A4728" s="40"/>
      <c r="B4728" s="41"/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  <c r="O4728" s="42"/>
    </row>
    <row r="4729" spans="1:15">
      <c r="A4729" s="40"/>
      <c r="B4729" s="41"/>
      <c r="C4729" s="42"/>
      <c r="D4729" s="42"/>
      <c r="E4729" s="42"/>
      <c r="F4729" s="42"/>
      <c r="G4729" s="42"/>
      <c r="H4729" s="42"/>
      <c r="I4729" s="42"/>
      <c r="J4729" s="42"/>
      <c r="K4729" s="42"/>
      <c r="L4729" s="42"/>
      <c r="M4729" s="42"/>
      <c r="N4729" s="42"/>
      <c r="O4729" s="42"/>
    </row>
    <row r="4730" spans="1:15">
      <c r="A4730" s="40"/>
      <c r="B4730" s="41"/>
      <c r="C4730" s="42"/>
      <c r="D4730" s="42"/>
      <c r="E4730" s="42"/>
      <c r="F4730" s="42"/>
      <c r="G4730" s="42"/>
      <c r="H4730" s="42"/>
      <c r="I4730" s="42"/>
      <c r="J4730" s="42"/>
      <c r="K4730" s="42"/>
      <c r="L4730" s="42"/>
      <c r="M4730" s="42"/>
      <c r="N4730" s="42"/>
      <c r="O4730" s="42"/>
    </row>
    <row r="4731" spans="1:15">
      <c r="A4731" s="40"/>
      <c r="B4731" s="41"/>
      <c r="C4731" s="42"/>
      <c r="D4731" s="42"/>
      <c r="E4731" s="42"/>
      <c r="F4731" s="42"/>
      <c r="G4731" s="42"/>
      <c r="H4731" s="42"/>
      <c r="I4731" s="42"/>
      <c r="J4731" s="42"/>
      <c r="K4731" s="42"/>
      <c r="L4731" s="42"/>
      <c r="M4731" s="42"/>
      <c r="N4731" s="42"/>
      <c r="O4731" s="42"/>
    </row>
    <row r="4732" spans="1:15">
      <c r="A4732" s="40"/>
      <c r="B4732" s="41"/>
      <c r="C4732" s="42"/>
      <c r="D4732" s="42"/>
      <c r="E4732" s="42"/>
      <c r="F4732" s="42"/>
      <c r="G4732" s="42"/>
      <c r="H4732" s="42"/>
      <c r="I4732" s="42"/>
      <c r="J4732" s="42"/>
      <c r="K4732" s="42"/>
      <c r="L4732" s="42"/>
      <c r="M4732" s="42"/>
      <c r="N4732" s="42"/>
      <c r="O4732" s="42"/>
    </row>
    <row r="4733" spans="1:15">
      <c r="A4733" s="40"/>
      <c r="B4733" s="41"/>
      <c r="C4733" s="42"/>
      <c r="D4733" s="42"/>
      <c r="E4733" s="42"/>
      <c r="F4733" s="42"/>
      <c r="G4733" s="42"/>
      <c r="H4733" s="42"/>
      <c r="I4733" s="42"/>
      <c r="J4733" s="42"/>
      <c r="K4733" s="42"/>
      <c r="L4733" s="42"/>
      <c r="M4733" s="42"/>
      <c r="N4733" s="42"/>
      <c r="O4733" s="42"/>
    </row>
    <row r="4734" spans="1:15">
      <c r="A4734" s="40"/>
      <c r="B4734" s="41"/>
      <c r="C4734" s="42"/>
      <c r="D4734" s="42"/>
      <c r="E4734" s="42"/>
      <c r="F4734" s="42"/>
      <c r="G4734" s="42"/>
      <c r="H4734" s="42"/>
      <c r="I4734" s="42"/>
      <c r="J4734" s="42"/>
      <c r="K4734" s="42"/>
      <c r="L4734" s="42"/>
      <c r="M4734" s="42"/>
      <c r="N4734" s="42"/>
      <c r="O4734" s="42"/>
    </row>
    <row r="4735" spans="1:15">
      <c r="A4735" s="40"/>
      <c r="B4735" s="41"/>
      <c r="C4735" s="42"/>
      <c r="D4735" s="42"/>
      <c r="E4735" s="42"/>
      <c r="F4735" s="42"/>
      <c r="G4735" s="42"/>
      <c r="H4735" s="42"/>
      <c r="I4735" s="42"/>
      <c r="J4735" s="42"/>
      <c r="K4735" s="42"/>
      <c r="L4735" s="42"/>
      <c r="M4735" s="42"/>
      <c r="N4735" s="42"/>
      <c r="O4735" s="42"/>
    </row>
    <row r="4736" spans="1:15">
      <c r="A4736" s="40"/>
      <c r="B4736" s="41"/>
      <c r="C4736" s="42"/>
      <c r="D4736" s="42"/>
      <c r="E4736" s="42"/>
      <c r="F4736" s="42"/>
      <c r="G4736" s="42"/>
      <c r="H4736" s="42"/>
      <c r="I4736" s="42"/>
      <c r="J4736" s="42"/>
      <c r="K4736" s="42"/>
      <c r="L4736" s="42"/>
      <c r="M4736" s="42"/>
      <c r="N4736" s="42"/>
      <c r="O4736" s="42"/>
    </row>
    <row r="4737" spans="1:15">
      <c r="A4737" s="40"/>
      <c r="B4737" s="41"/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  <c r="O4737" s="42"/>
    </row>
    <row r="4738" spans="1:15">
      <c r="A4738" s="40"/>
      <c r="B4738" s="41"/>
      <c r="C4738" s="42"/>
      <c r="D4738" s="42"/>
      <c r="E4738" s="42"/>
      <c r="F4738" s="42"/>
      <c r="G4738" s="42"/>
      <c r="H4738" s="42"/>
      <c r="I4738" s="42"/>
      <c r="J4738" s="42"/>
      <c r="K4738" s="42"/>
      <c r="L4738" s="42"/>
      <c r="M4738" s="42"/>
      <c r="N4738" s="42"/>
      <c r="O4738" s="42"/>
    </row>
    <row r="4739" spans="1:15">
      <c r="A4739" s="40"/>
      <c r="B4739" s="41"/>
      <c r="C4739" s="42"/>
      <c r="D4739" s="42"/>
      <c r="E4739" s="42"/>
      <c r="F4739" s="42"/>
      <c r="G4739" s="42"/>
      <c r="H4739" s="42"/>
      <c r="I4739" s="42"/>
      <c r="J4739" s="42"/>
      <c r="K4739" s="42"/>
      <c r="L4739" s="42"/>
      <c r="M4739" s="42"/>
      <c r="N4739" s="42"/>
      <c r="O4739" s="42"/>
    </row>
    <row r="4740" spans="1:15">
      <c r="A4740" s="40"/>
      <c r="B4740" s="41"/>
      <c r="C4740" s="42"/>
      <c r="D4740" s="42"/>
      <c r="E4740" s="42"/>
      <c r="F4740" s="42"/>
      <c r="G4740" s="42"/>
      <c r="H4740" s="42"/>
      <c r="I4740" s="42"/>
      <c r="J4740" s="42"/>
      <c r="K4740" s="42"/>
      <c r="L4740" s="42"/>
      <c r="M4740" s="42"/>
      <c r="N4740" s="42"/>
      <c r="O4740" s="42"/>
    </row>
    <row r="4741" spans="1:15">
      <c r="A4741" s="40"/>
      <c r="B4741" s="41"/>
      <c r="C4741" s="42"/>
      <c r="D4741" s="42"/>
      <c r="E4741" s="42"/>
      <c r="F4741" s="42"/>
      <c r="G4741" s="42"/>
      <c r="H4741" s="42"/>
      <c r="I4741" s="42"/>
      <c r="J4741" s="42"/>
      <c r="K4741" s="42"/>
      <c r="L4741" s="42"/>
      <c r="M4741" s="42"/>
      <c r="N4741" s="42"/>
      <c r="O4741" s="42"/>
    </row>
    <row r="4742" spans="1:15">
      <c r="A4742" s="40"/>
      <c r="B4742" s="41"/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  <c r="O4742" s="42"/>
    </row>
    <row r="4743" spans="1:15">
      <c r="A4743" s="40"/>
      <c r="B4743" s="41"/>
      <c r="C4743" s="42"/>
      <c r="D4743" s="42"/>
      <c r="E4743" s="42"/>
      <c r="F4743" s="42"/>
      <c r="G4743" s="42"/>
      <c r="H4743" s="42"/>
      <c r="I4743" s="42"/>
      <c r="J4743" s="42"/>
      <c r="K4743" s="42"/>
      <c r="L4743" s="42"/>
      <c r="M4743" s="42"/>
      <c r="N4743" s="42"/>
      <c r="O4743" s="42"/>
    </row>
    <row r="4744" spans="1:15">
      <c r="A4744" s="40"/>
      <c r="B4744" s="41"/>
      <c r="C4744" s="42"/>
      <c r="D4744" s="42"/>
      <c r="E4744" s="42"/>
      <c r="F4744" s="42"/>
      <c r="G4744" s="42"/>
      <c r="H4744" s="42"/>
      <c r="I4744" s="42"/>
      <c r="J4744" s="42"/>
      <c r="K4744" s="42"/>
      <c r="L4744" s="42"/>
      <c r="M4744" s="42"/>
      <c r="N4744" s="42"/>
      <c r="O4744" s="42"/>
    </row>
    <row r="4745" spans="1:15">
      <c r="A4745" s="40"/>
      <c r="B4745" s="41"/>
      <c r="C4745" s="42"/>
      <c r="D4745" s="42"/>
      <c r="E4745" s="42"/>
      <c r="F4745" s="42"/>
      <c r="G4745" s="42"/>
      <c r="H4745" s="42"/>
      <c r="I4745" s="42"/>
      <c r="J4745" s="42"/>
      <c r="K4745" s="42"/>
      <c r="L4745" s="42"/>
      <c r="M4745" s="42"/>
      <c r="N4745" s="42"/>
      <c r="O4745" s="42"/>
    </row>
    <row r="4746" spans="1:15">
      <c r="A4746" s="40"/>
      <c r="B4746" s="41"/>
      <c r="C4746" s="42"/>
      <c r="D4746" s="42"/>
      <c r="E4746" s="42"/>
      <c r="F4746" s="42"/>
      <c r="G4746" s="42"/>
      <c r="H4746" s="42"/>
      <c r="I4746" s="42"/>
      <c r="J4746" s="42"/>
      <c r="K4746" s="42"/>
      <c r="L4746" s="42"/>
      <c r="M4746" s="42"/>
      <c r="N4746" s="42"/>
      <c r="O4746" s="42"/>
    </row>
    <row r="4747" spans="1:15">
      <c r="A4747" s="40"/>
      <c r="B4747" s="41"/>
      <c r="C4747" s="42"/>
      <c r="D4747" s="42"/>
      <c r="E4747" s="42"/>
      <c r="F4747" s="42"/>
      <c r="G4747" s="42"/>
      <c r="H4747" s="42"/>
      <c r="I4747" s="42"/>
      <c r="J4747" s="42"/>
      <c r="K4747" s="42"/>
      <c r="L4747" s="42"/>
      <c r="M4747" s="42"/>
      <c r="N4747" s="42"/>
      <c r="O4747" s="42"/>
    </row>
    <row r="4748" spans="1:15">
      <c r="A4748" s="40"/>
      <c r="B4748" s="41"/>
      <c r="C4748" s="42"/>
      <c r="D4748" s="42"/>
      <c r="E4748" s="42"/>
      <c r="F4748" s="42"/>
      <c r="G4748" s="42"/>
      <c r="H4748" s="42"/>
      <c r="I4748" s="42"/>
      <c r="J4748" s="42"/>
      <c r="K4748" s="42"/>
      <c r="L4748" s="42"/>
      <c r="M4748" s="42"/>
      <c r="N4748" s="42"/>
      <c r="O4748" s="42"/>
    </row>
    <row r="4749" spans="1:15">
      <c r="A4749" s="40"/>
      <c r="B4749" s="41"/>
      <c r="C4749" s="42"/>
      <c r="D4749" s="42"/>
      <c r="E4749" s="42"/>
      <c r="F4749" s="42"/>
      <c r="G4749" s="42"/>
      <c r="H4749" s="42"/>
      <c r="I4749" s="42"/>
      <c r="J4749" s="42"/>
      <c r="K4749" s="42"/>
      <c r="L4749" s="42"/>
      <c r="M4749" s="42"/>
      <c r="N4749" s="42"/>
      <c r="O4749" s="42"/>
    </row>
    <row r="4750" spans="1:15">
      <c r="A4750" s="40"/>
      <c r="B4750" s="41"/>
      <c r="C4750" s="42"/>
      <c r="D4750" s="42"/>
      <c r="E4750" s="42"/>
      <c r="F4750" s="42"/>
      <c r="G4750" s="42"/>
      <c r="H4750" s="42"/>
      <c r="I4750" s="42"/>
      <c r="J4750" s="42"/>
      <c r="K4750" s="42"/>
      <c r="L4750" s="42"/>
      <c r="M4750" s="42"/>
      <c r="N4750" s="42"/>
      <c r="O4750" s="42"/>
    </row>
    <row r="4751" spans="1:15">
      <c r="A4751" s="40"/>
      <c r="B4751" s="41"/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  <c r="O4751" s="42"/>
    </row>
    <row r="4752" spans="1:15">
      <c r="A4752" s="40"/>
      <c r="B4752" s="41"/>
      <c r="C4752" s="42"/>
      <c r="D4752" s="42"/>
      <c r="E4752" s="42"/>
      <c r="F4752" s="42"/>
      <c r="G4752" s="42"/>
      <c r="H4752" s="42"/>
      <c r="I4752" s="42"/>
      <c r="J4752" s="42"/>
      <c r="K4752" s="42"/>
      <c r="L4752" s="42"/>
      <c r="M4752" s="42"/>
      <c r="N4752" s="42"/>
      <c r="O4752" s="42"/>
    </row>
    <row r="4753" spans="1:15">
      <c r="A4753" s="40"/>
      <c r="B4753" s="41"/>
      <c r="C4753" s="42"/>
      <c r="D4753" s="42"/>
      <c r="E4753" s="42"/>
      <c r="F4753" s="42"/>
      <c r="G4753" s="42"/>
      <c r="H4753" s="42"/>
      <c r="I4753" s="42"/>
      <c r="J4753" s="42"/>
      <c r="K4753" s="42"/>
      <c r="L4753" s="42"/>
      <c r="M4753" s="42"/>
      <c r="N4753" s="42"/>
      <c r="O4753" s="42"/>
    </row>
    <row r="4754" spans="1:15">
      <c r="A4754" s="40"/>
      <c r="B4754" s="41"/>
      <c r="C4754" s="42"/>
      <c r="D4754" s="42"/>
      <c r="E4754" s="42"/>
      <c r="F4754" s="42"/>
      <c r="G4754" s="42"/>
      <c r="H4754" s="42"/>
      <c r="I4754" s="42"/>
      <c r="J4754" s="42"/>
      <c r="K4754" s="42"/>
      <c r="L4754" s="42"/>
      <c r="M4754" s="42"/>
      <c r="N4754" s="42"/>
      <c r="O4754" s="42"/>
    </row>
    <row r="4755" spans="1:15">
      <c r="A4755" s="40"/>
      <c r="B4755" s="41"/>
      <c r="C4755" s="42"/>
      <c r="D4755" s="42"/>
      <c r="E4755" s="42"/>
      <c r="F4755" s="42"/>
      <c r="G4755" s="42"/>
      <c r="H4755" s="42"/>
      <c r="I4755" s="42"/>
      <c r="J4755" s="42"/>
      <c r="K4755" s="42"/>
      <c r="L4755" s="42"/>
      <c r="M4755" s="42"/>
      <c r="N4755" s="42"/>
      <c r="O4755" s="42"/>
    </row>
    <row r="4756" spans="1:15">
      <c r="A4756" s="40"/>
      <c r="B4756" s="41"/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  <c r="O4756" s="42"/>
    </row>
    <row r="4757" spans="1:15">
      <c r="A4757" s="40"/>
      <c r="B4757" s="41"/>
      <c r="C4757" s="42"/>
      <c r="D4757" s="42"/>
      <c r="E4757" s="42"/>
      <c r="F4757" s="42"/>
      <c r="G4757" s="42"/>
      <c r="H4757" s="42"/>
      <c r="I4757" s="42"/>
      <c r="J4757" s="42"/>
      <c r="K4757" s="42"/>
      <c r="L4757" s="42"/>
      <c r="M4757" s="42"/>
      <c r="N4757" s="42"/>
      <c r="O4757" s="42"/>
    </row>
    <row r="4758" spans="1:15">
      <c r="A4758" s="40"/>
      <c r="B4758" s="41"/>
      <c r="C4758" s="42"/>
      <c r="D4758" s="42"/>
      <c r="E4758" s="42"/>
      <c r="F4758" s="42"/>
      <c r="G4758" s="42"/>
      <c r="H4758" s="42"/>
      <c r="I4758" s="42"/>
      <c r="J4758" s="42"/>
      <c r="K4758" s="42"/>
      <c r="L4758" s="42"/>
      <c r="M4758" s="42"/>
      <c r="N4758" s="42"/>
      <c r="O4758" s="42"/>
    </row>
    <row r="4759" spans="1:15">
      <c r="A4759" s="40"/>
      <c r="B4759" s="41"/>
      <c r="C4759" s="42"/>
      <c r="D4759" s="42"/>
      <c r="E4759" s="42"/>
      <c r="F4759" s="42"/>
      <c r="G4759" s="42"/>
      <c r="H4759" s="42"/>
      <c r="I4759" s="42"/>
      <c r="J4759" s="42"/>
      <c r="K4759" s="42"/>
      <c r="L4759" s="42"/>
      <c r="M4759" s="42"/>
      <c r="N4759" s="42"/>
      <c r="O4759" s="42"/>
    </row>
    <row r="4760" spans="1:15">
      <c r="A4760" s="40"/>
      <c r="B4760" s="41"/>
      <c r="C4760" s="42"/>
      <c r="D4760" s="42"/>
      <c r="E4760" s="42"/>
      <c r="F4760" s="42"/>
      <c r="G4760" s="42"/>
      <c r="H4760" s="42"/>
      <c r="I4760" s="42"/>
      <c r="J4760" s="42"/>
      <c r="K4760" s="42"/>
      <c r="L4760" s="42"/>
      <c r="M4760" s="42"/>
      <c r="N4760" s="42"/>
      <c r="O4760" s="42"/>
    </row>
    <row r="4761" spans="1:15">
      <c r="A4761" s="40"/>
      <c r="B4761" s="41"/>
      <c r="C4761" s="42"/>
      <c r="D4761" s="42"/>
      <c r="E4761" s="42"/>
      <c r="F4761" s="42"/>
      <c r="G4761" s="42"/>
      <c r="H4761" s="42"/>
      <c r="I4761" s="42"/>
      <c r="J4761" s="42"/>
      <c r="K4761" s="42"/>
      <c r="L4761" s="42"/>
      <c r="M4761" s="42"/>
      <c r="N4761" s="42"/>
      <c r="O4761" s="42"/>
    </row>
    <row r="4762" spans="1:15">
      <c r="A4762" s="40"/>
      <c r="B4762" s="41"/>
      <c r="C4762" s="42"/>
      <c r="D4762" s="42"/>
      <c r="E4762" s="42"/>
      <c r="F4762" s="42"/>
      <c r="G4762" s="42"/>
      <c r="H4762" s="42"/>
      <c r="I4762" s="42"/>
      <c r="J4762" s="42"/>
      <c r="K4762" s="42"/>
      <c r="L4762" s="42"/>
      <c r="M4762" s="42"/>
      <c r="N4762" s="42"/>
      <c r="O4762" s="42"/>
    </row>
    <row r="4763" spans="1:15">
      <c r="A4763" s="40"/>
      <c r="B4763" s="41"/>
      <c r="C4763" s="42"/>
      <c r="D4763" s="42"/>
      <c r="E4763" s="42"/>
      <c r="F4763" s="42"/>
      <c r="G4763" s="42"/>
      <c r="H4763" s="42"/>
      <c r="I4763" s="42"/>
      <c r="J4763" s="42"/>
      <c r="K4763" s="42"/>
      <c r="L4763" s="42"/>
      <c r="M4763" s="42"/>
      <c r="N4763" s="42"/>
      <c r="O4763" s="42"/>
    </row>
    <row r="4764" spans="1:15">
      <c r="A4764" s="40"/>
      <c r="B4764" s="41"/>
      <c r="C4764" s="42"/>
      <c r="D4764" s="42"/>
      <c r="E4764" s="42"/>
      <c r="F4764" s="42"/>
      <c r="G4764" s="42"/>
      <c r="H4764" s="42"/>
      <c r="I4764" s="42"/>
      <c r="J4764" s="42"/>
      <c r="K4764" s="42"/>
      <c r="L4764" s="42"/>
      <c r="M4764" s="42"/>
      <c r="N4764" s="42"/>
      <c r="O4764" s="42"/>
    </row>
    <row r="4765" spans="1:15">
      <c r="A4765" s="40"/>
      <c r="B4765" s="41"/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  <c r="O4765" s="42"/>
    </row>
    <row r="4766" spans="1:15">
      <c r="A4766" s="40"/>
      <c r="B4766" s="41"/>
      <c r="C4766" s="42"/>
      <c r="D4766" s="42"/>
      <c r="E4766" s="42"/>
      <c r="F4766" s="42"/>
      <c r="G4766" s="42"/>
      <c r="H4766" s="42"/>
      <c r="I4766" s="42"/>
      <c r="J4766" s="42"/>
      <c r="K4766" s="42"/>
      <c r="L4766" s="42"/>
      <c r="M4766" s="42"/>
      <c r="N4766" s="42"/>
      <c r="O4766" s="42"/>
    </row>
    <row r="4767" spans="1:15">
      <c r="A4767" s="40"/>
      <c r="B4767" s="41"/>
      <c r="C4767" s="42"/>
      <c r="D4767" s="42"/>
      <c r="E4767" s="42"/>
      <c r="F4767" s="42"/>
      <c r="G4767" s="42"/>
      <c r="H4767" s="42"/>
      <c r="I4767" s="42"/>
      <c r="J4767" s="42"/>
      <c r="K4767" s="42"/>
      <c r="L4767" s="42"/>
      <c r="M4767" s="42"/>
      <c r="N4767" s="42"/>
      <c r="O4767" s="42"/>
    </row>
    <row r="4768" spans="1:15">
      <c r="A4768" s="40"/>
      <c r="B4768" s="41"/>
      <c r="C4768" s="42"/>
      <c r="D4768" s="42"/>
      <c r="E4768" s="42"/>
      <c r="F4768" s="42"/>
      <c r="G4768" s="42"/>
      <c r="H4768" s="42"/>
      <c r="I4768" s="42"/>
      <c r="J4768" s="42"/>
      <c r="K4768" s="42"/>
      <c r="L4768" s="42"/>
      <c r="M4768" s="42"/>
      <c r="N4768" s="42"/>
      <c r="O4768" s="42"/>
    </row>
    <row r="4769" spans="1:15">
      <c r="A4769" s="40"/>
      <c r="B4769" s="41"/>
      <c r="C4769" s="42"/>
      <c r="D4769" s="42"/>
      <c r="E4769" s="42"/>
      <c r="F4769" s="42"/>
      <c r="G4769" s="42"/>
      <c r="H4769" s="42"/>
      <c r="I4769" s="42"/>
      <c r="J4769" s="42"/>
      <c r="K4769" s="42"/>
      <c r="L4769" s="42"/>
      <c r="M4769" s="42"/>
      <c r="N4769" s="42"/>
      <c r="O4769" s="42"/>
    </row>
    <row r="4770" spans="1:15">
      <c r="A4770" s="40"/>
      <c r="B4770" s="41"/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  <c r="O4770" s="42"/>
    </row>
    <row r="4771" spans="1:15">
      <c r="A4771" s="40"/>
      <c r="B4771" s="41"/>
      <c r="C4771" s="42"/>
      <c r="D4771" s="42"/>
      <c r="E4771" s="42"/>
      <c r="F4771" s="42"/>
      <c r="G4771" s="42"/>
      <c r="H4771" s="42"/>
      <c r="I4771" s="42"/>
      <c r="J4771" s="42"/>
      <c r="K4771" s="42"/>
      <c r="L4771" s="42"/>
      <c r="M4771" s="42"/>
      <c r="N4771" s="42"/>
      <c r="O4771" s="42"/>
    </row>
    <row r="4772" spans="1:15">
      <c r="A4772" s="40"/>
      <c r="B4772" s="41"/>
      <c r="C4772" s="42"/>
      <c r="D4772" s="42"/>
      <c r="E4772" s="42"/>
      <c r="F4772" s="42"/>
      <c r="G4772" s="42"/>
      <c r="H4772" s="42"/>
      <c r="I4772" s="42"/>
      <c r="J4772" s="42"/>
      <c r="K4772" s="42"/>
      <c r="L4772" s="42"/>
      <c r="M4772" s="42"/>
      <c r="N4772" s="42"/>
      <c r="O4772" s="42"/>
    </row>
    <row r="4773" spans="1:15">
      <c r="A4773" s="40"/>
      <c r="B4773" s="41"/>
      <c r="C4773" s="42"/>
      <c r="D4773" s="42"/>
      <c r="E4773" s="42"/>
      <c r="F4773" s="42"/>
      <c r="G4773" s="42"/>
      <c r="H4773" s="42"/>
      <c r="I4773" s="42"/>
      <c r="J4773" s="42"/>
      <c r="K4773" s="42"/>
      <c r="L4773" s="42"/>
      <c r="M4773" s="42"/>
      <c r="N4773" s="42"/>
      <c r="O4773" s="42"/>
    </row>
    <row r="4774" spans="1:15">
      <c r="A4774" s="40"/>
      <c r="B4774" s="41"/>
      <c r="C4774" s="42"/>
      <c r="D4774" s="42"/>
      <c r="E4774" s="42"/>
      <c r="F4774" s="42"/>
      <c r="G4774" s="42"/>
      <c r="H4774" s="42"/>
      <c r="I4774" s="42"/>
      <c r="J4774" s="42"/>
      <c r="K4774" s="42"/>
      <c r="L4774" s="42"/>
      <c r="M4774" s="42"/>
      <c r="N4774" s="42"/>
      <c r="O4774" s="42"/>
    </row>
    <row r="4775" spans="1:15">
      <c r="A4775" s="40"/>
      <c r="B4775" s="41"/>
      <c r="C4775" s="42"/>
      <c r="D4775" s="42"/>
      <c r="E4775" s="42"/>
      <c r="F4775" s="42"/>
      <c r="G4775" s="42"/>
      <c r="H4775" s="42"/>
      <c r="I4775" s="42"/>
      <c r="J4775" s="42"/>
      <c r="K4775" s="42"/>
      <c r="L4775" s="42"/>
      <c r="M4775" s="42"/>
      <c r="N4775" s="42"/>
      <c r="O4775" s="42"/>
    </row>
    <row r="4776" spans="1:15">
      <c r="A4776" s="40"/>
      <c r="B4776" s="41"/>
      <c r="C4776" s="42"/>
      <c r="D4776" s="42"/>
      <c r="E4776" s="42"/>
      <c r="F4776" s="42"/>
      <c r="G4776" s="42"/>
      <c r="H4776" s="42"/>
      <c r="I4776" s="42"/>
      <c r="J4776" s="42"/>
      <c r="K4776" s="42"/>
      <c r="L4776" s="42"/>
      <c r="M4776" s="42"/>
      <c r="N4776" s="42"/>
      <c r="O4776" s="42"/>
    </row>
    <row r="4777" spans="1:15">
      <c r="A4777" s="40"/>
      <c r="B4777" s="41"/>
      <c r="C4777" s="42"/>
      <c r="D4777" s="42"/>
      <c r="E4777" s="42"/>
      <c r="F4777" s="42"/>
      <c r="G4777" s="42"/>
      <c r="H4777" s="42"/>
      <c r="I4777" s="42"/>
      <c r="J4777" s="42"/>
      <c r="K4777" s="42"/>
      <c r="L4777" s="42"/>
      <c r="M4777" s="42"/>
      <c r="N4777" s="42"/>
      <c r="O4777" s="42"/>
    </row>
    <row r="4778" spans="1:15">
      <c r="A4778" s="40"/>
      <c r="B4778" s="41"/>
      <c r="C4778" s="42"/>
      <c r="D4778" s="42"/>
      <c r="E4778" s="42"/>
      <c r="F4778" s="42"/>
      <c r="G4778" s="42"/>
      <c r="H4778" s="42"/>
      <c r="I4778" s="42"/>
      <c r="J4778" s="42"/>
      <c r="K4778" s="42"/>
      <c r="L4778" s="42"/>
      <c r="M4778" s="42"/>
      <c r="N4778" s="42"/>
      <c r="O4778" s="42"/>
    </row>
    <row r="4779" spans="1:15">
      <c r="A4779" s="40"/>
      <c r="B4779" s="41"/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  <c r="O4779" s="42"/>
    </row>
    <row r="4780" spans="1:15">
      <c r="A4780" s="40"/>
      <c r="B4780" s="41"/>
      <c r="C4780" s="42"/>
      <c r="D4780" s="42"/>
      <c r="E4780" s="42"/>
      <c r="F4780" s="42"/>
      <c r="G4780" s="42"/>
      <c r="H4780" s="42"/>
      <c r="I4780" s="42"/>
      <c r="J4780" s="42"/>
      <c r="K4780" s="42"/>
      <c r="L4780" s="42"/>
      <c r="M4780" s="42"/>
      <c r="N4780" s="42"/>
      <c r="O4780" s="42"/>
    </row>
    <row r="4781" spans="1:15">
      <c r="A4781" s="40"/>
      <c r="B4781" s="41"/>
      <c r="C4781" s="42"/>
      <c r="D4781" s="42"/>
      <c r="E4781" s="42"/>
      <c r="F4781" s="42"/>
      <c r="G4781" s="42"/>
      <c r="H4781" s="42"/>
      <c r="I4781" s="42"/>
      <c r="J4781" s="42"/>
      <c r="K4781" s="42"/>
      <c r="L4781" s="42"/>
      <c r="M4781" s="42"/>
      <c r="N4781" s="42"/>
      <c r="O4781" s="42"/>
    </row>
    <row r="4782" spans="1:15">
      <c r="A4782" s="40"/>
      <c r="B4782" s="41"/>
      <c r="C4782" s="42"/>
      <c r="D4782" s="42"/>
      <c r="E4782" s="42"/>
      <c r="F4782" s="42"/>
      <c r="G4782" s="42"/>
      <c r="H4782" s="42"/>
      <c r="I4782" s="42"/>
      <c r="J4782" s="42"/>
      <c r="K4782" s="42"/>
      <c r="L4782" s="42"/>
      <c r="M4782" s="42"/>
      <c r="N4782" s="42"/>
      <c r="O4782" s="42"/>
    </row>
    <row r="4783" spans="1:15">
      <c r="A4783" s="40"/>
      <c r="B4783" s="41"/>
      <c r="C4783" s="42"/>
      <c r="D4783" s="42"/>
      <c r="E4783" s="42"/>
      <c r="F4783" s="42"/>
      <c r="G4783" s="42"/>
      <c r="H4783" s="42"/>
      <c r="I4783" s="42"/>
      <c r="J4783" s="42"/>
      <c r="K4783" s="42"/>
      <c r="L4783" s="42"/>
      <c r="M4783" s="42"/>
      <c r="N4783" s="42"/>
      <c r="O4783" s="42"/>
    </row>
    <row r="4784" spans="1:15">
      <c r="A4784" s="40"/>
      <c r="B4784" s="41"/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  <c r="O4784" s="42"/>
    </row>
    <row r="4785" spans="1:15">
      <c r="A4785" s="40"/>
      <c r="B4785" s="41"/>
      <c r="C4785" s="42"/>
      <c r="D4785" s="42"/>
      <c r="E4785" s="42"/>
      <c r="F4785" s="42"/>
      <c r="G4785" s="42"/>
      <c r="H4785" s="42"/>
      <c r="I4785" s="42"/>
      <c r="J4785" s="42"/>
      <c r="K4785" s="42"/>
      <c r="L4785" s="42"/>
      <c r="M4785" s="42"/>
      <c r="N4785" s="42"/>
      <c r="O4785" s="42"/>
    </row>
    <row r="4786" spans="1:15">
      <c r="A4786" s="40"/>
      <c r="B4786" s="41"/>
      <c r="C4786" s="42"/>
      <c r="D4786" s="42"/>
      <c r="E4786" s="42"/>
      <c r="F4786" s="42"/>
      <c r="G4786" s="42"/>
      <c r="H4786" s="42"/>
      <c r="I4786" s="42"/>
      <c r="J4786" s="42"/>
      <c r="K4786" s="42"/>
      <c r="L4786" s="42"/>
      <c r="M4786" s="42"/>
      <c r="N4786" s="42"/>
      <c r="O4786" s="42"/>
    </row>
    <row r="4787" spans="1:15">
      <c r="A4787" s="40"/>
      <c r="B4787" s="41"/>
      <c r="C4787" s="42"/>
      <c r="D4787" s="42"/>
      <c r="E4787" s="42"/>
      <c r="F4787" s="42"/>
      <c r="G4787" s="42"/>
      <c r="H4787" s="42"/>
      <c r="I4787" s="42"/>
      <c r="J4787" s="42"/>
      <c r="K4787" s="42"/>
      <c r="L4787" s="42"/>
      <c r="M4787" s="42"/>
      <c r="N4787" s="42"/>
      <c r="O4787" s="42"/>
    </row>
    <row r="4788" spans="1:15">
      <c r="A4788" s="40"/>
      <c r="B4788" s="41"/>
      <c r="C4788" s="42"/>
      <c r="D4788" s="42"/>
      <c r="E4788" s="42"/>
      <c r="F4788" s="42"/>
      <c r="G4788" s="42"/>
      <c r="H4788" s="42"/>
      <c r="I4788" s="42"/>
      <c r="J4788" s="42"/>
      <c r="K4788" s="42"/>
      <c r="L4788" s="42"/>
      <c r="M4788" s="42"/>
      <c r="N4788" s="42"/>
      <c r="O4788" s="42"/>
    </row>
    <row r="4789" spans="1:15">
      <c r="A4789" s="40"/>
      <c r="B4789" s="41"/>
      <c r="C4789" s="42"/>
      <c r="D4789" s="42"/>
      <c r="E4789" s="42"/>
      <c r="F4789" s="42"/>
      <c r="G4789" s="42"/>
      <c r="H4789" s="42"/>
      <c r="I4789" s="42"/>
      <c r="J4789" s="42"/>
      <c r="K4789" s="42"/>
      <c r="L4789" s="42"/>
      <c r="M4789" s="42"/>
      <c r="N4789" s="42"/>
      <c r="O4789" s="42"/>
    </row>
    <row r="4790" spans="1:15">
      <c r="A4790" s="40"/>
      <c r="B4790" s="41"/>
      <c r="C4790" s="42"/>
      <c r="D4790" s="42"/>
      <c r="E4790" s="42"/>
      <c r="F4790" s="42"/>
      <c r="G4790" s="42"/>
      <c r="H4790" s="42"/>
      <c r="I4790" s="42"/>
      <c r="J4790" s="42"/>
      <c r="K4790" s="42"/>
      <c r="L4790" s="42"/>
      <c r="M4790" s="42"/>
      <c r="N4790" s="42"/>
      <c r="O4790" s="42"/>
    </row>
    <row r="4791" spans="1:15">
      <c r="A4791" s="40"/>
      <c r="B4791" s="41"/>
      <c r="C4791" s="42"/>
      <c r="D4791" s="42"/>
      <c r="E4791" s="42"/>
      <c r="F4791" s="42"/>
      <c r="G4791" s="42"/>
      <c r="H4791" s="42"/>
      <c r="I4791" s="42"/>
      <c r="J4791" s="42"/>
      <c r="K4791" s="42"/>
      <c r="L4791" s="42"/>
      <c r="M4791" s="42"/>
      <c r="N4791" s="42"/>
      <c r="O4791" s="42"/>
    </row>
    <row r="4792" spans="1:15">
      <c r="A4792" s="40"/>
      <c r="B4792" s="41"/>
      <c r="C4792" s="42"/>
      <c r="D4792" s="42"/>
      <c r="E4792" s="42"/>
      <c r="F4792" s="42"/>
      <c r="G4792" s="42"/>
      <c r="H4792" s="42"/>
      <c r="I4792" s="42"/>
      <c r="J4792" s="42"/>
      <c r="K4792" s="42"/>
      <c r="L4792" s="42"/>
      <c r="M4792" s="42"/>
      <c r="N4792" s="42"/>
      <c r="O4792" s="42"/>
    </row>
    <row r="4793" spans="1:15">
      <c r="A4793" s="40"/>
      <c r="B4793" s="41"/>
      <c r="C4793" s="42"/>
      <c r="D4793" s="42"/>
      <c r="E4793" s="42"/>
      <c r="F4793" s="42"/>
      <c r="G4793" s="42"/>
      <c r="H4793" s="42"/>
      <c r="I4793" s="42"/>
      <c r="J4793" s="42"/>
      <c r="K4793" s="42"/>
      <c r="L4793" s="42"/>
      <c r="M4793" s="42"/>
      <c r="N4793" s="42"/>
      <c r="O4793" s="42"/>
    </row>
    <row r="4794" spans="1:15">
      <c r="A4794" s="40"/>
      <c r="B4794" s="41"/>
      <c r="C4794" s="42"/>
      <c r="D4794" s="42"/>
      <c r="E4794" s="42"/>
      <c r="F4794" s="42"/>
      <c r="G4794" s="42"/>
      <c r="H4794" s="42"/>
      <c r="I4794" s="42"/>
      <c r="J4794" s="42"/>
      <c r="K4794" s="42"/>
      <c r="L4794" s="42"/>
      <c r="M4794" s="42"/>
      <c r="N4794" s="42"/>
      <c r="O4794" s="42"/>
    </row>
    <row r="4795" spans="1:15">
      <c r="A4795" s="40"/>
      <c r="B4795" s="41"/>
      <c r="C4795" s="42"/>
      <c r="D4795" s="42"/>
      <c r="E4795" s="42"/>
      <c r="F4795" s="42"/>
      <c r="G4795" s="42"/>
      <c r="H4795" s="42"/>
      <c r="I4795" s="42"/>
      <c r="J4795" s="42"/>
      <c r="K4795" s="42"/>
      <c r="L4795" s="42"/>
      <c r="M4795" s="42"/>
      <c r="N4795" s="42"/>
      <c r="O4795" s="42"/>
    </row>
    <row r="4796" spans="1:15">
      <c r="A4796" s="40"/>
      <c r="B4796" s="41"/>
      <c r="C4796" s="42"/>
      <c r="D4796" s="42"/>
      <c r="E4796" s="42"/>
      <c r="F4796" s="42"/>
      <c r="G4796" s="42"/>
      <c r="H4796" s="42"/>
      <c r="I4796" s="42"/>
      <c r="J4796" s="42"/>
      <c r="K4796" s="42"/>
      <c r="L4796" s="42"/>
      <c r="M4796" s="42"/>
      <c r="N4796" s="42"/>
      <c r="O4796" s="42"/>
    </row>
    <row r="4797" spans="1:15">
      <c r="A4797" s="40"/>
      <c r="B4797" s="41"/>
      <c r="C4797" s="42"/>
      <c r="D4797" s="42"/>
      <c r="E4797" s="42"/>
      <c r="F4797" s="42"/>
      <c r="G4797" s="42"/>
      <c r="H4797" s="42"/>
      <c r="I4797" s="42"/>
      <c r="J4797" s="42"/>
      <c r="K4797" s="42"/>
      <c r="L4797" s="42"/>
      <c r="M4797" s="42"/>
      <c r="N4797" s="42"/>
      <c r="O4797" s="42"/>
    </row>
    <row r="4798" spans="1:15">
      <c r="A4798" s="40"/>
      <c r="B4798" s="41"/>
      <c r="C4798" s="42"/>
      <c r="D4798" s="42"/>
      <c r="E4798" s="42"/>
      <c r="F4798" s="42"/>
      <c r="G4798" s="42"/>
      <c r="H4798" s="42"/>
      <c r="I4798" s="42"/>
      <c r="J4798" s="42"/>
      <c r="K4798" s="42"/>
      <c r="L4798" s="42"/>
      <c r="M4798" s="42"/>
      <c r="N4798" s="42"/>
      <c r="O4798" s="42"/>
    </row>
    <row r="4799" spans="1:15">
      <c r="A4799" s="40"/>
      <c r="B4799" s="41"/>
      <c r="C4799" s="42"/>
      <c r="D4799" s="42"/>
      <c r="E4799" s="42"/>
      <c r="F4799" s="42"/>
      <c r="G4799" s="42"/>
      <c r="H4799" s="42"/>
      <c r="I4799" s="42"/>
      <c r="J4799" s="42"/>
      <c r="K4799" s="42"/>
      <c r="L4799" s="42"/>
      <c r="M4799" s="42"/>
      <c r="N4799" s="42"/>
      <c r="O4799" s="42"/>
    </row>
    <row r="4800" spans="1:15">
      <c r="A4800" s="40"/>
      <c r="B4800" s="41"/>
      <c r="C4800" s="42"/>
      <c r="D4800" s="42"/>
      <c r="E4800" s="42"/>
      <c r="F4800" s="42"/>
      <c r="G4800" s="42"/>
      <c r="H4800" s="42"/>
      <c r="I4800" s="42"/>
      <c r="J4800" s="42"/>
      <c r="K4800" s="42"/>
      <c r="L4800" s="42"/>
      <c r="M4800" s="42"/>
      <c r="N4800" s="42"/>
      <c r="O4800" s="42"/>
    </row>
    <row r="4801" spans="1:15">
      <c r="A4801" s="40"/>
      <c r="B4801" s="41"/>
      <c r="C4801" s="42"/>
      <c r="D4801" s="42"/>
      <c r="E4801" s="42"/>
      <c r="F4801" s="42"/>
      <c r="G4801" s="42"/>
      <c r="H4801" s="42"/>
      <c r="I4801" s="42"/>
      <c r="J4801" s="42"/>
      <c r="K4801" s="42"/>
      <c r="L4801" s="42"/>
      <c r="M4801" s="42"/>
      <c r="N4801" s="42"/>
      <c r="O4801" s="42"/>
    </row>
    <row r="4802" spans="1:15">
      <c r="A4802" s="40"/>
      <c r="B4802" s="41"/>
      <c r="C4802" s="42"/>
      <c r="D4802" s="42"/>
      <c r="E4802" s="42"/>
      <c r="F4802" s="42"/>
      <c r="G4802" s="42"/>
      <c r="H4802" s="42"/>
      <c r="I4802" s="42"/>
      <c r="J4802" s="42"/>
      <c r="K4802" s="42"/>
      <c r="L4802" s="42"/>
      <c r="M4802" s="42"/>
      <c r="N4802" s="42"/>
      <c r="O4802" s="42"/>
    </row>
    <row r="4803" spans="1:15">
      <c r="A4803" s="40"/>
      <c r="B4803" s="41"/>
      <c r="C4803" s="42"/>
      <c r="D4803" s="42"/>
      <c r="E4803" s="42"/>
      <c r="F4803" s="42"/>
      <c r="G4803" s="42"/>
      <c r="H4803" s="42"/>
      <c r="I4803" s="42"/>
      <c r="J4803" s="42"/>
      <c r="K4803" s="42"/>
      <c r="L4803" s="42"/>
      <c r="M4803" s="42"/>
      <c r="N4803" s="42"/>
      <c r="O4803" s="42"/>
    </row>
    <row r="4804" spans="1:15">
      <c r="A4804" s="40"/>
      <c r="B4804" s="41"/>
      <c r="C4804" s="42"/>
      <c r="D4804" s="42"/>
      <c r="E4804" s="42"/>
      <c r="F4804" s="42"/>
      <c r="G4804" s="42"/>
      <c r="H4804" s="42"/>
      <c r="I4804" s="42"/>
      <c r="J4804" s="42"/>
      <c r="K4804" s="42"/>
      <c r="L4804" s="42"/>
      <c r="M4804" s="42"/>
      <c r="N4804" s="42"/>
      <c r="O4804" s="42"/>
    </row>
    <row r="4805" spans="1:15">
      <c r="A4805" s="40"/>
      <c r="B4805" s="41"/>
      <c r="C4805" s="42"/>
      <c r="D4805" s="42"/>
      <c r="E4805" s="42"/>
      <c r="F4805" s="42"/>
      <c r="G4805" s="42"/>
      <c r="H4805" s="42"/>
      <c r="I4805" s="42"/>
      <c r="J4805" s="42"/>
      <c r="K4805" s="42"/>
      <c r="L4805" s="42"/>
      <c r="M4805" s="42"/>
      <c r="N4805" s="42"/>
      <c r="O4805" s="42"/>
    </row>
    <row r="4806" spans="1:15">
      <c r="A4806" s="40"/>
      <c r="B4806" s="41"/>
      <c r="C4806" s="42"/>
      <c r="D4806" s="42"/>
      <c r="E4806" s="42"/>
      <c r="F4806" s="42"/>
      <c r="G4806" s="42"/>
      <c r="H4806" s="42"/>
      <c r="I4806" s="42"/>
      <c r="J4806" s="42"/>
      <c r="K4806" s="42"/>
      <c r="L4806" s="42"/>
      <c r="M4806" s="42"/>
      <c r="N4806" s="42"/>
      <c r="O4806" s="42"/>
    </row>
    <row r="4807" spans="1:15">
      <c r="A4807" s="40"/>
      <c r="B4807" s="41"/>
      <c r="C4807" s="42"/>
      <c r="D4807" s="42"/>
      <c r="E4807" s="42"/>
      <c r="F4807" s="42"/>
      <c r="G4807" s="42"/>
      <c r="H4807" s="42"/>
      <c r="I4807" s="42"/>
      <c r="J4807" s="42"/>
      <c r="K4807" s="42"/>
      <c r="L4807" s="42"/>
      <c r="M4807" s="42"/>
      <c r="N4807" s="42"/>
      <c r="O4807" s="42"/>
    </row>
    <row r="4808" spans="1:15">
      <c r="A4808" s="40"/>
      <c r="B4808" s="41"/>
      <c r="C4808" s="42"/>
      <c r="D4808" s="42"/>
      <c r="E4808" s="42"/>
      <c r="F4808" s="42"/>
      <c r="G4808" s="42"/>
      <c r="H4808" s="42"/>
      <c r="I4808" s="42"/>
      <c r="J4808" s="42"/>
      <c r="K4808" s="42"/>
      <c r="L4808" s="42"/>
      <c r="M4808" s="42"/>
      <c r="N4808" s="42"/>
      <c r="O4808" s="42"/>
    </row>
    <row r="4809" spans="1:15">
      <c r="A4809" s="40"/>
      <c r="B4809" s="41"/>
      <c r="C4809" s="42"/>
      <c r="D4809" s="42"/>
      <c r="E4809" s="42"/>
      <c r="F4809" s="42"/>
      <c r="G4809" s="42"/>
      <c r="H4809" s="42"/>
      <c r="I4809" s="42"/>
      <c r="J4809" s="42"/>
      <c r="K4809" s="42"/>
      <c r="L4809" s="42"/>
      <c r="M4809" s="42"/>
      <c r="N4809" s="42"/>
      <c r="O4809" s="42"/>
    </row>
    <row r="4810" spans="1:15">
      <c r="A4810" s="40"/>
      <c r="B4810" s="41"/>
      <c r="C4810" s="42"/>
      <c r="D4810" s="42"/>
      <c r="E4810" s="42"/>
      <c r="F4810" s="42"/>
      <c r="G4810" s="42"/>
      <c r="H4810" s="42"/>
      <c r="I4810" s="42"/>
      <c r="J4810" s="42"/>
      <c r="K4810" s="42"/>
      <c r="L4810" s="42"/>
      <c r="M4810" s="42"/>
      <c r="N4810" s="42"/>
      <c r="O4810" s="42"/>
    </row>
    <row r="4811" spans="1:15">
      <c r="A4811" s="40"/>
      <c r="B4811" s="41"/>
      <c r="C4811" s="42"/>
      <c r="D4811" s="42"/>
      <c r="E4811" s="42"/>
      <c r="F4811" s="42"/>
      <c r="G4811" s="42"/>
      <c r="H4811" s="42"/>
      <c r="I4811" s="42"/>
      <c r="J4811" s="42"/>
      <c r="K4811" s="42"/>
      <c r="L4811" s="42"/>
      <c r="M4811" s="42"/>
      <c r="N4811" s="42"/>
      <c r="O4811" s="42"/>
    </row>
    <row r="4812" spans="1:15">
      <c r="A4812" s="40"/>
      <c r="B4812" s="41"/>
      <c r="C4812" s="42"/>
      <c r="D4812" s="42"/>
      <c r="E4812" s="42"/>
      <c r="F4812" s="42"/>
      <c r="G4812" s="42"/>
      <c r="H4812" s="42"/>
      <c r="I4812" s="42"/>
      <c r="J4812" s="42"/>
      <c r="K4812" s="42"/>
      <c r="L4812" s="42"/>
      <c r="M4812" s="42"/>
      <c r="N4812" s="42"/>
      <c r="O4812" s="42"/>
    </row>
    <row r="4813" spans="1:15">
      <c r="A4813" s="40"/>
      <c r="B4813" s="41"/>
      <c r="C4813" s="42"/>
      <c r="D4813" s="42"/>
      <c r="E4813" s="42"/>
      <c r="F4813" s="42"/>
      <c r="G4813" s="42"/>
      <c r="H4813" s="42"/>
      <c r="I4813" s="42"/>
      <c r="J4813" s="42"/>
      <c r="K4813" s="42"/>
      <c r="L4813" s="42"/>
      <c r="M4813" s="42"/>
      <c r="N4813" s="42"/>
      <c r="O4813" s="42"/>
    </row>
    <row r="4814" spans="1:15">
      <c r="A4814" s="40"/>
      <c r="B4814" s="41"/>
      <c r="C4814" s="42"/>
      <c r="D4814" s="42"/>
      <c r="E4814" s="42"/>
      <c r="F4814" s="42"/>
      <c r="G4814" s="42"/>
      <c r="H4814" s="42"/>
      <c r="I4814" s="42"/>
      <c r="J4814" s="42"/>
      <c r="K4814" s="42"/>
      <c r="L4814" s="42"/>
      <c r="M4814" s="42"/>
      <c r="N4814" s="42"/>
      <c r="O4814" s="42"/>
    </row>
    <row r="4815" spans="1:15">
      <c r="A4815" s="40"/>
      <c r="B4815" s="41"/>
      <c r="C4815" s="42"/>
      <c r="D4815" s="42"/>
      <c r="E4815" s="42"/>
      <c r="F4815" s="42"/>
      <c r="G4815" s="42"/>
      <c r="H4815" s="42"/>
      <c r="I4815" s="42"/>
      <c r="J4815" s="42"/>
      <c r="K4815" s="42"/>
      <c r="L4815" s="42"/>
      <c r="M4815" s="42"/>
      <c r="N4815" s="42"/>
      <c r="O4815" s="42"/>
    </row>
    <row r="4816" spans="1:15">
      <c r="A4816" s="40"/>
      <c r="B4816" s="41"/>
      <c r="C4816" s="42"/>
      <c r="D4816" s="42"/>
      <c r="E4816" s="42"/>
      <c r="F4816" s="42"/>
      <c r="G4816" s="42"/>
      <c r="H4816" s="42"/>
      <c r="I4816" s="42"/>
      <c r="J4816" s="42"/>
      <c r="K4816" s="42"/>
      <c r="L4816" s="42"/>
      <c r="M4816" s="42"/>
      <c r="N4816" s="42"/>
      <c r="O4816" s="42"/>
    </row>
    <row r="4817" spans="1:15">
      <c r="A4817" s="40"/>
      <c r="B4817" s="41"/>
      <c r="C4817" s="42"/>
      <c r="D4817" s="42"/>
      <c r="E4817" s="42"/>
      <c r="F4817" s="42"/>
      <c r="G4817" s="42"/>
      <c r="H4817" s="42"/>
      <c r="I4817" s="42"/>
      <c r="J4817" s="42"/>
      <c r="K4817" s="42"/>
      <c r="L4817" s="42"/>
      <c r="M4817" s="42"/>
      <c r="N4817" s="42"/>
      <c r="O4817" s="42"/>
    </row>
    <row r="4818" spans="1:15">
      <c r="A4818" s="40"/>
      <c r="B4818" s="41"/>
      <c r="C4818" s="42"/>
      <c r="D4818" s="42"/>
      <c r="E4818" s="42"/>
      <c r="F4818" s="42"/>
      <c r="G4818" s="42"/>
      <c r="H4818" s="42"/>
      <c r="I4818" s="42"/>
      <c r="J4818" s="42"/>
      <c r="K4818" s="42"/>
      <c r="L4818" s="42"/>
      <c r="M4818" s="42"/>
      <c r="N4818" s="42"/>
      <c r="O4818" s="42"/>
    </row>
    <row r="4819" spans="1:15">
      <c r="A4819" s="40"/>
      <c r="B4819" s="41"/>
      <c r="C4819" s="42"/>
      <c r="D4819" s="42"/>
      <c r="E4819" s="42"/>
      <c r="F4819" s="42"/>
      <c r="G4819" s="42"/>
      <c r="H4819" s="42"/>
      <c r="I4819" s="42"/>
      <c r="J4819" s="42"/>
      <c r="K4819" s="42"/>
      <c r="L4819" s="42"/>
      <c r="M4819" s="42"/>
      <c r="N4819" s="42"/>
      <c r="O4819" s="42"/>
    </row>
    <row r="4820" spans="1:15">
      <c r="A4820" s="40"/>
      <c r="B4820" s="41"/>
      <c r="C4820" s="42"/>
      <c r="D4820" s="42"/>
      <c r="E4820" s="42"/>
      <c r="F4820" s="42"/>
      <c r="G4820" s="42"/>
      <c r="H4820" s="42"/>
      <c r="I4820" s="42"/>
      <c r="J4820" s="42"/>
      <c r="K4820" s="42"/>
      <c r="L4820" s="42"/>
      <c r="M4820" s="42"/>
      <c r="N4820" s="42"/>
      <c r="O4820" s="42"/>
    </row>
    <row r="4821" spans="1:15">
      <c r="A4821" s="40"/>
      <c r="B4821" s="41"/>
      <c r="C4821" s="42"/>
      <c r="D4821" s="42"/>
      <c r="E4821" s="42"/>
      <c r="F4821" s="42"/>
      <c r="G4821" s="42"/>
      <c r="H4821" s="42"/>
      <c r="I4821" s="42"/>
      <c r="J4821" s="42"/>
      <c r="K4821" s="42"/>
      <c r="L4821" s="42"/>
      <c r="M4821" s="42"/>
      <c r="N4821" s="42"/>
      <c r="O4821" s="42"/>
    </row>
    <row r="4822" spans="1:15">
      <c r="A4822" s="40"/>
      <c r="B4822" s="41"/>
      <c r="C4822" s="42"/>
      <c r="D4822" s="42"/>
      <c r="E4822" s="42"/>
      <c r="F4822" s="42"/>
      <c r="G4822" s="42"/>
      <c r="H4822" s="42"/>
      <c r="I4822" s="42"/>
      <c r="J4822" s="42"/>
      <c r="K4822" s="42"/>
      <c r="L4822" s="42"/>
      <c r="M4822" s="42"/>
      <c r="N4822" s="42"/>
      <c r="O4822" s="42"/>
    </row>
    <row r="4823" spans="1:15">
      <c r="A4823" s="40"/>
      <c r="B4823" s="41"/>
      <c r="C4823" s="42"/>
      <c r="D4823" s="42"/>
      <c r="E4823" s="42"/>
      <c r="F4823" s="42"/>
      <c r="G4823" s="42"/>
      <c r="H4823" s="42"/>
      <c r="I4823" s="42"/>
      <c r="J4823" s="42"/>
      <c r="K4823" s="42"/>
      <c r="L4823" s="42"/>
      <c r="M4823" s="42"/>
      <c r="N4823" s="42"/>
      <c r="O4823" s="42"/>
    </row>
    <row r="4824" spans="1:15">
      <c r="A4824" s="40"/>
      <c r="B4824" s="41"/>
      <c r="C4824" s="42"/>
      <c r="D4824" s="42"/>
      <c r="E4824" s="42"/>
      <c r="F4824" s="42"/>
      <c r="G4824" s="42"/>
      <c r="H4824" s="42"/>
      <c r="I4824" s="42"/>
      <c r="J4824" s="42"/>
      <c r="K4824" s="42"/>
      <c r="L4824" s="42"/>
      <c r="M4824" s="42"/>
      <c r="N4824" s="42"/>
      <c r="O4824" s="42"/>
    </row>
    <row r="4825" spans="1:15">
      <c r="A4825" s="40"/>
      <c r="B4825" s="41"/>
      <c r="C4825" s="42"/>
      <c r="D4825" s="42"/>
      <c r="E4825" s="42"/>
      <c r="F4825" s="42"/>
      <c r="G4825" s="42"/>
      <c r="H4825" s="42"/>
      <c r="I4825" s="42"/>
      <c r="J4825" s="42"/>
      <c r="K4825" s="42"/>
      <c r="L4825" s="42"/>
      <c r="M4825" s="42"/>
      <c r="N4825" s="42"/>
      <c r="O4825" s="42"/>
    </row>
    <row r="4826" spans="1:15">
      <c r="A4826" s="40"/>
      <c r="B4826" s="41"/>
      <c r="C4826" s="42"/>
      <c r="D4826" s="42"/>
      <c r="E4826" s="42"/>
      <c r="F4826" s="42"/>
      <c r="G4826" s="42"/>
      <c r="H4826" s="42"/>
      <c r="I4826" s="42"/>
      <c r="J4826" s="42"/>
      <c r="K4826" s="42"/>
      <c r="L4826" s="42"/>
      <c r="M4826" s="42"/>
      <c r="N4826" s="42"/>
      <c r="O4826" s="42"/>
    </row>
    <row r="4827" spans="1:15">
      <c r="A4827" s="40"/>
      <c r="B4827" s="41"/>
      <c r="C4827" s="42"/>
      <c r="D4827" s="42"/>
      <c r="E4827" s="42"/>
      <c r="F4827" s="42"/>
      <c r="G4827" s="42"/>
      <c r="H4827" s="42"/>
      <c r="I4827" s="42"/>
      <c r="J4827" s="42"/>
      <c r="K4827" s="42"/>
      <c r="L4827" s="42"/>
      <c r="M4827" s="42"/>
      <c r="N4827" s="42"/>
      <c r="O4827" s="42"/>
    </row>
    <row r="4828" spans="1:15">
      <c r="A4828" s="40"/>
      <c r="B4828" s="41"/>
      <c r="C4828" s="42"/>
      <c r="D4828" s="42"/>
      <c r="E4828" s="42"/>
      <c r="F4828" s="42"/>
      <c r="G4828" s="42"/>
      <c r="H4828" s="42"/>
      <c r="I4828" s="42"/>
      <c r="J4828" s="42"/>
      <c r="K4828" s="42"/>
      <c r="L4828" s="42"/>
      <c r="M4828" s="42"/>
      <c r="N4828" s="42"/>
      <c r="O4828" s="42"/>
    </row>
    <row r="4829" spans="1:15">
      <c r="A4829" s="40"/>
      <c r="B4829" s="41"/>
      <c r="C4829" s="42"/>
      <c r="D4829" s="42"/>
      <c r="E4829" s="42"/>
      <c r="F4829" s="42"/>
      <c r="G4829" s="42"/>
      <c r="H4829" s="42"/>
      <c r="I4829" s="42"/>
      <c r="J4829" s="42"/>
      <c r="K4829" s="42"/>
      <c r="L4829" s="42"/>
      <c r="M4829" s="42"/>
      <c r="N4829" s="42"/>
      <c r="O4829" s="42"/>
    </row>
    <row r="4830" spans="1:15">
      <c r="A4830" s="40"/>
      <c r="B4830" s="41"/>
      <c r="C4830" s="42"/>
      <c r="D4830" s="42"/>
      <c r="E4830" s="42"/>
      <c r="F4830" s="42"/>
      <c r="G4830" s="42"/>
      <c r="H4830" s="42"/>
      <c r="I4830" s="42"/>
      <c r="J4830" s="42"/>
      <c r="K4830" s="42"/>
      <c r="L4830" s="42"/>
      <c r="M4830" s="42"/>
      <c r="N4830" s="42"/>
      <c r="O4830" s="42"/>
    </row>
    <row r="4831" spans="1:15">
      <c r="A4831" s="40"/>
      <c r="B4831" s="41"/>
      <c r="C4831" s="42"/>
      <c r="D4831" s="42"/>
      <c r="E4831" s="42"/>
      <c r="F4831" s="42"/>
      <c r="G4831" s="42"/>
      <c r="H4831" s="42"/>
      <c r="I4831" s="42"/>
      <c r="J4831" s="42"/>
      <c r="K4831" s="42"/>
      <c r="L4831" s="42"/>
      <c r="M4831" s="42"/>
      <c r="N4831" s="42"/>
      <c r="O4831" s="42"/>
    </row>
    <row r="4832" spans="1:15">
      <c r="A4832" s="40"/>
      <c r="B4832" s="41"/>
      <c r="C4832" s="42"/>
      <c r="D4832" s="42"/>
      <c r="E4832" s="42"/>
      <c r="F4832" s="42"/>
      <c r="G4832" s="42"/>
      <c r="H4832" s="42"/>
      <c r="I4832" s="42"/>
      <c r="J4832" s="42"/>
      <c r="K4832" s="42"/>
      <c r="L4832" s="42"/>
      <c r="M4832" s="42"/>
      <c r="N4832" s="42"/>
      <c r="O4832" s="42"/>
    </row>
    <row r="4833" spans="1:15">
      <c r="A4833" s="40"/>
      <c r="B4833" s="41"/>
      <c r="C4833" s="42"/>
      <c r="D4833" s="42"/>
      <c r="E4833" s="42"/>
      <c r="F4833" s="42"/>
      <c r="G4833" s="42"/>
      <c r="H4833" s="42"/>
      <c r="I4833" s="42"/>
      <c r="J4833" s="42"/>
      <c r="K4833" s="42"/>
      <c r="L4833" s="42"/>
      <c r="M4833" s="42"/>
      <c r="N4833" s="42"/>
      <c r="O4833" s="42"/>
    </row>
    <row r="4834" spans="1:15">
      <c r="A4834" s="40"/>
      <c r="B4834" s="41"/>
      <c r="C4834" s="42"/>
      <c r="D4834" s="42"/>
      <c r="E4834" s="42"/>
      <c r="F4834" s="42"/>
      <c r="G4834" s="42"/>
      <c r="H4834" s="42"/>
      <c r="I4834" s="42"/>
      <c r="J4834" s="42"/>
      <c r="K4834" s="42"/>
      <c r="L4834" s="42"/>
      <c r="M4834" s="42"/>
      <c r="N4834" s="42"/>
      <c r="O4834" s="42"/>
    </row>
    <row r="4835" spans="1:15">
      <c r="A4835" s="40"/>
      <c r="B4835" s="41"/>
      <c r="C4835" s="42"/>
      <c r="D4835" s="42"/>
      <c r="E4835" s="42"/>
      <c r="F4835" s="42"/>
      <c r="G4835" s="42"/>
      <c r="H4835" s="42"/>
      <c r="I4835" s="42"/>
      <c r="J4835" s="42"/>
      <c r="K4835" s="42"/>
      <c r="L4835" s="42"/>
      <c r="M4835" s="42"/>
      <c r="N4835" s="42"/>
      <c r="O4835" s="42"/>
    </row>
    <row r="4836" spans="1:15">
      <c r="A4836" s="40"/>
      <c r="B4836" s="41"/>
      <c r="C4836" s="42"/>
      <c r="D4836" s="42"/>
      <c r="E4836" s="42"/>
      <c r="F4836" s="42"/>
      <c r="G4836" s="42"/>
      <c r="H4836" s="42"/>
      <c r="I4836" s="42"/>
      <c r="J4836" s="42"/>
      <c r="K4836" s="42"/>
      <c r="L4836" s="42"/>
      <c r="M4836" s="42"/>
      <c r="N4836" s="42"/>
      <c r="O4836" s="42"/>
    </row>
    <row r="4837" spans="1:15">
      <c r="A4837" s="40"/>
      <c r="B4837" s="41"/>
      <c r="C4837" s="42"/>
      <c r="D4837" s="42"/>
      <c r="E4837" s="42"/>
      <c r="F4837" s="42"/>
      <c r="G4837" s="42"/>
      <c r="H4837" s="42"/>
      <c r="I4837" s="42"/>
      <c r="J4837" s="42"/>
      <c r="K4837" s="42"/>
      <c r="L4837" s="42"/>
      <c r="M4837" s="42"/>
      <c r="N4837" s="42"/>
      <c r="O4837" s="42"/>
    </row>
    <row r="4838" spans="1:15">
      <c r="A4838" s="40"/>
      <c r="B4838" s="41"/>
      <c r="C4838" s="42"/>
      <c r="D4838" s="42"/>
      <c r="E4838" s="42"/>
      <c r="F4838" s="42"/>
      <c r="G4838" s="42"/>
      <c r="H4838" s="42"/>
      <c r="I4838" s="42"/>
      <c r="J4838" s="42"/>
      <c r="K4838" s="42"/>
      <c r="L4838" s="42"/>
      <c r="M4838" s="42"/>
      <c r="N4838" s="42"/>
      <c r="O4838" s="42"/>
    </row>
    <row r="4839" spans="1:15">
      <c r="A4839" s="40"/>
      <c r="B4839" s="41"/>
      <c r="C4839" s="42"/>
      <c r="D4839" s="42"/>
      <c r="E4839" s="42"/>
      <c r="F4839" s="42"/>
      <c r="G4839" s="42"/>
      <c r="H4839" s="42"/>
      <c r="I4839" s="42"/>
      <c r="J4839" s="42"/>
      <c r="K4839" s="42"/>
      <c r="L4839" s="42"/>
      <c r="M4839" s="42"/>
      <c r="N4839" s="42"/>
      <c r="O4839" s="42"/>
    </row>
    <row r="4840" spans="1:15">
      <c r="A4840" s="40"/>
      <c r="B4840" s="41"/>
      <c r="C4840" s="42"/>
      <c r="D4840" s="42"/>
      <c r="E4840" s="42"/>
      <c r="F4840" s="42"/>
      <c r="G4840" s="42"/>
      <c r="H4840" s="42"/>
      <c r="I4840" s="42"/>
      <c r="J4840" s="42"/>
      <c r="K4840" s="42"/>
      <c r="L4840" s="42"/>
      <c r="M4840" s="42"/>
      <c r="N4840" s="42"/>
      <c r="O4840" s="42"/>
    </row>
    <row r="4841" spans="1:15">
      <c r="A4841" s="40"/>
      <c r="B4841" s="41"/>
      <c r="C4841" s="42"/>
      <c r="D4841" s="42"/>
      <c r="E4841" s="42"/>
      <c r="F4841" s="42"/>
      <c r="G4841" s="42"/>
      <c r="H4841" s="42"/>
      <c r="I4841" s="42"/>
      <c r="J4841" s="42"/>
      <c r="K4841" s="42"/>
      <c r="L4841" s="42"/>
      <c r="M4841" s="42"/>
      <c r="N4841" s="42"/>
      <c r="O4841" s="42"/>
    </row>
    <row r="4842" spans="1:15">
      <c r="A4842" s="40"/>
      <c r="B4842" s="41"/>
      <c r="C4842" s="42"/>
      <c r="D4842" s="42"/>
      <c r="E4842" s="42"/>
      <c r="F4842" s="42"/>
      <c r="G4842" s="42"/>
      <c r="H4842" s="42"/>
      <c r="I4842" s="42"/>
      <c r="J4842" s="42"/>
      <c r="K4842" s="42"/>
      <c r="L4842" s="42"/>
      <c r="M4842" s="42"/>
      <c r="N4842" s="42"/>
      <c r="O4842" s="42"/>
    </row>
    <row r="4843" spans="1:15">
      <c r="A4843" s="40"/>
      <c r="B4843" s="41"/>
      <c r="C4843" s="42"/>
      <c r="D4843" s="42"/>
      <c r="E4843" s="42"/>
      <c r="F4843" s="42"/>
      <c r="G4843" s="42"/>
      <c r="H4843" s="42"/>
      <c r="I4843" s="42"/>
      <c r="J4843" s="42"/>
      <c r="K4843" s="42"/>
      <c r="L4843" s="42"/>
      <c r="M4843" s="42"/>
      <c r="N4843" s="42"/>
      <c r="O4843" s="42"/>
    </row>
    <row r="4844" spans="1:15">
      <c r="A4844" s="40"/>
      <c r="B4844" s="41"/>
      <c r="C4844" s="42"/>
      <c r="D4844" s="42"/>
      <c r="E4844" s="42"/>
      <c r="F4844" s="42"/>
      <c r="G4844" s="42"/>
      <c r="H4844" s="42"/>
      <c r="I4844" s="42"/>
      <c r="J4844" s="42"/>
      <c r="K4844" s="42"/>
      <c r="L4844" s="42"/>
      <c r="M4844" s="42"/>
      <c r="N4844" s="42"/>
      <c r="O4844" s="42"/>
    </row>
    <row r="4845" spans="1:15">
      <c r="A4845" s="40"/>
      <c r="B4845" s="41"/>
      <c r="C4845" s="42"/>
      <c r="D4845" s="42"/>
      <c r="E4845" s="42"/>
      <c r="F4845" s="42"/>
      <c r="G4845" s="42"/>
      <c r="H4845" s="42"/>
      <c r="I4845" s="42"/>
      <c r="J4845" s="42"/>
      <c r="K4845" s="42"/>
      <c r="L4845" s="42"/>
      <c r="M4845" s="42"/>
      <c r="N4845" s="42"/>
      <c r="O4845" s="42"/>
    </row>
    <row r="4846" spans="1:15">
      <c r="A4846" s="40"/>
      <c r="B4846" s="41"/>
      <c r="C4846" s="42"/>
      <c r="D4846" s="42"/>
      <c r="E4846" s="42"/>
      <c r="F4846" s="42"/>
      <c r="G4846" s="42"/>
      <c r="H4846" s="42"/>
      <c r="I4846" s="42"/>
      <c r="J4846" s="42"/>
      <c r="K4846" s="42"/>
      <c r="L4846" s="42"/>
      <c r="M4846" s="42"/>
      <c r="N4846" s="42"/>
      <c r="O4846" s="42"/>
    </row>
    <row r="4847" spans="1:15">
      <c r="A4847" s="40"/>
      <c r="B4847" s="41"/>
      <c r="C4847" s="42"/>
      <c r="D4847" s="42"/>
      <c r="E4847" s="42"/>
      <c r="F4847" s="42"/>
      <c r="G4847" s="42"/>
      <c r="H4847" s="42"/>
      <c r="I4847" s="42"/>
      <c r="J4847" s="42"/>
      <c r="K4847" s="42"/>
      <c r="L4847" s="42"/>
      <c r="M4847" s="42"/>
      <c r="N4847" s="42"/>
      <c r="O4847" s="42"/>
    </row>
    <row r="4848" spans="1:15">
      <c r="A4848" s="40"/>
      <c r="B4848" s="41"/>
      <c r="C4848" s="42"/>
      <c r="D4848" s="42"/>
      <c r="E4848" s="42"/>
      <c r="F4848" s="42"/>
      <c r="G4848" s="42"/>
      <c r="H4848" s="42"/>
      <c r="I4848" s="42"/>
      <c r="J4848" s="42"/>
      <c r="K4848" s="42"/>
      <c r="L4848" s="42"/>
      <c r="M4848" s="42"/>
      <c r="N4848" s="42"/>
      <c r="O4848" s="42"/>
    </row>
    <row r="4849" spans="1:15">
      <c r="A4849" s="40"/>
      <c r="B4849" s="41"/>
      <c r="C4849" s="42"/>
      <c r="D4849" s="42"/>
      <c r="E4849" s="42"/>
      <c r="F4849" s="42"/>
      <c r="G4849" s="42"/>
      <c r="H4849" s="42"/>
      <c r="I4849" s="42"/>
      <c r="J4849" s="42"/>
      <c r="K4849" s="42"/>
      <c r="L4849" s="42"/>
      <c r="M4849" s="42"/>
      <c r="N4849" s="42"/>
      <c r="O4849" s="42"/>
    </row>
    <row r="4850" spans="1:15">
      <c r="A4850" s="40"/>
      <c r="B4850" s="41"/>
      <c r="C4850" s="42"/>
      <c r="D4850" s="42"/>
      <c r="E4850" s="42"/>
      <c r="F4850" s="42"/>
      <c r="G4850" s="42"/>
      <c r="H4850" s="42"/>
      <c r="I4850" s="42"/>
      <c r="J4850" s="42"/>
      <c r="K4850" s="42"/>
      <c r="L4850" s="42"/>
      <c r="M4850" s="42"/>
      <c r="N4850" s="42"/>
      <c r="O4850" s="42"/>
    </row>
    <row r="4851" spans="1:15">
      <c r="A4851" s="40"/>
      <c r="B4851" s="41"/>
      <c r="C4851" s="42"/>
      <c r="D4851" s="42"/>
      <c r="E4851" s="42"/>
      <c r="F4851" s="42"/>
      <c r="G4851" s="42"/>
      <c r="H4851" s="42"/>
      <c r="I4851" s="42"/>
      <c r="J4851" s="42"/>
      <c r="K4851" s="42"/>
      <c r="L4851" s="42"/>
      <c r="M4851" s="42"/>
      <c r="N4851" s="42"/>
      <c r="O4851" s="42"/>
    </row>
    <row r="4852" spans="1:15">
      <c r="A4852" s="40"/>
      <c r="B4852" s="41"/>
      <c r="C4852" s="42"/>
      <c r="D4852" s="42"/>
      <c r="E4852" s="42"/>
      <c r="F4852" s="42"/>
      <c r="G4852" s="42"/>
      <c r="H4852" s="42"/>
      <c r="I4852" s="42"/>
      <c r="J4852" s="42"/>
      <c r="K4852" s="42"/>
      <c r="L4852" s="42"/>
      <c r="M4852" s="42"/>
      <c r="N4852" s="42"/>
      <c r="O4852" s="42"/>
    </row>
    <row r="4853" spans="1:15">
      <c r="A4853" s="40"/>
      <c r="B4853" s="41"/>
      <c r="C4853" s="42"/>
      <c r="D4853" s="42"/>
      <c r="E4853" s="42"/>
      <c r="F4853" s="42"/>
      <c r="G4853" s="42"/>
      <c r="H4853" s="42"/>
      <c r="I4853" s="42"/>
      <c r="J4853" s="42"/>
      <c r="K4853" s="42"/>
      <c r="L4853" s="42"/>
      <c r="M4853" s="42"/>
      <c r="N4853" s="42"/>
      <c r="O4853" s="42"/>
    </row>
    <row r="4854" spans="1:15">
      <c r="A4854" s="40"/>
      <c r="B4854" s="41"/>
      <c r="C4854" s="42"/>
      <c r="D4854" s="42"/>
      <c r="E4854" s="42"/>
      <c r="F4854" s="42"/>
      <c r="G4854" s="42"/>
      <c r="H4854" s="42"/>
      <c r="I4854" s="42"/>
      <c r="J4854" s="42"/>
      <c r="K4854" s="42"/>
      <c r="L4854" s="42"/>
      <c r="M4854" s="42"/>
      <c r="N4854" s="42"/>
      <c r="O4854" s="42"/>
    </row>
    <row r="4855" spans="1:15">
      <c r="A4855" s="40"/>
      <c r="B4855" s="41"/>
      <c r="C4855" s="42"/>
      <c r="D4855" s="42"/>
      <c r="E4855" s="42"/>
      <c r="F4855" s="42"/>
      <c r="G4855" s="42"/>
      <c r="H4855" s="42"/>
      <c r="I4855" s="42"/>
      <c r="J4855" s="42"/>
      <c r="K4855" s="42"/>
      <c r="L4855" s="42"/>
      <c r="M4855" s="42"/>
      <c r="N4855" s="42"/>
      <c r="O4855" s="42"/>
    </row>
    <row r="4856" spans="1:15">
      <c r="A4856" s="40"/>
      <c r="B4856" s="41"/>
      <c r="C4856" s="42"/>
      <c r="D4856" s="42"/>
      <c r="E4856" s="42"/>
      <c r="F4856" s="42"/>
      <c r="G4856" s="42"/>
      <c r="H4856" s="42"/>
      <c r="I4856" s="42"/>
      <c r="J4856" s="42"/>
      <c r="K4856" s="42"/>
      <c r="L4856" s="42"/>
      <c r="M4856" s="42"/>
      <c r="N4856" s="42"/>
      <c r="O4856" s="42"/>
    </row>
    <row r="4857" spans="1:15">
      <c r="A4857" s="40"/>
      <c r="B4857" s="41"/>
      <c r="C4857" s="42"/>
      <c r="D4857" s="42"/>
      <c r="E4857" s="42"/>
      <c r="F4857" s="42"/>
      <c r="G4857" s="42"/>
      <c r="H4857" s="42"/>
      <c r="I4857" s="42"/>
      <c r="J4857" s="42"/>
      <c r="K4857" s="42"/>
      <c r="L4857" s="42"/>
      <c r="M4857" s="42"/>
      <c r="N4857" s="42"/>
      <c r="O4857" s="42"/>
    </row>
    <row r="4858" spans="1:15">
      <c r="A4858" s="40"/>
      <c r="B4858" s="41"/>
      <c r="C4858" s="42"/>
      <c r="D4858" s="42"/>
      <c r="E4858" s="42"/>
      <c r="F4858" s="42"/>
      <c r="G4858" s="42"/>
      <c r="H4858" s="42"/>
      <c r="I4858" s="42"/>
      <c r="J4858" s="42"/>
      <c r="K4858" s="42"/>
      <c r="L4858" s="42"/>
      <c r="M4858" s="42"/>
      <c r="N4858" s="42"/>
      <c r="O4858" s="42"/>
    </row>
    <row r="4859" spans="1:15">
      <c r="A4859" s="40"/>
      <c r="B4859" s="41"/>
      <c r="C4859" s="42"/>
      <c r="D4859" s="42"/>
      <c r="E4859" s="42"/>
      <c r="F4859" s="42"/>
      <c r="G4859" s="42"/>
      <c r="H4859" s="42"/>
      <c r="I4859" s="42"/>
      <c r="J4859" s="42"/>
      <c r="K4859" s="42"/>
      <c r="L4859" s="42"/>
      <c r="M4859" s="42"/>
      <c r="N4859" s="42"/>
      <c r="O4859" s="42"/>
    </row>
    <row r="4860" spans="1:15">
      <c r="A4860" s="40"/>
      <c r="B4860" s="41"/>
      <c r="C4860" s="42"/>
      <c r="D4860" s="42"/>
      <c r="E4860" s="42"/>
      <c r="F4860" s="42"/>
      <c r="G4860" s="42"/>
      <c r="H4860" s="42"/>
      <c r="I4860" s="42"/>
      <c r="J4860" s="42"/>
      <c r="K4860" s="42"/>
      <c r="L4860" s="42"/>
      <c r="M4860" s="42"/>
      <c r="N4860" s="42"/>
      <c r="O4860" s="42"/>
    </row>
    <row r="4861" spans="1:15">
      <c r="A4861" s="40"/>
      <c r="B4861" s="41"/>
      <c r="C4861" s="42"/>
      <c r="D4861" s="42"/>
      <c r="E4861" s="42"/>
      <c r="F4861" s="42"/>
      <c r="G4861" s="42"/>
      <c r="H4861" s="42"/>
      <c r="I4861" s="42"/>
      <c r="J4861" s="42"/>
      <c r="K4861" s="42"/>
      <c r="L4861" s="42"/>
      <c r="M4861" s="42"/>
      <c r="N4861" s="42"/>
      <c r="O4861" s="42"/>
    </row>
    <row r="4862" spans="1:15">
      <c r="A4862" s="40"/>
      <c r="B4862" s="41"/>
      <c r="C4862" s="42"/>
      <c r="D4862" s="42"/>
      <c r="E4862" s="42"/>
      <c r="F4862" s="42"/>
      <c r="G4862" s="42"/>
      <c r="H4862" s="42"/>
      <c r="I4862" s="42"/>
      <c r="J4862" s="42"/>
      <c r="K4862" s="42"/>
      <c r="L4862" s="42"/>
      <c r="M4862" s="42"/>
      <c r="N4862" s="42"/>
      <c r="O4862" s="42"/>
    </row>
    <row r="4863" spans="1:15">
      <c r="A4863" s="40"/>
      <c r="B4863" s="41"/>
      <c r="C4863" s="42"/>
      <c r="D4863" s="42"/>
      <c r="E4863" s="42"/>
      <c r="F4863" s="42"/>
      <c r="G4863" s="42"/>
      <c r="H4863" s="42"/>
      <c r="I4863" s="42"/>
      <c r="J4863" s="42"/>
      <c r="K4863" s="42"/>
      <c r="L4863" s="42"/>
      <c r="M4863" s="42"/>
      <c r="N4863" s="42"/>
      <c r="O4863" s="42"/>
    </row>
    <row r="4864" spans="1:15">
      <c r="A4864" s="40"/>
      <c r="B4864" s="41"/>
      <c r="C4864" s="42"/>
      <c r="D4864" s="42"/>
      <c r="E4864" s="42"/>
      <c r="F4864" s="42"/>
      <c r="G4864" s="42"/>
      <c r="H4864" s="42"/>
      <c r="I4864" s="42"/>
      <c r="J4864" s="42"/>
      <c r="K4864" s="42"/>
      <c r="L4864" s="42"/>
      <c r="M4864" s="42"/>
      <c r="N4864" s="42"/>
      <c r="O4864" s="42"/>
    </row>
    <row r="4865" spans="1:15">
      <c r="A4865" s="40"/>
      <c r="B4865" s="41"/>
      <c r="C4865" s="42"/>
      <c r="D4865" s="42"/>
      <c r="E4865" s="42"/>
      <c r="F4865" s="42"/>
      <c r="G4865" s="42"/>
      <c r="H4865" s="42"/>
      <c r="I4865" s="42"/>
      <c r="J4865" s="42"/>
      <c r="K4865" s="42"/>
      <c r="L4865" s="42"/>
      <c r="M4865" s="42"/>
      <c r="N4865" s="42"/>
      <c r="O4865" s="42"/>
    </row>
    <row r="4866" spans="1:15">
      <c r="A4866" s="40"/>
      <c r="B4866" s="41"/>
      <c r="C4866" s="42"/>
      <c r="D4866" s="42"/>
      <c r="E4866" s="42"/>
      <c r="F4866" s="42"/>
      <c r="G4866" s="42"/>
      <c r="H4866" s="42"/>
      <c r="I4866" s="42"/>
      <c r="J4866" s="42"/>
      <c r="K4866" s="42"/>
      <c r="L4866" s="42"/>
      <c r="M4866" s="42"/>
      <c r="N4866" s="42"/>
      <c r="O4866" s="42"/>
    </row>
    <row r="4867" spans="1:15">
      <c r="A4867" s="40"/>
      <c r="B4867" s="41"/>
      <c r="C4867" s="42"/>
      <c r="D4867" s="42"/>
      <c r="E4867" s="42"/>
      <c r="F4867" s="42"/>
      <c r="G4867" s="42"/>
      <c r="H4867" s="42"/>
      <c r="I4867" s="42"/>
      <c r="J4867" s="42"/>
      <c r="K4867" s="42"/>
      <c r="L4867" s="42"/>
      <c r="M4867" s="42"/>
      <c r="N4867" s="42"/>
      <c r="O4867" s="42"/>
    </row>
    <row r="4868" spans="1:15">
      <c r="A4868" s="40"/>
      <c r="B4868" s="41"/>
      <c r="C4868" s="42"/>
      <c r="D4868" s="42"/>
      <c r="E4868" s="42"/>
      <c r="F4868" s="42"/>
      <c r="G4868" s="42"/>
      <c r="H4868" s="42"/>
      <c r="I4868" s="42"/>
      <c r="J4868" s="42"/>
      <c r="K4868" s="42"/>
      <c r="L4868" s="42"/>
      <c r="M4868" s="42"/>
      <c r="N4868" s="42"/>
      <c r="O4868" s="42"/>
    </row>
    <row r="4869" spans="1:15">
      <c r="A4869" s="40"/>
      <c r="B4869" s="41"/>
      <c r="C4869" s="42"/>
      <c r="D4869" s="42"/>
      <c r="E4869" s="42"/>
      <c r="F4869" s="42"/>
      <c r="G4869" s="42"/>
      <c r="H4869" s="42"/>
      <c r="I4869" s="42"/>
      <c r="J4869" s="42"/>
      <c r="K4869" s="42"/>
      <c r="L4869" s="42"/>
      <c r="M4869" s="42"/>
      <c r="N4869" s="42"/>
      <c r="O4869" s="42"/>
    </row>
    <row r="4870" spans="1:15">
      <c r="A4870" s="40"/>
      <c r="B4870" s="41"/>
      <c r="C4870" s="42"/>
      <c r="D4870" s="42"/>
      <c r="E4870" s="42"/>
      <c r="F4870" s="42"/>
      <c r="G4870" s="42"/>
      <c r="H4870" s="42"/>
      <c r="I4870" s="42"/>
      <c r="J4870" s="42"/>
      <c r="K4870" s="42"/>
      <c r="L4870" s="42"/>
      <c r="M4870" s="42"/>
      <c r="N4870" s="42"/>
      <c r="O4870" s="42"/>
    </row>
    <row r="4871" spans="1:15">
      <c r="A4871" s="40"/>
      <c r="B4871" s="41"/>
      <c r="C4871" s="42"/>
      <c r="D4871" s="42"/>
      <c r="E4871" s="42"/>
      <c r="F4871" s="42"/>
      <c r="G4871" s="42"/>
      <c r="H4871" s="42"/>
      <c r="I4871" s="42"/>
      <c r="J4871" s="42"/>
      <c r="K4871" s="42"/>
      <c r="L4871" s="42"/>
      <c r="M4871" s="42"/>
      <c r="N4871" s="42"/>
      <c r="O4871" s="42"/>
    </row>
    <row r="4872" spans="1:15">
      <c r="A4872" s="40"/>
      <c r="B4872" s="41"/>
      <c r="C4872" s="42"/>
      <c r="D4872" s="42"/>
      <c r="E4872" s="42"/>
      <c r="F4872" s="42"/>
      <c r="G4872" s="42"/>
      <c r="H4872" s="42"/>
      <c r="I4872" s="42"/>
      <c r="J4872" s="42"/>
      <c r="K4872" s="42"/>
      <c r="L4872" s="42"/>
      <c r="M4872" s="42"/>
      <c r="N4872" s="42"/>
      <c r="O4872" s="42"/>
    </row>
    <row r="4873" spans="1:15">
      <c r="A4873" s="40"/>
      <c r="B4873" s="41"/>
      <c r="C4873" s="42"/>
      <c r="D4873" s="42"/>
      <c r="E4873" s="42"/>
      <c r="F4873" s="42"/>
      <c r="G4873" s="42"/>
      <c r="H4873" s="42"/>
      <c r="I4873" s="42"/>
      <c r="J4873" s="42"/>
      <c r="K4873" s="42"/>
      <c r="L4873" s="42"/>
      <c r="M4873" s="42"/>
      <c r="N4873" s="42"/>
      <c r="O4873" s="42"/>
    </row>
    <row r="4874" spans="1:15">
      <c r="A4874" s="40"/>
      <c r="B4874" s="41"/>
      <c r="C4874" s="42"/>
      <c r="D4874" s="42"/>
      <c r="E4874" s="42"/>
      <c r="F4874" s="42"/>
      <c r="G4874" s="42"/>
      <c r="H4874" s="42"/>
      <c r="I4874" s="42"/>
      <c r="J4874" s="42"/>
      <c r="K4874" s="42"/>
      <c r="L4874" s="42"/>
      <c r="M4874" s="42"/>
      <c r="N4874" s="42"/>
      <c r="O4874" s="42"/>
    </row>
    <row r="4875" spans="1:15">
      <c r="A4875" s="40"/>
      <c r="B4875" s="41"/>
      <c r="C4875" s="42"/>
      <c r="D4875" s="42"/>
      <c r="E4875" s="42"/>
      <c r="F4875" s="42"/>
      <c r="G4875" s="42"/>
      <c r="H4875" s="42"/>
      <c r="I4875" s="42"/>
      <c r="J4875" s="42"/>
      <c r="K4875" s="42"/>
      <c r="L4875" s="42"/>
      <c r="M4875" s="42"/>
      <c r="N4875" s="42"/>
      <c r="O4875" s="42"/>
    </row>
    <row r="4876" spans="1:15">
      <c r="A4876" s="40"/>
      <c r="B4876" s="41"/>
      <c r="C4876" s="42"/>
      <c r="D4876" s="42"/>
      <c r="E4876" s="42"/>
      <c r="F4876" s="42"/>
      <c r="G4876" s="42"/>
      <c r="H4876" s="42"/>
      <c r="I4876" s="42"/>
      <c r="J4876" s="42"/>
      <c r="K4876" s="42"/>
      <c r="L4876" s="42"/>
      <c r="M4876" s="42"/>
      <c r="N4876" s="42"/>
      <c r="O4876" s="42"/>
    </row>
    <row r="4877" spans="1:15">
      <c r="A4877" s="40"/>
      <c r="B4877" s="41"/>
      <c r="C4877" s="42"/>
      <c r="D4877" s="42"/>
      <c r="E4877" s="42"/>
      <c r="F4877" s="42"/>
      <c r="G4877" s="42"/>
      <c r="H4877" s="42"/>
      <c r="I4877" s="42"/>
      <c r="J4877" s="42"/>
      <c r="K4877" s="42"/>
      <c r="L4877" s="42"/>
      <c r="M4877" s="42"/>
      <c r="N4877" s="42"/>
      <c r="O4877" s="42"/>
    </row>
    <row r="4878" spans="1:15">
      <c r="A4878" s="40"/>
      <c r="B4878" s="41"/>
      <c r="C4878" s="42"/>
      <c r="D4878" s="42"/>
      <c r="E4878" s="42"/>
      <c r="F4878" s="42"/>
      <c r="G4878" s="42"/>
      <c r="H4878" s="42"/>
      <c r="I4878" s="42"/>
      <c r="J4878" s="42"/>
      <c r="K4878" s="42"/>
      <c r="L4878" s="42"/>
      <c r="M4878" s="42"/>
      <c r="N4878" s="42"/>
      <c r="O4878" s="42"/>
    </row>
    <row r="4879" spans="1:15">
      <c r="A4879" s="40"/>
      <c r="B4879" s="41"/>
      <c r="C4879" s="42"/>
      <c r="D4879" s="42"/>
      <c r="E4879" s="42"/>
      <c r="F4879" s="42"/>
      <c r="G4879" s="42"/>
      <c r="H4879" s="42"/>
      <c r="I4879" s="42"/>
      <c r="J4879" s="42"/>
      <c r="K4879" s="42"/>
      <c r="L4879" s="42"/>
      <c r="M4879" s="42"/>
      <c r="N4879" s="42"/>
      <c r="O4879" s="42"/>
    </row>
    <row r="4880" spans="1:15">
      <c r="A4880" s="40"/>
      <c r="B4880" s="41"/>
      <c r="C4880" s="42"/>
      <c r="D4880" s="42"/>
      <c r="E4880" s="42"/>
      <c r="F4880" s="42"/>
      <c r="G4880" s="42"/>
      <c r="H4880" s="42"/>
      <c r="I4880" s="42"/>
      <c r="J4880" s="42"/>
      <c r="K4880" s="42"/>
      <c r="L4880" s="42"/>
      <c r="M4880" s="42"/>
      <c r="N4880" s="42"/>
      <c r="O4880" s="42"/>
    </row>
    <row r="4881" spans="1:15">
      <c r="A4881" s="40"/>
      <c r="B4881" s="41"/>
      <c r="C4881" s="42"/>
      <c r="D4881" s="42"/>
      <c r="E4881" s="42"/>
      <c r="F4881" s="42"/>
      <c r="G4881" s="42"/>
      <c r="H4881" s="42"/>
      <c r="I4881" s="42"/>
      <c r="J4881" s="42"/>
      <c r="K4881" s="42"/>
      <c r="L4881" s="42"/>
      <c r="M4881" s="42"/>
      <c r="N4881" s="42"/>
      <c r="O4881" s="42"/>
    </row>
    <row r="4882" spans="1:15">
      <c r="A4882" s="40"/>
      <c r="B4882" s="41"/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  <c r="O4882" s="42"/>
    </row>
    <row r="4883" spans="1:15">
      <c r="A4883" s="40"/>
      <c r="B4883" s="41"/>
      <c r="C4883" s="42"/>
      <c r="D4883" s="42"/>
      <c r="E4883" s="42"/>
      <c r="F4883" s="42"/>
      <c r="G4883" s="42"/>
      <c r="H4883" s="42"/>
      <c r="I4883" s="42"/>
      <c r="J4883" s="42"/>
      <c r="K4883" s="42"/>
      <c r="L4883" s="42"/>
      <c r="M4883" s="42"/>
      <c r="N4883" s="42"/>
      <c r="O4883" s="42"/>
    </row>
    <row r="4884" spans="1:15">
      <c r="A4884" s="40"/>
      <c r="B4884" s="41"/>
      <c r="C4884" s="42"/>
      <c r="D4884" s="42"/>
      <c r="E4884" s="42"/>
      <c r="F4884" s="42"/>
      <c r="G4884" s="42"/>
      <c r="H4884" s="42"/>
      <c r="I4884" s="42"/>
      <c r="J4884" s="42"/>
      <c r="K4884" s="42"/>
      <c r="L4884" s="42"/>
      <c r="M4884" s="42"/>
      <c r="N4884" s="42"/>
      <c r="O4884" s="42"/>
    </row>
    <row r="4885" spans="1:15">
      <c r="A4885" s="40"/>
      <c r="B4885" s="41"/>
      <c r="C4885" s="42"/>
      <c r="D4885" s="42"/>
      <c r="E4885" s="42"/>
      <c r="F4885" s="42"/>
      <c r="G4885" s="42"/>
      <c r="H4885" s="42"/>
      <c r="I4885" s="42"/>
      <c r="J4885" s="42"/>
      <c r="K4885" s="42"/>
      <c r="L4885" s="42"/>
      <c r="M4885" s="42"/>
      <c r="N4885" s="42"/>
      <c r="O4885" s="42"/>
    </row>
    <row r="4886" spans="1:15">
      <c r="A4886" s="40"/>
      <c r="B4886" s="41"/>
      <c r="C4886" s="42"/>
      <c r="D4886" s="42"/>
      <c r="E4886" s="42"/>
      <c r="F4886" s="42"/>
      <c r="G4886" s="42"/>
      <c r="H4886" s="42"/>
      <c r="I4886" s="42"/>
      <c r="J4886" s="42"/>
      <c r="K4886" s="42"/>
      <c r="L4886" s="42"/>
      <c r="M4886" s="42"/>
      <c r="N4886" s="42"/>
      <c r="O4886" s="42"/>
    </row>
    <row r="4887" spans="1:15">
      <c r="A4887" s="40"/>
      <c r="B4887" s="41"/>
      <c r="C4887" s="42"/>
      <c r="D4887" s="42"/>
      <c r="E4887" s="42"/>
      <c r="F4887" s="42"/>
      <c r="G4887" s="42"/>
      <c r="H4887" s="42"/>
      <c r="I4887" s="42"/>
      <c r="J4887" s="42"/>
      <c r="K4887" s="42"/>
      <c r="L4887" s="42"/>
      <c r="M4887" s="42"/>
      <c r="N4887" s="42"/>
      <c r="O4887" s="42"/>
    </row>
    <row r="4888" spans="1:15">
      <c r="A4888" s="40"/>
      <c r="B4888" s="41"/>
      <c r="C4888" s="42"/>
      <c r="D4888" s="42"/>
      <c r="E4888" s="42"/>
      <c r="F4888" s="42"/>
      <c r="G4888" s="42"/>
      <c r="H4888" s="42"/>
      <c r="I4888" s="42"/>
      <c r="J4888" s="42"/>
      <c r="K4888" s="42"/>
      <c r="L4888" s="42"/>
      <c r="M4888" s="42"/>
      <c r="N4888" s="42"/>
      <c r="O4888" s="42"/>
    </row>
    <row r="4889" spans="1:15">
      <c r="A4889" s="40"/>
      <c r="B4889" s="41"/>
      <c r="C4889" s="42"/>
      <c r="D4889" s="42"/>
      <c r="E4889" s="42"/>
      <c r="F4889" s="42"/>
      <c r="G4889" s="42"/>
      <c r="H4889" s="42"/>
      <c r="I4889" s="42"/>
      <c r="J4889" s="42"/>
      <c r="K4889" s="42"/>
      <c r="L4889" s="42"/>
      <c r="M4889" s="42"/>
      <c r="N4889" s="42"/>
      <c r="O4889" s="42"/>
    </row>
    <row r="4890" spans="1:15">
      <c r="A4890" s="40"/>
      <c r="B4890" s="41"/>
      <c r="C4890" s="42"/>
      <c r="D4890" s="42"/>
      <c r="E4890" s="42"/>
      <c r="F4890" s="42"/>
      <c r="G4890" s="42"/>
      <c r="H4890" s="42"/>
      <c r="I4890" s="42"/>
      <c r="J4890" s="42"/>
      <c r="K4890" s="42"/>
      <c r="L4890" s="42"/>
      <c r="M4890" s="42"/>
      <c r="N4890" s="42"/>
      <c r="O4890" s="42"/>
    </row>
    <row r="4891" spans="1:15">
      <c r="A4891" s="40"/>
      <c r="B4891" s="41"/>
      <c r="C4891" s="42"/>
      <c r="D4891" s="42"/>
      <c r="E4891" s="42"/>
      <c r="F4891" s="42"/>
      <c r="G4891" s="42"/>
      <c r="H4891" s="42"/>
      <c r="I4891" s="42"/>
      <c r="J4891" s="42"/>
      <c r="K4891" s="42"/>
      <c r="L4891" s="42"/>
      <c r="M4891" s="42"/>
      <c r="N4891" s="42"/>
      <c r="O4891" s="42"/>
    </row>
    <row r="4892" spans="1:15">
      <c r="A4892" s="40"/>
      <c r="B4892" s="41"/>
      <c r="C4892" s="42"/>
      <c r="D4892" s="42"/>
      <c r="E4892" s="42"/>
      <c r="F4892" s="42"/>
      <c r="G4892" s="42"/>
      <c r="H4892" s="42"/>
      <c r="I4892" s="42"/>
      <c r="J4892" s="42"/>
      <c r="K4892" s="42"/>
      <c r="L4892" s="42"/>
      <c r="M4892" s="42"/>
      <c r="N4892" s="42"/>
      <c r="O4892" s="42"/>
    </row>
    <row r="4893" spans="1:15">
      <c r="A4893" s="40"/>
      <c r="B4893" s="41"/>
      <c r="C4893" s="42"/>
      <c r="D4893" s="42"/>
      <c r="E4893" s="42"/>
      <c r="F4893" s="42"/>
      <c r="G4893" s="42"/>
      <c r="H4893" s="42"/>
      <c r="I4893" s="42"/>
      <c r="J4893" s="42"/>
      <c r="K4893" s="42"/>
      <c r="L4893" s="42"/>
      <c r="M4893" s="42"/>
      <c r="N4893" s="42"/>
      <c r="O4893" s="42"/>
    </row>
    <row r="4894" spans="1:15">
      <c r="A4894" s="40"/>
      <c r="B4894" s="41"/>
      <c r="C4894" s="42"/>
      <c r="D4894" s="42"/>
      <c r="E4894" s="42"/>
      <c r="F4894" s="42"/>
      <c r="G4894" s="42"/>
      <c r="H4894" s="42"/>
      <c r="I4894" s="42"/>
      <c r="J4894" s="42"/>
      <c r="K4894" s="42"/>
      <c r="L4894" s="42"/>
      <c r="M4894" s="42"/>
      <c r="N4894" s="42"/>
      <c r="O4894" s="42"/>
    </row>
    <row r="4895" spans="1:15">
      <c r="A4895" s="40"/>
      <c r="B4895" s="41"/>
      <c r="C4895" s="42"/>
      <c r="D4895" s="42"/>
      <c r="E4895" s="42"/>
      <c r="F4895" s="42"/>
      <c r="G4895" s="42"/>
      <c r="H4895" s="42"/>
      <c r="I4895" s="42"/>
      <c r="J4895" s="42"/>
      <c r="K4895" s="42"/>
      <c r="L4895" s="42"/>
      <c r="M4895" s="42"/>
      <c r="N4895" s="42"/>
      <c r="O4895" s="42"/>
    </row>
    <row r="4896" spans="1:15">
      <c r="A4896" s="40"/>
      <c r="B4896" s="41"/>
      <c r="C4896" s="42"/>
      <c r="D4896" s="42"/>
      <c r="E4896" s="42"/>
      <c r="F4896" s="42"/>
      <c r="G4896" s="42"/>
      <c r="H4896" s="42"/>
      <c r="I4896" s="42"/>
      <c r="J4896" s="42"/>
      <c r="K4896" s="42"/>
      <c r="L4896" s="42"/>
      <c r="M4896" s="42"/>
      <c r="N4896" s="42"/>
      <c r="O4896" s="42"/>
    </row>
    <row r="4897" spans="1:15">
      <c r="A4897" s="40"/>
      <c r="B4897" s="41"/>
      <c r="C4897" s="42"/>
      <c r="D4897" s="42"/>
      <c r="E4897" s="42"/>
      <c r="F4897" s="42"/>
      <c r="G4897" s="42"/>
      <c r="H4897" s="42"/>
      <c r="I4897" s="42"/>
      <c r="J4897" s="42"/>
      <c r="K4897" s="42"/>
      <c r="L4897" s="42"/>
      <c r="M4897" s="42"/>
      <c r="N4897" s="42"/>
      <c r="O4897" s="42"/>
    </row>
    <row r="4898" spans="1:15">
      <c r="A4898" s="40"/>
      <c r="B4898" s="41"/>
      <c r="C4898" s="42"/>
      <c r="D4898" s="42"/>
      <c r="E4898" s="42"/>
      <c r="F4898" s="42"/>
      <c r="G4898" s="42"/>
      <c r="H4898" s="42"/>
      <c r="I4898" s="42"/>
      <c r="J4898" s="42"/>
      <c r="K4898" s="42"/>
      <c r="L4898" s="42"/>
      <c r="M4898" s="42"/>
      <c r="N4898" s="42"/>
      <c r="O4898" s="42"/>
    </row>
    <row r="4899" spans="1:15">
      <c r="A4899" s="40"/>
      <c r="B4899" s="41"/>
      <c r="C4899" s="42"/>
      <c r="D4899" s="42"/>
      <c r="E4899" s="42"/>
      <c r="F4899" s="42"/>
      <c r="G4899" s="42"/>
      <c r="H4899" s="42"/>
      <c r="I4899" s="42"/>
      <c r="J4899" s="42"/>
      <c r="K4899" s="42"/>
      <c r="L4899" s="42"/>
      <c r="M4899" s="42"/>
      <c r="N4899" s="42"/>
      <c r="O4899" s="42"/>
    </row>
    <row r="4900" spans="1:15">
      <c r="A4900" s="40"/>
      <c r="B4900" s="41"/>
      <c r="C4900" s="42"/>
      <c r="D4900" s="42"/>
      <c r="E4900" s="42"/>
      <c r="F4900" s="42"/>
      <c r="G4900" s="42"/>
      <c r="H4900" s="42"/>
      <c r="I4900" s="42"/>
      <c r="J4900" s="42"/>
      <c r="K4900" s="42"/>
      <c r="L4900" s="42"/>
      <c r="M4900" s="42"/>
      <c r="N4900" s="42"/>
      <c r="O4900" s="42"/>
    </row>
    <row r="4901" spans="1:15">
      <c r="A4901" s="40"/>
      <c r="B4901" s="41"/>
      <c r="C4901" s="42"/>
      <c r="D4901" s="42"/>
      <c r="E4901" s="42"/>
      <c r="F4901" s="42"/>
      <c r="G4901" s="42"/>
      <c r="H4901" s="42"/>
      <c r="I4901" s="42"/>
      <c r="J4901" s="42"/>
      <c r="K4901" s="42"/>
      <c r="L4901" s="42"/>
      <c r="M4901" s="42"/>
      <c r="N4901" s="42"/>
      <c r="O4901" s="42"/>
    </row>
    <row r="4902" spans="1:15">
      <c r="A4902" s="40"/>
      <c r="B4902" s="41"/>
      <c r="C4902" s="42"/>
      <c r="D4902" s="42"/>
      <c r="E4902" s="42"/>
      <c r="F4902" s="42"/>
      <c r="G4902" s="42"/>
      <c r="H4902" s="42"/>
      <c r="I4902" s="42"/>
      <c r="J4902" s="42"/>
      <c r="K4902" s="42"/>
      <c r="L4902" s="42"/>
      <c r="M4902" s="42"/>
      <c r="N4902" s="42"/>
      <c r="O4902" s="42"/>
    </row>
    <row r="4903" spans="1:15">
      <c r="A4903" s="40"/>
      <c r="B4903" s="41"/>
      <c r="C4903" s="42"/>
      <c r="D4903" s="42"/>
      <c r="E4903" s="42"/>
      <c r="F4903" s="42"/>
      <c r="G4903" s="42"/>
      <c r="H4903" s="42"/>
      <c r="I4903" s="42"/>
      <c r="J4903" s="42"/>
      <c r="K4903" s="42"/>
      <c r="L4903" s="42"/>
      <c r="M4903" s="42"/>
      <c r="N4903" s="42"/>
      <c r="O4903" s="42"/>
    </row>
    <row r="4904" spans="1:15">
      <c r="A4904" s="40"/>
      <c r="B4904" s="41"/>
      <c r="C4904" s="42"/>
      <c r="D4904" s="42"/>
      <c r="E4904" s="42"/>
      <c r="F4904" s="42"/>
      <c r="G4904" s="42"/>
      <c r="H4904" s="42"/>
      <c r="I4904" s="42"/>
      <c r="J4904" s="42"/>
      <c r="K4904" s="42"/>
      <c r="L4904" s="42"/>
      <c r="M4904" s="42"/>
      <c r="N4904" s="42"/>
      <c r="O4904" s="42"/>
    </row>
    <row r="4905" spans="1:15">
      <c r="A4905" s="40"/>
      <c r="B4905" s="41"/>
      <c r="C4905" s="42"/>
      <c r="D4905" s="42"/>
      <c r="E4905" s="42"/>
      <c r="F4905" s="42"/>
      <c r="G4905" s="42"/>
      <c r="H4905" s="42"/>
      <c r="I4905" s="42"/>
      <c r="J4905" s="42"/>
      <c r="K4905" s="42"/>
      <c r="L4905" s="42"/>
      <c r="M4905" s="42"/>
      <c r="N4905" s="42"/>
      <c r="O4905" s="42"/>
    </row>
    <row r="4906" spans="1:15">
      <c r="A4906" s="40"/>
      <c r="B4906" s="41"/>
      <c r="C4906" s="42"/>
      <c r="D4906" s="42"/>
      <c r="E4906" s="42"/>
      <c r="F4906" s="42"/>
      <c r="G4906" s="42"/>
      <c r="H4906" s="42"/>
      <c r="I4906" s="42"/>
      <c r="J4906" s="42"/>
      <c r="K4906" s="42"/>
      <c r="L4906" s="42"/>
      <c r="M4906" s="42"/>
      <c r="N4906" s="42"/>
      <c r="O4906" s="42"/>
    </row>
    <row r="4907" spans="1:15">
      <c r="A4907" s="40"/>
      <c r="B4907" s="41"/>
      <c r="C4907" s="42"/>
      <c r="D4907" s="42"/>
      <c r="E4907" s="42"/>
      <c r="F4907" s="42"/>
      <c r="G4907" s="42"/>
      <c r="H4907" s="42"/>
      <c r="I4907" s="42"/>
      <c r="J4907" s="42"/>
      <c r="K4907" s="42"/>
      <c r="L4907" s="42"/>
      <c r="M4907" s="42"/>
      <c r="N4907" s="42"/>
      <c r="O4907" s="42"/>
    </row>
    <row r="4908" spans="1:15">
      <c r="A4908" s="40"/>
      <c r="B4908" s="41"/>
      <c r="C4908" s="42"/>
      <c r="D4908" s="42"/>
      <c r="E4908" s="42"/>
      <c r="F4908" s="42"/>
      <c r="G4908" s="42"/>
      <c r="H4908" s="42"/>
      <c r="I4908" s="42"/>
      <c r="J4908" s="42"/>
      <c r="K4908" s="42"/>
      <c r="L4908" s="42"/>
      <c r="M4908" s="42"/>
      <c r="N4908" s="42"/>
      <c r="O4908" s="42"/>
    </row>
    <row r="4909" spans="1:15">
      <c r="A4909" s="40"/>
      <c r="B4909" s="41"/>
      <c r="C4909" s="42"/>
      <c r="D4909" s="42"/>
      <c r="E4909" s="42"/>
      <c r="F4909" s="42"/>
      <c r="G4909" s="42"/>
      <c r="H4909" s="42"/>
      <c r="I4909" s="42"/>
      <c r="J4909" s="42"/>
      <c r="K4909" s="42"/>
      <c r="L4909" s="42"/>
      <c r="M4909" s="42"/>
      <c r="N4909" s="42"/>
      <c r="O4909" s="42"/>
    </row>
    <row r="4910" spans="1:15">
      <c r="A4910" s="40"/>
      <c r="B4910" s="41"/>
      <c r="C4910" s="42"/>
      <c r="D4910" s="42"/>
      <c r="E4910" s="42"/>
      <c r="F4910" s="42"/>
      <c r="G4910" s="42"/>
      <c r="H4910" s="42"/>
      <c r="I4910" s="42"/>
      <c r="J4910" s="42"/>
      <c r="K4910" s="42"/>
      <c r="L4910" s="42"/>
      <c r="M4910" s="42"/>
      <c r="N4910" s="42"/>
      <c r="O4910" s="42"/>
    </row>
    <row r="4911" spans="1:15">
      <c r="A4911" s="40"/>
      <c r="B4911" s="41"/>
      <c r="C4911" s="42"/>
      <c r="D4911" s="42"/>
      <c r="E4911" s="42"/>
      <c r="F4911" s="42"/>
      <c r="G4911" s="42"/>
      <c r="H4911" s="42"/>
      <c r="I4911" s="42"/>
      <c r="J4911" s="42"/>
      <c r="K4911" s="42"/>
      <c r="L4911" s="42"/>
      <c r="M4911" s="42"/>
      <c r="N4911" s="42"/>
      <c r="O4911" s="42"/>
    </row>
    <row r="4912" spans="1:15">
      <c r="A4912" s="40"/>
      <c r="B4912" s="41"/>
      <c r="C4912" s="42"/>
      <c r="D4912" s="42"/>
      <c r="E4912" s="42"/>
      <c r="F4912" s="42"/>
      <c r="G4912" s="42"/>
      <c r="H4912" s="42"/>
      <c r="I4912" s="42"/>
      <c r="J4912" s="42"/>
      <c r="K4912" s="42"/>
      <c r="L4912" s="42"/>
      <c r="M4912" s="42"/>
      <c r="N4912" s="42"/>
      <c r="O4912" s="42"/>
    </row>
    <row r="4913" spans="1:15">
      <c r="A4913" s="40"/>
      <c r="B4913" s="41"/>
      <c r="C4913" s="42"/>
      <c r="D4913" s="42"/>
      <c r="E4913" s="42"/>
      <c r="F4913" s="42"/>
      <c r="G4913" s="42"/>
      <c r="H4913" s="42"/>
      <c r="I4913" s="42"/>
      <c r="J4913" s="42"/>
      <c r="K4913" s="42"/>
      <c r="L4913" s="42"/>
      <c r="M4913" s="42"/>
      <c r="N4913" s="42"/>
      <c r="O4913" s="42"/>
    </row>
    <row r="4914" spans="1:15">
      <c r="A4914" s="40"/>
      <c r="B4914" s="41"/>
      <c r="C4914" s="42"/>
      <c r="D4914" s="42"/>
      <c r="E4914" s="42"/>
      <c r="F4914" s="42"/>
      <c r="G4914" s="42"/>
      <c r="H4914" s="42"/>
      <c r="I4914" s="42"/>
      <c r="J4914" s="42"/>
      <c r="K4914" s="42"/>
      <c r="L4914" s="42"/>
      <c r="M4914" s="42"/>
      <c r="N4914" s="42"/>
      <c r="O4914" s="42"/>
    </row>
    <row r="4915" spans="1:15">
      <c r="A4915" s="40"/>
      <c r="B4915" s="41"/>
      <c r="C4915" s="42"/>
      <c r="D4915" s="42"/>
      <c r="E4915" s="42"/>
      <c r="F4915" s="42"/>
      <c r="G4915" s="42"/>
      <c r="H4915" s="42"/>
      <c r="I4915" s="42"/>
      <c r="J4915" s="42"/>
      <c r="K4915" s="42"/>
      <c r="L4915" s="42"/>
      <c r="M4915" s="42"/>
      <c r="N4915" s="42"/>
      <c r="O4915" s="42"/>
    </row>
    <row r="4916" spans="1:15">
      <c r="A4916" s="40"/>
      <c r="B4916" s="41"/>
      <c r="C4916" s="42"/>
      <c r="D4916" s="42"/>
      <c r="E4916" s="42"/>
      <c r="F4916" s="42"/>
      <c r="G4916" s="42"/>
      <c r="H4916" s="42"/>
      <c r="I4916" s="42"/>
      <c r="J4916" s="42"/>
      <c r="K4916" s="42"/>
      <c r="L4916" s="42"/>
      <c r="M4916" s="42"/>
      <c r="N4916" s="42"/>
      <c r="O4916" s="42"/>
    </row>
    <row r="4917" spans="1:15">
      <c r="A4917" s="40"/>
      <c r="B4917" s="41"/>
      <c r="C4917" s="42"/>
      <c r="D4917" s="42"/>
      <c r="E4917" s="42"/>
      <c r="F4917" s="42"/>
      <c r="G4917" s="42"/>
      <c r="H4917" s="42"/>
      <c r="I4917" s="42"/>
      <c r="J4917" s="42"/>
      <c r="K4917" s="42"/>
      <c r="L4917" s="42"/>
      <c r="M4917" s="42"/>
      <c r="N4917" s="42"/>
      <c r="O4917" s="42"/>
    </row>
    <row r="4918" spans="1:15">
      <c r="A4918" s="40"/>
      <c r="B4918" s="41"/>
      <c r="C4918" s="42"/>
      <c r="D4918" s="42"/>
      <c r="E4918" s="42"/>
      <c r="F4918" s="42"/>
      <c r="G4918" s="42"/>
      <c r="H4918" s="42"/>
      <c r="I4918" s="42"/>
      <c r="J4918" s="42"/>
      <c r="K4918" s="42"/>
      <c r="L4918" s="42"/>
      <c r="M4918" s="42"/>
      <c r="N4918" s="42"/>
      <c r="O4918" s="42"/>
    </row>
    <row r="4919" spans="1:15">
      <c r="A4919" s="40"/>
      <c r="B4919" s="41"/>
      <c r="C4919" s="42"/>
      <c r="D4919" s="42"/>
      <c r="E4919" s="42"/>
      <c r="F4919" s="42"/>
      <c r="G4919" s="42"/>
      <c r="H4919" s="42"/>
      <c r="I4919" s="42"/>
      <c r="J4919" s="42"/>
      <c r="K4919" s="42"/>
      <c r="L4919" s="42"/>
      <c r="M4919" s="42"/>
      <c r="N4919" s="42"/>
      <c r="O4919" s="42"/>
    </row>
    <row r="4920" spans="1:15">
      <c r="A4920" s="40"/>
      <c r="B4920" s="41"/>
      <c r="C4920" s="42"/>
      <c r="D4920" s="42"/>
      <c r="E4920" s="42"/>
      <c r="F4920" s="42"/>
      <c r="G4920" s="42"/>
      <c r="H4920" s="42"/>
      <c r="I4920" s="42"/>
      <c r="J4920" s="42"/>
      <c r="K4920" s="42"/>
      <c r="L4920" s="42"/>
      <c r="M4920" s="42"/>
      <c r="N4920" s="42"/>
      <c r="O4920" s="42"/>
    </row>
    <row r="4921" spans="1:15">
      <c r="A4921" s="40"/>
      <c r="B4921" s="41"/>
      <c r="C4921" s="42"/>
      <c r="D4921" s="42"/>
      <c r="E4921" s="42"/>
      <c r="F4921" s="42"/>
      <c r="G4921" s="42"/>
      <c r="H4921" s="42"/>
      <c r="I4921" s="42"/>
      <c r="J4921" s="42"/>
      <c r="K4921" s="42"/>
      <c r="L4921" s="42"/>
      <c r="M4921" s="42"/>
      <c r="N4921" s="42"/>
      <c r="O4921" s="42"/>
    </row>
    <row r="4922" spans="1:15">
      <c r="A4922" s="40"/>
      <c r="B4922" s="41"/>
      <c r="C4922" s="42"/>
      <c r="D4922" s="42"/>
      <c r="E4922" s="42"/>
      <c r="F4922" s="42"/>
      <c r="G4922" s="42"/>
      <c r="H4922" s="42"/>
      <c r="I4922" s="42"/>
      <c r="J4922" s="42"/>
      <c r="K4922" s="42"/>
      <c r="L4922" s="42"/>
      <c r="M4922" s="42"/>
      <c r="N4922" s="42"/>
      <c r="O4922" s="42"/>
    </row>
    <row r="4923" spans="1:15">
      <c r="A4923" s="40"/>
      <c r="B4923" s="41"/>
      <c r="C4923" s="42"/>
      <c r="D4923" s="42"/>
      <c r="E4923" s="42"/>
      <c r="F4923" s="42"/>
      <c r="G4923" s="42"/>
      <c r="H4923" s="42"/>
      <c r="I4923" s="42"/>
      <c r="J4923" s="42"/>
      <c r="K4923" s="42"/>
      <c r="L4923" s="42"/>
      <c r="M4923" s="42"/>
      <c r="N4923" s="42"/>
      <c r="O4923" s="42"/>
    </row>
    <row r="4924" spans="1:15">
      <c r="A4924" s="40"/>
      <c r="B4924" s="41"/>
      <c r="C4924" s="42"/>
      <c r="D4924" s="42"/>
      <c r="E4924" s="42"/>
      <c r="F4924" s="42"/>
      <c r="G4924" s="42"/>
      <c r="H4924" s="42"/>
      <c r="I4924" s="42"/>
      <c r="J4924" s="42"/>
      <c r="K4924" s="42"/>
      <c r="L4924" s="42"/>
      <c r="M4924" s="42"/>
      <c r="N4924" s="42"/>
      <c r="O4924" s="42"/>
    </row>
    <row r="4925" spans="1:15">
      <c r="A4925" s="40"/>
      <c r="B4925" s="41"/>
      <c r="C4925" s="42"/>
      <c r="D4925" s="42"/>
      <c r="E4925" s="42"/>
      <c r="F4925" s="42"/>
      <c r="G4925" s="42"/>
      <c r="H4925" s="42"/>
      <c r="I4925" s="42"/>
      <c r="J4925" s="42"/>
      <c r="K4925" s="42"/>
      <c r="L4925" s="42"/>
      <c r="M4925" s="42"/>
      <c r="N4925" s="42"/>
      <c r="O4925" s="42"/>
    </row>
    <row r="4926" spans="1:15">
      <c r="A4926" s="40"/>
      <c r="B4926" s="41"/>
      <c r="C4926" s="42"/>
      <c r="D4926" s="42"/>
      <c r="E4926" s="42"/>
      <c r="F4926" s="42"/>
      <c r="G4926" s="42"/>
      <c r="H4926" s="42"/>
      <c r="I4926" s="42"/>
      <c r="J4926" s="42"/>
      <c r="K4926" s="42"/>
      <c r="L4926" s="42"/>
      <c r="M4926" s="42"/>
      <c r="N4926" s="42"/>
      <c r="O4926" s="42"/>
    </row>
    <row r="4927" spans="1:15">
      <c r="A4927" s="40"/>
      <c r="B4927" s="41"/>
      <c r="C4927" s="42"/>
      <c r="D4927" s="42"/>
      <c r="E4927" s="42"/>
      <c r="F4927" s="42"/>
      <c r="G4927" s="42"/>
      <c r="H4927" s="42"/>
      <c r="I4927" s="42"/>
      <c r="J4927" s="42"/>
      <c r="K4927" s="42"/>
      <c r="L4927" s="42"/>
      <c r="M4927" s="42"/>
      <c r="N4927" s="42"/>
      <c r="O4927" s="42"/>
    </row>
    <row r="4928" spans="1:15">
      <c r="A4928" s="40"/>
      <c r="B4928" s="41"/>
      <c r="C4928" s="42"/>
      <c r="D4928" s="42"/>
      <c r="E4928" s="42"/>
      <c r="F4928" s="42"/>
      <c r="G4928" s="42"/>
      <c r="H4928" s="42"/>
      <c r="I4928" s="42"/>
      <c r="J4928" s="42"/>
      <c r="K4928" s="42"/>
      <c r="L4928" s="42"/>
      <c r="M4928" s="42"/>
      <c r="N4928" s="42"/>
      <c r="O4928" s="42"/>
    </row>
    <row r="4929" spans="1:15">
      <c r="A4929" s="40"/>
      <c r="B4929" s="41"/>
      <c r="C4929" s="42"/>
      <c r="D4929" s="42"/>
      <c r="E4929" s="42"/>
      <c r="F4929" s="42"/>
      <c r="G4929" s="42"/>
      <c r="H4929" s="42"/>
      <c r="I4929" s="42"/>
      <c r="J4929" s="42"/>
      <c r="K4929" s="42"/>
      <c r="L4929" s="42"/>
      <c r="M4929" s="42"/>
      <c r="N4929" s="42"/>
      <c r="O4929" s="42"/>
    </row>
    <row r="4930" spans="1:15">
      <c r="A4930" s="40"/>
      <c r="B4930" s="41"/>
      <c r="C4930" s="42"/>
      <c r="D4930" s="42"/>
      <c r="E4930" s="42"/>
      <c r="F4930" s="42"/>
      <c r="G4930" s="42"/>
      <c r="H4930" s="42"/>
      <c r="I4930" s="42"/>
      <c r="J4930" s="42"/>
      <c r="K4930" s="42"/>
      <c r="L4930" s="42"/>
      <c r="M4930" s="42"/>
      <c r="N4930" s="42"/>
      <c r="O4930" s="42"/>
    </row>
    <row r="4931" spans="1:15">
      <c r="A4931" s="40"/>
      <c r="B4931" s="41"/>
      <c r="C4931" s="42"/>
      <c r="D4931" s="42"/>
      <c r="E4931" s="42"/>
      <c r="F4931" s="42"/>
      <c r="G4931" s="42"/>
      <c r="H4931" s="42"/>
      <c r="I4931" s="42"/>
      <c r="J4931" s="42"/>
      <c r="K4931" s="42"/>
      <c r="L4931" s="42"/>
      <c r="M4931" s="42"/>
      <c r="N4931" s="42"/>
      <c r="O4931" s="42"/>
    </row>
    <row r="4932" spans="1:15">
      <c r="A4932" s="40"/>
      <c r="B4932" s="41"/>
      <c r="C4932" s="42"/>
      <c r="D4932" s="42"/>
      <c r="E4932" s="42"/>
      <c r="F4932" s="42"/>
      <c r="G4932" s="42"/>
      <c r="H4932" s="42"/>
      <c r="I4932" s="42"/>
      <c r="J4932" s="42"/>
      <c r="K4932" s="42"/>
      <c r="L4932" s="42"/>
      <c r="M4932" s="42"/>
      <c r="N4932" s="42"/>
      <c r="O4932" s="42"/>
    </row>
    <row r="4933" spans="1:15">
      <c r="A4933" s="40"/>
      <c r="B4933" s="41"/>
      <c r="C4933" s="42"/>
      <c r="D4933" s="42"/>
      <c r="E4933" s="42"/>
      <c r="F4933" s="42"/>
      <c r="G4933" s="42"/>
      <c r="H4933" s="42"/>
      <c r="I4933" s="42"/>
      <c r="J4933" s="42"/>
      <c r="K4933" s="42"/>
      <c r="L4933" s="42"/>
      <c r="M4933" s="42"/>
      <c r="N4933" s="42"/>
      <c r="O4933" s="42"/>
    </row>
    <row r="4934" spans="1:15">
      <c r="A4934" s="40"/>
      <c r="B4934" s="41"/>
      <c r="C4934" s="42"/>
      <c r="D4934" s="42"/>
      <c r="E4934" s="42"/>
      <c r="F4934" s="42"/>
      <c r="G4934" s="42"/>
      <c r="H4934" s="42"/>
      <c r="I4934" s="42"/>
      <c r="J4934" s="42"/>
      <c r="K4934" s="42"/>
      <c r="L4934" s="42"/>
      <c r="M4934" s="42"/>
      <c r="N4934" s="42"/>
      <c r="O4934" s="42"/>
    </row>
    <row r="4935" spans="1:15">
      <c r="A4935" s="40"/>
      <c r="B4935" s="41"/>
      <c r="C4935" s="42"/>
      <c r="D4935" s="42"/>
      <c r="E4935" s="42"/>
      <c r="F4935" s="42"/>
      <c r="G4935" s="42"/>
      <c r="H4935" s="42"/>
      <c r="I4935" s="42"/>
      <c r="J4935" s="42"/>
      <c r="K4935" s="42"/>
      <c r="L4935" s="42"/>
      <c r="M4935" s="42"/>
      <c r="N4935" s="42"/>
      <c r="O4935" s="42"/>
    </row>
    <row r="4936" spans="1:15">
      <c r="A4936" s="40"/>
      <c r="B4936" s="41"/>
      <c r="C4936" s="42"/>
      <c r="D4936" s="42"/>
      <c r="E4936" s="42"/>
      <c r="F4936" s="42"/>
      <c r="G4936" s="42"/>
      <c r="H4936" s="42"/>
      <c r="I4936" s="42"/>
      <c r="J4936" s="42"/>
      <c r="K4936" s="42"/>
      <c r="L4936" s="42"/>
      <c r="M4936" s="42"/>
      <c r="N4936" s="42"/>
      <c r="O4936" s="42"/>
    </row>
    <row r="4937" spans="1:15">
      <c r="A4937" s="40"/>
      <c r="B4937" s="41"/>
      <c r="C4937" s="42"/>
      <c r="D4937" s="42"/>
      <c r="E4937" s="42"/>
      <c r="F4937" s="42"/>
      <c r="G4937" s="42"/>
      <c r="H4937" s="42"/>
      <c r="I4937" s="42"/>
      <c r="J4937" s="42"/>
      <c r="K4937" s="42"/>
      <c r="L4937" s="42"/>
      <c r="M4937" s="42"/>
      <c r="N4937" s="42"/>
      <c r="O4937" s="42"/>
    </row>
    <row r="4938" spans="1:15">
      <c r="A4938" s="40"/>
      <c r="B4938" s="41"/>
      <c r="C4938" s="42"/>
      <c r="D4938" s="42"/>
      <c r="E4938" s="42"/>
      <c r="F4938" s="42"/>
      <c r="G4938" s="42"/>
      <c r="H4938" s="42"/>
      <c r="I4938" s="42"/>
      <c r="J4938" s="42"/>
      <c r="K4938" s="42"/>
      <c r="L4938" s="42"/>
      <c r="M4938" s="42"/>
      <c r="N4938" s="42"/>
      <c r="O4938" s="42"/>
    </row>
    <row r="4939" spans="1:15">
      <c r="A4939" s="40"/>
      <c r="B4939" s="41"/>
      <c r="C4939" s="42"/>
      <c r="D4939" s="42"/>
      <c r="E4939" s="42"/>
      <c r="F4939" s="42"/>
      <c r="G4939" s="42"/>
      <c r="H4939" s="42"/>
      <c r="I4939" s="42"/>
      <c r="J4939" s="42"/>
      <c r="K4939" s="42"/>
      <c r="L4939" s="42"/>
      <c r="M4939" s="42"/>
      <c r="N4939" s="42"/>
      <c r="O4939" s="42"/>
    </row>
    <row r="4940" spans="1:15">
      <c r="A4940" s="40"/>
      <c r="B4940" s="41"/>
      <c r="C4940" s="42"/>
      <c r="D4940" s="42"/>
      <c r="E4940" s="42"/>
      <c r="F4940" s="42"/>
      <c r="G4940" s="42"/>
      <c r="H4940" s="42"/>
      <c r="I4940" s="42"/>
      <c r="J4940" s="42"/>
      <c r="K4940" s="42"/>
      <c r="L4940" s="42"/>
      <c r="M4940" s="42"/>
      <c r="N4940" s="42"/>
      <c r="O4940" s="42"/>
    </row>
    <row r="4941" spans="1:15">
      <c r="A4941" s="40"/>
      <c r="B4941" s="41"/>
      <c r="C4941" s="42"/>
      <c r="D4941" s="42"/>
      <c r="E4941" s="42"/>
      <c r="F4941" s="42"/>
      <c r="G4941" s="42"/>
      <c r="H4941" s="42"/>
      <c r="I4941" s="42"/>
      <c r="J4941" s="42"/>
      <c r="K4941" s="42"/>
      <c r="L4941" s="42"/>
      <c r="M4941" s="42"/>
      <c r="N4941" s="42"/>
      <c r="O4941" s="42"/>
    </row>
    <row r="4942" spans="1:15">
      <c r="A4942" s="40"/>
      <c r="B4942" s="41"/>
      <c r="C4942" s="42"/>
      <c r="D4942" s="42"/>
      <c r="E4942" s="42"/>
      <c r="F4942" s="42"/>
      <c r="G4942" s="42"/>
      <c r="H4942" s="42"/>
      <c r="I4942" s="42"/>
      <c r="J4942" s="42"/>
      <c r="K4942" s="42"/>
      <c r="L4942" s="42"/>
      <c r="M4942" s="42"/>
      <c r="N4942" s="42"/>
      <c r="O4942" s="42"/>
    </row>
    <row r="4943" spans="1:15">
      <c r="A4943" s="40"/>
      <c r="B4943" s="41"/>
      <c r="C4943" s="42"/>
      <c r="D4943" s="42"/>
      <c r="E4943" s="42"/>
      <c r="F4943" s="42"/>
      <c r="G4943" s="42"/>
      <c r="H4943" s="42"/>
      <c r="I4943" s="42"/>
      <c r="J4943" s="42"/>
      <c r="K4943" s="42"/>
      <c r="L4943" s="42"/>
      <c r="M4943" s="42"/>
      <c r="N4943" s="42"/>
      <c r="O4943" s="42"/>
    </row>
    <row r="4944" spans="1:15">
      <c r="A4944" s="40"/>
      <c r="B4944" s="41"/>
      <c r="C4944" s="42"/>
      <c r="D4944" s="42"/>
      <c r="E4944" s="42"/>
      <c r="F4944" s="42"/>
      <c r="G4944" s="42"/>
      <c r="H4944" s="42"/>
      <c r="I4944" s="42"/>
      <c r="J4944" s="42"/>
      <c r="K4944" s="42"/>
      <c r="L4944" s="42"/>
      <c r="M4944" s="42"/>
      <c r="N4944" s="42"/>
      <c r="O4944" s="42"/>
    </row>
    <row r="4945" spans="1:15">
      <c r="A4945" s="40"/>
      <c r="B4945" s="41"/>
      <c r="C4945" s="42"/>
      <c r="D4945" s="42"/>
      <c r="E4945" s="42"/>
      <c r="F4945" s="42"/>
      <c r="G4945" s="42"/>
      <c r="H4945" s="42"/>
      <c r="I4945" s="42"/>
      <c r="J4945" s="42"/>
      <c r="K4945" s="42"/>
      <c r="L4945" s="42"/>
      <c r="M4945" s="42"/>
      <c r="N4945" s="42"/>
      <c r="O4945" s="42"/>
    </row>
    <row r="4946" spans="1:15">
      <c r="A4946" s="40"/>
      <c r="B4946" s="41"/>
      <c r="C4946" s="42"/>
      <c r="D4946" s="42"/>
      <c r="E4946" s="42"/>
      <c r="F4946" s="42"/>
      <c r="G4946" s="42"/>
      <c r="H4946" s="42"/>
      <c r="I4946" s="42"/>
      <c r="J4946" s="42"/>
      <c r="K4946" s="42"/>
      <c r="L4946" s="42"/>
      <c r="M4946" s="42"/>
      <c r="N4946" s="42"/>
      <c r="O4946" s="42"/>
    </row>
    <row r="4947" spans="1:15">
      <c r="A4947" s="40"/>
      <c r="B4947" s="41"/>
      <c r="C4947" s="42"/>
      <c r="D4947" s="42"/>
      <c r="E4947" s="42"/>
      <c r="F4947" s="42"/>
      <c r="G4947" s="42"/>
      <c r="H4947" s="42"/>
      <c r="I4947" s="42"/>
      <c r="J4947" s="42"/>
      <c r="K4947" s="42"/>
      <c r="L4947" s="42"/>
      <c r="M4947" s="42"/>
      <c r="N4947" s="42"/>
      <c r="O4947" s="42"/>
    </row>
    <row r="4948" spans="1:15">
      <c r="A4948" s="40"/>
      <c r="B4948" s="41"/>
      <c r="C4948" s="42"/>
      <c r="D4948" s="42"/>
      <c r="E4948" s="42"/>
      <c r="F4948" s="42"/>
      <c r="G4948" s="42"/>
      <c r="H4948" s="42"/>
      <c r="I4948" s="42"/>
      <c r="J4948" s="42"/>
      <c r="K4948" s="42"/>
      <c r="L4948" s="42"/>
      <c r="M4948" s="42"/>
      <c r="N4948" s="42"/>
      <c r="O4948" s="42"/>
    </row>
    <row r="4949" spans="1:15">
      <c r="A4949" s="40"/>
      <c r="B4949" s="41"/>
      <c r="C4949" s="42"/>
      <c r="D4949" s="42"/>
      <c r="E4949" s="42"/>
      <c r="F4949" s="42"/>
      <c r="G4949" s="42"/>
      <c r="H4949" s="42"/>
      <c r="I4949" s="42"/>
      <c r="J4949" s="42"/>
      <c r="K4949" s="42"/>
      <c r="L4949" s="42"/>
      <c r="M4949" s="42"/>
      <c r="N4949" s="42"/>
      <c r="O4949" s="42"/>
    </row>
    <row r="4950" spans="1:15">
      <c r="A4950" s="40"/>
      <c r="B4950" s="41"/>
      <c r="C4950" s="42"/>
      <c r="D4950" s="42"/>
      <c r="E4950" s="42"/>
      <c r="F4950" s="42"/>
      <c r="G4950" s="42"/>
      <c r="H4950" s="42"/>
      <c r="I4950" s="42"/>
      <c r="J4950" s="42"/>
      <c r="K4950" s="42"/>
      <c r="L4950" s="42"/>
      <c r="M4950" s="42"/>
      <c r="N4950" s="42"/>
      <c r="O4950" s="42"/>
    </row>
    <row r="4951" spans="1:15">
      <c r="A4951" s="40"/>
      <c r="B4951" s="41"/>
      <c r="C4951" s="42"/>
      <c r="D4951" s="42"/>
      <c r="E4951" s="42"/>
      <c r="F4951" s="42"/>
      <c r="G4951" s="42"/>
      <c r="H4951" s="42"/>
      <c r="I4951" s="42"/>
      <c r="J4951" s="42"/>
      <c r="K4951" s="42"/>
      <c r="L4951" s="42"/>
      <c r="M4951" s="42"/>
      <c r="N4951" s="42"/>
      <c r="O4951" s="42"/>
    </row>
    <row r="4952" spans="1:15">
      <c r="A4952" s="40"/>
      <c r="B4952" s="41"/>
      <c r="C4952" s="42"/>
      <c r="D4952" s="42"/>
      <c r="E4952" s="42"/>
      <c r="F4952" s="42"/>
      <c r="G4952" s="42"/>
      <c r="H4952" s="42"/>
      <c r="I4952" s="42"/>
      <c r="J4952" s="42"/>
      <c r="K4952" s="42"/>
      <c r="L4952" s="42"/>
      <c r="M4952" s="42"/>
      <c r="N4952" s="42"/>
      <c r="O4952" s="42"/>
    </row>
    <row r="4953" spans="1:15">
      <c r="A4953" s="40"/>
      <c r="B4953" s="41"/>
      <c r="C4953" s="42"/>
      <c r="D4953" s="42"/>
      <c r="E4953" s="42"/>
      <c r="F4953" s="42"/>
      <c r="G4953" s="42"/>
      <c r="H4953" s="42"/>
      <c r="I4953" s="42"/>
      <c r="J4953" s="42"/>
      <c r="K4953" s="42"/>
      <c r="L4953" s="42"/>
      <c r="M4953" s="42"/>
      <c r="N4953" s="42"/>
      <c r="O4953" s="42"/>
    </row>
    <row r="4954" spans="1:15">
      <c r="A4954" s="40"/>
      <c r="B4954" s="41"/>
      <c r="C4954" s="42"/>
      <c r="D4954" s="42"/>
      <c r="E4954" s="42"/>
      <c r="F4954" s="42"/>
      <c r="G4954" s="42"/>
      <c r="H4954" s="42"/>
      <c r="I4954" s="42"/>
      <c r="J4954" s="42"/>
      <c r="K4954" s="42"/>
      <c r="L4954" s="42"/>
      <c r="M4954" s="42"/>
      <c r="N4954" s="42"/>
      <c r="O4954" s="42"/>
    </row>
    <row r="4955" spans="1:15">
      <c r="A4955" s="40"/>
      <c r="B4955" s="41"/>
      <c r="C4955" s="42"/>
      <c r="D4955" s="42"/>
      <c r="E4955" s="42"/>
      <c r="F4955" s="42"/>
      <c r="G4955" s="42"/>
      <c r="H4955" s="42"/>
      <c r="I4955" s="42"/>
      <c r="J4955" s="42"/>
      <c r="K4955" s="42"/>
      <c r="L4955" s="42"/>
      <c r="M4955" s="42"/>
      <c r="N4955" s="42"/>
      <c r="O4955" s="42"/>
    </row>
    <row r="4956" spans="1:15">
      <c r="A4956" s="40"/>
      <c r="B4956" s="41"/>
      <c r="C4956" s="42"/>
      <c r="D4956" s="42"/>
      <c r="E4956" s="42"/>
      <c r="F4956" s="42"/>
      <c r="G4956" s="42"/>
      <c r="H4956" s="42"/>
      <c r="I4956" s="42"/>
      <c r="J4956" s="42"/>
      <c r="K4956" s="42"/>
      <c r="L4956" s="42"/>
      <c r="M4956" s="42"/>
      <c r="N4956" s="42"/>
      <c r="O4956" s="42"/>
    </row>
    <row r="4957" spans="1:15">
      <c r="A4957" s="40"/>
      <c r="B4957" s="41"/>
      <c r="C4957" s="42"/>
      <c r="D4957" s="42"/>
      <c r="E4957" s="42"/>
      <c r="F4957" s="42"/>
      <c r="G4957" s="42"/>
      <c r="H4957" s="42"/>
      <c r="I4957" s="42"/>
      <c r="J4957" s="42"/>
      <c r="K4957" s="42"/>
      <c r="L4957" s="42"/>
      <c r="M4957" s="42"/>
      <c r="N4957" s="42"/>
      <c r="O4957" s="42"/>
    </row>
    <row r="4958" spans="1:15">
      <c r="A4958" s="40"/>
      <c r="B4958" s="41"/>
      <c r="C4958" s="42"/>
      <c r="D4958" s="42"/>
      <c r="E4958" s="42"/>
      <c r="F4958" s="42"/>
      <c r="G4958" s="42"/>
      <c r="H4958" s="42"/>
      <c r="I4958" s="42"/>
      <c r="J4958" s="42"/>
      <c r="K4958" s="42"/>
      <c r="L4958" s="42"/>
      <c r="M4958" s="42"/>
      <c r="N4958" s="42"/>
      <c r="O4958" s="42"/>
    </row>
    <row r="4959" spans="1:15">
      <c r="A4959" s="40"/>
      <c r="B4959" s="41"/>
      <c r="C4959" s="42"/>
      <c r="D4959" s="42"/>
      <c r="E4959" s="42"/>
      <c r="F4959" s="42"/>
      <c r="G4959" s="42"/>
      <c r="H4959" s="42"/>
      <c r="I4959" s="42"/>
      <c r="J4959" s="42"/>
      <c r="K4959" s="42"/>
      <c r="L4959" s="42"/>
      <c r="M4959" s="42"/>
      <c r="N4959" s="42"/>
      <c r="O4959" s="42"/>
    </row>
    <row r="4960" spans="1:15">
      <c r="A4960" s="40"/>
      <c r="B4960" s="41"/>
      <c r="C4960" s="42"/>
      <c r="D4960" s="42"/>
      <c r="E4960" s="42"/>
      <c r="F4960" s="42"/>
      <c r="G4960" s="42"/>
      <c r="H4960" s="42"/>
      <c r="I4960" s="42"/>
      <c r="J4960" s="42"/>
      <c r="K4960" s="42"/>
      <c r="L4960" s="42"/>
      <c r="M4960" s="42"/>
      <c r="N4960" s="42"/>
      <c r="O4960" s="42"/>
    </row>
    <row r="4961" spans="1:15">
      <c r="A4961" s="40"/>
      <c r="B4961" s="41"/>
      <c r="C4961" s="42"/>
      <c r="D4961" s="42"/>
      <c r="E4961" s="42"/>
      <c r="F4961" s="42"/>
      <c r="G4961" s="42"/>
      <c r="H4961" s="42"/>
      <c r="I4961" s="42"/>
      <c r="J4961" s="42"/>
      <c r="K4961" s="42"/>
      <c r="L4961" s="42"/>
      <c r="M4961" s="42"/>
      <c r="N4961" s="42"/>
      <c r="O4961" s="42"/>
    </row>
    <row r="4962" spans="1:15">
      <c r="A4962" s="40"/>
      <c r="B4962" s="41"/>
      <c r="C4962" s="42"/>
      <c r="D4962" s="42"/>
      <c r="E4962" s="42"/>
      <c r="F4962" s="42"/>
      <c r="G4962" s="42"/>
      <c r="H4962" s="42"/>
      <c r="I4962" s="42"/>
      <c r="J4962" s="42"/>
      <c r="K4962" s="42"/>
      <c r="L4962" s="42"/>
      <c r="M4962" s="42"/>
      <c r="N4962" s="42"/>
      <c r="O4962" s="42"/>
    </row>
    <row r="4963" spans="1:15">
      <c r="A4963" s="40"/>
      <c r="B4963" s="41"/>
      <c r="C4963" s="42"/>
      <c r="D4963" s="42"/>
      <c r="E4963" s="42"/>
      <c r="F4963" s="42"/>
      <c r="G4963" s="42"/>
      <c r="H4963" s="42"/>
      <c r="I4963" s="42"/>
      <c r="J4963" s="42"/>
      <c r="K4963" s="42"/>
      <c r="L4963" s="42"/>
      <c r="M4963" s="42"/>
      <c r="N4963" s="42"/>
      <c r="O4963" s="42"/>
    </row>
    <row r="4964" spans="1:15">
      <c r="A4964" s="40"/>
      <c r="B4964" s="41"/>
      <c r="C4964" s="42"/>
      <c r="D4964" s="42"/>
      <c r="E4964" s="42"/>
      <c r="F4964" s="42"/>
      <c r="G4964" s="42"/>
      <c r="H4964" s="42"/>
      <c r="I4964" s="42"/>
      <c r="J4964" s="42"/>
      <c r="K4964" s="42"/>
      <c r="L4964" s="42"/>
      <c r="M4964" s="42"/>
      <c r="N4964" s="42"/>
      <c r="O4964" s="42"/>
    </row>
    <row r="4965" spans="1:15">
      <c r="A4965" s="40"/>
      <c r="B4965" s="41"/>
      <c r="C4965" s="42"/>
      <c r="D4965" s="42"/>
      <c r="E4965" s="42"/>
      <c r="F4965" s="42"/>
      <c r="G4965" s="42"/>
      <c r="H4965" s="42"/>
      <c r="I4965" s="42"/>
      <c r="J4965" s="42"/>
      <c r="K4965" s="42"/>
      <c r="L4965" s="42"/>
      <c r="M4965" s="42"/>
      <c r="N4965" s="42"/>
      <c r="O4965" s="42"/>
    </row>
    <row r="4966" spans="1:15">
      <c r="A4966" s="40"/>
      <c r="B4966" s="41"/>
      <c r="C4966" s="42"/>
      <c r="D4966" s="42"/>
      <c r="E4966" s="42"/>
      <c r="F4966" s="42"/>
      <c r="G4966" s="42"/>
      <c r="H4966" s="42"/>
      <c r="I4966" s="42"/>
      <c r="J4966" s="42"/>
      <c r="K4966" s="42"/>
      <c r="L4966" s="42"/>
      <c r="M4966" s="42"/>
      <c r="N4966" s="42"/>
      <c r="O4966" s="42"/>
    </row>
    <row r="4967" spans="1:15">
      <c r="A4967" s="40"/>
      <c r="B4967" s="41"/>
      <c r="C4967" s="42"/>
      <c r="D4967" s="42"/>
      <c r="E4967" s="42"/>
      <c r="F4967" s="42"/>
      <c r="G4967" s="42"/>
      <c r="H4967" s="42"/>
      <c r="I4967" s="42"/>
      <c r="J4967" s="42"/>
      <c r="K4967" s="42"/>
      <c r="L4967" s="42"/>
      <c r="M4967" s="42"/>
      <c r="N4967" s="42"/>
      <c r="O4967" s="42"/>
    </row>
    <row r="4968" spans="1:15">
      <c r="A4968" s="40"/>
      <c r="B4968" s="41"/>
      <c r="C4968" s="42"/>
      <c r="D4968" s="42"/>
      <c r="E4968" s="42"/>
      <c r="F4968" s="42"/>
      <c r="G4968" s="42"/>
      <c r="H4968" s="42"/>
      <c r="I4968" s="42"/>
      <c r="J4968" s="42"/>
      <c r="K4968" s="42"/>
      <c r="L4968" s="42"/>
      <c r="M4968" s="42"/>
      <c r="N4968" s="42"/>
      <c r="O4968" s="42"/>
    </row>
    <row r="4969" spans="1:15">
      <c r="A4969" s="40"/>
      <c r="B4969" s="41"/>
      <c r="C4969" s="42"/>
      <c r="D4969" s="42"/>
      <c r="E4969" s="42"/>
      <c r="F4969" s="42"/>
      <c r="G4969" s="42"/>
      <c r="H4969" s="42"/>
      <c r="I4969" s="42"/>
      <c r="J4969" s="42"/>
      <c r="K4969" s="42"/>
      <c r="L4969" s="42"/>
      <c r="M4969" s="42"/>
      <c r="N4969" s="42"/>
      <c r="O4969" s="42"/>
    </row>
    <row r="4970" spans="1:15">
      <c r="A4970" s="40"/>
      <c r="B4970" s="41"/>
      <c r="C4970" s="42"/>
      <c r="D4970" s="42"/>
      <c r="E4970" s="42"/>
      <c r="F4970" s="42"/>
      <c r="G4970" s="42"/>
      <c r="H4970" s="42"/>
      <c r="I4970" s="42"/>
      <c r="J4970" s="42"/>
      <c r="K4970" s="42"/>
      <c r="L4970" s="42"/>
      <c r="M4970" s="42"/>
      <c r="N4970" s="42"/>
      <c r="O4970" s="42"/>
    </row>
    <row r="4971" spans="1:15">
      <c r="A4971" s="40"/>
      <c r="B4971" s="41"/>
      <c r="C4971" s="42"/>
      <c r="D4971" s="42"/>
      <c r="E4971" s="42"/>
      <c r="F4971" s="42"/>
      <c r="G4971" s="42"/>
      <c r="H4971" s="42"/>
      <c r="I4971" s="42"/>
      <c r="J4971" s="42"/>
      <c r="K4971" s="42"/>
      <c r="L4971" s="42"/>
      <c r="M4971" s="42"/>
      <c r="N4971" s="42"/>
      <c r="O4971" s="42"/>
    </row>
    <row r="4972" spans="1:15">
      <c r="A4972" s="40"/>
      <c r="B4972" s="41"/>
      <c r="C4972" s="42"/>
      <c r="D4972" s="42"/>
      <c r="E4972" s="42"/>
      <c r="F4972" s="42"/>
      <c r="G4972" s="42"/>
      <c r="H4972" s="42"/>
      <c r="I4972" s="42"/>
      <c r="J4972" s="42"/>
      <c r="K4972" s="42"/>
      <c r="L4972" s="42"/>
      <c r="M4972" s="42"/>
      <c r="N4972" s="42"/>
      <c r="O4972" s="42"/>
    </row>
    <row r="4973" spans="1:15">
      <c r="A4973" s="40"/>
      <c r="B4973" s="41"/>
      <c r="C4973" s="42"/>
      <c r="D4973" s="42"/>
      <c r="E4973" s="42"/>
      <c r="F4973" s="42"/>
      <c r="G4973" s="42"/>
      <c r="H4973" s="42"/>
      <c r="I4973" s="42"/>
      <c r="J4973" s="42"/>
      <c r="K4973" s="42"/>
      <c r="L4973" s="42"/>
      <c r="M4973" s="42"/>
      <c r="N4973" s="42"/>
      <c r="O4973" s="42"/>
    </row>
    <row r="4974" spans="1:15">
      <c r="A4974" s="40"/>
      <c r="B4974" s="41"/>
      <c r="C4974" s="42"/>
      <c r="D4974" s="42"/>
      <c r="E4974" s="42"/>
      <c r="F4974" s="42"/>
      <c r="G4974" s="42"/>
      <c r="H4974" s="42"/>
      <c r="I4974" s="42"/>
      <c r="J4974" s="42"/>
      <c r="K4974" s="42"/>
      <c r="L4974" s="42"/>
      <c r="M4974" s="42"/>
      <c r="N4974" s="42"/>
      <c r="O4974" s="42"/>
    </row>
    <row r="4975" spans="1:15">
      <c r="A4975" s="40"/>
      <c r="B4975" s="41"/>
      <c r="C4975" s="42"/>
      <c r="D4975" s="42"/>
      <c r="E4975" s="42"/>
      <c r="F4975" s="42"/>
      <c r="G4975" s="42"/>
      <c r="H4975" s="42"/>
      <c r="I4975" s="42"/>
      <c r="J4975" s="42"/>
      <c r="K4975" s="42"/>
      <c r="L4975" s="42"/>
      <c r="M4975" s="42"/>
      <c r="N4975" s="42"/>
      <c r="O4975" s="42"/>
    </row>
    <row r="4976" spans="1:15">
      <c r="A4976" s="40"/>
      <c r="B4976" s="41"/>
      <c r="C4976" s="42"/>
      <c r="D4976" s="42"/>
      <c r="E4976" s="42"/>
      <c r="F4976" s="42"/>
      <c r="G4976" s="42"/>
      <c r="H4976" s="42"/>
      <c r="I4976" s="42"/>
      <c r="J4976" s="42"/>
      <c r="K4976" s="42"/>
      <c r="L4976" s="42"/>
      <c r="M4976" s="42"/>
      <c r="N4976" s="42"/>
      <c r="O4976" s="42"/>
    </row>
    <row r="4977" spans="1:15">
      <c r="A4977" s="40"/>
      <c r="B4977" s="41"/>
      <c r="C4977" s="42"/>
      <c r="D4977" s="42"/>
      <c r="E4977" s="42"/>
      <c r="F4977" s="42"/>
      <c r="G4977" s="42"/>
      <c r="H4977" s="42"/>
      <c r="I4977" s="42"/>
      <c r="J4977" s="42"/>
      <c r="K4977" s="42"/>
      <c r="L4977" s="42"/>
      <c r="M4977" s="42"/>
      <c r="N4977" s="42"/>
      <c r="O4977" s="42"/>
    </row>
    <row r="4978" spans="1:15">
      <c r="A4978" s="40"/>
      <c r="B4978" s="41"/>
      <c r="C4978" s="42"/>
      <c r="D4978" s="42"/>
      <c r="E4978" s="42"/>
      <c r="F4978" s="42"/>
      <c r="G4978" s="42"/>
      <c r="H4978" s="42"/>
      <c r="I4978" s="42"/>
      <c r="J4978" s="42"/>
      <c r="K4978" s="42"/>
      <c r="L4978" s="42"/>
      <c r="M4978" s="42"/>
      <c r="N4978" s="42"/>
      <c r="O4978" s="42"/>
    </row>
    <row r="4979" spans="1:15">
      <c r="A4979" s="40"/>
      <c r="B4979" s="41"/>
      <c r="C4979" s="42"/>
      <c r="D4979" s="42"/>
      <c r="E4979" s="42"/>
      <c r="F4979" s="42"/>
      <c r="G4979" s="42"/>
      <c r="H4979" s="42"/>
      <c r="I4979" s="42"/>
      <c r="J4979" s="42"/>
      <c r="K4979" s="42"/>
      <c r="L4979" s="42"/>
      <c r="M4979" s="42"/>
      <c r="N4979" s="42"/>
      <c r="O4979" s="42"/>
    </row>
    <row r="4980" spans="1:15">
      <c r="A4980" s="40"/>
      <c r="B4980" s="41"/>
      <c r="C4980" s="42"/>
      <c r="D4980" s="42"/>
      <c r="E4980" s="42"/>
      <c r="F4980" s="42"/>
      <c r="G4980" s="42"/>
      <c r="H4980" s="42"/>
      <c r="I4980" s="42"/>
      <c r="J4980" s="42"/>
      <c r="K4980" s="42"/>
      <c r="L4980" s="42"/>
      <c r="M4980" s="42"/>
      <c r="N4980" s="42"/>
      <c r="O4980" s="42"/>
    </row>
    <row r="4981" spans="1:15">
      <c r="A4981" s="40"/>
      <c r="B4981" s="41"/>
      <c r="C4981" s="42"/>
      <c r="D4981" s="42"/>
      <c r="E4981" s="42"/>
      <c r="F4981" s="42"/>
      <c r="G4981" s="42"/>
      <c r="H4981" s="42"/>
      <c r="I4981" s="42"/>
      <c r="J4981" s="42"/>
      <c r="K4981" s="42"/>
      <c r="L4981" s="42"/>
      <c r="M4981" s="42"/>
      <c r="N4981" s="42"/>
      <c r="O4981" s="42"/>
    </row>
    <row r="4982" spans="1:15">
      <c r="A4982" s="40"/>
      <c r="B4982" s="41"/>
      <c r="C4982" s="42"/>
      <c r="D4982" s="42"/>
      <c r="E4982" s="42"/>
      <c r="F4982" s="42"/>
      <c r="G4982" s="42"/>
      <c r="H4982" s="42"/>
      <c r="I4982" s="42"/>
      <c r="J4982" s="42"/>
      <c r="K4982" s="42"/>
      <c r="L4982" s="42"/>
      <c r="M4982" s="42"/>
      <c r="N4982" s="42"/>
      <c r="O4982" s="42"/>
    </row>
    <row r="4983" spans="1:15">
      <c r="A4983" s="40"/>
      <c r="B4983" s="41"/>
      <c r="C4983" s="42"/>
      <c r="D4983" s="42"/>
      <c r="E4983" s="42"/>
      <c r="F4983" s="42"/>
      <c r="G4983" s="42"/>
      <c r="H4983" s="42"/>
      <c r="I4983" s="42"/>
      <c r="J4983" s="42"/>
      <c r="K4983" s="42"/>
      <c r="L4983" s="42"/>
      <c r="M4983" s="42"/>
      <c r="N4983" s="42"/>
      <c r="O4983" s="42"/>
    </row>
    <row r="4984" spans="1:15">
      <c r="A4984" s="40"/>
      <c r="B4984" s="41"/>
      <c r="C4984" s="42"/>
      <c r="D4984" s="42"/>
      <c r="E4984" s="42"/>
      <c r="F4984" s="42"/>
      <c r="G4984" s="42"/>
      <c r="H4984" s="42"/>
      <c r="I4984" s="42"/>
      <c r="J4984" s="42"/>
      <c r="K4984" s="42"/>
      <c r="L4984" s="42"/>
      <c r="M4984" s="42"/>
      <c r="N4984" s="42"/>
      <c r="O4984" s="42"/>
    </row>
    <row r="4985" spans="1:15">
      <c r="A4985" s="40"/>
      <c r="B4985" s="41"/>
      <c r="C4985" s="42"/>
      <c r="D4985" s="42"/>
      <c r="E4985" s="42"/>
      <c r="F4985" s="42"/>
      <c r="G4985" s="42"/>
      <c r="H4985" s="42"/>
      <c r="I4985" s="42"/>
      <c r="J4985" s="42"/>
      <c r="K4985" s="42"/>
      <c r="L4985" s="42"/>
      <c r="M4985" s="42"/>
      <c r="N4985" s="42"/>
      <c r="O4985" s="42"/>
    </row>
    <row r="4986" spans="1:15">
      <c r="A4986" s="40"/>
      <c r="B4986" s="41"/>
      <c r="C4986" s="42"/>
      <c r="D4986" s="42"/>
      <c r="E4986" s="42"/>
      <c r="F4986" s="42"/>
      <c r="G4986" s="42"/>
      <c r="H4986" s="42"/>
      <c r="I4986" s="42"/>
      <c r="J4986" s="42"/>
      <c r="K4986" s="42"/>
      <c r="L4986" s="42"/>
      <c r="M4986" s="42"/>
      <c r="N4986" s="42"/>
      <c r="O4986" s="42"/>
    </row>
    <row r="4987" spans="1:15">
      <c r="A4987" s="40"/>
      <c r="B4987" s="41"/>
      <c r="C4987" s="42"/>
      <c r="D4987" s="42"/>
      <c r="E4987" s="42"/>
      <c r="F4987" s="42"/>
      <c r="G4987" s="42"/>
      <c r="H4987" s="42"/>
      <c r="I4987" s="42"/>
      <c r="J4987" s="42"/>
      <c r="K4987" s="42"/>
      <c r="L4987" s="42"/>
      <c r="M4987" s="42"/>
      <c r="N4987" s="42"/>
      <c r="O4987" s="42"/>
    </row>
    <row r="4988" spans="1:15">
      <c r="A4988" s="40"/>
      <c r="B4988" s="41"/>
      <c r="C4988" s="42"/>
      <c r="D4988" s="42"/>
      <c r="E4988" s="42"/>
      <c r="F4988" s="42"/>
      <c r="G4988" s="42"/>
      <c r="H4988" s="42"/>
      <c r="I4988" s="42"/>
      <c r="J4988" s="42"/>
      <c r="K4988" s="42"/>
      <c r="L4988" s="42"/>
      <c r="M4988" s="42"/>
      <c r="N4988" s="42"/>
      <c r="O4988" s="42"/>
    </row>
    <row r="4989" spans="1:15">
      <c r="A4989" s="40"/>
      <c r="B4989" s="41"/>
      <c r="C4989" s="42"/>
      <c r="D4989" s="42"/>
      <c r="E4989" s="42"/>
      <c r="F4989" s="42"/>
      <c r="G4989" s="42"/>
      <c r="H4989" s="42"/>
      <c r="I4989" s="42"/>
      <c r="J4989" s="42"/>
      <c r="K4989" s="42"/>
      <c r="L4989" s="42"/>
      <c r="M4989" s="42"/>
      <c r="N4989" s="42"/>
      <c r="O4989" s="42"/>
    </row>
    <row r="4990" spans="1:15">
      <c r="A4990" s="40"/>
      <c r="B4990" s="41"/>
      <c r="C4990" s="42"/>
      <c r="D4990" s="42"/>
      <c r="E4990" s="42"/>
      <c r="F4990" s="42"/>
      <c r="G4990" s="42"/>
      <c r="H4990" s="42"/>
      <c r="I4990" s="42"/>
      <c r="J4990" s="42"/>
      <c r="K4990" s="42"/>
      <c r="L4990" s="42"/>
      <c r="M4990" s="42"/>
      <c r="N4990" s="42"/>
      <c r="O4990" s="42"/>
    </row>
    <row r="4991" spans="1:15">
      <c r="A4991" s="40"/>
      <c r="B4991" s="41"/>
      <c r="C4991" s="42"/>
      <c r="D4991" s="42"/>
      <c r="E4991" s="42"/>
      <c r="F4991" s="42"/>
      <c r="G4991" s="42"/>
      <c r="H4991" s="42"/>
      <c r="I4991" s="42"/>
      <c r="J4991" s="42"/>
      <c r="K4991" s="42"/>
      <c r="L4991" s="42"/>
      <c r="M4991" s="42"/>
      <c r="N4991" s="42"/>
      <c r="O4991" s="42"/>
    </row>
    <row r="4992" spans="1:15">
      <c r="A4992" s="40"/>
      <c r="B4992" s="41"/>
      <c r="C4992" s="42"/>
      <c r="D4992" s="42"/>
      <c r="E4992" s="42"/>
      <c r="F4992" s="42"/>
      <c r="G4992" s="42"/>
      <c r="H4992" s="42"/>
      <c r="I4992" s="42"/>
      <c r="J4992" s="42"/>
      <c r="K4992" s="42"/>
      <c r="L4992" s="42"/>
      <c r="M4992" s="42"/>
      <c r="N4992" s="42"/>
      <c r="O4992" s="42"/>
    </row>
    <row r="4993" spans="1:15">
      <c r="A4993" s="40"/>
      <c r="B4993" s="41"/>
      <c r="C4993" s="42"/>
      <c r="D4993" s="42"/>
      <c r="E4993" s="42"/>
      <c r="F4993" s="42"/>
      <c r="G4993" s="42"/>
      <c r="H4993" s="42"/>
      <c r="I4993" s="42"/>
      <c r="J4993" s="42"/>
      <c r="K4993" s="42"/>
      <c r="L4993" s="42"/>
      <c r="M4993" s="42"/>
      <c r="N4993" s="42"/>
      <c r="O4993" s="42"/>
    </row>
    <row r="4994" spans="1:15">
      <c r="A4994" s="40"/>
      <c r="B4994" s="41"/>
      <c r="C4994" s="42"/>
      <c r="D4994" s="42"/>
      <c r="E4994" s="42"/>
      <c r="F4994" s="42"/>
      <c r="G4994" s="42"/>
      <c r="H4994" s="42"/>
      <c r="I4994" s="42"/>
      <c r="J4994" s="42"/>
      <c r="K4994" s="42"/>
      <c r="L4994" s="42"/>
      <c r="M4994" s="42"/>
      <c r="N4994" s="42"/>
      <c r="O4994" s="42"/>
    </row>
    <row r="4995" spans="1:15">
      <c r="A4995" s="40"/>
      <c r="B4995" s="41"/>
      <c r="C4995" s="42"/>
      <c r="D4995" s="42"/>
      <c r="E4995" s="42"/>
      <c r="F4995" s="42"/>
      <c r="G4995" s="42"/>
      <c r="H4995" s="42"/>
      <c r="I4995" s="42"/>
      <c r="J4995" s="42"/>
      <c r="K4995" s="42"/>
      <c r="L4995" s="42"/>
      <c r="M4995" s="42"/>
      <c r="N4995" s="42"/>
      <c r="O4995" s="42"/>
    </row>
    <row r="4996" spans="1:15">
      <c r="A4996" s="40"/>
      <c r="B4996" s="41"/>
      <c r="C4996" s="42"/>
      <c r="D4996" s="42"/>
      <c r="E4996" s="42"/>
      <c r="F4996" s="42"/>
      <c r="G4996" s="42"/>
      <c r="H4996" s="42"/>
      <c r="I4996" s="42"/>
      <c r="J4996" s="42"/>
      <c r="K4996" s="42"/>
      <c r="L4996" s="42"/>
      <c r="M4996" s="42"/>
      <c r="N4996" s="42"/>
      <c r="O4996" s="42"/>
    </row>
    <row r="4997" spans="1:15">
      <c r="A4997" s="40"/>
      <c r="B4997" s="41"/>
      <c r="C4997" s="42"/>
      <c r="D4997" s="42"/>
      <c r="E4997" s="42"/>
      <c r="F4997" s="42"/>
      <c r="G4997" s="42"/>
      <c r="H4997" s="42"/>
      <c r="I4997" s="42"/>
      <c r="J4997" s="42"/>
      <c r="K4997" s="42"/>
      <c r="L4997" s="42"/>
      <c r="M4997" s="42"/>
      <c r="N4997" s="42"/>
      <c r="O4997" s="42"/>
    </row>
    <row r="4998" spans="1:15">
      <c r="A4998" s="40"/>
      <c r="B4998" s="41"/>
      <c r="C4998" s="42"/>
      <c r="D4998" s="42"/>
      <c r="E4998" s="42"/>
      <c r="F4998" s="42"/>
      <c r="G4998" s="42"/>
      <c r="H4998" s="42"/>
      <c r="I4998" s="42"/>
      <c r="J4998" s="42"/>
      <c r="K4998" s="42"/>
      <c r="L4998" s="42"/>
      <c r="M4998" s="42"/>
      <c r="N4998" s="42"/>
      <c r="O4998" s="42"/>
    </row>
    <row r="4999" spans="1:15">
      <c r="A4999" s="40"/>
      <c r="B4999" s="41"/>
      <c r="C4999" s="42"/>
      <c r="D4999" s="42"/>
      <c r="E4999" s="42"/>
      <c r="F4999" s="42"/>
      <c r="G4999" s="42"/>
      <c r="H4999" s="42"/>
      <c r="I4999" s="42"/>
      <c r="J4999" s="42"/>
      <c r="K4999" s="42"/>
      <c r="L4999" s="42"/>
      <c r="M4999" s="42"/>
      <c r="N4999" s="42"/>
      <c r="O4999" s="42"/>
    </row>
    <row r="5000" spans="1:15">
      <c r="A5000" s="40"/>
      <c r="B5000" s="41"/>
      <c r="C5000" s="42"/>
      <c r="D5000" s="42"/>
      <c r="E5000" s="42"/>
      <c r="F5000" s="42"/>
      <c r="G5000" s="42"/>
      <c r="H5000" s="42"/>
      <c r="I5000" s="42"/>
      <c r="J5000" s="42"/>
      <c r="K5000" s="42"/>
      <c r="L5000" s="42"/>
      <c r="M5000" s="42"/>
      <c r="N5000" s="42"/>
      <c r="O5000" s="42"/>
    </row>
    <row r="5001" spans="1:15">
      <c r="A5001" s="40"/>
      <c r="B5001" s="41"/>
      <c r="C5001" s="42"/>
      <c r="D5001" s="42"/>
      <c r="E5001" s="42"/>
      <c r="F5001" s="42"/>
      <c r="G5001" s="42"/>
      <c r="H5001" s="42"/>
      <c r="I5001" s="42"/>
      <c r="J5001" s="42"/>
      <c r="K5001" s="42"/>
      <c r="L5001" s="42"/>
      <c r="M5001" s="42"/>
      <c r="N5001" s="42"/>
      <c r="O5001" s="42"/>
    </row>
    <row r="5002" spans="1:15">
      <c r="A5002" s="40"/>
      <c r="B5002" s="41"/>
      <c r="C5002" s="42"/>
      <c r="D5002" s="42"/>
      <c r="E5002" s="42"/>
      <c r="F5002" s="42"/>
      <c r="G5002" s="42"/>
      <c r="H5002" s="42"/>
      <c r="I5002" s="42"/>
      <c r="J5002" s="42"/>
      <c r="K5002" s="42"/>
      <c r="L5002" s="42"/>
      <c r="M5002" s="42"/>
      <c r="N5002" s="42"/>
      <c r="O5002" s="42"/>
    </row>
    <row r="5003" spans="1:15">
      <c r="A5003" s="40"/>
      <c r="B5003" s="41"/>
      <c r="C5003" s="42"/>
      <c r="D5003" s="42"/>
      <c r="E5003" s="42"/>
      <c r="F5003" s="42"/>
      <c r="G5003" s="42"/>
      <c r="H5003" s="42"/>
      <c r="I5003" s="42"/>
      <c r="J5003" s="42"/>
      <c r="K5003" s="42"/>
      <c r="L5003" s="42"/>
      <c r="M5003" s="42"/>
      <c r="N5003" s="42"/>
      <c r="O5003" s="42"/>
    </row>
    <row r="5004" spans="1:15">
      <c r="A5004" s="40"/>
      <c r="B5004" s="41"/>
      <c r="C5004" s="42"/>
      <c r="D5004" s="42"/>
      <c r="E5004" s="42"/>
      <c r="F5004" s="42"/>
      <c r="G5004" s="42"/>
      <c r="H5004" s="42"/>
      <c r="I5004" s="42"/>
      <c r="J5004" s="42"/>
      <c r="K5004" s="42"/>
      <c r="L5004" s="42"/>
      <c r="M5004" s="42"/>
      <c r="N5004" s="42"/>
      <c r="O5004" s="42"/>
    </row>
    <row r="5005" spans="1:15">
      <c r="A5005" s="40"/>
      <c r="B5005" s="41"/>
      <c r="C5005" s="42"/>
      <c r="D5005" s="42"/>
      <c r="E5005" s="42"/>
      <c r="F5005" s="42"/>
      <c r="G5005" s="42"/>
      <c r="H5005" s="42"/>
      <c r="I5005" s="42"/>
      <c r="J5005" s="42"/>
      <c r="K5005" s="42"/>
      <c r="L5005" s="42"/>
      <c r="M5005" s="42"/>
      <c r="N5005" s="42"/>
      <c r="O5005" s="42"/>
    </row>
    <row r="5006" spans="1:15">
      <c r="A5006" s="40"/>
      <c r="B5006" s="41"/>
      <c r="C5006" s="42"/>
      <c r="D5006" s="42"/>
      <c r="E5006" s="42"/>
      <c r="F5006" s="42"/>
      <c r="G5006" s="42"/>
      <c r="H5006" s="42"/>
      <c r="I5006" s="42"/>
      <c r="J5006" s="42"/>
      <c r="K5006" s="42"/>
      <c r="L5006" s="42"/>
      <c r="M5006" s="42"/>
      <c r="N5006" s="42"/>
      <c r="O5006" s="42"/>
    </row>
    <row r="5007" spans="1:15">
      <c r="A5007" s="40"/>
      <c r="B5007" s="41"/>
      <c r="C5007" s="42"/>
      <c r="D5007" s="42"/>
      <c r="E5007" s="42"/>
      <c r="F5007" s="42"/>
      <c r="G5007" s="42"/>
      <c r="H5007" s="42"/>
      <c r="I5007" s="42"/>
      <c r="J5007" s="42"/>
      <c r="K5007" s="42"/>
      <c r="L5007" s="42"/>
      <c r="M5007" s="42"/>
      <c r="N5007" s="42"/>
      <c r="O5007" s="42"/>
    </row>
    <row r="5008" spans="1:15">
      <c r="A5008" s="40"/>
      <c r="B5008" s="41"/>
      <c r="C5008" s="42"/>
      <c r="D5008" s="42"/>
      <c r="E5008" s="42"/>
      <c r="F5008" s="42"/>
      <c r="G5008" s="42"/>
      <c r="H5008" s="42"/>
      <c r="I5008" s="42"/>
      <c r="J5008" s="42"/>
      <c r="K5008" s="42"/>
      <c r="L5008" s="42"/>
      <c r="M5008" s="42"/>
      <c r="N5008" s="42"/>
      <c r="O5008" s="42"/>
    </row>
    <row r="5009" spans="1:15">
      <c r="A5009" s="40"/>
      <c r="B5009" s="41"/>
      <c r="C5009" s="42"/>
      <c r="D5009" s="42"/>
      <c r="E5009" s="42"/>
      <c r="F5009" s="42"/>
      <c r="G5009" s="42"/>
      <c r="H5009" s="42"/>
      <c r="I5009" s="42"/>
      <c r="J5009" s="42"/>
      <c r="K5009" s="42"/>
      <c r="L5009" s="42"/>
      <c r="M5009" s="42"/>
      <c r="N5009" s="42"/>
      <c r="O5009" s="42"/>
    </row>
    <row r="5010" spans="1:15">
      <c r="A5010" s="40"/>
      <c r="B5010" s="41"/>
      <c r="C5010" s="42"/>
      <c r="D5010" s="42"/>
      <c r="E5010" s="42"/>
      <c r="F5010" s="42"/>
      <c r="G5010" s="42"/>
      <c r="H5010" s="42"/>
      <c r="I5010" s="42"/>
      <c r="J5010" s="42"/>
      <c r="K5010" s="42"/>
      <c r="L5010" s="42"/>
      <c r="M5010" s="42"/>
      <c r="N5010" s="42"/>
      <c r="O5010" s="42"/>
    </row>
    <row r="5011" spans="1:15">
      <c r="A5011" s="40"/>
      <c r="B5011" s="41"/>
      <c r="C5011" s="42"/>
      <c r="D5011" s="42"/>
      <c r="E5011" s="42"/>
      <c r="F5011" s="42"/>
      <c r="G5011" s="42"/>
      <c r="H5011" s="42"/>
      <c r="I5011" s="42"/>
      <c r="J5011" s="42"/>
      <c r="K5011" s="42"/>
      <c r="L5011" s="42"/>
      <c r="M5011" s="42"/>
      <c r="N5011" s="42"/>
      <c r="O5011" s="42"/>
    </row>
    <row r="5012" spans="1:15">
      <c r="A5012" s="40"/>
      <c r="B5012" s="41"/>
      <c r="C5012" s="42"/>
      <c r="D5012" s="42"/>
      <c r="E5012" s="42"/>
      <c r="F5012" s="42"/>
      <c r="G5012" s="42"/>
      <c r="H5012" s="42"/>
      <c r="I5012" s="42"/>
      <c r="J5012" s="42"/>
      <c r="K5012" s="42"/>
      <c r="L5012" s="42"/>
      <c r="M5012" s="42"/>
      <c r="N5012" s="42"/>
      <c r="O5012" s="42"/>
    </row>
    <row r="5013" spans="1:15">
      <c r="A5013" s="40"/>
      <c r="B5013" s="41"/>
      <c r="C5013" s="42"/>
      <c r="D5013" s="42"/>
      <c r="E5013" s="42"/>
      <c r="F5013" s="42"/>
      <c r="G5013" s="42"/>
      <c r="H5013" s="42"/>
      <c r="I5013" s="42"/>
      <c r="J5013" s="42"/>
      <c r="K5013" s="42"/>
      <c r="L5013" s="42"/>
      <c r="M5013" s="42"/>
      <c r="N5013" s="42"/>
      <c r="O5013" s="42"/>
    </row>
    <row r="5014" spans="1:15">
      <c r="A5014" s="40"/>
      <c r="B5014" s="41"/>
      <c r="C5014" s="42"/>
      <c r="D5014" s="42"/>
      <c r="E5014" s="42"/>
      <c r="F5014" s="42"/>
      <c r="G5014" s="42"/>
      <c r="H5014" s="42"/>
      <c r="I5014" s="42"/>
      <c r="J5014" s="42"/>
      <c r="K5014" s="42"/>
      <c r="L5014" s="42"/>
      <c r="M5014" s="42"/>
      <c r="N5014" s="42"/>
      <c r="O5014" s="42"/>
    </row>
    <row r="5015" spans="1:15">
      <c r="A5015" s="40"/>
      <c r="B5015" s="41"/>
      <c r="C5015" s="42"/>
      <c r="D5015" s="42"/>
      <c r="E5015" s="42"/>
      <c r="F5015" s="42"/>
      <c r="G5015" s="42"/>
      <c r="H5015" s="42"/>
      <c r="I5015" s="42"/>
      <c r="J5015" s="42"/>
      <c r="K5015" s="42"/>
      <c r="L5015" s="42"/>
      <c r="M5015" s="42"/>
      <c r="N5015" s="42"/>
      <c r="O5015" s="42"/>
    </row>
    <row r="5016" spans="1:15">
      <c r="A5016" s="40"/>
      <c r="B5016" s="41"/>
      <c r="C5016" s="42"/>
      <c r="D5016" s="42"/>
      <c r="E5016" s="42"/>
      <c r="F5016" s="42"/>
      <c r="G5016" s="42"/>
      <c r="H5016" s="42"/>
      <c r="I5016" s="42"/>
      <c r="J5016" s="42"/>
      <c r="K5016" s="42"/>
      <c r="L5016" s="42"/>
      <c r="M5016" s="42"/>
      <c r="N5016" s="42"/>
      <c r="O5016" s="42"/>
    </row>
    <row r="5017" spans="1:15">
      <c r="A5017" s="40"/>
      <c r="B5017" s="41"/>
      <c r="C5017" s="42"/>
      <c r="D5017" s="42"/>
      <c r="E5017" s="42"/>
      <c r="F5017" s="42"/>
      <c r="G5017" s="42"/>
      <c r="H5017" s="42"/>
      <c r="I5017" s="42"/>
      <c r="J5017" s="42"/>
      <c r="K5017" s="42"/>
      <c r="L5017" s="42"/>
      <c r="M5017" s="42"/>
      <c r="N5017" s="42"/>
      <c r="O5017" s="42"/>
    </row>
    <row r="5018" spans="1:15">
      <c r="A5018" s="43"/>
      <c r="B5018" s="44"/>
      <c r="C5018" s="44"/>
      <c r="D5018" s="44"/>
      <c r="E5018" s="44"/>
      <c r="F5018" s="44"/>
      <c r="G5018" s="44"/>
      <c r="H5018" s="44"/>
      <c r="I5018" s="44"/>
      <c r="J5018" s="44"/>
      <c r="K5018" s="44"/>
      <c r="L5018" s="44"/>
      <c r="M5018" s="44"/>
      <c r="N5018" s="44"/>
      <c r="O5018" s="44"/>
    </row>
  </sheetData>
  <mergeCells count="1">
    <mergeCell ref="A1:P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6"/>
  <sheetViews>
    <sheetView showGridLines="0" workbookViewId="0">
      <pane ySplit="5" topLeftCell="A6" activePane="bottomLeft" state="frozen"/>
      <selection/>
      <selection pane="bottomLeft" activeCell="G25" sqref="G25"/>
    </sheetView>
  </sheetViews>
  <sheetFormatPr defaultColWidth="9" defaultRowHeight="13.5"/>
  <cols>
    <col min="1" max="1" width="3.375" style="25" customWidth="1"/>
    <col min="2" max="2" width="12.5" style="26" customWidth="1"/>
    <col min="3" max="15" width="12.3666666666667" style="26" customWidth="1"/>
    <col min="16" max="16" width="9.5" style="27" customWidth="1"/>
  </cols>
  <sheetData>
    <row r="1" ht="28" customHeight="1" spans="1:16">
      <c r="A1" s="28" t="s">
        <v>193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16.5" spans="1:1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ht="20" customHeight="1" spans="1:16">
      <c r="A3" s="31"/>
      <c r="B3" s="31" t="s">
        <v>194</v>
      </c>
      <c r="C3" s="32">
        <f t="shared" ref="C3:O3" si="0">C4-C14</f>
        <v>0</v>
      </c>
      <c r="D3" s="32">
        <f t="shared" si="0"/>
        <v>0</v>
      </c>
      <c r="E3" s="32">
        <f t="shared" si="0"/>
        <v>0</v>
      </c>
      <c r="F3" s="32">
        <f t="shared" si="0"/>
        <v>0</v>
      </c>
      <c r="G3" s="32">
        <f t="shared" si="0"/>
        <v>0</v>
      </c>
      <c r="H3" s="32">
        <f t="shared" si="0"/>
        <v>0</v>
      </c>
      <c r="I3" s="32">
        <f t="shared" si="0"/>
        <v>0</v>
      </c>
      <c r="J3" s="32">
        <f t="shared" si="0"/>
        <v>0</v>
      </c>
      <c r="K3" s="32">
        <f t="shared" si="0"/>
        <v>-9660</v>
      </c>
      <c r="L3" s="32">
        <f t="shared" si="0"/>
        <v>0</v>
      </c>
      <c r="M3" s="32">
        <f t="shared" si="0"/>
        <v>0</v>
      </c>
      <c r="N3" s="32">
        <f t="shared" si="0"/>
        <v>0</v>
      </c>
      <c r="O3" s="32">
        <f t="shared" si="0"/>
        <v>-9660</v>
      </c>
      <c r="P3" s="30"/>
    </row>
    <row r="4" ht="20" customHeight="1" spans="1:16">
      <c r="A4" s="30"/>
      <c r="B4" s="30" t="s">
        <v>112</v>
      </c>
      <c r="C4" s="33">
        <f t="shared" ref="C4:N4" si="1">SUM(C6:C11)</f>
        <v>0</v>
      </c>
      <c r="D4" s="33">
        <f t="shared" si="1"/>
        <v>0</v>
      </c>
      <c r="E4" s="33">
        <f t="shared" si="1"/>
        <v>0</v>
      </c>
      <c r="F4" s="33">
        <f t="shared" si="1"/>
        <v>0</v>
      </c>
      <c r="G4" s="33">
        <f t="shared" si="1"/>
        <v>0</v>
      </c>
      <c r="H4" s="33">
        <f t="shared" si="1"/>
        <v>0</v>
      </c>
      <c r="I4" s="33">
        <f t="shared" si="1"/>
        <v>0</v>
      </c>
      <c r="J4" s="33">
        <f t="shared" si="1"/>
        <v>0</v>
      </c>
      <c r="K4" s="33">
        <f t="shared" si="1"/>
        <v>2000</v>
      </c>
      <c r="L4" s="33">
        <f t="shared" si="1"/>
        <v>0</v>
      </c>
      <c r="M4" s="33">
        <f t="shared" si="1"/>
        <v>0</v>
      </c>
      <c r="N4" s="33">
        <f t="shared" si="1"/>
        <v>0</v>
      </c>
      <c r="O4" s="33">
        <f t="shared" ref="O4:O52" si="2">SUM(C4:N4)</f>
        <v>2000</v>
      </c>
      <c r="P4" s="30"/>
    </row>
    <row r="5" ht="24" customHeight="1" spans="1:16">
      <c r="A5" s="34" t="s">
        <v>195</v>
      </c>
      <c r="B5" s="34" t="s">
        <v>198</v>
      </c>
      <c r="C5" s="34">
        <v>202601</v>
      </c>
      <c r="D5" s="34">
        <v>202602</v>
      </c>
      <c r="E5" s="34">
        <v>202603</v>
      </c>
      <c r="F5" s="34">
        <v>202604</v>
      </c>
      <c r="G5" s="34">
        <v>202605</v>
      </c>
      <c r="H5" s="34">
        <v>202606</v>
      </c>
      <c r="I5" s="34">
        <v>202607</v>
      </c>
      <c r="J5" s="34">
        <v>202608</v>
      </c>
      <c r="K5" s="34">
        <v>202609</v>
      </c>
      <c r="L5" s="34">
        <v>202610</v>
      </c>
      <c r="M5" s="34">
        <v>202611</v>
      </c>
      <c r="N5" s="34">
        <v>202612</v>
      </c>
      <c r="O5" s="34" t="s">
        <v>168</v>
      </c>
      <c r="P5" s="34" t="s">
        <v>196</v>
      </c>
    </row>
    <row r="6" ht="20" customHeight="1" spans="1:16">
      <c r="A6" s="35">
        <v>1</v>
      </c>
      <c r="B6" s="35" t="s">
        <v>43</v>
      </c>
      <c r="C6" s="36">
        <f>IF($B6="","",SUMIFS(数据录入!$F$5:$F$4999,数据录入!$I$5:$I$4999,$B6,数据录入!$M$5:$M$4999,C$5))</f>
        <v>0</v>
      </c>
      <c r="D6" s="36">
        <f>IF($B6="","",SUMIFS(数据录入!$F$5:$F$4999,数据录入!$I$5:$I$4999,$B6,数据录入!$M$5:$M$4999,D$5))</f>
        <v>0</v>
      </c>
      <c r="E6" s="36">
        <f>IF($B6="","",SUMIFS(数据录入!$F$5:$F$4999,数据录入!$I$5:$I$4999,$B6,数据录入!$M$5:$M$4999,E$5))</f>
        <v>0</v>
      </c>
      <c r="F6" s="36">
        <f>IF($B6="","",SUMIFS(数据录入!$F$5:$F$4999,数据录入!$I$5:$I$4999,$B6,数据录入!$M$5:$M$4999,F$5))</f>
        <v>0</v>
      </c>
      <c r="G6" s="36">
        <f>IF($B6="","",SUMIFS(数据录入!$F$5:$F$4999,数据录入!$I$5:$I$4999,$B6,数据录入!$M$5:$M$4999,G$5))</f>
        <v>0</v>
      </c>
      <c r="H6" s="36">
        <f>IF($B6="","",SUMIFS(数据录入!$F$5:$F$4999,数据录入!$I$5:$I$4999,$B6,数据录入!$M$5:$M$4999,H$5))</f>
        <v>0</v>
      </c>
      <c r="I6" s="36">
        <f>IF($B6="","",SUMIFS(数据录入!$F$5:$F$4999,数据录入!$I$5:$I$4999,$B6,数据录入!$M$5:$M$4999,I$5))</f>
        <v>0</v>
      </c>
      <c r="J6" s="36">
        <f>IF($B6="","",SUMIFS(数据录入!$F$5:$F$4999,数据录入!$I$5:$I$4999,$B6,数据录入!$M$5:$M$4999,J$5))</f>
        <v>0</v>
      </c>
      <c r="K6" s="36">
        <f>IF($B6="","",SUMIFS(数据录入!$F$5:$F$4999,数据录入!$I$5:$I$4999,$B6,数据录入!$M$5:$M$4999,K$5))</f>
        <v>2000</v>
      </c>
      <c r="L6" s="36">
        <f>IF($B6="","",SUMIFS(数据录入!$F$5:$F$4999,数据录入!$I$5:$I$4999,$B6,数据录入!$M$5:$M$4999,L$5))</f>
        <v>0</v>
      </c>
      <c r="M6" s="36">
        <f>IF($B6="","",SUMIFS(数据录入!$F$5:$F$4999,数据录入!$I$5:$I$4999,$B6,数据录入!$M$5:$M$4999,M$5))</f>
        <v>0</v>
      </c>
      <c r="N6" s="36">
        <f>IF($B6="","",SUMIFS(数据录入!$F$5:$F$4999,数据录入!$I$5:$I$4999,$B6,数据录入!$M$5:$M$4999,N$5))</f>
        <v>0</v>
      </c>
      <c r="O6" s="36">
        <f t="shared" si="2"/>
        <v>2000</v>
      </c>
      <c r="P6" s="37">
        <f t="shared" ref="P6:P52" si="3">IF($O$14=0,"",O6/$O$4)</f>
        <v>1</v>
      </c>
    </row>
    <row r="7" ht="20" customHeight="1" spans="1:16">
      <c r="A7" s="35">
        <v>2</v>
      </c>
      <c r="B7" s="35" t="s">
        <v>47</v>
      </c>
      <c r="C7" s="36">
        <f>IF($B7="","",SUMIFS(数据录入!$F$5:$F$4999,数据录入!$I$5:$I$4999,$B7,数据录入!$M$5:$M$4999,C$5))</f>
        <v>0</v>
      </c>
      <c r="D7" s="36">
        <f>IF($B7="","",SUMIFS(数据录入!$F$5:$F$4999,数据录入!$I$5:$I$4999,$B7,数据录入!$M$5:$M$4999,D$5))</f>
        <v>0</v>
      </c>
      <c r="E7" s="36">
        <f>IF($B7="","",SUMIFS(数据录入!$F$5:$F$4999,数据录入!$I$5:$I$4999,$B7,数据录入!$M$5:$M$4999,E$5))</f>
        <v>0</v>
      </c>
      <c r="F7" s="36">
        <f>IF($B7="","",SUMIFS(数据录入!$F$5:$F$4999,数据录入!$I$5:$I$4999,$B7,数据录入!$M$5:$M$4999,F$5))</f>
        <v>0</v>
      </c>
      <c r="G7" s="36">
        <f>IF($B7="","",SUMIFS(数据录入!$F$5:$F$4999,数据录入!$I$5:$I$4999,$B7,数据录入!$M$5:$M$4999,G$5))</f>
        <v>0</v>
      </c>
      <c r="H7" s="36">
        <f>IF($B7="","",SUMIFS(数据录入!$F$5:$F$4999,数据录入!$I$5:$I$4999,$B7,数据录入!$M$5:$M$4999,H$5))</f>
        <v>0</v>
      </c>
      <c r="I7" s="36">
        <f>IF($B7="","",SUMIFS(数据录入!$F$5:$F$4999,数据录入!$I$5:$I$4999,$B7,数据录入!$M$5:$M$4999,I$5))</f>
        <v>0</v>
      </c>
      <c r="J7" s="36">
        <f>IF($B7="","",SUMIFS(数据录入!$F$5:$F$4999,数据录入!$I$5:$I$4999,$B7,数据录入!$M$5:$M$4999,J$5))</f>
        <v>0</v>
      </c>
      <c r="K7" s="36">
        <f>IF($B7="","",SUMIFS(数据录入!$F$5:$F$4999,数据录入!$I$5:$I$4999,$B7,数据录入!$M$5:$M$4999,K$5))</f>
        <v>0</v>
      </c>
      <c r="L7" s="36">
        <f>IF($B7="","",SUMIFS(数据录入!$F$5:$F$4999,数据录入!$I$5:$I$4999,$B7,数据录入!$M$5:$M$4999,L$5))</f>
        <v>0</v>
      </c>
      <c r="M7" s="36">
        <f>IF($B7="","",SUMIFS(数据录入!$F$5:$F$4999,数据录入!$I$5:$I$4999,$B7,数据录入!$M$5:$M$4999,M$5))</f>
        <v>0</v>
      </c>
      <c r="N7" s="36">
        <f>IF($B7="","",SUMIFS(数据录入!$F$5:$F$4999,数据录入!$I$5:$I$4999,$B7,数据录入!$M$5:$M$4999,N$5))</f>
        <v>0</v>
      </c>
      <c r="O7" s="36">
        <f t="shared" si="2"/>
        <v>0</v>
      </c>
      <c r="P7" s="37">
        <f t="shared" si="3"/>
        <v>0</v>
      </c>
    </row>
    <row r="8" ht="20" customHeight="1" spans="1:16">
      <c r="A8" s="35">
        <v>3</v>
      </c>
      <c r="B8" s="35" t="s">
        <v>51</v>
      </c>
      <c r="C8" s="36">
        <f>IF($B8="","",SUMIFS(数据录入!$F$5:$F$4999,数据录入!$I$5:$I$4999,$B8,数据录入!$M$5:$M$4999,C$5))</f>
        <v>0</v>
      </c>
      <c r="D8" s="36">
        <f>IF($B8="","",SUMIFS(数据录入!$F$5:$F$4999,数据录入!$I$5:$I$4999,$B8,数据录入!$M$5:$M$4999,D$5))</f>
        <v>0</v>
      </c>
      <c r="E8" s="36">
        <f>IF($B8="","",SUMIFS(数据录入!$F$5:$F$4999,数据录入!$I$5:$I$4999,$B8,数据录入!$M$5:$M$4999,E$5))</f>
        <v>0</v>
      </c>
      <c r="F8" s="36">
        <f>IF($B8="","",SUMIFS(数据录入!$F$5:$F$4999,数据录入!$I$5:$I$4999,$B8,数据录入!$M$5:$M$4999,F$5))</f>
        <v>0</v>
      </c>
      <c r="G8" s="36">
        <f>IF($B8="","",SUMIFS(数据录入!$F$5:$F$4999,数据录入!$I$5:$I$4999,$B8,数据录入!$M$5:$M$4999,G$5))</f>
        <v>0</v>
      </c>
      <c r="H8" s="36">
        <f>IF($B8="","",SUMIFS(数据录入!$F$5:$F$4999,数据录入!$I$5:$I$4999,$B8,数据录入!$M$5:$M$4999,H$5))</f>
        <v>0</v>
      </c>
      <c r="I8" s="36">
        <f>IF($B8="","",SUMIFS(数据录入!$F$5:$F$4999,数据录入!$I$5:$I$4999,$B8,数据录入!$M$5:$M$4999,I$5))</f>
        <v>0</v>
      </c>
      <c r="J8" s="36">
        <f>IF($B8="","",SUMIFS(数据录入!$F$5:$F$4999,数据录入!$I$5:$I$4999,$B8,数据录入!$M$5:$M$4999,J$5))</f>
        <v>0</v>
      </c>
      <c r="K8" s="36">
        <f>IF($B8="","",SUMIFS(数据录入!$F$5:$F$4999,数据录入!$I$5:$I$4999,$B8,数据录入!$M$5:$M$4999,K$5))</f>
        <v>0</v>
      </c>
      <c r="L8" s="36">
        <f>IF($B8="","",SUMIFS(数据录入!$F$5:$F$4999,数据录入!$I$5:$I$4999,$B8,数据录入!$M$5:$M$4999,L$5))</f>
        <v>0</v>
      </c>
      <c r="M8" s="36">
        <f>IF($B8="","",SUMIFS(数据录入!$F$5:$F$4999,数据录入!$I$5:$I$4999,$B8,数据录入!$M$5:$M$4999,M$5))</f>
        <v>0</v>
      </c>
      <c r="N8" s="36">
        <f>IF($B8="","",SUMIFS(数据录入!$F$5:$F$4999,数据录入!$I$5:$I$4999,$B8,数据录入!$M$5:$M$4999,N$5))</f>
        <v>0</v>
      </c>
      <c r="O8" s="36">
        <f t="shared" si="2"/>
        <v>0</v>
      </c>
      <c r="P8" s="37">
        <f t="shared" si="3"/>
        <v>0</v>
      </c>
    </row>
    <row r="9" ht="20" customHeight="1" spans="1:16">
      <c r="A9" s="35">
        <v>4</v>
      </c>
      <c r="B9" s="35" t="s">
        <v>55</v>
      </c>
      <c r="C9" s="36">
        <f>IF($B9="","",SUMIFS(数据录入!$F$5:$F$4999,数据录入!$I$5:$I$4999,$B9,数据录入!$M$5:$M$4999,C$5))</f>
        <v>0</v>
      </c>
      <c r="D9" s="36">
        <f>IF($B9="","",SUMIFS(数据录入!$F$5:$F$4999,数据录入!$I$5:$I$4999,$B9,数据录入!$M$5:$M$4999,D$5))</f>
        <v>0</v>
      </c>
      <c r="E9" s="36">
        <f>IF($B9="","",SUMIFS(数据录入!$F$5:$F$4999,数据录入!$I$5:$I$4999,$B9,数据录入!$M$5:$M$4999,E$5))</f>
        <v>0</v>
      </c>
      <c r="F9" s="36">
        <f>IF($B9="","",SUMIFS(数据录入!$F$5:$F$4999,数据录入!$I$5:$I$4999,$B9,数据录入!$M$5:$M$4999,F$5))</f>
        <v>0</v>
      </c>
      <c r="G9" s="36">
        <f>IF($B9="","",SUMIFS(数据录入!$F$5:$F$4999,数据录入!$I$5:$I$4999,$B9,数据录入!$M$5:$M$4999,G$5))</f>
        <v>0</v>
      </c>
      <c r="H9" s="36">
        <f>IF($B9="","",SUMIFS(数据录入!$F$5:$F$4999,数据录入!$I$5:$I$4999,$B9,数据录入!$M$5:$M$4999,H$5))</f>
        <v>0</v>
      </c>
      <c r="I9" s="36">
        <f>IF($B9="","",SUMIFS(数据录入!$F$5:$F$4999,数据录入!$I$5:$I$4999,$B9,数据录入!$M$5:$M$4999,I$5))</f>
        <v>0</v>
      </c>
      <c r="J9" s="36">
        <f>IF($B9="","",SUMIFS(数据录入!$F$5:$F$4999,数据录入!$I$5:$I$4999,$B9,数据录入!$M$5:$M$4999,J$5))</f>
        <v>0</v>
      </c>
      <c r="K9" s="36">
        <f>IF($B9="","",SUMIFS(数据录入!$F$5:$F$4999,数据录入!$I$5:$I$4999,$B9,数据录入!$M$5:$M$4999,K$5))</f>
        <v>0</v>
      </c>
      <c r="L9" s="36">
        <f>IF($B9="","",SUMIFS(数据录入!$F$5:$F$4999,数据录入!$I$5:$I$4999,$B9,数据录入!$M$5:$M$4999,L$5))</f>
        <v>0</v>
      </c>
      <c r="M9" s="36">
        <f>IF($B9="","",SUMIFS(数据录入!$F$5:$F$4999,数据录入!$I$5:$I$4999,$B9,数据录入!$M$5:$M$4999,M$5))</f>
        <v>0</v>
      </c>
      <c r="N9" s="36">
        <f>IF($B9="","",SUMIFS(数据录入!$F$5:$F$4999,数据录入!$I$5:$I$4999,$B9,数据录入!$M$5:$M$4999,N$5))</f>
        <v>0</v>
      </c>
      <c r="O9" s="36">
        <f t="shared" si="2"/>
        <v>0</v>
      </c>
      <c r="P9" s="37">
        <f t="shared" si="3"/>
        <v>0</v>
      </c>
    </row>
    <row r="10" ht="20" customHeight="1" spans="1:16">
      <c r="A10" s="35">
        <v>5</v>
      </c>
      <c r="B10" s="38" t="s">
        <v>59</v>
      </c>
      <c r="C10" s="36">
        <f>IF($B10="","",SUMIFS(数据录入!$F$5:$F$4999,数据录入!$I$5:$I$4999,$B10,数据录入!$M$5:$M$4999,C$5))</f>
        <v>0</v>
      </c>
      <c r="D10" s="36">
        <f>IF($B10="","",SUMIFS(数据录入!$F$5:$F$4999,数据录入!$I$5:$I$4999,$B10,数据录入!$M$5:$M$4999,D$5))</f>
        <v>0</v>
      </c>
      <c r="E10" s="36">
        <f>IF($B10="","",SUMIFS(数据录入!$F$5:$F$4999,数据录入!$I$5:$I$4999,$B10,数据录入!$M$5:$M$4999,E$5))</f>
        <v>0</v>
      </c>
      <c r="F10" s="36">
        <f>IF($B10="","",SUMIFS(数据录入!$F$5:$F$4999,数据录入!$I$5:$I$4999,$B10,数据录入!$M$5:$M$4999,F$5))</f>
        <v>0</v>
      </c>
      <c r="G10" s="36">
        <f>IF($B10="","",SUMIFS(数据录入!$F$5:$F$4999,数据录入!$I$5:$I$4999,$B10,数据录入!$M$5:$M$4999,G$5))</f>
        <v>0</v>
      </c>
      <c r="H10" s="36">
        <f>IF($B10="","",SUMIFS(数据录入!$F$5:$F$4999,数据录入!$I$5:$I$4999,$B10,数据录入!$M$5:$M$4999,H$5))</f>
        <v>0</v>
      </c>
      <c r="I10" s="36">
        <f>IF($B10="","",SUMIFS(数据录入!$F$5:$F$4999,数据录入!$I$5:$I$4999,$B10,数据录入!$M$5:$M$4999,I$5))</f>
        <v>0</v>
      </c>
      <c r="J10" s="36">
        <f>IF($B10="","",SUMIFS(数据录入!$F$5:$F$4999,数据录入!$I$5:$I$4999,$B10,数据录入!$M$5:$M$4999,J$5))</f>
        <v>0</v>
      </c>
      <c r="K10" s="36">
        <f>IF($B10="","",SUMIFS(数据录入!$F$5:$F$4999,数据录入!$I$5:$I$4999,$B10,数据录入!$M$5:$M$4999,K$5))</f>
        <v>0</v>
      </c>
      <c r="L10" s="36">
        <f>IF($B10="","",SUMIFS(数据录入!$F$5:$F$4999,数据录入!$I$5:$I$4999,$B10,数据录入!$M$5:$M$4999,L$5))</f>
        <v>0</v>
      </c>
      <c r="M10" s="36">
        <f>IF($B10="","",SUMIFS(数据录入!$F$5:$F$4999,数据录入!$I$5:$I$4999,$B10,数据录入!$M$5:$M$4999,M$5))</f>
        <v>0</v>
      </c>
      <c r="N10" s="36">
        <f>IF($B10="","",SUMIFS(数据录入!$F$5:$F$4999,数据录入!$I$5:$I$4999,$B10,数据录入!$M$5:$M$4999,N$5))</f>
        <v>0</v>
      </c>
      <c r="O10" s="36">
        <f t="shared" si="2"/>
        <v>0</v>
      </c>
      <c r="P10" s="37">
        <f t="shared" si="3"/>
        <v>0</v>
      </c>
    </row>
    <row r="11" ht="20" customHeight="1" spans="1:16">
      <c r="A11" s="35">
        <v>6</v>
      </c>
      <c r="B11" s="35" t="s">
        <v>63</v>
      </c>
      <c r="C11" s="36">
        <f>IF($B11="","",SUMIFS(数据录入!$F$5:$F$4999,数据录入!$I$5:$I$4999,$B11,数据录入!$M$5:$M$4999,C$5))</f>
        <v>0</v>
      </c>
      <c r="D11" s="36">
        <f>IF($B11="","",SUMIFS(数据录入!$F$5:$F$4999,数据录入!$I$5:$I$4999,$B11,数据录入!$M$5:$M$4999,D$5))</f>
        <v>0</v>
      </c>
      <c r="E11" s="36">
        <f>IF($B11="","",SUMIFS(数据录入!$F$5:$F$4999,数据录入!$I$5:$I$4999,$B11,数据录入!$M$5:$M$4999,E$5))</f>
        <v>0</v>
      </c>
      <c r="F11" s="36">
        <f>IF($B11="","",SUMIFS(数据录入!$F$5:$F$4999,数据录入!$I$5:$I$4999,$B11,数据录入!$M$5:$M$4999,F$5))</f>
        <v>0</v>
      </c>
      <c r="G11" s="36">
        <f>IF($B11="","",SUMIFS(数据录入!$F$5:$F$4999,数据录入!$I$5:$I$4999,$B11,数据录入!$M$5:$M$4999,G$5))</f>
        <v>0</v>
      </c>
      <c r="H11" s="36">
        <f>IF($B11="","",SUMIFS(数据录入!$F$5:$F$4999,数据录入!$I$5:$I$4999,$B11,数据录入!$M$5:$M$4999,H$5))</f>
        <v>0</v>
      </c>
      <c r="I11" s="36">
        <f>IF($B11="","",SUMIFS(数据录入!$F$5:$F$4999,数据录入!$I$5:$I$4999,$B11,数据录入!$M$5:$M$4999,I$5))</f>
        <v>0</v>
      </c>
      <c r="J11" s="36">
        <f>IF($B11="","",SUMIFS(数据录入!$F$5:$F$4999,数据录入!$I$5:$I$4999,$B11,数据录入!$M$5:$M$4999,J$5))</f>
        <v>0</v>
      </c>
      <c r="K11" s="36">
        <f>IF($B11="","",SUMIFS(数据录入!$F$5:$F$4999,数据录入!$I$5:$I$4999,$B11,数据录入!$M$5:$M$4999,K$5))</f>
        <v>0</v>
      </c>
      <c r="L11" s="36">
        <f>IF($B11="","",SUMIFS(数据录入!$F$5:$F$4999,数据录入!$I$5:$I$4999,$B11,数据录入!$M$5:$M$4999,L$5))</f>
        <v>0</v>
      </c>
      <c r="M11" s="36">
        <f>IF($B11="","",SUMIFS(数据录入!$F$5:$F$4999,数据录入!$I$5:$I$4999,$B11,数据录入!$M$5:$M$4999,M$5))</f>
        <v>0</v>
      </c>
      <c r="N11" s="36">
        <f>IF($B11="","",SUMIFS(数据录入!$F$5:$F$4999,数据录入!$I$5:$I$4999,$B11,数据录入!$M$5:$M$4999,N$5))</f>
        <v>0</v>
      </c>
      <c r="O11" s="36">
        <f t="shared" si="2"/>
        <v>0</v>
      </c>
      <c r="P11" s="37">
        <f t="shared" si="3"/>
        <v>0</v>
      </c>
    </row>
    <row r="12" ht="16.5" spans="1:1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ht="16.5" spans="1:16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ht="20" customHeight="1" spans="1:16">
      <c r="A14" s="35"/>
      <c r="B14" s="35" t="s">
        <v>113</v>
      </c>
      <c r="C14" s="36">
        <f t="shared" ref="C14:N14" si="4">SUM(C16:C50)</f>
        <v>0</v>
      </c>
      <c r="D14" s="36">
        <f t="shared" si="4"/>
        <v>0</v>
      </c>
      <c r="E14" s="36">
        <f t="shared" si="4"/>
        <v>0</v>
      </c>
      <c r="F14" s="36">
        <f t="shared" si="4"/>
        <v>0</v>
      </c>
      <c r="G14" s="36">
        <f t="shared" si="4"/>
        <v>0</v>
      </c>
      <c r="H14" s="36">
        <f t="shared" si="4"/>
        <v>0</v>
      </c>
      <c r="I14" s="36">
        <f t="shared" si="4"/>
        <v>0</v>
      </c>
      <c r="J14" s="36">
        <f t="shared" si="4"/>
        <v>0</v>
      </c>
      <c r="K14" s="36">
        <f t="shared" si="4"/>
        <v>11660</v>
      </c>
      <c r="L14" s="36">
        <f t="shared" si="4"/>
        <v>0</v>
      </c>
      <c r="M14" s="36">
        <f t="shared" si="4"/>
        <v>0</v>
      </c>
      <c r="N14" s="36">
        <f t="shared" si="4"/>
        <v>0</v>
      </c>
      <c r="O14" s="36">
        <f t="shared" ref="O14:O50" si="5">SUM(C14:N14)</f>
        <v>11660</v>
      </c>
      <c r="P14" s="37">
        <f>IF($O$14=0,"",1)</f>
        <v>1</v>
      </c>
    </row>
    <row r="15" ht="24" customHeight="1" spans="1:16">
      <c r="A15" s="34" t="s">
        <v>195</v>
      </c>
      <c r="B15" s="34" t="s">
        <v>191</v>
      </c>
      <c r="C15" s="34">
        <v>202601</v>
      </c>
      <c r="D15" s="34">
        <v>202602</v>
      </c>
      <c r="E15" s="34">
        <v>202603</v>
      </c>
      <c r="F15" s="34">
        <v>202604</v>
      </c>
      <c r="G15" s="34">
        <v>202605</v>
      </c>
      <c r="H15" s="34">
        <v>202606</v>
      </c>
      <c r="I15" s="34">
        <v>202607</v>
      </c>
      <c r="J15" s="34">
        <v>202608</v>
      </c>
      <c r="K15" s="34">
        <v>202609</v>
      </c>
      <c r="L15" s="34">
        <v>202610</v>
      </c>
      <c r="M15" s="34">
        <v>202611</v>
      </c>
      <c r="N15" s="34">
        <v>202612</v>
      </c>
      <c r="O15" s="34" t="s">
        <v>168</v>
      </c>
      <c r="P15" s="34" t="s">
        <v>197</v>
      </c>
    </row>
    <row r="16" ht="20" customHeight="1" spans="1:16">
      <c r="A16" s="35">
        <v>1</v>
      </c>
      <c r="B16" s="39" t="s">
        <v>41</v>
      </c>
      <c r="C16" s="36">
        <f>IF($B16="","",SUMIFS(数据录入!$G$5:$G$4999,数据录入!$D$5:$D$4999,$B16,数据录入!$M$5:$M$4999,C$15))</f>
        <v>0</v>
      </c>
      <c r="D16" s="36">
        <f>IF($B16="","",SUMIFS(数据录入!$G$5:$G$4999,数据录入!$D$5:$D$4999,$B16,数据录入!$M$5:$M$4999,D$15))</f>
        <v>0</v>
      </c>
      <c r="E16" s="36">
        <f>IF($B16="","",SUMIFS(数据录入!$G$5:$G$4999,数据录入!$D$5:$D$4999,$B16,数据录入!$M$5:$M$4999,E$15))</f>
        <v>0</v>
      </c>
      <c r="F16" s="36">
        <f>IF($B16="","",SUMIFS(数据录入!$G$5:$G$4999,数据录入!$D$5:$D$4999,$B16,数据录入!$M$5:$M$4999,F$15))</f>
        <v>0</v>
      </c>
      <c r="G16" s="36">
        <f>IF($B16="","",SUMIFS(数据录入!$G$5:$G$4999,数据录入!$D$5:$D$4999,$B16,数据录入!$M$5:$M$4999,G$15))</f>
        <v>0</v>
      </c>
      <c r="H16" s="36">
        <f>IF($B16="","",SUMIFS(数据录入!$G$5:$G$4999,数据录入!$D$5:$D$4999,$B16,数据录入!$M$5:$M$4999,H$15))</f>
        <v>0</v>
      </c>
      <c r="I16" s="36">
        <f>IF($B16="","",SUMIFS(数据录入!$G$5:$G$4999,数据录入!$D$5:$D$4999,$B16,数据录入!$M$5:$M$4999,I$15))</f>
        <v>0</v>
      </c>
      <c r="J16" s="36">
        <f>IF($B16="","",SUMIFS(数据录入!$G$5:$G$4999,数据录入!$D$5:$D$4999,$B16,数据录入!$M$5:$M$4999,J$15))</f>
        <v>0</v>
      </c>
      <c r="K16" s="36">
        <f>IF($B16="","",SUMIFS(数据录入!$G$5:$G$4999,数据录入!$D$5:$D$4999,$B16,数据录入!$M$5:$M$4999,K$15))</f>
        <v>6000</v>
      </c>
      <c r="L16" s="36">
        <f>IF($B16="","",SUMIFS(数据录入!$G$5:$G$4999,数据录入!$D$5:$D$4999,$B16,数据录入!$M$5:$M$4999,L$15))</f>
        <v>0</v>
      </c>
      <c r="M16" s="36">
        <f>IF($B16="","",SUMIFS(数据录入!$G$5:$G$4999,数据录入!$D$5:$D$4999,$B16,数据录入!$M$5:$M$4999,M$15))</f>
        <v>0</v>
      </c>
      <c r="N16" s="36">
        <f>IF($B16="","",SUMIFS(数据录入!$G$5:$G$4999,数据录入!$D$5:$D$4999,$B16,数据录入!$M$5:$M$4999,N$15))</f>
        <v>0</v>
      </c>
      <c r="O16" s="36">
        <f t="shared" si="5"/>
        <v>6000</v>
      </c>
      <c r="P16" s="37">
        <f t="shared" ref="P16:P50" si="6">IF($O$14=0,"",O16/$O$14)</f>
        <v>0.514579759862779</v>
      </c>
    </row>
    <row r="17" ht="20" customHeight="1" spans="1:16">
      <c r="A17" s="35">
        <v>2</v>
      </c>
      <c r="B17" s="38"/>
      <c r="C17" s="36" t="str">
        <f>IF($B17="","",SUMIFS(数据录入!$G$5:$G$4999,数据录入!$D$5:$D$4999,$B17,数据录入!$M$5:$M$4999,C$15))</f>
        <v/>
      </c>
      <c r="D17" s="36" t="str">
        <f>IF($B17="","",SUMIFS(数据录入!$G$5:$G$4999,数据录入!$D$5:$D$4999,$B17,数据录入!$M$5:$M$4999,D$15))</f>
        <v/>
      </c>
      <c r="E17" s="36" t="str">
        <f>IF($B17="","",SUMIFS(数据录入!$G$5:$G$4999,数据录入!$D$5:$D$4999,$B17,数据录入!$M$5:$M$4999,E$15))</f>
        <v/>
      </c>
      <c r="F17" s="36" t="str">
        <f>IF($B17="","",SUMIFS(数据录入!$G$5:$G$4999,数据录入!$D$5:$D$4999,$B17,数据录入!$M$5:$M$4999,F$15))</f>
        <v/>
      </c>
      <c r="G17" s="36" t="str">
        <f>IF($B17="","",SUMIFS(数据录入!$G$5:$G$4999,数据录入!$D$5:$D$4999,$B17,数据录入!$M$5:$M$4999,G$15))</f>
        <v/>
      </c>
      <c r="H17" s="36" t="str">
        <f>IF($B17="","",SUMIFS(数据录入!$G$5:$G$4999,数据录入!$D$5:$D$4999,$B17,数据录入!$M$5:$M$4999,H$15))</f>
        <v/>
      </c>
      <c r="I17" s="36" t="str">
        <f>IF($B17="","",SUMIFS(数据录入!$G$5:$G$4999,数据录入!$D$5:$D$4999,$B17,数据录入!$M$5:$M$4999,I$15))</f>
        <v/>
      </c>
      <c r="J17" s="36" t="str">
        <f>IF($B17="","",SUMIFS(数据录入!$G$5:$G$4999,数据录入!$D$5:$D$4999,$B17,数据录入!$M$5:$M$4999,J$15))</f>
        <v/>
      </c>
      <c r="K17" s="36" t="str">
        <f>IF($B17="","",SUMIFS(数据录入!$G$5:$G$4999,数据录入!$D$5:$D$4999,$B17,数据录入!$M$5:$M$4999,K$15))</f>
        <v/>
      </c>
      <c r="L17" s="36" t="str">
        <f>IF($B17="","",SUMIFS(数据录入!$G$5:$G$4999,数据录入!$D$5:$D$4999,$B17,数据录入!$M$5:$M$4999,L$15))</f>
        <v/>
      </c>
      <c r="M17" s="36" t="str">
        <f>IF($B17="","",SUMIFS(数据录入!$G$5:$G$4999,数据录入!$D$5:$D$4999,$B17,数据录入!$M$5:$M$4999,M$15))</f>
        <v/>
      </c>
      <c r="N17" s="36" t="str">
        <f>IF($B17="","",SUMIFS(数据录入!$G$5:$G$4999,数据录入!$D$5:$D$4999,$B17,数据录入!$M$5:$M$4999,N$15))</f>
        <v/>
      </c>
      <c r="O17" s="36">
        <f t="shared" si="5"/>
        <v>0</v>
      </c>
      <c r="P17" s="37">
        <f t="shared" si="6"/>
        <v>0</v>
      </c>
    </row>
    <row r="18" ht="20" customHeight="1" spans="1:16">
      <c r="A18" s="35">
        <v>3</v>
      </c>
      <c r="B18" s="35" t="s">
        <v>52</v>
      </c>
      <c r="C18" s="36">
        <f>IF($B18="","",SUMIFS(数据录入!$G$5:$G$4999,数据录入!$D$5:$D$4999,$B18,数据录入!$M$5:$M$4999,C$15))</f>
        <v>0</v>
      </c>
      <c r="D18" s="36">
        <f>IF($B18="","",SUMIFS(数据录入!$G$5:$G$4999,数据录入!$D$5:$D$4999,$B18,数据录入!$M$5:$M$4999,D$15))</f>
        <v>0</v>
      </c>
      <c r="E18" s="36">
        <f>IF($B18="","",SUMIFS(数据录入!$G$5:$G$4999,数据录入!$D$5:$D$4999,$B18,数据录入!$M$5:$M$4999,E$15))</f>
        <v>0</v>
      </c>
      <c r="F18" s="36">
        <f>IF($B18="","",SUMIFS(数据录入!$G$5:$G$4999,数据录入!$D$5:$D$4999,$B18,数据录入!$M$5:$M$4999,F$15))</f>
        <v>0</v>
      </c>
      <c r="G18" s="36">
        <f>IF($B18="","",SUMIFS(数据录入!$G$5:$G$4999,数据录入!$D$5:$D$4999,$B18,数据录入!$M$5:$M$4999,G$15))</f>
        <v>0</v>
      </c>
      <c r="H18" s="36">
        <f>IF($B18="","",SUMIFS(数据录入!$G$5:$G$4999,数据录入!$D$5:$D$4999,$B18,数据录入!$M$5:$M$4999,H$15))</f>
        <v>0</v>
      </c>
      <c r="I18" s="36">
        <f>IF($B18="","",SUMIFS(数据录入!$G$5:$G$4999,数据录入!$D$5:$D$4999,$B18,数据录入!$M$5:$M$4999,I$15))</f>
        <v>0</v>
      </c>
      <c r="J18" s="36">
        <f>IF($B18="","",SUMIFS(数据录入!$G$5:$G$4999,数据录入!$D$5:$D$4999,$B18,数据录入!$M$5:$M$4999,J$15))</f>
        <v>0</v>
      </c>
      <c r="K18" s="36">
        <f>IF($B18="","",SUMIFS(数据录入!$G$5:$G$4999,数据录入!$D$5:$D$4999,$B18,数据录入!$M$5:$M$4999,K$15))</f>
        <v>210</v>
      </c>
      <c r="L18" s="36">
        <f>IF($B18="","",SUMIFS(数据录入!$G$5:$G$4999,数据录入!$D$5:$D$4999,$B18,数据录入!$M$5:$M$4999,L$15))</f>
        <v>0</v>
      </c>
      <c r="M18" s="36">
        <f>IF($B18="","",SUMIFS(数据录入!$G$5:$G$4999,数据录入!$D$5:$D$4999,$B18,数据录入!$M$5:$M$4999,M$15))</f>
        <v>0</v>
      </c>
      <c r="N18" s="36">
        <f>IF($B18="","",SUMIFS(数据录入!$G$5:$G$4999,数据录入!$D$5:$D$4999,$B18,数据录入!$M$5:$M$4999,N$15))</f>
        <v>0</v>
      </c>
      <c r="O18" s="36">
        <f t="shared" si="5"/>
        <v>210</v>
      </c>
      <c r="P18" s="37">
        <f t="shared" si="6"/>
        <v>0.0180102915951973</v>
      </c>
    </row>
    <row r="19" ht="20" customHeight="1" spans="1:16">
      <c r="A19" s="35">
        <v>4</v>
      </c>
      <c r="B19" s="35" t="s">
        <v>56</v>
      </c>
      <c r="C19" s="36">
        <f>IF($B19="","",SUMIFS(数据录入!$G$5:$G$4999,数据录入!$D$5:$D$4999,$B19,数据录入!$M$5:$M$4999,C$15))</f>
        <v>0</v>
      </c>
      <c r="D19" s="36">
        <f>IF($B19="","",SUMIFS(数据录入!$G$5:$G$4999,数据录入!$D$5:$D$4999,$B19,数据录入!$M$5:$M$4999,D$15))</f>
        <v>0</v>
      </c>
      <c r="E19" s="36">
        <f>IF($B19="","",SUMIFS(数据录入!$G$5:$G$4999,数据录入!$D$5:$D$4999,$B19,数据录入!$M$5:$M$4999,E$15))</f>
        <v>0</v>
      </c>
      <c r="F19" s="36">
        <f>IF($B19="","",SUMIFS(数据录入!$G$5:$G$4999,数据录入!$D$5:$D$4999,$B19,数据录入!$M$5:$M$4999,F$15))</f>
        <v>0</v>
      </c>
      <c r="G19" s="36">
        <f>IF($B19="","",SUMIFS(数据录入!$G$5:$G$4999,数据录入!$D$5:$D$4999,$B19,数据录入!$M$5:$M$4999,G$15))</f>
        <v>0</v>
      </c>
      <c r="H19" s="36">
        <f>IF($B19="","",SUMIFS(数据录入!$G$5:$G$4999,数据录入!$D$5:$D$4999,$B19,数据录入!$M$5:$M$4999,H$15))</f>
        <v>0</v>
      </c>
      <c r="I19" s="36">
        <f>IF($B19="","",SUMIFS(数据录入!$G$5:$G$4999,数据录入!$D$5:$D$4999,$B19,数据录入!$M$5:$M$4999,I$15))</f>
        <v>0</v>
      </c>
      <c r="J19" s="36">
        <f>IF($B19="","",SUMIFS(数据录入!$G$5:$G$4999,数据录入!$D$5:$D$4999,$B19,数据录入!$M$5:$M$4999,J$15))</f>
        <v>0</v>
      </c>
      <c r="K19" s="36">
        <f>IF($B19="","",SUMIFS(数据录入!$G$5:$G$4999,数据录入!$D$5:$D$4999,$B19,数据录入!$M$5:$M$4999,K$15))</f>
        <v>0</v>
      </c>
      <c r="L19" s="36">
        <f>IF($B19="","",SUMIFS(数据录入!$G$5:$G$4999,数据录入!$D$5:$D$4999,$B19,数据录入!$M$5:$M$4999,L$15))</f>
        <v>0</v>
      </c>
      <c r="M19" s="36">
        <f>IF($B19="","",SUMIFS(数据录入!$G$5:$G$4999,数据录入!$D$5:$D$4999,$B19,数据录入!$M$5:$M$4999,M$15))</f>
        <v>0</v>
      </c>
      <c r="N19" s="36">
        <f>IF($B19="","",SUMIFS(数据录入!$G$5:$G$4999,数据录入!$D$5:$D$4999,$B19,数据录入!$M$5:$M$4999,N$15))</f>
        <v>0</v>
      </c>
      <c r="O19" s="36">
        <f t="shared" si="5"/>
        <v>0</v>
      </c>
      <c r="P19" s="37">
        <f t="shared" si="6"/>
        <v>0</v>
      </c>
    </row>
    <row r="20" ht="20" customHeight="1" spans="1:16">
      <c r="A20" s="35">
        <v>5</v>
      </c>
      <c r="B20" s="38" t="s">
        <v>60</v>
      </c>
      <c r="C20" s="36">
        <f>IF($B20="","",SUMIFS(数据录入!$G$5:$G$4999,数据录入!$D$5:$D$4999,$B20,数据录入!$M$5:$M$4999,C$15))</f>
        <v>0</v>
      </c>
      <c r="D20" s="36">
        <f>IF($B20="","",SUMIFS(数据录入!$G$5:$G$4999,数据录入!$D$5:$D$4999,$B20,数据录入!$M$5:$M$4999,D$15))</f>
        <v>0</v>
      </c>
      <c r="E20" s="36">
        <f>IF($B20="","",SUMIFS(数据录入!$G$5:$G$4999,数据录入!$D$5:$D$4999,$B20,数据录入!$M$5:$M$4999,E$15))</f>
        <v>0</v>
      </c>
      <c r="F20" s="36">
        <f>IF($B20="","",SUMIFS(数据录入!$G$5:$G$4999,数据录入!$D$5:$D$4999,$B20,数据录入!$M$5:$M$4999,F$15))</f>
        <v>0</v>
      </c>
      <c r="G20" s="36">
        <f>IF($B20="","",SUMIFS(数据录入!$G$5:$G$4999,数据录入!$D$5:$D$4999,$B20,数据录入!$M$5:$M$4999,G$15))</f>
        <v>0</v>
      </c>
      <c r="H20" s="36">
        <f>IF($B20="","",SUMIFS(数据录入!$G$5:$G$4999,数据录入!$D$5:$D$4999,$B20,数据录入!$M$5:$M$4999,H$15))</f>
        <v>0</v>
      </c>
      <c r="I20" s="36">
        <f>IF($B20="","",SUMIFS(数据录入!$G$5:$G$4999,数据录入!$D$5:$D$4999,$B20,数据录入!$M$5:$M$4999,I$15))</f>
        <v>0</v>
      </c>
      <c r="J20" s="36">
        <f>IF($B20="","",SUMIFS(数据录入!$G$5:$G$4999,数据录入!$D$5:$D$4999,$B20,数据录入!$M$5:$M$4999,J$15))</f>
        <v>0</v>
      </c>
      <c r="K20" s="36">
        <f>IF($B20="","",SUMIFS(数据录入!$G$5:$G$4999,数据录入!$D$5:$D$4999,$B20,数据录入!$M$5:$M$4999,K$15))</f>
        <v>800</v>
      </c>
      <c r="L20" s="36">
        <f>IF($B20="","",SUMIFS(数据录入!$G$5:$G$4999,数据录入!$D$5:$D$4999,$B20,数据录入!$M$5:$M$4999,L$15))</f>
        <v>0</v>
      </c>
      <c r="M20" s="36">
        <f>IF($B20="","",SUMIFS(数据录入!$G$5:$G$4999,数据录入!$D$5:$D$4999,$B20,数据录入!$M$5:$M$4999,M$15))</f>
        <v>0</v>
      </c>
      <c r="N20" s="36">
        <f>IF($B20="","",SUMIFS(数据录入!$G$5:$G$4999,数据录入!$D$5:$D$4999,$B20,数据录入!$M$5:$M$4999,N$15))</f>
        <v>0</v>
      </c>
      <c r="O20" s="36">
        <f t="shared" si="5"/>
        <v>800</v>
      </c>
      <c r="P20" s="37">
        <f t="shared" si="6"/>
        <v>0.0686106346483705</v>
      </c>
    </row>
    <row r="21" ht="20" customHeight="1" spans="1:16">
      <c r="A21" s="35">
        <v>6</v>
      </c>
      <c r="B21" s="38" t="s">
        <v>64</v>
      </c>
      <c r="C21" s="36">
        <f>IF($B21="","",SUMIFS(数据录入!$G$5:$G$4999,数据录入!$D$5:$D$4999,$B21,数据录入!$M$5:$M$4999,C$15))</f>
        <v>0</v>
      </c>
      <c r="D21" s="36">
        <f>IF($B21="","",SUMIFS(数据录入!$G$5:$G$4999,数据录入!$D$5:$D$4999,$B21,数据录入!$M$5:$M$4999,D$15))</f>
        <v>0</v>
      </c>
      <c r="E21" s="36">
        <f>IF($B21="","",SUMIFS(数据录入!$G$5:$G$4999,数据录入!$D$5:$D$4999,$B21,数据录入!$M$5:$M$4999,E$15))</f>
        <v>0</v>
      </c>
      <c r="F21" s="36">
        <f>IF($B21="","",SUMIFS(数据录入!$G$5:$G$4999,数据录入!$D$5:$D$4999,$B21,数据录入!$M$5:$M$4999,F$15))</f>
        <v>0</v>
      </c>
      <c r="G21" s="36">
        <f>IF($B21="","",SUMIFS(数据录入!$G$5:$G$4999,数据录入!$D$5:$D$4999,$B21,数据录入!$M$5:$M$4999,G$15))</f>
        <v>0</v>
      </c>
      <c r="H21" s="36">
        <f>IF($B21="","",SUMIFS(数据录入!$G$5:$G$4999,数据录入!$D$5:$D$4999,$B21,数据录入!$M$5:$M$4999,H$15))</f>
        <v>0</v>
      </c>
      <c r="I21" s="36">
        <f>IF($B21="","",SUMIFS(数据录入!$G$5:$G$4999,数据录入!$D$5:$D$4999,$B21,数据录入!$M$5:$M$4999,I$15))</f>
        <v>0</v>
      </c>
      <c r="J21" s="36">
        <f>IF($B21="","",SUMIFS(数据录入!$G$5:$G$4999,数据录入!$D$5:$D$4999,$B21,数据录入!$M$5:$M$4999,J$15))</f>
        <v>0</v>
      </c>
      <c r="K21" s="36">
        <f>IF($B21="","",SUMIFS(数据录入!$G$5:$G$4999,数据录入!$D$5:$D$4999,$B21,数据录入!$M$5:$M$4999,K$15))</f>
        <v>900</v>
      </c>
      <c r="L21" s="36">
        <f>IF($B21="","",SUMIFS(数据录入!$G$5:$G$4999,数据录入!$D$5:$D$4999,$B21,数据录入!$M$5:$M$4999,L$15))</f>
        <v>0</v>
      </c>
      <c r="M21" s="36">
        <f>IF($B21="","",SUMIFS(数据录入!$G$5:$G$4999,数据录入!$D$5:$D$4999,$B21,数据录入!$M$5:$M$4999,M$15))</f>
        <v>0</v>
      </c>
      <c r="N21" s="36">
        <f>IF($B21="","",SUMIFS(数据录入!$G$5:$G$4999,数据录入!$D$5:$D$4999,$B21,数据录入!$M$5:$M$4999,N$15))</f>
        <v>0</v>
      </c>
      <c r="O21" s="36">
        <f t="shared" si="5"/>
        <v>900</v>
      </c>
      <c r="P21" s="37">
        <f t="shared" si="6"/>
        <v>0.0771869639794168</v>
      </c>
    </row>
    <row r="22" ht="20" customHeight="1" spans="1:16">
      <c r="A22" s="35">
        <v>7</v>
      </c>
      <c r="B22" s="38" t="s">
        <v>67</v>
      </c>
      <c r="C22" s="36">
        <f>IF($B22="","",SUMIFS(数据录入!$G$5:$G$4999,数据录入!$D$5:$D$4999,$B22,数据录入!$M$5:$M$4999,C$15))</f>
        <v>0</v>
      </c>
      <c r="D22" s="36">
        <f>IF($B22="","",SUMIFS(数据录入!$G$5:$G$4999,数据录入!$D$5:$D$4999,$B22,数据录入!$M$5:$M$4999,D$15))</f>
        <v>0</v>
      </c>
      <c r="E22" s="36">
        <f>IF($B22="","",SUMIFS(数据录入!$G$5:$G$4999,数据录入!$D$5:$D$4999,$B22,数据录入!$M$5:$M$4999,E$15))</f>
        <v>0</v>
      </c>
      <c r="F22" s="36">
        <f>IF($B22="","",SUMIFS(数据录入!$G$5:$G$4999,数据录入!$D$5:$D$4999,$B22,数据录入!$M$5:$M$4999,F$15))</f>
        <v>0</v>
      </c>
      <c r="G22" s="36">
        <f>IF($B22="","",SUMIFS(数据录入!$G$5:$G$4999,数据录入!$D$5:$D$4999,$B22,数据录入!$M$5:$M$4999,G$15))</f>
        <v>0</v>
      </c>
      <c r="H22" s="36">
        <f>IF($B22="","",SUMIFS(数据录入!$G$5:$G$4999,数据录入!$D$5:$D$4999,$B22,数据录入!$M$5:$M$4999,H$15))</f>
        <v>0</v>
      </c>
      <c r="I22" s="36">
        <f>IF($B22="","",SUMIFS(数据录入!$G$5:$G$4999,数据录入!$D$5:$D$4999,$B22,数据录入!$M$5:$M$4999,I$15))</f>
        <v>0</v>
      </c>
      <c r="J22" s="36">
        <f>IF($B22="","",SUMIFS(数据录入!$G$5:$G$4999,数据录入!$D$5:$D$4999,$B22,数据录入!$M$5:$M$4999,J$15))</f>
        <v>0</v>
      </c>
      <c r="K22" s="36">
        <f>IF($B22="","",SUMIFS(数据录入!$G$5:$G$4999,数据录入!$D$5:$D$4999,$B22,数据录入!$M$5:$M$4999,K$15))</f>
        <v>0</v>
      </c>
      <c r="L22" s="36">
        <f>IF($B22="","",SUMIFS(数据录入!$G$5:$G$4999,数据录入!$D$5:$D$4999,$B22,数据录入!$M$5:$M$4999,L$15))</f>
        <v>0</v>
      </c>
      <c r="M22" s="36">
        <f>IF($B22="","",SUMIFS(数据录入!$G$5:$G$4999,数据录入!$D$5:$D$4999,$B22,数据录入!$M$5:$M$4999,M$15))</f>
        <v>0</v>
      </c>
      <c r="N22" s="36">
        <f>IF($B22="","",SUMIFS(数据录入!$G$5:$G$4999,数据录入!$D$5:$D$4999,$B22,数据录入!$M$5:$M$4999,N$15))</f>
        <v>0</v>
      </c>
      <c r="O22" s="36">
        <f t="shared" si="5"/>
        <v>0</v>
      </c>
      <c r="P22" s="37">
        <f t="shared" si="6"/>
        <v>0</v>
      </c>
    </row>
    <row r="23" ht="20" customHeight="1" spans="1:16">
      <c r="A23" s="35">
        <v>8</v>
      </c>
      <c r="B23" s="35" t="s">
        <v>70</v>
      </c>
      <c r="C23" s="36">
        <f>IF($B23="","",SUMIFS(数据录入!$G$5:$G$4999,数据录入!$D$5:$D$4999,$B23,数据录入!$M$5:$M$4999,C$15))</f>
        <v>0</v>
      </c>
      <c r="D23" s="36">
        <f>IF($B23="","",SUMIFS(数据录入!$G$5:$G$4999,数据录入!$D$5:$D$4999,$B23,数据录入!$M$5:$M$4999,D$15))</f>
        <v>0</v>
      </c>
      <c r="E23" s="36">
        <f>IF($B23="","",SUMIFS(数据录入!$G$5:$G$4999,数据录入!$D$5:$D$4999,$B23,数据录入!$M$5:$M$4999,E$15))</f>
        <v>0</v>
      </c>
      <c r="F23" s="36">
        <f>IF($B23="","",SUMIFS(数据录入!$G$5:$G$4999,数据录入!$D$5:$D$4999,$B23,数据录入!$M$5:$M$4999,F$15))</f>
        <v>0</v>
      </c>
      <c r="G23" s="36">
        <f>IF($B23="","",SUMIFS(数据录入!$G$5:$G$4999,数据录入!$D$5:$D$4999,$B23,数据录入!$M$5:$M$4999,G$15))</f>
        <v>0</v>
      </c>
      <c r="H23" s="36">
        <f>IF($B23="","",SUMIFS(数据录入!$G$5:$G$4999,数据录入!$D$5:$D$4999,$B23,数据录入!$M$5:$M$4999,H$15))</f>
        <v>0</v>
      </c>
      <c r="I23" s="36">
        <f>IF($B23="","",SUMIFS(数据录入!$G$5:$G$4999,数据录入!$D$5:$D$4999,$B23,数据录入!$M$5:$M$4999,I$15))</f>
        <v>0</v>
      </c>
      <c r="J23" s="36">
        <f>IF($B23="","",SUMIFS(数据录入!$G$5:$G$4999,数据录入!$D$5:$D$4999,$B23,数据录入!$M$5:$M$4999,J$15))</f>
        <v>0</v>
      </c>
      <c r="K23" s="36">
        <f>IF($B23="","",SUMIFS(数据录入!$G$5:$G$4999,数据录入!$D$5:$D$4999,$B23,数据录入!$M$5:$M$4999,K$15))</f>
        <v>2000</v>
      </c>
      <c r="L23" s="36">
        <f>IF($B23="","",SUMIFS(数据录入!$G$5:$G$4999,数据录入!$D$5:$D$4999,$B23,数据录入!$M$5:$M$4999,L$15))</f>
        <v>0</v>
      </c>
      <c r="M23" s="36">
        <f>IF($B23="","",SUMIFS(数据录入!$G$5:$G$4999,数据录入!$D$5:$D$4999,$B23,数据录入!$M$5:$M$4999,M$15))</f>
        <v>0</v>
      </c>
      <c r="N23" s="36">
        <f>IF($B23="","",SUMIFS(数据录入!$G$5:$G$4999,数据录入!$D$5:$D$4999,$B23,数据录入!$M$5:$M$4999,N$15))</f>
        <v>0</v>
      </c>
      <c r="O23" s="36">
        <f t="shared" si="5"/>
        <v>2000</v>
      </c>
      <c r="P23" s="37">
        <f t="shared" si="6"/>
        <v>0.171526586620926</v>
      </c>
    </row>
    <row r="24" ht="20" customHeight="1" spans="1:16">
      <c r="A24" s="35">
        <v>9</v>
      </c>
      <c r="B24" s="35" t="s">
        <v>73</v>
      </c>
      <c r="C24" s="36">
        <f>IF($B24="","",SUMIFS(数据录入!$G$5:$G$4999,数据录入!$D$5:$D$4999,$B24,数据录入!$M$5:$M$4999,C$15))</f>
        <v>0</v>
      </c>
      <c r="D24" s="36">
        <f>IF($B24="","",SUMIFS(数据录入!$G$5:$G$4999,数据录入!$D$5:$D$4999,$B24,数据录入!$M$5:$M$4999,D$15))</f>
        <v>0</v>
      </c>
      <c r="E24" s="36">
        <f>IF($B24="","",SUMIFS(数据录入!$G$5:$G$4999,数据录入!$D$5:$D$4999,$B24,数据录入!$M$5:$M$4999,E$15))</f>
        <v>0</v>
      </c>
      <c r="F24" s="36">
        <f>IF($B24="","",SUMIFS(数据录入!$G$5:$G$4999,数据录入!$D$5:$D$4999,$B24,数据录入!$M$5:$M$4999,F$15))</f>
        <v>0</v>
      </c>
      <c r="G24" s="36">
        <f>IF($B24="","",SUMIFS(数据录入!$G$5:$G$4999,数据录入!$D$5:$D$4999,$B24,数据录入!$M$5:$M$4999,G$15))</f>
        <v>0</v>
      </c>
      <c r="H24" s="36">
        <f>IF($B24="","",SUMIFS(数据录入!$G$5:$G$4999,数据录入!$D$5:$D$4999,$B24,数据录入!$M$5:$M$4999,H$15))</f>
        <v>0</v>
      </c>
      <c r="I24" s="36">
        <f>IF($B24="","",SUMIFS(数据录入!$G$5:$G$4999,数据录入!$D$5:$D$4999,$B24,数据录入!$M$5:$M$4999,I$15))</f>
        <v>0</v>
      </c>
      <c r="J24" s="36">
        <f>IF($B24="","",SUMIFS(数据录入!$G$5:$G$4999,数据录入!$D$5:$D$4999,$B24,数据录入!$M$5:$M$4999,J$15))</f>
        <v>0</v>
      </c>
      <c r="K24" s="36">
        <f>IF($B24="","",SUMIFS(数据录入!$G$5:$G$4999,数据录入!$D$5:$D$4999,$B24,数据录入!$M$5:$M$4999,K$15))</f>
        <v>1000</v>
      </c>
      <c r="L24" s="36">
        <f>IF($B24="","",SUMIFS(数据录入!$G$5:$G$4999,数据录入!$D$5:$D$4999,$B24,数据录入!$M$5:$M$4999,L$15))</f>
        <v>0</v>
      </c>
      <c r="M24" s="36">
        <f>IF($B24="","",SUMIFS(数据录入!$G$5:$G$4999,数据录入!$D$5:$D$4999,$B24,数据录入!$M$5:$M$4999,M$15))</f>
        <v>0</v>
      </c>
      <c r="N24" s="36">
        <f>IF($B24="","",SUMIFS(数据录入!$G$5:$G$4999,数据录入!$D$5:$D$4999,$B24,数据录入!$M$5:$M$4999,N$15))</f>
        <v>0</v>
      </c>
      <c r="O24" s="36">
        <f t="shared" si="5"/>
        <v>1000</v>
      </c>
      <c r="P24" s="37">
        <f t="shared" si="6"/>
        <v>0.0857632933104631</v>
      </c>
    </row>
    <row r="25" ht="20" customHeight="1" spans="1:16">
      <c r="A25" s="35">
        <v>10</v>
      </c>
      <c r="B25" s="35" t="s">
        <v>76</v>
      </c>
      <c r="C25" s="36">
        <f>IF($B25="","",SUMIFS(数据录入!$G$5:$G$4999,数据录入!$D$5:$D$4999,$B25,数据录入!$M$5:$M$4999,C$15))</f>
        <v>0</v>
      </c>
      <c r="D25" s="36">
        <f>IF($B25="","",SUMIFS(数据录入!$G$5:$G$4999,数据录入!$D$5:$D$4999,$B25,数据录入!$M$5:$M$4999,D$15))</f>
        <v>0</v>
      </c>
      <c r="E25" s="36">
        <f>IF($B25="","",SUMIFS(数据录入!$G$5:$G$4999,数据录入!$D$5:$D$4999,$B25,数据录入!$M$5:$M$4999,E$15))</f>
        <v>0</v>
      </c>
      <c r="F25" s="36">
        <f>IF($B25="","",SUMIFS(数据录入!$G$5:$G$4999,数据录入!$D$5:$D$4999,$B25,数据录入!$M$5:$M$4999,F$15))</f>
        <v>0</v>
      </c>
      <c r="G25" s="36">
        <f>IF($B25="","",SUMIFS(数据录入!$G$5:$G$4999,数据录入!$D$5:$D$4999,$B25,数据录入!$M$5:$M$4999,G$15))</f>
        <v>0</v>
      </c>
      <c r="H25" s="36">
        <f>IF($B25="","",SUMIFS(数据录入!$G$5:$G$4999,数据录入!$D$5:$D$4999,$B25,数据录入!$M$5:$M$4999,H$15))</f>
        <v>0</v>
      </c>
      <c r="I25" s="36">
        <f>IF($B25="","",SUMIFS(数据录入!$G$5:$G$4999,数据录入!$D$5:$D$4999,$B25,数据录入!$M$5:$M$4999,I$15))</f>
        <v>0</v>
      </c>
      <c r="J25" s="36">
        <f>IF($B25="","",SUMIFS(数据录入!$G$5:$G$4999,数据录入!$D$5:$D$4999,$B25,数据录入!$M$5:$M$4999,J$15))</f>
        <v>0</v>
      </c>
      <c r="K25" s="36">
        <f>IF($B25="","",SUMIFS(数据录入!$G$5:$G$4999,数据录入!$D$5:$D$4999,$B25,数据录入!$M$5:$M$4999,K$15))</f>
        <v>200</v>
      </c>
      <c r="L25" s="36">
        <f>IF($B25="","",SUMIFS(数据录入!$G$5:$G$4999,数据录入!$D$5:$D$4999,$B25,数据录入!$M$5:$M$4999,L$15))</f>
        <v>0</v>
      </c>
      <c r="M25" s="36">
        <f>IF($B25="","",SUMIFS(数据录入!$G$5:$G$4999,数据录入!$D$5:$D$4999,$B25,数据录入!$M$5:$M$4999,M$15))</f>
        <v>0</v>
      </c>
      <c r="N25" s="36">
        <f>IF($B25="","",SUMIFS(数据录入!$G$5:$G$4999,数据录入!$D$5:$D$4999,$B25,数据录入!$M$5:$M$4999,N$15))</f>
        <v>0</v>
      </c>
      <c r="O25" s="36">
        <f t="shared" si="5"/>
        <v>200</v>
      </c>
      <c r="P25" s="37">
        <f t="shared" si="6"/>
        <v>0.0171526586620926</v>
      </c>
    </row>
    <row r="26" ht="20" customHeight="1" spans="1:16">
      <c r="A26" s="35">
        <v>11</v>
      </c>
      <c r="B26" s="35" t="s">
        <v>79</v>
      </c>
      <c r="C26" s="36">
        <f>IF($B26="","",SUMIFS(数据录入!$G$5:$G$4999,数据录入!$D$5:$D$4999,$B26,数据录入!$M$5:$M$4999,C$15))</f>
        <v>0</v>
      </c>
      <c r="D26" s="36">
        <f>IF($B26="","",SUMIFS(数据录入!$G$5:$G$4999,数据录入!$D$5:$D$4999,$B26,数据录入!$M$5:$M$4999,D$15))</f>
        <v>0</v>
      </c>
      <c r="E26" s="36">
        <f>IF($B26="","",SUMIFS(数据录入!$G$5:$G$4999,数据录入!$D$5:$D$4999,$B26,数据录入!$M$5:$M$4999,E$15))</f>
        <v>0</v>
      </c>
      <c r="F26" s="36">
        <f>IF($B26="","",SUMIFS(数据录入!$G$5:$G$4999,数据录入!$D$5:$D$4999,$B26,数据录入!$M$5:$M$4999,F$15))</f>
        <v>0</v>
      </c>
      <c r="G26" s="36">
        <f>IF($B26="","",SUMIFS(数据录入!$G$5:$G$4999,数据录入!$D$5:$D$4999,$B26,数据录入!$M$5:$M$4999,G$15))</f>
        <v>0</v>
      </c>
      <c r="H26" s="36">
        <f>IF($B26="","",SUMIFS(数据录入!$G$5:$G$4999,数据录入!$D$5:$D$4999,$B26,数据录入!$M$5:$M$4999,H$15))</f>
        <v>0</v>
      </c>
      <c r="I26" s="36">
        <f>IF($B26="","",SUMIFS(数据录入!$G$5:$G$4999,数据录入!$D$5:$D$4999,$B26,数据录入!$M$5:$M$4999,I$15))</f>
        <v>0</v>
      </c>
      <c r="J26" s="36">
        <f>IF($B26="","",SUMIFS(数据录入!$G$5:$G$4999,数据录入!$D$5:$D$4999,$B26,数据录入!$M$5:$M$4999,J$15))</f>
        <v>0</v>
      </c>
      <c r="K26" s="36">
        <f>IF($B26="","",SUMIFS(数据录入!$G$5:$G$4999,数据录入!$D$5:$D$4999,$B26,数据录入!$M$5:$M$4999,K$15))</f>
        <v>550</v>
      </c>
      <c r="L26" s="36">
        <f>IF($B26="","",SUMIFS(数据录入!$G$5:$G$4999,数据录入!$D$5:$D$4999,$B26,数据录入!$M$5:$M$4999,L$15))</f>
        <v>0</v>
      </c>
      <c r="M26" s="36">
        <f>IF($B26="","",SUMIFS(数据录入!$G$5:$G$4999,数据录入!$D$5:$D$4999,$B26,数据录入!$M$5:$M$4999,M$15))</f>
        <v>0</v>
      </c>
      <c r="N26" s="36">
        <f>IF($B26="","",SUMIFS(数据录入!$G$5:$G$4999,数据录入!$D$5:$D$4999,$B26,数据录入!$M$5:$M$4999,N$15))</f>
        <v>0</v>
      </c>
      <c r="O26" s="36">
        <f t="shared" si="5"/>
        <v>550</v>
      </c>
      <c r="P26" s="37">
        <f t="shared" si="6"/>
        <v>0.0471698113207547</v>
      </c>
    </row>
    <row r="27" ht="20" customHeight="1" spans="1:16">
      <c r="A27" s="35">
        <v>12</v>
      </c>
      <c r="B27" s="35" t="s">
        <v>82</v>
      </c>
      <c r="C27" s="36">
        <f>IF($B27="","",SUMIFS(数据录入!$G$5:$G$4999,数据录入!$D$5:$D$4999,$B27,数据录入!$M$5:$M$4999,C$15))</f>
        <v>0</v>
      </c>
      <c r="D27" s="36">
        <f>IF($B27="","",SUMIFS(数据录入!$G$5:$G$4999,数据录入!$D$5:$D$4999,$B27,数据录入!$M$5:$M$4999,D$15))</f>
        <v>0</v>
      </c>
      <c r="E27" s="36">
        <f>IF($B27="","",SUMIFS(数据录入!$G$5:$G$4999,数据录入!$D$5:$D$4999,$B27,数据录入!$M$5:$M$4999,E$15))</f>
        <v>0</v>
      </c>
      <c r="F27" s="36">
        <f>IF($B27="","",SUMIFS(数据录入!$G$5:$G$4999,数据录入!$D$5:$D$4999,$B27,数据录入!$M$5:$M$4999,F$15))</f>
        <v>0</v>
      </c>
      <c r="G27" s="36">
        <f>IF($B27="","",SUMIFS(数据录入!$G$5:$G$4999,数据录入!$D$5:$D$4999,$B27,数据录入!$M$5:$M$4999,G$15))</f>
        <v>0</v>
      </c>
      <c r="H27" s="36">
        <f>IF($B27="","",SUMIFS(数据录入!$G$5:$G$4999,数据录入!$D$5:$D$4999,$B27,数据录入!$M$5:$M$4999,H$15))</f>
        <v>0</v>
      </c>
      <c r="I27" s="36">
        <f>IF($B27="","",SUMIFS(数据录入!$G$5:$G$4999,数据录入!$D$5:$D$4999,$B27,数据录入!$M$5:$M$4999,I$15))</f>
        <v>0</v>
      </c>
      <c r="J27" s="36">
        <f>IF($B27="","",SUMIFS(数据录入!$G$5:$G$4999,数据录入!$D$5:$D$4999,$B27,数据录入!$M$5:$M$4999,J$15))</f>
        <v>0</v>
      </c>
      <c r="K27" s="36">
        <f>IF($B27="","",SUMIFS(数据录入!$G$5:$G$4999,数据录入!$D$5:$D$4999,$B27,数据录入!$M$5:$M$4999,K$15))</f>
        <v>0</v>
      </c>
      <c r="L27" s="36">
        <f>IF($B27="","",SUMIFS(数据录入!$G$5:$G$4999,数据录入!$D$5:$D$4999,$B27,数据录入!$M$5:$M$4999,L$15))</f>
        <v>0</v>
      </c>
      <c r="M27" s="36">
        <f>IF($B27="","",SUMIFS(数据录入!$G$5:$G$4999,数据录入!$D$5:$D$4999,$B27,数据录入!$M$5:$M$4999,M$15))</f>
        <v>0</v>
      </c>
      <c r="N27" s="36">
        <f>IF($B27="","",SUMIFS(数据录入!$G$5:$G$4999,数据录入!$D$5:$D$4999,$B27,数据录入!$M$5:$M$4999,N$15))</f>
        <v>0</v>
      </c>
      <c r="O27" s="36">
        <f t="shared" si="5"/>
        <v>0</v>
      </c>
      <c r="P27" s="37">
        <f t="shared" si="6"/>
        <v>0</v>
      </c>
    </row>
    <row r="28" ht="20" customHeight="1" spans="1:16">
      <c r="A28" s="35">
        <v>13</v>
      </c>
      <c r="B28" s="38"/>
      <c r="C28" s="36" t="str">
        <f>IF($B28="","",SUMIFS(数据录入!$G$5:$G$4999,数据录入!$D$5:$D$4999,$B28,数据录入!$M$5:$M$4999,C$15))</f>
        <v/>
      </c>
      <c r="D28" s="36" t="str">
        <f>IF($B28="","",SUMIFS(数据录入!$G$5:$G$4999,数据录入!$D$5:$D$4999,$B28,数据录入!$M$5:$M$4999,D$15))</f>
        <v/>
      </c>
      <c r="E28" s="36" t="str">
        <f>IF($B28="","",SUMIFS(数据录入!$G$5:$G$4999,数据录入!$D$5:$D$4999,$B28,数据录入!$M$5:$M$4999,E$15))</f>
        <v/>
      </c>
      <c r="F28" s="36" t="str">
        <f>IF($B28="","",SUMIFS(数据录入!$G$5:$G$4999,数据录入!$D$5:$D$4999,$B28,数据录入!$M$5:$M$4999,F$15))</f>
        <v/>
      </c>
      <c r="G28" s="36" t="str">
        <f>IF($B28="","",SUMIFS(数据录入!$G$5:$G$4999,数据录入!$D$5:$D$4999,$B28,数据录入!$M$5:$M$4999,G$15))</f>
        <v/>
      </c>
      <c r="H28" s="36" t="str">
        <f>IF($B28="","",SUMIFS(数据录入!$G$5:$G$4999,数据录入!$D$5:$D$4999,$B28,数据录入!$M$5:$M$4999,H$15))</f>
        <v/>
      </c>
      <c r="I28" s="36" t="str">
        <f>IF($B28="","",SUMIFS(数据录入!$G$5:$G$4999,数据录入!$D$5:$D$4999,$B28,数据录入!$M$5:$M$4999,I$15))</f>
        <v/>
      </c>
      <c r="J28" s="36" t="str">
        <f>IF($B28="","",SUMIFS(数据录入!$G$5:$G$4999,数据录入!$D$5:$D$4999,$B28,数据录入!$M$5:$M$4999,J$15))</f>
        <v/>
      </c>
      <c r="K28" s="36" t="str">
        <f>IF($B28="","",SUMIFS(数据录入!$G$5:$G$4999,数据录入!$D$5:$D$4999,$B28,数据录入!$M$5:$M$4999,K$15))</f>
        <v/>
      </c>
      <c r="L28" s="36" t="str">
        <f>IF($B28="","",SUMIFS(数据录入!$G$5:$G$4999,数据录入!$D$5:$D$4999,$B28,数据录入!$M$5:$M$4999,L$15))</f>
        <v/>
      </c>
      <c r="M28" s="36" t="str">
        <f>IF($B28="","",SUMIFS(数据录入!$G$5:$G$4999,数据录入!$D$5:$D$4999,$B28,数据录入!$M$5:$M$4999,M$15))</f>
        <v/>
      </c>
      <c r="N28" s="36" t="str">
        <f>IF($B28="","",SUMIFS(数据录入!$G$5:$G$4999,数据录入!$D$5:$D$4999,$B28,数据录入!$M$5:$M$4999,N$15))</f>
        <v/>
      </c>
      <c r="O28" s="36">
        <f t="shared" si="5"/>
        <v>0</v>
      </c>
      <c r="P28" s="37">
        <f t="shared" si="6"/>
        <v>0</v>
      </c>
    </row>
    <row r="29" ht="20" customHeight="1" spans="1:16">
      <c r="A29" s="35">
        <v>14</v>
      </c>
      <c r="B29" s="35"/>
      <c r="C29" s="36" t="str">
        <f>IF($B29="","",SUMIFS(数据录入!$G$5:$G$4999,数据录入!$D$5:$D$4999,$B29,数据录入!$M$5:$M$4999,C$15))</f>
        <v/>
      </c>
      <c r="D29" s="36" t="str">
        <f>IF($B29="","",SUMIFS(数据录入!$G$5:$G$4999,数据录入!$D$5:$D$4999,$B29,数据录入!$M$5:$M$4999,D$15))</f>
        <v/>
      </c>
      <c r="E29" s="36" t="str">
        <f>IF($B29="","",SUMIFS(数据录入!$G$5:$G$4999,数据录入!$D$5:$D$4999,$B29,数据录入!$M$5:$M$4999,E$15))</f>
        <v/>
      </c>
      <c r="F29" s="36" t="str">
        <f>IF($B29="","",SUMIFS(数据录入!$G$5:$G$4999,数据录入!$D$5:$D$4999,$B29,数据录入!$M$5:$M$4999,F$15))</f>
        <v/>
      </c>
      <c r="G29" s="36" t="str">
        <f>IF($B29="","",SUMIFS(数据录入!$G$5:$G$4999,数据录入!$D$5:$D$4999,$B29,数据录入!$M$5:$M$4999,G$15))</f>
        <v/>
      </c>
      <c r="H29" s="36" t="str">
        <f>IF($B29="","",SUMIFS(数据录入!$G$5:$G$4999,数据录入!$D$5:$D$4999,$B29,数据录入!$M$5:$M$4999,H$15))</f>
        <v/>
      </c>
      <c r="I29" s="36" t="str">
        <f>IF($B29="","",SUMIFS(数据录入!$G$5:$G$4999,数据录入!$D$5:$D$4999,$B29,数据录入!$M$5:$M$4999,I$15))</f>
        <v/>
      </c>
      <c r="J29" s="36" t="str">
        <f>IF($B29="","",SUMIFS(数据录入!$G$5:$G$4999,数据录入!$D$5:$D$4999,$B29,数据录入!$M$5:$M$4999,J$15))</f>
        <v/>
      </c>
      <c r="K29" s="36" t="str">
        <f>IF($B29="","",SUMIFS(数据录入!$G$5:$G$4999,数据录入!$D$5:$D$4999,$B29,数据录入!$M$5:$M$4999,K$15))</f>
        <v/>
      </c>
      <c r="L29" s="36" t="str">
        <f>IF($B29="","",SUMIFS(数据录入!$G$5:$G$4999,数据录入!$D$5:$D$4999,$B29,数据录入!$M$5:$M$4999,L$15))</f>
        <v/>
      </c>
      <c r="M29" s="36" t="str">
        <f>IF($B29="","",SUMIFS(数据录入!$G$5:$G$4999,数据录入!$D$5:$D$4999,$B29,数据录入!$M$5:$M$4999,M$15))</f>
        <v/>
      </c>
      <c r="N29" s="36" t="str">
        <f>IF($B29="","",SUMIFS(数据录入!$G$5:$G$4999,数据录入!$D$5:$D$4999,$B29,数据录入!$M$5:$M$4999,N$15))</f>
        <v/>
      </c>
      <c r="O29" s="36">
        <f t="shared" si="5"/>
        <v>0</v>
      </c>
      <c r="P29" s="37">
        <f t="shared" si="6"/>
        <v>0</v>
      </c>
    </row>
    <row r="30" ht="20" customHeight="1" spans="1:16">
      <c r="A30" s="35">
        <v>15</v>
      </c>
      <c r="B30" s="35"/>
      <c r="C30" s="36" t="str">
        <f>IF($B30="","",SUMIFS(数据录入!$G$5:$G$4999,数据录入!$D$5:$D$4999,$B30,数据录入!$M$5:$M$4999,C$15))</f>
        <v/>
      </c>
      <c r="D30" s="36" t="str">
        <f>IF($B30="","",SUMIFS(数据录入!$G$5:$G$4999,数据录入!$D$5:$D$4999,$B30,数据录入!$M$5:$M$4999,D$15))</f>
        <v/>
      </c>
      <c r="E30" s="36" t="str">
        <f>IF($B30="","",SUMIFS(数据录入!$G$5:$G$4999,数据录入!$D$5:$D$4999,$B30,数据录入!$M$5:$M$4999,E$15))</f>
        <v/>
      </c>
      <c r="F30" s="36" t="str">
        <f>IF($B30="","",SUMIFS(数据录入!$G$5:$G$4999,数据录入!$D$5:$D$4999,$B30,数据录入!$M$5:$M$4999,F$15))</f>
        <v/>
      </c>
      <c r="G30" s="36" t="str">
        <f>IF($B30="","",SUMIFS(数据录入!$G$5:$G$4999,数据录入!$D$5:$D$4999,$B30,数据录入!$M$5:$M$4999,G$15))</f>
        <v/>
      </c>
      <c r="H30" s="36" t="str">
        <f>IF($B30="","",SUMIFS(数据录入!$G$5:$G$4999,数据录入!$D$5:$D$4999,$B30,数据录入!$M$5:$M$4999,H$15))</f>
        <v/>
      </c>
      <c r="I30" s="36" t="str">
        <f>IF($B30="","",SUMIFS(数据录入!$G$5:$G$4999,数据录入!$D$5:$D$4999,$B30,数据录入!$M$5:$M$4999,I$15))</f>
        <v/>
      </c>
      <c r="J30" s="36" t="str">
        <f>IF($B30="","",SUMIFS(数据录入!$G$5:$G$4999,数据录入!$D$5:$D$4999,$B30,数据录入!$M$5:$M$4999,J$15))</f>
        <v/>
      </c>
      <c r="K30" s="36" t="str">
        <f>IF($B30="","",SUMIFS(数据录入!$G$5:$G$4999,数据录入!$D$5:$D$4999,$B30,数据录入!$M$5:$M$4999,K$15))</f>
        <v/>
      </c>
      <c r="L30" s="36" t="str">
        <f>IF($B30="","",SUMIFS(数据录入!$G$5:$G$4999,数据录入!$D$5:$D$4999,$B30,数据录入!$M$5:$M$4999,L$15))</f>
        <v/>
      </c>
      <c r="M30" s="36" t="str">
        <f>IF($B30="","",SUMIFS(数据录入!$G$5:$G$4999,数据录入!$D$5:$D$4999,$B30,数据录入!$M$5:$M$4999,M$15))</f>
        <v/>
      </c>
      <c r="N30" s="36" t="str">
        <f>IF($B30="","",SUMIFS(数据录入!$G$5:$G$4999,数据录入!$D$5:$D$4999,$B30,数据录入!$M$5:$M$4999,N$15))</f>
        <v/>
      </c>
      <c r="O30" s="36">
        <f t="shared" si="5"/>
        <v>0</v>
      </c>
      <c r="P30" s="37">
        <f t="shared" si="6"/>
        <v>0</v>
      </c>
    </row>
    <row r="31" ht="20" customHeight="1" spans="1:16">
      <c r="A31" s="35">
        <v>16</v>
      </c>
      <c r="B31" s="35"/>
      <c r="C31" s="36" t="str">
        <f>IF($B31="","",SUMIFS(数据录入!$G$5:$G$4999,数据录入!$D$5:$D$4999,$B31,数据录入!$M$5:$M$4999,C$15))</f>
        <v/>
      </c>
      <c r="D31" s="36" t="str">
        <f>IF($B31="","",SUMIFS(数据录入!$G$5:$G$4999,数据录入!$D$5:$D$4999,$B31,数据录入!$M$5:$M$4999,D$15))</f>
        <v/>
      </c>
      <c r="E31" s="36" t="str">
        <f>IF($B31="","",SUMIFS(数据录入!$G$5:$G$4999,数据录入!$D$5:$D$4999,$B31,数据录入!$M$5:$M$4999,E$15))</f>
        <v/>
      </c>
      <c r="F31" s="36" t="str">
        <f>IF($B31="","",SUMIFS(数据录入!$G$5:$G$4999,数据录入!$D$5:$D$4999,$B31,数据录入!$M$5:$M$4999,F$15))</f>
        <v/>
      </c>
      <c r="G31" s="36" t="str">
        <f>IF($B31="","",SUMIFS(数据录入!$G$5:$G$4999,数据录入!$D$5:$D$4999,$B31,数据录入!$M$5:$M$4999,G$15))</f>
        <v/>
      </c>
      <c r="H31" s="36" t="str">
        <f>IF($B31="","",SUMIFS(数据录入!$G$5:$G$4999,数据录入!$D$5:$D$4999,$B31,数据录入!$M$5:$M$4999,H$15))</f>
        <v/>
      </c>
      <c r="I31" s="36" t="str">
        <f>IF($B31="","",SUMIFS(数据录入!$G$5:$G$4999,数据录入!$D$5:$D$4999,$B31,数据录入!$M$5:$M$4999,I$15))</f>
        <v/>
      </c>
      <c r="J31" s="36" t="str">
        <f>IF($B31="","",SUMIFS(数据录入!$G$5:$G$4999,数据录入!$D$5:$D$4999,$B31,数据录入!$M$5:$M$4999,J$15))</f>
        <v/>
      </c>
      <c r="K31" s="36" t="str">
        <f>IF($B31="","",SUMIFS(数据录入!$G$5:$G$4999,数据录入!$D$5:$D$4999,$B31,数据录入!$M$5:$M$4999,K$15))</f>
        <v/>
      </c>
      <c r="L31" s="36" t="str">
        <f>IF($B31="","",SUMIFS(数据录入!$G$5:$G$4999,数据录入!$D$5:$D$4999,$B31,数据录入!$M$5:$M$4999,L$15))</f>
        <v/>
      </c>
      <c r="M31" s="36" t="str">
        <f>IF($B31="","",SUMIFS(数据录入!$G$5:$G$4999,数据录入!$D$5:$D$4999,$B31,数据录入!$M$5:$M$4999,M$15))</f>
        <v/>
      </c>
      <c r="N31" s="36" t="str">
        <f>IF($B31="","",SUMIFS(数据录入!$G$5:$G$4999,数据录入!$D$5:$D$4999,$B31,数据录入!$M$5:$M$4999,N$15))</f>
        <v/>
      </c>
      <c r="O31" s="36">
        <f t="shared" si="5"/>
        <v>0</v>
      </c>
      <c r="P31" s="37">
        <f t="shared" si="6"/>
        <v>0</v>
      </c>
    </row>
    <row r="32" ht="20" customHeight="1" spans="1:16">
      <c r="A32" s="35">
        <v>17</v>
      </c>
      <c r="B32" s="35"/>
      <c r="C32" s="36" t="str">
        <f>IF($B32="","",SUMIFS(数据录入!$G$5:$G$4999,数据录入!$D$5:$D$4999,$B32,数据录入!$M$5:$M$4999,C$15))</f>
        <v/>
      </c>
      <c r="D32" s="36" t="str">
        <f>IF($B32="","",SUMIFS(数据录入!$G$5:$G$4999,数据录入!$D$5:$D$4999,$B32,数据录入!$M$5:$M$4999,D$15))</f>
        <v/>
      </c>
      <c r="E32" s="36" t="str">
        <f>IF($B32="","",SUMIFS(数据录入!$G$5:$G$4999,数据录入!$D$5:$D$4999,$B32,数据录入!$M$5:$M$4999,E$15))</f>
        <v/>
      </c>
      <c r="F32" s="36" t="str">
        <f>IF($B32="","",SUMIFS(数据录入!$G$5:$G$4999,数据录入!$D$5:$D$4999,$B32,数据录入!$M$5:$M$4999,F$15))</f>
        <v/>
      </c>
      <c r="G32" s="36" t="str">
        <f>IF($B32="","",SUMIFS(数据录入!$G$5:$G$4999,数据录入!$D$5:$D$4999,$B32,数据录入!$M$5:$M$4999,G$15))</f>
        <v/>
      </c>
      <c r="H32" s="36" t="str">
        <f>IF($B32="","",SUMIFS(数据录入!$G$5:$G$4999,数据录入!$D$5:$D$4999,$B32,数据录入!$M$5:$M$4999,H$15))</f>
        <v/>
      </c>
      <c r="I32" s="36" t="str">
        <f>IF($B32="","",SUMIFS(数据录入!$G$5:$G$4999,数据录入!$D$5:$D$4999,$B32,数据录入!$M$5:$M$4999,I$15))</f>
        <v/>
      </c>
      <c r="J32" s="36" t="str">
        <f>IF($B32="","",SUMIFS(数据录入!$G$5:$G$4999,数据录入!$D$5:$D$4999,$B32,数据录入!$M$5:$M$4999,J$15))</f>
        <v/>
      </c>
      <c r="K32" s="36" t="str">
        <f>IF($B32="","",SUMIFS(数据录入!$G$5:$G$4999,数据录入!$D$5:$D$4999,$B32,数据录入!$M$5:$M$4999,K$15))</f>
        <v/>
      </c>
      <c r="L32" s="36" t="str">
        <f>IF($B32="","",SUMIFS(数据录入!$G$5:$G$4999,数据录入!$D$5:$D$4999,$B32,数据录入!$M$5:$M$4999,L$15))</f>
        <v/>
      </c>
      <c r="M32" s="36" t="str">
        <f>IF($B32="","",SUMIFS(数据录入!$G$5:$G$4999,数据录入!$D$5:$D$4999,$B32,数据录入!$M$5:$M$4999,M$15))</f>
        <v/>
      </c>
      <c r="N32" s="36" t="str">
        <f>IF($B32="","",SUMIFS(数据录入!$G$5:$G$4999,数据录入!$D$5:$D$4999,$B32,数据录入!$M$5:$M$4999,N$15))</f>
        <v/>
      </c>
      <c r="O32" s="36">
        <f t="shared" si="5"/>
        <v>0</v>
      </c>
      <c r="P32" s="37">
        <f t="shared" si="6"/>
        <v>0</v>
      </c>
    </row>
    <row r="33" ht="20" customHeight="1" spans="1:16">
      <c r="A33" s="35">
        <v>18</v>
      </c>
      <c r="B33" s="35"/>
      <c r="C33" s="36" t="str">
        <f>IF($B33="","",SUMIFS(数据录入!$G$5:$G$4999,数据录入!$D$5:$D$4999,$B33,数据录入!$M$5:$M$4999,C$15))</f>
        <v/>
      </c>
      <c r="D33" s="36" t="str">
        <f>IF($B33="","",SUMIFS(数据录入!$G$5:$G$4999,数据录入!$D$5:$D$4999,$B33,数据录入!$M$5:$M$4999,D$15))</f>
        <v/>
      </c>
      <c r="E33" s="36" t="str">
        <f>IF($B33="","",SUMIFS(数据录入!$G$5:$G$4999,数据录入!$D$5:$D$4999,$B33,数据录入!$M$5:$M$4999,E$15))</f>
        <v/>
      </c>
      <c r="F33" s="36" t="str">
        <f>IF($B33="","",SUMIFS(数据录入!$G$5:$G$4999,数据录入!$D$5:$D$4999,$B33,数据录入!$M$5:$M$4999,F$15))</f>
        <v/>
      </c>
      <c r="G33" s="36" t="str">
        <f>IF($B33="","",SUMIFS(数据录入!$G$5:$G$4999,数据录入!$D$5:$D$4999,$B33,数据录入!$M$5:$M$4999,G$15))</f>
        <v/>
      </c>
      <c r="H33" s="36" t="str">
        <f>IF($B33="","",SUMIFS(数据录入!$G$5:$G$4999,数据录入!$D$5:$D$4999,$B33,数据录入!$M$5:$M$4999,H$15))</f>
        <v/>
      </c>
      <c r="I33" s="36" t="str">
        <f>IF($B33="","",SUMIFS(数据录入!$G$5:$G$4999,数据录入!$D$5:$D$4999,$B33,数据录入!$M$5:$M$4999,I$15))</f>
        <v/>
      </c>
      <c r="J33" s="36" t="str">
        <f>IF($B33="","",SUMIFS(数据录入!$G$5:$G$4999,数据录入!$D$5:$D$4999,$B33,数据录入!$M$5:$M$4999,J$15))</f>
        <v/>
      </c>
      <c r="K33" s="36" t="str">
        <f>IF($B33="","",SUMIFS(数据录入!$G$5:$G$4999,数据录入!$D$5:$D$4999,$B33,数据录入!$M$5:$M$4999,K$15))</f>
        <v/>
      </c>
      <c r="L33" s="36" t="str">
        <f>IF($B33="","",SUMIFS(数据录入!$G$5:$G$4999,数据录入!$D$5:$D$4999,$B33,数据录入!$M$5:$M$4999,L$15))</f>
        <v/>
      </c>
      <c r="M33" s="36" t="str">
        <f>IF($B33="","",SUMIFS(数据录入!$G$5:$G$4999,数据录入!$D$5:$D$4999,$B33,数据录入!$M$5:$M$4999,M$15))</f>
        <v/>
      </c>
      <c r="N33" s="36" t="str">
        <f>IF($B33="","",SUMIFS(数据录入!$G$5:$G$4999,数据录入!$D$5:$D$4999,$B33,数据录入!$M$5:$M$4999,N$15))</f>
        <v/>
      </c>
      <c r="O33" s="36">
        <f t="shared" si="5"/>
        <v>0</v>
      </c>
      <c r="P33" s="37">
        <f t="shared" si="6"/>
        <v>0</v>
      </c>
    </row>
    <row r="34" ht="20" customHeight="1" spans="1:16">
      <c r="A34" s="35">
        <v>19</v>
      </c>
      <c r="B34" s="35"/>
      <c r="C34" s="36" t="str">
        <f>IF($B34="","",SUMIFS(数据录入!$G$5:$G$4999,数据录入!$D$5:$D$4999,$B34,数据录入!$M$5:$M$4999,C$15))</f>
        <v/>
      </c>
      <c r="D34" s="36" t="str">
        <f>IF($B34="","",SUMIFS(数据录入!$G$5:$G$4999,数据录入!$D$5:$D$4999,$B34,数据录入!$M$5:$M$4999,D$15))</f>
        <v/>
      </c>
      <c r="E34" s="36" t="str">
        <f>IF($B34="","",SUMIFS(数据录入!$G$5:$G$4999,数据录入!$D$5:$D$4999,$B34,数据录入!$M$5:$M$4999,E$15))</f>
        <v/>
      </c>
      <c r="F34" s="36" t="str">
        <f>IF($B34="","",SUMIFS(数据录入!$G$5:$G$4999,数据录入!$D$5:$D$4999,$B34,数据录入!$M$5:$M$4999,F$15))</f>
        <v/>
      </c>
      <c r="G34" s="36" t="str">
        <f>IF($B34="","",SUMIFS(数据录入!$G$5:$G$4999,数据录入!$D$5:$D$4999,$B34,数据录入!$M$5:$M$4999,G$15))</f>
        <v/>
      </c>
      <c r="H34" s="36" t="str">
        <f>IF($B34="","",SUMIFS(数据录入!$G$5:$G$4999,数据录入!$D$5:$D$4999,$B34,数据录入!$M$5:$M$4999,H$15))</f>
        <v/>
      </c>
      <c r="I34" s="36" t="str">
        <f>IF($B34="","",SUMIFS(数据录入!$G$5:$G$4999,数据录入!$D$5:$D$4999,$B34,数据录入!$M$5:$M$4999,I$15))</f>
        <v/>
      </c>
      <c r="J34" s="36" t="str">
        <f>IF($B34="","",SUMIFS(数据录入!$G$5:$G$4999,数据录入!$D$5:$D$4999,$B34,数据录入!$M$5:$M$4999,J$15))</f>
        <v/>
      </c>
      <c r="K34" s="36" t="str">
        <f>IF($B34="","",SUMIFS(数据录入!$G$5:$G$4999,数据录入!$D$5:$D$4999,$B34,数据录入!$M$5:$M$4999,K$15))</f>
        <v/>
      </c>
      <c r="L34" s="36" t="str">
        <f>IF($B34="","",SUMIFS(数据录入!$G$5:$G$4999,数据录入!$D$5:$D$4999,$B34,数据录入!$M$5:$M$4999,L$15))</f>
        <v/>
      </c>
      <c r="M34" s="36" t="str">
        <f>IF($B34="","",SUMIFS(数据录入!$G$5:$G$4999,数据录入!$D$5:$D$4999,$B34,数据录入!$M$5:$M$4999,M$15))</f>
        <v/>
      </c>
      <c r="N34" s="36" t="str">
        <f>IF($B34="","",SUMIFS(数据录入!$G$5:$G$4999,数据录入!$D$5:$D$4999,$B34,数据录入!$M$5:$M$4999,N$15))</f>
        <v/>
      </c>
      <c r="O34" s="36">
        <f t="shared" si="5"/>
        <v>0</v>
      </c>
      <c r="P34" s="37">
        <f t="shared" si="6"/>
        <v>0</v>
      </c>
    </row>
    <row r="35" ht="20" customHeight="1" spans="1:16">
      <c r="A35" s="35">
        <v>20</v>
      </c>
      <c r="B35" s="35"/>
      <c r="C35" s="36" t="str">
        <f>IF($B35="","",SUMIFS(数据录入!$G$5:$G$4999,数据录入!$D$5:$D$4999,$B35,数据录入!$M$5:$M$4999,C$15))</f>
        <v/>
      </c>
      <c r="D35" s="36" t="str">
        <f>IF($B35="","",SUMIFS(数据录入!$G$5:$G$4999,数据录入!$D$5:$D$4999,$B35,数据录入!$M$5:$M$4999,D$15))</f>
        <v/>
      </c>
      <c r="E35" s="36" t="str">
        <f>IF($B35="","",SUMIFS(数据录入!$G$5:$G$4999,数据录入!$D$5:$D$4999,$B35,数据录入!$M$5:$M$4999,E$15))</f>
        <v/>
      </c>
      <c r="F35" s="36" t="str">
        <f>IF($B35="","",SUMIFS(数据录入!$G$5:$G$4999,数据录入!$D$5:$D$4999,$B35,数据录入!$M$5:$M$4999,F$15))</f>
        <v/>
      </c>
      <c r="G35" s="36" t="str">
        <f>IF($B35="","",SUMIFS(数据录入!$G$5:$G$4999,数据录入!$D$5:$D$4999,$B35,数据录入!$M$5:$M$4999,G$15))</f>
        <v/>
      </c>
      <c r="H35" s="36" t="str">
        <f>IF($B35="","",SUMIFS(数据录入!$G$5:$G$4999,数据录入!$D$5:$D$4999,$B35,数据录入!$M$5:$M$4999,H$15))</f>
        <v/>
      </c>
      <c r="I35" s="36" t="str">
        <f>IF($B35="","",SUMIFS(数据录入!$G$5:$G$4999,数据录入!$D$5:$D$4999,$B35,数据录入!$M$5:$M$4999,I$15))</f>
        <v/>
      </c>
      <c r="J35" s="36" t="str">
        <f>IF($B35="","",SUMIFS(数据录入!$G$5:$G$4999,数据录入!$D$5:$D$4999,$B35,数据录入!$M$5:$M$4999,J$15))</f>
        <v/>
      </c>
      <c r="K35" s="36" t="str">
        <f>IF($B35="","",SUMIFS(数据录入!$G$5:$G$4999,数据录入!$D$5:$D$4999,$B35,数据录入!$M$5:$M$4999,K$15))</f>
        <v/>
      </c>
      <c r="L35" s="36" t="str">
        <f>IF($B35="","",SUMIFS(数据录入!$G$5:$G$4999,数据录入!$D$5:$D$4999,$B35,数据录入!$M$5:$M$4999,L$15))</f>
        <v/>
      </c>
      <c r="M35" s="36" t="str">
        <f>IF($B35="","",SUMIFS(数据录入!$G$5:$G$4999,数据录入!$D$5:$D$4999,$B35,数据录入!$M$5:$M$4999,M$15))</f>
        <v/>
      </c>
      <c r="N35" s="36" t="str">
        <f>IF($B35="","",SUMIFS(数据录入!$G$5:$G$4999,数据录入!$D$5:$D$4999,$B35,数据录入!$M$5:$M$4999,N$15))</f>
        <v/>
      </c>
      <c r="O35" s="36">
        <f t="shared" si="5"/>
        <v>0</v>
      </c>
      <c r="P35" s="37">
        <f t="shared" si="6"/>
        <v>0</v>
      </c>
    </row>
    <row r="36" ht="20" customHeight="1" spans="1:16">
      <c r="A36" s="35">
        <v>21</v>
      </c>
      <c r="B36" s="35"/>
      <c r="C36" s="36" t="str">
        <f>IF($B36="","",SUMIFS(数据录入!$G$5:$G$4999,数据录入!$D$5:$D$4999,$B36,数据录入!$M$5:$M$4999,C$15))</f>
        <v/>
      </c>
      <c r="D36" s="36" t="str">
        <f>IF($B36="","",SUMIFS(数据录入!$G$5:$G$4999,数据录入!$D$5:$D$4999,$B36,数据录入!$M$5:$M$4999,D$15))</f>
        <v/>
      </c>
      <c r="E36" s="36" t="str">
        <f>IF($B36="","",SUMIFS(数据录入!$G$5:$G$4999,数据录入!$D$5:$D$4999,$B36,数据录入!$M$5:$M$4999,E$15))</f>
        <v/>
      </c>
      <c r="F36" s="36" t="str">
        <f>IF($B36="","",SUMIFS(数据录入!$G$5:$G$4999,数据录入!$D$5:$D$4999,$B36,数据录入!$M$5:$M$4999,F$15))</f>
        <v/>
      </c>
      <c r="G36" s="36" t="str">
        <f>IF($B36="","",SUMIFS(数据录入!$G$5:$G$4999,数据录入!$D$5:$D$4999,$B36,数据录入!$M$5:$M$4999,G$15))</f>
        <v/>
      </c>
      <c r="H36" s="36" t="str">
        <f>IF($B36="","",SUMIFS(数据录入!$G$5:$G$4999,数据录入!$D$5:$D$4999,$B36,数据录入!$M$5:$M$4999,H$15))</f>
        <v/>
      </c>
      <c r="I36" s="36" t="str">
        <f>IF($B36="","",SUMIFS(数据录入!$G$5:$G$4999,数据录入!$D$5:$D$4999,$B36,数据录入!$M$5:$M$4999,I$15))</f>
        <v/>
      </c>
      <c r="J36" s="36" t="str">
        <f>IF($B36="","",SUMIFS(数据录入!$G$5:$G$4999,数据录入!$D$5:$D$4999,$B36,数据录入!$M$5:$M$4999,J$15))</f>
        <v/>
      </c>
      <c r="K36" s="36" t="str">
        <f>IF($B36="","",SUMIFS(数据录入!$G$5:$G$4999,数据录入!$D$5:$D$4999,$B36,数据录入!$M$5:$M$4999,K$15))</f>
        <v/>
      </c>
      <c r="L36" s="36" t="str">
        <f>IF($B36="","",SUMIFS(数据录入!$G$5:$G$4999,数据录入!$D$5:$D$4999,$B36,数据录入!$M$5:$M$4999,L$15))</f>
        <v/>
      </c>
      <c r="M36" s="36" t="str">
        <f>IF($B36="","",SUMIFS(数据录入!$G$5:$G$4999,数据录入!$D$5:$D$4999,$B36,数据录入!$M$5:$M$4999,M$15))</f>
        <v/>
      </c>
      <c r="N36" s="36" t="str">
        <f>IF($B36="","",SUMIFS(数据录入!$G$5:$G$4999,数据录入!$D$5:$D$4999,$B36,数据录入!$M$5:$M$4999,N$15))</f>
        <v/>
      </c>
      <c r="O36" s="36">
        <f t="shared" si="5"/>
        <v>0</v>
      </c>
      <c r="P36" s="37">
        <f t="shared" si="6"/>
        <v>0</v>
      </c>
    </row>
    <row r="37" ht="20" customHeight="1" spans="1:16">
      <c r="A37" s="35">
        <v>22</v>
      </c>
      <c r="B37" s="35"/>
      <c r="C37" s="36" t="str">
        <f>IF($B37="","",SUMIFS(数据录入!$G$5:$G$4999,数据录入!$D$5:$D$4999,$B37,数据录入!$M$5:$M$4999,C$15))</f>
        <v/>
      </c>
      <c r="D37" s="36" t="str">
        <f>IF($B37="","",SUMIFS(数据录入!$G$5:$G$4999,数据录入!$D$5:$D$4999,$B37,数据录入!$M$5:$M$4999,D$15))</f>
        <v/>
      </c>
      <c r="E37" s="36" t="str">
        <f>IF($B37="","",SUMIFS(数据录入!$G$5:$G$4999,数据录入!$D$5:$D$4999,$B37,数据录入!$M$5:$M$4999,E$15))</f>
        <v/>
      </c>
      <c r="F37" s="36" t="str">
        <f>IF($B37="","",SUMIFS(数据录入!$G$5:$G$4999,数据录入!$D$5:$D$4999,$B37,数据录入!$M$5:$M$4999,F$15))</f>
        <v/>
      </c>
      <c r="G37" s="36" t="str">
        <f>IF($B37="","",SUMIFS(数据录入!$G$5:$G$4999,数据录入!$D$5:$D$4999,$B37,数据录入!$M$5:$M$4999,G$15))</f>
        <v/>
      </c>
      <c r="H37" s="36" t="str">
        <f>IF($B37="","",SUMIFS(数据录入!$G$5:$G$4999,数据录入!$D$5:$D$4999,$B37,数据录入!$M$5:$M$4999,H$15))</f>
        <v/>
      </c>
      <c r="I37" s="36" t="str">
        <f>IF($B37="","",SUMIFS(数据录入!$G$5:$G$4999,数据录入!$D$5:$D$4999,$B37,数据录入!$M$5:$M$4999,I$15))</f>
        <v/>
      </c>
      <c r="J37" s="36" t="str">
        <f>IF($B37="","",SUMIFS(数据录入!$G$5:$G$4999,数据录入!$D$5:$D$4999,$B37,数据录入!$M$5:$M$4999,J$15))</f>
        <v/>
      </c>
      <c r="K37" s="36" t="str">
        <f>IF($B37="","",SUMIFS(数据录入!$G$5:$G$4999,数据录入!$D$5:$D$4999,$B37,数据录入!$M$5:$M$4999,K$15))</f>
        <v/>
      </c>
      <c r="L37" s="36" t="str">
        <f>IF($B37="","",SUMIFS(数据录入!$G$5:$G$4999,数据录入!$D$5:$D$4999,$B37,数据录入!$M$5:$M$4999,L$15))</f>
        <v/>
      </c>
      <c r="M37" s="36" t="str">
        <f>IF($B37="","",SUMIFS(数据录入!$G$5:$G$4999,数据录入!$D$5:$D$4999,$B37,数据录入!$M$5:$M$4999,M$15))</f>
        <v/>
      </c>
      <c r="N37" s="36" t="str">
        <f>IF($B37="","",SUMIFS(数据录入!$G$5:$G$4999,数据录入!$D$5:$D$4999,$B37,数据录入!$M$5:$M$4999,N$15))</f>
        <v/>
      </c>
      <c r="O37" s="36">
        <f t="shared" si="5"/>
        <v>0</v>
      </c>
      <c r="P37" s="37">
        <f t="shared" si="6"/>
        <v>0</v>
      </c>
    </row>
    <row r="38" ht="20" customHeight="1" spans="1:16">
      <c r="A38" s="35">
        <v>23</v>
      </c>
      <c r="B38" s="35"/>
      <c r="C38" s="36" t="str">
        <f>IF($B38="","",SUMIFS(数据录入!$G$5:$G$4999,数据录入!$D$5:$D$4999,$B38,数据录入!$M$5:$M$4999,C$15))</f>
        <v/>
      </c>
      <c r="D38" s="36" t="str">
        <f>IF($B38="","",SUMIFS(数据录入!$G$5:$G$4999,数据录入!$D$5:$D$4999,$B38,数据录入!$M$5:$M$4999,D$15))</f>
        <v/>
      </c>
      <c r="E38" s="36" t="str">
        <f>IF($B38="","",SUMIFS(数据录入!$G$5:$G$4999,数据录入!$D$5:$D$4999,$B38,数据录入!$M$5:$M$4999,E$15))</f>
        <v/>
      </c>
      <c r="F38" s="36" t="str">
        <f>IF($B38="","",SUMIFS(数据录入!$G$5:$G$4999,数据录入!$D$5:$D$4999,$B38,数据录入!$M$5:$M$4999,F$15))</f>
        <v/>
      </c>
      <c r="G38" s="36" t="str">
        <f>IF($B38="","",SUMIFS(数据录入!$G$5:$G$4999,数据录入!$D$5:$D$4999,$B38,数据录入!$M$5:$M$4999,G$15))</f>
        <v/>
      </c>
      <c r="H38" s="36" t="str">
        <f>IF($B38="","",SUMIFS(数据录入!$G$5:$G$4999,数据录入!$D$5:$D$4999,$B38,数据录入!$M$5:$M$4999,H$15))</f>
        <v/>
      </c>
      <c r="I38" s="36" t="str">
        <f>IF($B38="","",SUMIFS(数据录入!$G$5:$G$4999,数据录入!$D$5:$D$4999,$B38,数据录入!$M$5:$M$4999,I$15))</f>
        <v/>
      </c>
      <c r="J38" s="36" t="str">
        <f>IF($B38="","",SUMIFS(数据录入!$G$5:$G$4999,数据录入!$D$5:$D$4999,$B38,数据录入!$M$5:$M$4999,J$15))</f>
        <v/>
      </c>
      <c r="K38" s="36" t="str">
        <f>IF($B38="","",SUMIFS(数据录入!$G$5:$G$4999,数据录入!$D$5:$D$4999,$B38,数据录入!$M$5:$M$4999,K$15))</f>
        <v/>
      </c>
      <c r="L38" s="36" t="str">
        <f>IF($B38="","",SUMIFS(数据录入!$G$5:$G$4999,数据录入!$D$5:$D$4999,$B38,数据录入!$M$5:$M$4999,L$15))</f>
        <v/>
      </c>
      <c r="M38" s="36" t="str">
        <f>IF($B38="","",SUMIFS(数据录入!$G$5:$G$4999,数据录入!$D$5:$D$4999,$B38,数据录入!$M$5:$M$4999,M$15))</f>
        <v/>
      </c>
      <c r="N38" s="36" t="str">
        <f>IF($B38="","",SUMIFS(数据录入!$G$5:$G$4999,数据录入!$D$5:$D$4999,$B38,数据录入!$M$5:$M$4999,N$15))</f>
        <v/>
      </c>
      <c r="O38" s="36">
        <f t="shared" si="5"/>
        <v>0</v>
      </c>
      <c r="P38" s="37">
        <f t="shared" si="6"/>
        <v>0</v>
      </c>
    </row>
    <row r="39" ht="20" customHeight="1" spans="1:16">
      <c r="A39" s="35">
        <v>24</v>
      </c>
      <c r="B39" s="35"/>
      <c r="C39" s="36" t="str">
        <f>IF($B39="","",SUMIFS(数据录入!$G$5:$G$4999,数据录入!$D$5:$D$4999,$B39,数据录入!$M$5:$M$4999,C$15))</f>
        <v/>
      </c>
      <c r="D39" s="36" t="str">
        <f>IF($B39="","",SUMIFS(数据录入!$G$5:$G$4999,数据录入!$D$5:$D$4999,$B39,数据录入!$M$5:$M$4999,D$15))</f>
        <v/>
      </c>
      <c r="E39" s="36" t="str">
        <f>IF($B39="","",SUMIFS(数据录入!$G$5:$G$4999,数据录入!$D$5:$D$4999,$B39,数据录入!$M$5:$M$4999,E$15))</f>
        <v/>
      </c>
      <c r="F39" s="36" t="str">
        <f>IF($B39="","",SUMIFS(数据录入!$G$5:$G$4999,数据录入!$D$5:$D$4999,$B39,数据录入!$M$5:$M$4999,F$15))</f>
        <v/>
      </c>
      <c r="G39" s="36" t="str">
        <f>IF($B39="","",SUMIFS(数据录入!$G$5:$G$4999,数据录入!$D$5:$D$4999,$B39,数据录入!$M$5:$M$4999,G$15))</f>
        <v/>
      </c>
      <c r="H39" s="36" t="str">
        <f>IF($B39="","",SUMIFS(数据录入!$G$5:$G$4999,数据录入!$D$5:$D$4999,$B39,数据录入!$M$5:$M$4999,H$15))</f>
        <v/>
      </c>
      <c r="I39" s="36" t="str">
        <f>IF($B39="","",SUMIFS(数据录入!$G$5:$G$4999,数据录入!$D$5:$D$4999,$B39,数据录入!$M$5:$M$4999,I$15))</f>
        <v/>
      </c>
      <c r="J39" s="36" t="str">
        <f>IF($B39="","",SUMIFS(数据录入!$G$5:$G$4999,数据录入!$D$5:$D$4999,$B39,数据录入!$M$5:$M$4999,J$15))</f>
        <v/>
      </c>
      <c r="K39" s="36" t="str">
        <f>IF($B39="","",SUMIFS(数据录入!$G$5:$G$4999,数据录入!$D$5:$D$4999,$B39,数据录入!$M$5:$M$4999,K$15))</f>
        <v/>
      </c>
      <c r="L39" s="36" t="str">
        <f>IF($B39="","",SUMIFS(数据录入!$G$5:$G$4999,数据录入!$D$5:$D$4999,$B39,数据录入!$M$5:$M$4999,L$15))</f>
        <v/>
      </c>
      <c r="M39" s="36" t="str">
        <f>IF($B39="","",SUMIFS(数据录入!$G$5:$G$4999,数据录入!$D$5:$D$4999,$B39,数据录入!$M$5:$M$4999,M$15))</f>
        <v/>
      </c>
      <c r="N39" s="36" t="str">
        <f>IF($B39="","",SUMIFS(数据录入!$G$5:$G$4999,数据录入!$D$5:$D$4999,$B39,数据录入!$M$5:$M$4999,N$15))</f>
        <v/>
      </c>
      <c r="O39" s="36">
        <f t="shared" si="5"/>
        <v>0</v>
      </c>
      <c r="P39" s="37">
        <f t="shared" si="6"/>
        <v>0</v>
      </c>
    </row>
    <row r="40" ht="20" customHeight="1" spans="1:16">
      <c r="A40" s="35">
        <v>25</v>
      </c>
      <c r="B40" s="35"/>
      <c r="C40" s="36" t="str">
        <f>IF($B40="","",SUMIFS(数据录入!$G$5:$G$4999,数据录入!$D$5:$D$4999,$B40,数据录入!$M$5:$M$4999,C$15))</f>
        <v/>
      </c>
      <c r="D40" s="36" t="str">
        <f>IF($B40="","",SUMIFS(数据录入!$G$5:$G$4999,数据录入!$D$5:$D$4999,$B40,数据录入!$M$5:$M$4999,D$15))</f>
        <v/>
      </c>
      <c r="E40" s="36" t="str">
        <f>IF($B40="","",SUMIFS(数据录入!$G$5:$G$4999,数据录入!$D$5:$D$4999,$B40,数据录入!$M$5:$M$4999,E$15))</f>
        <v/>
      </c>
      <c r="F40" s="36" t="str">
        <f>IF($B40="","",SUMIFS(数据录入!$G$5:$G$4999,数据录入!$D$5:$D$4999,$B40,数据录入!$M$5:$M$4999,F$15))</f>
        <v/>
      </c>
      <c r="G40" s="36" t="str">
        <f>IF($B40="","",SUMIFS(数据录入!$G$5:$G$4999,数据录入!$D$5:$D$4999,$B40,数据录入!$M$5:$M$4999,G$15))</f>
        <v/>
      </c>
      <c r="H40" s="36" t="str">
        <f>IF($B40="","",SUMIFS(数据录入!$G$5:$G$4999,数据录入!$D$5:$D$4999,$B40,数据录入!$M$5:$M$4999,H$15))</f>
        <v/>
      </c>
      <c r="I40" s="36" t="str">
        <f>IF($B40="","",SUMIFS(数据录入!$G$5:$G$4999,数据录入!$D$5:$D$4999,$B40,数据录入!$M$5:$M$4999,I$15))</f>
        <v/>
      </c>
      <c r="J40" s="36" t="str">
        <f>IF($B40="","",SUMIFS(数据录入!$G$5:$G$4999,数据录入!$D$5:$D$4999,$B40,数据录入!$M$5:$M$4999,J$15))</f>
        <v/>
      </c>
      <c r="K40" s="36" t="str">
        <f>IF($B40="","",SUMIFS(数据录入!$G$5:$G$4999,数据录入!$D$5:$D$4999,$B40,数据录入!$M$5:$M$4999,K$15))</f>
        <v/>
      </c>
      <c r="L40" s="36" t="str">
        <f>IF($B40="","",SUMIFS(数据录入!$G$5:$G$4999,数据录入!$D$5:$D$4999,$B40,数据录入!$M$5:$M$4999,L$15))</f>
        <v/>
      </c>
      <c r="M40" s="36" t="str">
        <f>IF($B40="","",SUMIFS(数据录入!$G$5:$G$4999,数据录入!$D$5:$D$4999,$B40,数据录入!$M$5:$M$4999,M$15))</f>
        <v/>
      </c>
      <c r="N40" s="36" t="str">
        <f>IF($B40="","",SUMIFS(数据录入!$G$5:$G$4999,数据录入!$D$5:$D$4999,$B40,数据录入!$M$5:$M$4999,N$15))</f>
        <v/>
      </c>
      <c r="O40" s="36">
        <f t="shared" si="5"/>
        <v>0</v>
      </c>
      <c r="P40" s="37">
        <f t="shared" si="6"/>
        <v>0</v>
      </c>
    </row>
    <row r="41" ht="20" customHeight="1" spans="1:16">
      <c r="A41" s="35">
        <v>26</v>
      </c>
      <c r="B41" s="35"/>
      <c r="C41" s="36" t="str">
        <f>IF($B41="","",SUMIFS(数据录入!$G$5:$G$4999,数据录入!$D$5:$D$4999,$B41,数据录入!$M$5:$M$4999,C$15))</f>
        <v/>
      </c>
      <c r="D41" s="36" t="str">
        <f>IF($B41="","",SUMIFS(数据录入!$G$5:$G$4999,数据录入!$D$5:$D$4999,$B41,数据录入!$M$5:$M$4999,D$15))</f>
        <v/>
      </c>
      <c r="E41" s="36" t="str">
        <f>IF($B41="","",SUMIFS(数据录入!$G$5:$G$4999,数据录入!$D$5:$D$4999,$B41,数据录入!$M$5:$M$4999,E$15))</f>
        <v/>
      </c>
      <c r="F41" s="36" t="str">
        <f>IF($B41="","",SUMIFS(数据录入!$G$5:$G$4999,数据录入!$D$5:$D$4999,$B41,数据录入!$M$5:$M$4999,F$15))</f>
        <v/>
      </c>
      <c r="G41" s="36" t="str">
        <f>IF($B41="","",SUMIFS(数据录入!$G$5:$G$4999,数据录入!$D$5:$D$4999,$B41,数据录入!$M$5:$M$4999,G$15))</f>
        <v/>
      </c>
      <c r="H41" s="36" t="str">
        <f>IF($B41="","",SUMIFS(数据录入!$G$5:$G$4999,数据录入!$D$5:$D$4999,$B41,数据录入!$M$5:$M$4999,H$15))</f>
        <v/>
      </c>
      <c r="I41" s="36" t="str">
        <f>IF($B41="","",SUMIFS(数据录入!$G$5:$G$4999,数据录入!$D$5:$D$4999,$B41,数据录入!$M$5:$M$4999,I$15))</f>
        <v/>
      </c>
      <c r="J41" s="36" t="str">
        <f>IF($B41="","",SUMIFS(数据录入!$G$5:$G$4999,数据录入!$D$5:$D$4999,$B41,数据录入!$M$5:$M$4999,J$15))</f>
        <v/>
      </c>
      <c r="K41" s="36" t="str">
        <f>IF($B41="","",SUMIFS(数据录入!$G$5:$G$4999,数据录入!$D$5:$D$4999,$B41,数据录入!$M$5:$M$4999,K$15))</f>
        <v/>
      </c>
      <c r="L41" s="36" t="str">
        <f>IF($B41="","",SUMIFS(数据录入!$G$5:$G$4999,数据录入!$D$5:$D$4999,$B41,数据录入!$M$5:$M$4999,L$15))</f>
        <v/>
      </c>
      <c r="M41" s="36" t="str">
        <f>IF($B41="","",SUMIFS(数据录入!$G$5:$G$4999,数据录入!$D$5:$D$4999,$B41,数据录入!$M$5:$M$4999,M$15))</f>
        <v/>
      </c>
      <c r="N41" s="36" t="str">
        <f>IF($B41="","",SUMIFS(数据录入!$G$5:$G$4999,数据录入!$D$5:$D$4999,$B41,数据录入!$M$5:$M$4999,N$15))</f>
        <v/>
      </c>
      <c r="O41" s="36">
        <f t="shared" si="5"/>
        <v>0</v>
      </c>
      <c r="P41" s="37">
        <f t="shared" si="6"/>
        <v>0</v>
      </c>
    </row>
    <row r="42" ht="20" customHeight="1" spans="1:16">
      <c r="A42" s="35">
        <v>27</v>
      </c>
      <c r="B42" s="35"/>
      <c r="C42" s="36" t="str">
        <f>IF($B42="","",SUMIFS(数据录入!$G$5:$G$4999,数据录入!$D$5:$D$4999,$B42,数据录入!$M$5:$M$4999,C$15))</f>
        <v/>
      </c>
      <c r="D42" s="36" t="str">
        <f>IF($B42="","",SUMIFS(数据录入!$G$5:$G$4999,数据录入!$D$5:$D$4999,$B42,数据录入!$M$5:$M$4999,D$15))</f>
        <v/>
      </c>
      <c r="E42" s="36" t="str">
        <f>IF($B42="","",SUMIFS(数据录入!$G$5:$G$4999,数据录入!$D$5:$D$4999,$B42,数据录入!$M$5:$M$4999,E$15))</f>
        <v/>
      </c>
      <c r="F42" s="36" t="str">
        <f>IF($B42="","",SUMIFS(数据录入!$G$5:$G$4999,数据录入!$D$5:$D$4999,$B42,数据录入!$M$5:$M$4999,F$15))</f>
        <v/>
      </c>
      <c r="G42" s="36" t="str">
        <f>IF($B42="","",SUMIFS(数据录入!$G$5:$G$4999,数据录入!$D$5:$D$4999,$B42,数据录入!$M$5:$M$4999,G$15))</f>
        <v/>
      </c>
      <c r="H42" s="36" t="str">
        <f>IF($B42="","",SUMIFS(数据录入!$G$5:$G$4999,数据录入!$D$5:$D$4999,$B42,数据录入!$M$5:$M$4999,H$15))</f>
        <v/>
      </c>
      <c r="I42" s="36" t="str">
        <f>IF($B42="","",SUMIFS(数据录入!$G$5:$G$4999,数据录入!$D$5:$D$4999,$B42,数据录入!$M$5:$M$4999,I$15))</f>
        <v/>
      </c>
      <c r="J42" s="36" t="str">
        <f>IF($B42="","",SUMIFS(数据录入!$G$5:$G$4999,数据录入!$D$5:$D$4999,$B42,数据录入!$M$5:$M$4999,J$15))</f>
        <v/>
      </c>
      <c r="K42" s="36" t="str">
        <f>IF($B42="","",SUMIFS(数据录入!$G$5:$G$4999,数据录入!$D$5:$D$4999,$B42,数据录入!$M$5:$M$4999,K$15))</f>
        <v/>
      </c>
      <c r="L42" s="36" t="str">
        <f>IF($B42="","",SUMIFS(数据录入!$G$5:$G$4999,数据录入!$D$5:$D$4999,$B42,数据录入!$M$5:$M$4999,L$15))</f>
        <v/>
      </c>
      <c r="M42" s="36" t="str">
        <f>IF($B42="","",SUMIFS(数据录入!$G$5:$G$4999,数据录入!$D$5:$D$4999,$B42,数据录入!$M$5:$M$4999,M$15))</f>
        <v/>
      </c>
      <c r="N42" s="36" t="str">
        <f>IF($B42="","",SUMIFS(数据录入!$G$5:$G$4999,数据录入!$D$5:$D$4999,$B42,数据录入!$M$5:$M$4999,N$15))</f>
        <v/>
      </c>
      <c r="O42" s="36">
        <f t="shared" si="5"/>
        <v>0</v>
      </c>
      <c r="P42" s="37">
        <f t="shared" si="6"/>
        <v>0</v>
      </c>
    </row>
    <row r="43" ht="20" customHeight="1" spans="1:16">
      <c r="A43" s="35">
        <v>28</v>
      </c>
      <c r="B43" s="38"/>
      <c r="C43" s="36" t="str">
        <f>IF($B43="","",SUMIFS(数据录入!$G$5:$G$4999,数据录入!$D$5:$D$4999,$B43,数据录入!$M$5:$M$4999,C$15))</f>
        <v/>
      </c>
      <c r="D43" s="36" t="str">
        <f>IF($B43="","",SUMIFS(数据录入!$G$5:$G$4999,数据录入!$D$5:$D$4999,$B43,数据录入!$M$5:$M$4999,D$15))</f>
        <v/>
      </c>
      <c r="E43" s="36" t="str">
        <f>IF($B43="","",SUMIFS(数据录入!$G$5:$G$4999,数据录入!$D$5:$D$4999,$B43,数据录入!$M$5:$M$4999,E$15))</f>
        <v/>
      </c>
      <c r="F43" s="36" t="str">
        <f>IF($B43="","",SUMIFS(数据录入!$G$5:$G$4999,数据录入!$D$5:$D$4999,$B43,数据录入!$M$5:$M$4999,F$15))</f>
        <v/>
      </c>
      <c r="G43" s="36" t="str">
        <f>IF($B43="","",SUMIFS(数据录入!$G$5:$G$4999,数据录入!$D$5:$D$4999,$B43,数据录入!$M$5:$M$4999,G$15))</f>
        <v/>
      </c>
      <c r="H43" s="36" t="str">
        <f>IF($B43="","",SUMIFS(数据录入!$G$5:$G$4999,数据录入!$D$5:$D$4999,$B43,数据录入!$M$5:$M$4999,H$15))</f>
        <v/>
      </c>
      <c r="I43" s="36" t="str">
        <f>IF($B43="","",SUMIFS(数据录入!$G$5:$G$4999,数据录入!$D$5:$D$4999,$B43,数据录入!$M$5:$M$4999,I$15))</f>
        <v/>
      </c>
      <c r="J43" s="36" t="str">
        <f>IF($B43="","",SUMIFS(数据录入!$G$5:$G$4999,数据录入!$D$5:$D$4999,$B43,数据录入!$M$5:$M$4999,J$15))</f>
        <v/>
      </c>
      <c r="K43" s="36" t="str">
        <f>IF($B43="","",SUMIFS(数据录入!$G$5:$G$4999,数据录入!$D$5:$D$4999,$B43,数据录入!$M$5:$M$4999,K$15))</f>
        <v/>
      </c>
      <c r="L43" s="36" t="str">
        <f>IF($B43="","",SUMIFS(数据录入!$G$5:$G$4999,数据录入!$D$5:$D$4999,$B43,数据录入!$M$5:$M$4999,L$15))</f>
        <v/>
      </c>
      <c r="M43" s="36" t="str">
        <f>IF($B43="","",SUMIFS(数据录入!$G$5:$G$4999,数据录入!$D$5:$D$4999,$B43,数据录入!$M$5:$M$4999,M$15))</f>
        <v/>
      </c>
      <c r="N43" s="36" t="str">
        <f>IF($B43="","",SUMIFS(数据录入!$G$5:$G$4999,数据录入!$D$5:$D$4999,$B43,数据录入!$M$5:$M$4999,N$15))</f>
        <v/>
      </c>
      <c r="O43" s="36">
        <f t="shared" si="5"/>
        <v>0</v>
      </c>
      <c r="P43" s="37">
        <f t="shared" si="6"/>
        <v>0</v>
      </c>
    </row>
    <row r="44" ht="20" customHeight="1" spans="1:16">
      <c r="A44" s="35">
        <v>29</v>
      </c>
      <c r="B44" s="35"/>
      <c r="C44" s="36" t="str">
        <f>IF($B44="","",SUMIFS(数据录入!$G$5:$G$4999,数据录入!$D$5:$D$4999,$B44,数据录入!$M$5:$M$4999,C$15))</f>
        <v/>
      </c>
      <c r="D44" s="36" t="str">
        <f>IF($B44="","",SUMIFS(数据录入!$G$5:$G$4999,数据录入!$D$5:$D$4999,$B44,数据录入!$M$5:$M$4999,D$15))</f>
        <v/>
      </c>
      <c r="E44" s="36" t="str">
        <f>IF($B44="","",SUMIFS(数据录入!$G$5:$G$4999,数据录入!$D$5:$D$4999,$B44,数据录入!$M$5:$M$4999,E$15))</f>
        <v/>
      </c>
      <c r="F44" s="36" t="str">
        <f>IF($B44="","",SUMIFS(数据录入!$G$5:$G$4999,数据录入!$D$5:$D$4999,$B44,数据录入!$M$5:$M$4999,F$15))</f>
        <v/>
      </c>
      <c r="G44" s="36" t="str">
        <f>IF($B44="","",SUMIFS(数据录入!$G$5:$G$4999,数据录入!$D$5:$D$4999,$B44,数据录入!$M$5:$M$4999,G$15))</f>
        <v/>
      </c>
      <c r="H44" s="36" t="str">
        <f>IF($B44="","",SUMIFS(数据录入!$G$5:$G$4999,数据录入!$D$5:$D$4999,$B44,数据录入!$M$5:$M$4999,H$15))</f>
        <v/>
      </c>
      <c r="I44" s="36" t="str">
        <f>IF($B44="","",SUMIFS(数据录入!$G$5:$G$4999,数据录入!$D$5:$D$4999,$B44,数据录入!$M$5:$M$4999,I$15))</f>
        <v/>
      </c>
      <c r="J44" s="36" t="str">
        <f>IF($B44="","",SUMIFS(数据录入!$G$5:$G$4999,数据录入!$D$5:$D$4999,$B44,数据录入!$M$5:$M$4999,J$15))</f>
        <v/>
      </c>
      <c r="K44" s="36" t="str">
        <f>IF($B44="","",SUMIFS(数据录入!$G$5:$G$4999,数据录入!$D$5:$D$4999,$B44,数据录入!$M$5:$M$4999,K$15))</f>
        <v/>
      </c>
      <c r="L44" s="36" t="str">
        <f>IF($B44="","",SUMIFS(数据录入!$G$5:$G$4999,数据录入!$D$5:$D$4999,$B44,数据录入!$M$5:$M$4999,L$15))</f>
        <v/>
      </c>
      <c r="M44" s="36" t="str">
        <f>IF($B44="","",SUMIFS(数据录入!$G$5:$G$4999,数据录入!$D$5:$D$4999,$B44,数据录入!$M$5:$M$4999,M$15))</f>
        <v/>
      </c>
      <c r="N44" s="36" t="str">
        <f>IF($B44="","",SUMIFS(数据录入!$G$5:$G$4999,数据录入!$D$5:$D$4999,$B44,数据录入!$M$5:$M$4999,N$15))</f>
        <v/>
      </c>
      <c r="O44" s="36">
        <f t="shared" si="5"/>
        <v>0</v>
      </c>
      <c r="P44" s="37">
        <f t="shared" si="6"/>
        <v>0</v>
      </c>
    </row>
    <row r="45" ht="20" customHeight="1" spans="1:16">
      <c r="A45" s="35">
        <v>30</v>
      </c>
      <c r="B45" s="35"/>
      <c r="C45" s="36" t="str">
        <f>IF($B45="","",SUMIFS(数据录入!$G$5:$G$4999,数据录入!$D$5:$D$4999,$B45,数据录入!$M$5:$M$4999,C$15))</f>
        <v/>
      </c>
      <c r="D45" s="36" t="str">
        <f>IF($B45="","",SUMIFS(数据录入!$G$5:$G$4999,数据录入!$D$5:$D$4999,$B45,数据录入!$M$5:$M$4999,D$15))</f>
        <v/>
      </c>
      <c r="E45" s="36" t="str">
        <f>IF($B45="","",SUMIFS(数据录入!$G$5:$G$4999,数据录入!$D$5:$D$4999,$B45,数据录入!$M$5:$M$4999,E$15))</f>
        <v/>
      </c>
      <c r="F45" s="36" t="str">
        <f>IF($B45="","",SUMIFS(数据录入!$G$5:$G$4999,数据录入!$D$5:$D$4999,$B45,数据录入!$M$5:$M$4999,F$15))</f>
        <v/>
      </c>
      <c r="G45" s="36" t="str">
        <f>IF($B45="","",SUMIFS(数据录入!$G$5:$G$4999,数据录入!$D$5:$D$4999,$B45,数据录入!$M$5:$M$4999,G$15))</f>
        <v/>
      </c>
      <c r="H45" s="36" t="str">
        <f>IF($B45="","",SUMIFS(数据录入!$G$5:$G$4999,数据录入!$D$5:$D$4999,$B45,数据录入!$M$5:$M$4999,H$15))</f>
        <v/>
      </c>
      <c r="I45" s="36" t="str">
        <f>IF($B45="","",SUMIFS(数据录入!$G$5:$G$4999,数据录入!$D$5:$D$4999,$B45,数据录入!$M$5:$M$4999,I$15))</f>
        <v/>
      </c>
      <c r="J45" s="36" t="str">
        <f>IF($B45="","",SUMIFS(数据录入!$G$5:$G$4999,数据录入!$D$5:$D$4999,$B45,数据录入!$M$5:$M$4999,J$15))</f>
        <v/>
      </c>
      <c r="K45" s="36" t="str">
        <f>IF($B45="","",SUMIFS(数据录入!$G$5:$G$4999,数据录入!$D$5:$D$4999,$B45,数据录入!$M$5:$M$4999,K$15))</f>
        <v/>
      </c>
      <c r="L45" s="36" t="str">
        <f>IF($B45="","",SUMIFS(数据录入!$G$5:$G$4999,数据录入!$D$5:$D$4999,$B45,数据录入!$M$5:$M$4999,L$15))</f>
        <v/>
      </c>
      <c r="M45" s="36" t="str">
        <f>IF($B45="","",SUMIFS(数据录入!$G$5:$G$4999,数据录入!$D$5:$D$4999,$B45,数据录入!$M$5:$M$4999,M$15))</f>
        <v/>
      </c>
      <c r="N45" s="36" t="str">
        <f>IF($B45="","",SUMIFS(数据录入!$G$5:$G$4999,数据录入!$D$5:$D$4999,$B45,数据录入!$M$5:$M$4999,N$15))</f>
        <v/>
      </c>
      <c r="O45" s="36">
        <f t="shared" si="5"/>
        <v>0</v>
      </c>
      <c r="P45" s="37">
        <f t="shared" si="6"/>
        <v>0</v>
      </c>
    </row>
    <row r="46" ht="20" customHeight="1" spans="1:16">
      <c r="A46" s="35">
        <v>31</v>
      </c>
      <c r="B46" s="38"/>
      <c r="C46" s="36" t="str">
        <f>IF($B46="","",SUMIFS(数据录入!$G$5:$G$4999,数据录入!$D$5:$D$4999,$B46,数据录入!$M$5:$M$4999,C$15))</f>
        <v/>
      </c>
      <c r="D46" s="36" t="str">
        <f>IF($B46="","",SUMIFS(数据录入!$G$5:$G$4999,数据录入!$D$5:$D$4999,$B46,数据录入!$M$5:$M$4999,D$15))</f>
        <v/>
      </c>
      <c r="E46" s="36" t="str">
        <f>IF($B46="","",SUMIFS(数据录入!$G$5:$G$4999,数据录入!$D$5:$D$4999,$B46,数据录入!$M$5:$M$4999,E$15))</f>
        <v/>
      </c>
      <c r="F46" s="36" t="str">
        <f>IF($B46="","",SUMIFS(数据录入!$G$5:$G$4999,数据录入!$D$5:$D$4999,$B46,数据录入!$M$5:$M$4999,F$15))</f>
        <v/>
      </c>
      <c r="G46" s="36" t="str">
        <f>IF($B46="","",SUMIFS(数据录入!$G$5:$G$4999,数据录入!$D$5:$D$4999,$B46,数据录入!$M$5:$M$4999,G$15))</f>
        <v/>
      </c>
      <c r="H46" s="36" t="str">
        <f>IF($B46="","",SUMIFS(数据录入!$G$5:$G$4999,数据录入!$D$5:$D$4999,$B46,数据录入!$M$5:$M$4999,H$15))</f>
        <v/>
      </c>
      <c r="I46" s="36" t="str">
        <f>IF($B46="","",SUMIFS(数据录入!$G$5:$G$4999,数据录入!$D$5:$D$4999,$B46,数据录入!$M$5:$M$4999,I$15))</f>
        <v/>
      </c>
      <c r="J46" s="36" t="str">
        <f>IF($B46="","",SUMIFS(数据录入!$G$5:$G$4999,数据录入!$D$5:$D$4999,$B46,数据录入!$M$5:$M$4999,J$15))</f>
        <v/>
      </c>
      <c r="K46" s="36" t="str">
        <f>IF($B46="","",SUMIFS(数据录入!$G$5:$G$4999,数据录入!$D$5:$D$4999,$B46,数据录入!$M$5:$M$4999,K$15))</f>
        <v/>
      </c>
      <c r="L46" s="36" t="str">
        <f>IF($B46="","",SUMIFS(数据录入!$G$5:$G$4999,数据录入!$D$5:$D$4999,$B46,数据录入!$M$5:$M$4999,L$15))</f>
        <v/>
      </c>
      <c r="M46" s="36" t="str">
        <f>IF($B46="","",SUMIFS(数据录入!$G$5:$G$4999,数据录入!$D$5:$D$4999,$B46,数据录入!$M$5:$M$4999,M$15))</f>
        <v/>
      </c>
      <c r="N46" s="36" t="str">
        <f>IF($B46="","",SUMIFS(数据录入!$G$5:$G$4999,数据录入!$D$5:$D$4999,$B46,数据录入!$M$5:$M$4999,N$15))</f>
        <v/>
      </c>
      <c r="O46" s="36">
        <f t="shared" si="5"/>
        <v>0</v>
      </c>
      <c r="P46" s="37">
        <f t="shared" si="6"/>
        <v>0</v>
      </c>
    </row>
    <row r="47" ht="20" customHeight="1" spans="1:16">
      <c r="A47" s="35">
        <v>32</v>
      </c>
      <c r="B47" s="35"/>
      <c r="C47" s="36" t="str">
        <f>IF($B47="","",SUMIFS(数据录入!$G$5:$G$4999,数据录入!$D$5:$D$4999,$B47,数据录入!$M$5:$M$4999,C$15))</f>
        <v/>
      </c>
      <c r="D47" s="36" t="str">
        <f>IF($B47="","",SUMIFS(数据录入!$G$5:$G$4999,数据录入!$D$5:$D$4999,$B47,数据录入!$M$5:$M$4999,D$15))</f>
        <v/>
      </c>
      <c r="E47" s="36" t="str">
        <f>IF($B47="","",SUMIFS(数据录入!$G$5:$G$4999,数据录入!$D$5:$D$4999,$B47,数据录入!$M$5:$M$4999,E$15))</f>
        <v/>
      </c>
      <c r="F47" s="36" t="str">
        <f>IF($B47="","",SUMIFS(数据录入!$G$5:$G$4999,数据录入!$D$5:$D$4999,$B47,数据录入!$M$5:$M$4999,F$15))</f>
        <v/>
      </c>
      <c r="G47" s="36" t="str">
        <f>IF($B47="","",SUMIFS(数据录入!$G$5:$G$4999,数据录入!$D$5:$D$4999,$B47,数据录入!$M$5:$M$4999,G$15))</f>
        <v/>
      </c>
      <c r="H47" s="36" t="str">
        <f>IF($B47="","",SUMIFS(数据录入!$G$5:$G$4999,数据录入!$D$5:$D$4999,$B47,数据录入!$M$5:$M$4999,H$15))</f>
        <v/>
      </c>
      <c r="I47" s="36" t="str">
        <f>IF($B47="","",SUMIFS(数据录入!$G$5:$G$4999,数据录入!$D$5:$D$4999,$B47,数据录入!$M$5:$M$4999,I$15))</f>
        <v/>
      </c>
      <c r="J47" s="36" t="str">
        <f>IF($B47="","",SUMIFS(数据录入!$G$5:$G$4999,数据录入!$D$5:$D$4999,$B47,数据录入!$M$5:$M$4999,J$15))</f>
        <v/>
      </c>
      <c r="K47" s="36" t="str">
        <f>IF($B47="","",SUMIFS(数据录入!$G$5:$G$4999,数据录入!$D$5:$D$4999,$B47,数据录入!$M$5:$M$4999,K$15))</f>
        <v/>
      </c>
      <c r="L47" s="36" t="str">
        <f>IF($B47="","",SUMIFS(数据录入!$G$5:$G$4999,数据录入!$D$5:$D$4999,$B47,数据录入!$M$5:$M$4999,L$15))</f>
        <v/>
      </c>
      <c r="M47" s="36" t="str">
        <f>IF($B47="","",SUMIFS(数据录入!$G$5:$G$4999,数据录入!$D$5:$D$4999,$B47,数据录入!$M$5:$M$4999,M$15))</f>
        <v/>
      </c>
      <c r="N47" s="36" t="str">
        <f>IF($B47="","",SUMIFS(数据录入!$G$5:$G$4999,数据录入!$D$5:$D$4999,$B47,数据录入!$M$5:$M$4999,N$15))</f>
        <v/>
      </c>
      <c r="O47" s="36">
        <f t="shared" si="5"/>
        <v>0</v>
      </c>
      <c r="P47" s="37">
        <f t="shared" si="6"/>
        <v>0</v>
      </c>
    </row>
    <row r="48" ht="20" customHeight="1" spans="1:16">
      <c r="A48" s="35">
        <v>33</v>
      </c>
      <c r="B48" s="35"/>
      <c r="C48" s="36" t="str">
        <f>IF($B48="","",SUMIFS(数据录入!$G$5:$G$4999,数据录入!$D$5:$D$4999,$B48,数据录入!$M$5:$M$4999,C$15))</f>
        <v/>
      </c>
      <c r="D48" s="36" t="str">
        <f>IF($B48="","",SUMIFS(数据录入!$G$5:$G$4999,数据录入!$D$5:$D$4999,$B48,数据录入!$M$5:$M$4999,D$15))</f>
        <v/>
      </c>
      <c r="E48" s="36" t="str">
        <f>IF($B48="","",SUMIFS(数据录入!$G$5:$G$4999,数据录入!$D$5:$D$4999,$B48,数据录入!$M$5:$M$4999,E$15))</f>
        <v/>
      </c>
      <c r="F48" s="36" t="str">
        <f>IF($B48="","",SUMIFS(数据录入!$G$5:$G$4999,数据录入!$D$5:$D$4999,$B48,数据录入!$M$5:$M$4999,F$15))</f>
        <v/>
      </c>
      <c r="G48" s="36" t="str">
        <f>IF($B48="","",SUMIFS(数据录入!$G$5:$G$4999,数据录入!$D$5:$D$4999,$B48,数据录入!$M$5:$M$4999,G$15))</f>
        <v/>
      </c>
      <c r="H48" s="36" t="str">
        <f>IF($B48="","",SUMIFS(数据录入!$G$5:$G$4999,数据录入!$D$5:$D$4999,$B48,数据录入!$M$5:$M$4999,H$15))</f>
        <v/>
      </c>
      <c r="I48" s="36" t="str">
        <f>IF($B48="","",SUMIFS(数据录入!$G$5:$G$4999,数据录入!$D$5:$D$4999,$B48,数据录入!$M$5:$M$4999,I$15))</f>
        <v/>
      </c>
      <c r="J48" s="36" t="str">
        <f>IF($B48="","",SUMIFS(数据录入!$G$5:$G$4999,数据录入!$D$5:$D$4999,$B48,数据录入!$M$5:$M$4999,J$15))</f>
        <v/>
      </c>
      <c r="K48" s="36" t="str">
        <f>IF($B48="","",SUMIFS(数据录入!$G$5:$G$4999,数据录入!$D$5:$D$4999,$B48,数据录入!$M$5:$M$4999,K$15))</f>
        <v/>
      </c>
      <c r="L48" s="36" t="str">
        <f>IF($B48="","",SUMIFS(数据录入!$G$5:$G$4999,数据录入!$D$5:$D$4999,$B48,数据录入!$M$5:$M$4999,L$15))</f>
        <v/>
      </c>
      <c r="M48" s="36" t="str">
        <f>IF($B48="","",SUMIFS(数据录入!$G$5:$G$4999,数据录入!$D$5:$D$4999,$B48,数据录入!$M$5:$M$4999,M$15))</f>
        <v/>
      </c>
      <c r="N48" s="36" t="str">
        <f>IF($B48="","",SUMIFS(数据录入!$G$5:$G$4999,数据录入!$D$5:$D$4999,$B48,数据录入!$M$5:$M$4999,N$15))</f>
        <v/>
      </c>
      <c r="O48" s="36">
        <f t="shared" si="5"/>
        <v>0</v>
      </c>
      <c r="P48" s="37">
        <f t="shared" si="6"/>
        <v>0</v>
      </c>
    </row>
    <row r="49" ht="20" customHeight="1" spans="1:16">
      <c r="A49" s="35">
        <v>34</v>
      </c>
      <c r="B49" s="35"/>
      <c r="C49" s="36" t="str">
        <f>IF($B49="","",SUMIFS(数据录入!$G$5:$G$4999,数据录入!$D$5:$D$4999,$B49,数据录入!$M$5:$M$4999,C$15))</f>
        <v/>
      </c>
      <c r="D49" s="36" t="str">
        <f>IF($B49="","",SUMIFS(数据录入!$G$5:$G$4999,数据录入!$D$5:$D$4999,$B49,数据录入!$M$5:$M$4999,D$15))</f>
        <v/>
      </c>
      <c r="E49" s="36" t="str">
        <f>IF($B49="","",SUMIFS(数据录入!$G$5:$G$4999,数据录入!$D$5:$D$4999,$B49,数据录入!$M$5:$M$4999,E$15))</f>
        <v/>
      </c>
      <c r="F49" s="36" t="str">
        <f>IF($B49="","",SUMIFS(数据录入!$G$5:$G$4999,数据录入!$D$5:$D$4999,$B49,数据录入!$M$5:$M$4999,F$15))</f>
        <v/>
      </c>
      <c r="G49" s="36" t="str">
        <f>IF($B49="","",SUMIFS(数据录入!$G$5:$G$4999,数据录入!$D$5:$D$4999,$B49,数据录入!$M$5:$M$4999,G$15))</f>
        <v/>
      </c>
      <c r="H49" s="36" t="str">
        <f>IF($B49="","",SUMIFS(数据录入!$G$5:$G$4999,数据录入!$D$5:$D$4999,$B49,数据录入!$M$5:$M$4999,H$15))</f>
        <v/>
      </c>
      <c r="I49" s="36" t="str">
        <f>IF($B49="","",SUMIFS(数据录入!$G$5:$G$4999,数据录入!$D$5:$D$4999,$B49,数据录入!$M$5:$M$4999,I$15))</f>
        <v/>
      </c>
      <c r="J49" s="36" t="str">
        <f>IF($B49="","",SUMIFS(数据录入!$G$5:$G$4999,数据录入!$D$5:$D$4999,$B49,数据录入!$M$5:$M$4999,J$15))</f>
        <v/>
      </c>
      <c r="K49" s="36" t="str">
        <f>IF($B49="","",SUMIFS(数据录入!$G$5:$G$4999,数据录入!$D$5:$D$4999,$B49,数据录入!$M$5:$M$4999,K$15))</f>
        <v/>
      </c>
      <c r="L49" s="36" t="str">
        <f>IF($B49="","",SUMIFS(数据录入!$G$5:$G$4999,数据录入!$D$5:$D$4999,$B49,数据录入!$M$5:$M$4999,L$15))</f>
        <v/>
      </c>
      <c r="M49" s="36" t="str">
        <f>IF($B49="","",SUMIFS(数据录入!$G$5:$G$4999,数据录入!$D$5:$D$4999,$B49,数据录入!$M$5:$M$4999,M$15))</f>
        <v/>
      </c>
      <c r="N49" s="36" t="str">
        <f>IF($B49="","",SUMIFS(数据录入!$G$5:$G$4999,数据录入!$D$5:$D$4999,$B49,数据录入!$M$5:$M$4999,N$15))</f>
        <v/>
      </c>
      <c r="O49" s="36">
        <f t="shared" si="5"/>
        <v>0</v>
      </c>
      <c r="P49" s="37">
        <f t="shared" si="6"/>
        <v>0</v>
      </c>
    </row>
    <row r="50" ht="20" customHeight="1" spans="1:16">
      <c r="A50" s="35">
        <v>35</v>
      </c>
      <c r="B50" s="35"/>
      <c r="C50" s="36" t="str">
        <f>IF($B50="","",SUMIFS(数据录入!$G$5:$G$4999,数据录入!$D$5:$D$4999,$B50,数据录入!$M$5:$M$4999,C$15))</f>
        <v/>
      </c>
      <c r="D50" s="36" t="str">
        <f>IF($B50="","",SUMIFS(数据录入!$G$5:$G$4999,数据录入!$D$5:$D$4999,$B50,数据录入!$M$5:$M$4999,D$15))</f>
        <v/>
      </c>
      <c r="E50" s="36" t="str">
        <f>IF($B50="","",SUMIFS(数据录入!$G$5:$G$4999,数据录入!$D$5:$D$4999,$B50,数据录入!$M$5:$M$4999,E$15))</f>
        <v/>
      </c>
      <c r="F50" s="36" t="str">
        <f>IF($B50="","",SUMIFS(数据录入!$G$5:$G$4999,数据录入!$D$5:$D$4999,$B50,数据录入!$M$5:$M$4999,F$15))</f>
        <v/>
      </c>
      <c r="G50" s="36" t="str">
        <f>IF($B50="","",SUMIFS(数据录入!$G$5:$G$4999,数据录入!$D$5:$D$4999,$B50,数据录入!$M$5:$M$4999,G$15))</f>
        <v/>
      </c>
      <c r="H50" s="36" t="str">
        <f>IF($B50="","",SUMIFS(数据录入!$G$5:$G$4999,数据录入!$D$5:$D$4999,$B50,数据录入!$M$5:$M$4999,H$15))</f>
        <v/>
      </c>
      <c r="I50" s="36" t="str">
        <f>IF($B50="","",SUMIFS(数据录入!$G$5:$G$4999,数据录入!$D$5:$D$4999,$B50,数据录入!$M$5:$M$4999,I$15))</f>
        <v/>
      </c>
      <c r="J50" s="36" t="str">
        <f>IF($B50="","",SUMIFS(数据录入!$G$5:$G$4999,数据录入!$D$5:$D$4999,$B50,数据录入!$M$5:$M$4999,J$15))</f>
        <v/>
      </c>
      <c r="K50" s="36" t="str">
        <f>IF($B50="","",SUMIFS(数据录入!$G$5:$G$4999,数据录入!$D$5:$D$4999,$B50,数据录入!$M$5:$M$4999,K$15))</f>
        <v/>
      </c>
      <c r="L50" s="36" t="str">
        <f>IF($B50="","",SUMIFS(数据录入!$G$5:$G$4999,数据录入!$D$5:$D$4999,$B50,数据录入!$M$5:$M$4999,L$15))</f>
        <v/>
      </c>
      <c r="M50" s="36" t="str">
        <f>IF($B50="","",SUMIFS(数据录入!$G$5:$G$4999,数据录入!$D$5:$D$4999,$B50,数据录入!$M$5:$M$4999,M$15))</f>
        <v/>
      </c>
      <c r="N50" s="36" t="str">
        <f>IF($B50="","",SUMIFS(数据录入!$G$5:$G$4999,数据录入!$D$5:$D$4999,$B50,数据录入!$M$5:$M$4999,N$15))</f>
        <v/>
      </c>
      <c r="O50" s="36">
        <f t="shared" si="5"/>
        <v>0</v>
      </c>
      <c r="P50" s="37">
        <f t="shared" si="6"/>
        <v>0</v>
      </c>
    </row>
    <row r="51" ht="16.5" spans="1:16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ht="16.5" spans="1:16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ht="16.5" spans="1:16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ht="16.5" spans="1:16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ht="16.5" spans="1:16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ht="16.5" spans="1:1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</row>
    <row r="57" ht="16.5" spans="1:16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</row>
    <row r="58" ht="16.5" spans="1:16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ht="16.5" spans="1:16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ht="16.5" spans="1:16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</row>
    <row r="61" ht="16.5" spans="1:16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</row>
    <row r="62" ht="16.5" spans="1:16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</row>
    <row r="63" ht="16.5" spans="1:16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</row>
    <row r="64" ht="16.5" spans="1:16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ht="16.5" spans="1:16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</row>
    <row r="66" ht="16.5" spans="1:1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</row>
    <row r="67" ht="16.5" spans="1:16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ht="16.5" spans="1:16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</row>
    <row r="69" ht="16.5" spans="1:16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</row>
    <row r="70" ht="16.5" spans="1:16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ht="16.5" spans="1:16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</row>
    <row r="72" ht="16.5" spans="1:16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ht="16.5" spans="1:16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</row>
    <row r="74" ht="16.5" spans="1:16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</row>
    <row r="75" ht="16.5" spans="1:16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</row>
    <row r="76" ht="16.5" spans="1:1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</row>
    <row r="77" ht="16.5" spans="1:16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</row>
    <row r="78" ht="16.5" spans="1:16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</row>
    <row r="79" ht="16.5" spans="1:16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</row>
    <row r="80" ht="16.5" spans="1:16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</row>
    <row r="81" ht="16.5" spans="1:16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</row>
    <row r="82" ht="16.5" spans="1:16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</row>
    <row r="83" ht="16.5" spans="1:16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</row>
    <row r="84" ht="16.5" spans="1:16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</row>
    <row r="85" ht="16.5" spans="1:16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ht="16.5" spans="1:1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</row>
    <row r="87" ht="16.5" spans="1:16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</row>
    <row r="88" ht="16.5" spans="1:16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</row>
    <row r="89" ht="16.5" spans="1:16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</row>
    <row r="90" ht="16.5" spans="1:16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</row>
    <row r="91" ht="16.5" spans="1:16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</row>
    <row r="92" ht="16.5" spans="1:16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</row>
    <row r="93" ht="16.5" spans="1:16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</row>
    <row r="94" ht="16.5" spans="1:16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</row>
    <row r="95" ht="16.5" spans="1:16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</row>
    <row r="96" ht="16.5" spans="1:1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ht="16.5" spans="1:16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</row>
    <row r="98" ht="16.5" spans="1:16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</row>
    <row r="99" ht="16.5" spans="1:16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</row>
    <row r="100" ht="16.5" spans="1:16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ht="16.5" spans="1:16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</row>
    <row r="102" ht="16.5" spans="1:16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ht="16.5" spans="1:16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ht="16.5" spans="1:16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</row>
    <row r="105" ht="16.5" spans="1:16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</row>
    <row r="106" ht="16.5" spans="1:1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</row>
    <row r="107" ht="16.5" spans="1:16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</row>
    <row r="108" ht="16.5" spans="1:16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ht="16.5" spans="1:16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</row>
    <row r="110" ht="16.5" spans="1:16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</row>
    <row r="111" ht="16.5" spans="1:16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</row>
    <row r="112" ht="16.5" spans="1:16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ht="16.5" spans="1:16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</row>
    <row r="114" spans="1:16">
      <c r="A114" s="40"/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1:16">
      <c r="A115" s="40"/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1:16">
      <c r="A116" s="40"/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1:16">
      <c r="A117" s="40"/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1:16">
      <c r="A118" s="40"/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1:16">
      <c r="A119" s="40"/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1:16">
      <c r="A120" s="40"/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1:16">
      <c r="A121" s="40"/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1:16">
      <c r="A122" s="40"/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1:16">
      <c r="A123" s="40"/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1:16">
      <c r="A124" s="40"/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1:16">
      <c r="A125" s="40"/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1:16">
      <c r="A126" s="40"/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1:16">
      <c r="A127" s="40"/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1:16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1:15">
      <c r="A129" s="40"/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1:15">
      <c r="A130" s="40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1:15">
      <c r="A131" s="40"/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1:15">
      <c r="A132" s="40"/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1:15">
      <c r="A133" s="40"/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1:15">
      <c r="A134" s="40"/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1:15">
      <c r="A135" s="40"/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1:15">
      <c r="A136" s="40"/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1:15">
      <c r="A137" s="40"/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1:15">
      <c r="A138" s="40"/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1:15">
      <c r="A139" s="40"/>
      <c r="B139" s="41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1:15">
      <c r="A140" s="40"/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1:15">
      <c r="A141" s="40"/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1:15">
      <c r="A142" s="40"/>
      <c r="B142" s="41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1:15">
      <c r="A143" s="40"/>
      <c r="B143" s="41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1:15">
      <c r="A144" s="40"/>
      <c r="B144" s="41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1:15">
      <c r="A145" s="40"/>
      <c r="B145" s="41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1:15">
      <c r="A146" s="40"/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1:15">
      <c r="A147" s="40"/>
      <c r="B147" s="41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1:15">
      <c r="A148" s="40"/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1:15">
      <c r="A149" s="40"/>
      <c r="B149" s="41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1:15">
      <c r="A150" s="40"/>
      <c r="B150" s="41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1:15">
      <c r="A151" s="40"/>
      <c r="B151" s="41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1:15">
      <c r="A152" s="40"/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1:15">
      <c r="A153" s="40"/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1:15">
      <c r="A154" s="40"/>
      <c r="B154" s="41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1:15">
      <c r="A155" s="40"/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1:15">
      <c r="A156" s="40"/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1:15">
      <c r="A157" s="40"/>
      <c r="B157" s="41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1:15">
      <c r="A158" s="40"/>
      <c r="B158" s="41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1:15">
      <c r="A159" s="40"/>
      <c r="B159" s="41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1:15">
      <c r="A160" s="40"/>
      <c r="B160" s="41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1:15">
      <c r="A161" s="40"/>
      <c r="B161" s="41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1:15">
      <c r="A162" s="40"/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1:15">
      <c r="A163" s="40"/>
      <c r="B163" s="41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1:15">
      <c r="A164" s="40"/>
      <c r="B164" s="41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1:15">
      <c r="A165" s="40"/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1:15">
      <c r="A166" s="40"/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1:15">
      <c r="A167" s="40"/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1:15">
      <c r="A168" s="40"/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1:15">
      <c r="A169" s="40"/>
      <c r="B169" s="41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1:15">
      <c r="A170" s="40"/>
      <c r="B170" s="41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1:15">
      <c r="A171" s="40"/>
      <c r="B171" s="41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1:15">
      <c r="A172" s="40"/>
      <c r="B172" s="41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1:15">
      <c r="A173" s="40"/>
      <c r="B173" s="41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1:15">
      <c r="A174" s="40"/>
      <c r="B174" s="41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1:15">
      <c r="A175" s="40"/>
      <c r="B175" s="41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1:15">
      <c r="A176" s="40"/>
      <c r="B176" s="41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1:15">
      <c r="A177" s="40"/>
      <c r="B177" s="41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1:15">
      <c r="A178" s="40"/>
      <c r="B178" s="41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1:15">
      <c r="A179" s="40"/>
      <c r="B179" s="41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1:15">
      <c r="A180" s="40"/>
      <c r="B180" s="41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1:15">
      <c r="A181" s="40"/>
      <c r="B181" s="41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1:15">
      <c r="A182" s="40"/>
      <c r="B182" s="41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1:15">
      <c r="A183" s="40"/>
      <c r="B183" s="41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1:15">
      <c r="A184" s="40"/>
      <c r="B184" s="41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1:15">
      <c r="A185" s="40"/>
      <c r="B185" s="41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1:15">
      <c r="A186" s="40"/>
      <c r="B186" s="41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1:15">
      <c r="A187" s="40"/>
      <c r="B187" s="41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1:15">
      <c r="A188" s="40"/>
      <c r="B188" s="41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1:15">
      <c r="A189" s="40"/>
      <c r="B189" s="41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1:15">
      <c r="A190" s="40"/>
      <c r="B190" s="41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1:15">
      <c r="A191" s="40"/>
      <c r="B191" s="41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1:15">
      <c r="A192" s="40"/>
      <c r="B192" s="41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1:15">
      <c r="A193" s="40"/>
      <c r="B193" s="41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1:15">
      <c r="A194" s="40"/>
      <c r="B194" s="41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1:15">
      <c r="A195" s="40"/>
      <c r="B195" s="41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1:15">
      <c r="A196" s="40"/>
      <c r="B196" s="41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1:15">
      <c r="A197" s="40"/>
      <c r="B197" s="41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1:15">
      <c r="A198" s="40"/>
      <c r="B198" s="41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1:15">
      <c r="A199" s="40"/>
      <c r="B199" s="41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1:15">
      <c r="A200" s="40"/>
      <c r="B200" s="41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1:15">
      <c r="A201" s="40"/>
      <c r="B201" s="41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1:15">
      <c r="A202" s="40"/>
      <c r="B202" s="41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1:15">
      <c r="A203" s="40"/>
      <c r="B203" s="41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1:15">
      <c r="A204" s="40"/>
      <c r="B204" s="41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1:15">
      <c r="A205" s="40"/>
      <c r="B205" s="41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1:15">
      <c r="A206" s="40"/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1:15">
      <c r="A207" s="40"/>
      <c r="B207" s="41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1:15">
      <c r="A208" s="40"/>
      <c r="B208" s="41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1:15">
      <c r="A209" s="40"/>
      <c r="B209" s="41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1:15">
      <c r="A210" s="40"/>
      <c r="B210" s="41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1:15">
      <c r="A211" s="40"/>
      <c r="B211" s="41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1:15">
      <c r="A212" s="40"/>
      <c r="B212" s="41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1:15">
      <c r="A213" s="40"/>
      <c r="B213" s="41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1:15">
      <c r="A214" s="40"/>
      <c r="B214" s="41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1:15">
      <c r="A215" s="40"/>
      <c r="B215" s="41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1:15">
      <c r="A216" s="40"/>
      <c r="B216" s="41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1:15">
      <c r="A217" s="40"/>
      <c r="B217" s="41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1:15">
      <c r="A218" s="40"/>
      <c r="B218" s="41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1:15">
      <c r="A219" s="40"/>
      <c r="B219" s="41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1:15">
      <c r="A220" s="40"/>
      <c r="B220" s="41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1:15">
      <c r="A221" s="40"/>
      <c r="B221" s="41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1:15">
      <c r="A222" s="40"/>
      <c r="B222" s="41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1:15">
      <c r="A223" s="40"/>
      <c r="B223" s="41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1:15">
      <c r="A224" s="40"/>
      <c r="B224" s="41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1:15">
      <c r="A225" s="40"/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1:15">
      <c r="A226" s="40"/>
      <c r="B226" s="41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1:15">
      <c r="A227" s="40"/>
      <c r="B227" s="41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1:15">
      <c r="A228" s="40"/>
      <c r="B228" s="41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1:15">
      <c r="A229" s="40"/>
      <c r="B229" s="41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1:15">
      <c r="A230" s="40"/>
      <c r="B230" s="41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1:15">
      <c r="A231" s="40"/>
      <c r="B231" s="41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1:15">
      <c r="A232" s="40"/>
      <c r="B232" s="41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1:15">
      <c r="A233" s="40"/>
      <c r="B233" s="41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1:15">
      <c r="A234" s="40"/>
      <c r="B234" s="41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1:15">
      <c r="A235" s="40"/>
      <c r="B235" s="41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1:15">
      <c r="A236" s="40"/>
      <c r="B236" s="41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1:15">
      <c r="A237" s="40"/>
      <c r="B237" s="41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1:15">
      <c r="A238" s="40"/>
      <c r="B238" s="41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1:15">
      <c r="A239" s="40"/>
      <c r="B239" s="41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1:15">
      <c r="A240" s="40"/>
      <c r="B240" s="41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1:15">
      <c r="A241" s="40"/>
      <c r="B241" s="41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1:15">
      <c r="A242" s="40"/>
      <c r="B242" s="41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1:15">
      <c r="A243" s="40"/>
      <c r="B243" s="41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1:15">
      <c r="A244" s="40"/>
      <c r="B244" s="41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1:15">
      <c r="A245" s="40"/>
      <c r="B245" s="41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1:15">
      <c r="A246" s="40"/>
      <c r="B246" s="41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1:15">
      <c r="A247" s="40"/>
      <c r="B247" s="41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1:15">
      <c r="A248" s="40"/>
      <c r="B248" s="41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1:15">
      <c r="A249" s="40"/>
      <c r="B249" s="41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1:15">
      <c r="A250" s="40"/>
      <c r="B250" s="41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1:15">
      <c r="A251" s="40"/>
      <c r="B251" s="41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1:15">
      <c r="A252" s="40"/>
      <c r="B252" s="41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1:15">
      <c r="A253" s="40"/>
      <c r="B253" s="41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1:15">
      <c r="A254" s="40"/>
      <c r="B254" s="41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1:15">
      <c r="A255" s="40"/>
      <c r="B255" s="41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1:15">
      <c r="A256" s="40"/>
      <c r="B256" s="41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1:15">
      <c r="A257" s="40"/>
      <c r="B257" s="41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1:15">
      <c r="A258" s="40"/>
      <c r="B258" s="41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1:15">
      <c r="A259" s="40"/>
      <c r="B259" s="41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1:15">
      <c r="A260" s="40"/>
      <c r="B260" s="41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1:15">
      <c r="A261" s="40"/>
      <c r="B261" s="41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1:15">
      <c r="A262" s="40"/>
      <c r="B262" s="41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1:15">
      <c r="A263" s="40"/>
      <c r="B263" s="41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1:15">
      <c r="A264" s="40"/>
      <c r="B264" s="41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1:15">
      <c r="A265" s="40"/>
      <c r="B265" s="41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1:15">
      <c r="A266" s="40"/>
      <c r="B266" s="41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1:15">
      <c r="A267" s="40"/>
      <c r="B267" s="41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1:15">
      <c r="A268" s="40"/>
      <c r="B268" s="41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1:15">
      <c r="A269" s="40"/>
      <c r="B269" s="41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1:15">
      <c r="A270" s="40"/>
      <c r="B270" s="41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1:15">
      <c r="A271" s="40"/>
      <c r="B271" s="41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1:15">
      <c r="A272" s="40"/>
      <c r="B272" s="41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1:15">
      <c r="A273" s="40"/>
      <c r="B273" s="41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1:15">
      <c r="A274" s="40"/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1:15">
      <c r="A275" s="40"/>
      <c r="B275" s="41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1:15">
      <c r="A276" s="40"/>
      <c r="B276" s="41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1:15">
      <c r="A277" s="40"/>
      <c r="B277" s="41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1:15">
      <c r="A278" s="40"/>
      <c r="B278" s="41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1:15">
      <c r="A279" s="40"/>
      <c r="B279" s="41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1:15">
      <c r="A280" s="40"/>
      <c r="B280" s="41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1:15">
      <c r="A281" s="40"/>
      <c r="B281" s="41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1:15">
      <c r="A282" s="40"/>
      <c r="B282" s="41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1:15">
      <c r="A283" s="40"/>
      <c r="B283" s="41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1:15">
      <c r="A284" s="40"/>
      <c r="B284" s="41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1:15">
      <c r="A285" s="40"/>
      <c r="B285" s="41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1:15">
      <c r="A286" s="40"/>
      <c r="B286" s="41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1:15">
      <c r="A287" s="40"/>
      <c r="B287" s="41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1:15">
      <c r="A288" s="40"/>
      <c r="B288" s="41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1:15">
      <c r="A289" s="40"/>
      <c r="B289" s="41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1:15">
      <c r="A290" s="40"/>
      <c r="B290" s="41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1:15">
      <c r="A291" s="40"/>
      <c r="B291" s="41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1:15">
      <c r="A292" s="40"/>
      <c r="B292" s="41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1:15">
      <c r="A293" s="40"/>
      <c r="B293" s="41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1:15">
      <c r="A294" s="40"/>
      <c r="B294" s="41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1:15">
      <c r="A295" s="40"/>
      <c r="B295" s="41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1:15">
      <c r="A296" s="40"/>
      <c r="B296" s="41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1:15">
      <c r="A297" s="40"/>
      <c r="B297" s="41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1:15">
      <c r="A298" s="40"/>
      <c r="B298" s="41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1:15">
      <c r="A299" s="40"/>
      <c r="B299" s="41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1:15">
      <c r="A300" s="40"/>
      <c r="B300" s="41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1:15">
      <c r="A301" s="40"/>
      <c r="B301" s="41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1:15">
      <c r="A302" s="40"/>
      <c r="B302" s="41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1:15">
      <c r="A303" s="40"/>
      <c r="B303" s="41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1:15">
      <c r="A304" s="40"/>
      <c r="B304" s="41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1:15">
      <c r="A305" s="40"/>
      <c r="B305" s="41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1:15">
      <c r="A306" s="40"/>
      <c r="B306" s="41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1:15">
      <c r="A307" s="40"/>
      <c r="B307" s="41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1:15">
      <c r="A308" s="40"/>
      <c r="B308" s="41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1:15">
      <c r="A309" s="40"/>
      <c r="B309" s="41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1:15">
      <c r="A310" s="40"/>
      <c r="B310" s="41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1:15">
      <c r="A311" s="40"/>
      <c r="B311" s="41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1:15">
      <c r="A312" s="40"/>
      <c r="B312" s="41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1:15">
      <c r="A313" s="40"/>
      <c r="B313" s="41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1:15">
      <c r="A314" s="40"/>
      <c r="B314" s="41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1:15">
      <c r="A315" s="40"/>
      <c r="B315" s="41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1:15">
      <c r="A316" s="40"/>
      <c r="B316" s="41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1:15">
      <c r="A317" s="40"/>
      <c r="B317" s="41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1:15">
      <c r="A318" s="40"/>
      <c r="B318" s="41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1:15">
      <c r="A319" s="40"/>
      <c r="B319" s="41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1:15">
      <c r="A320" s="40"/>
      <c r="B320" s="41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1:15">
      <c r="A321" s="40"/>
      <c r="B321" s="41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1:15">
      <c r="A322" s="40"/>
      <c r="B322" s="41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1:15">
      <c r="A323" s="40"/>
      <c r="B323" s="41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1:15">
      <c r="A324" s="40"/>
      <c r="B324" s="41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1:15">
      <c r="A325" s="40"/>
      <c r="B325" s="41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1:15">
      <c r="A326" s="40"/>
      <c r="B326" s="41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1:15">
      <c r="A327" s="40"/>
      <c r="B327" s="41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1:15">
      <c r="A328" s="40"/>
      <c r="B328" s="41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1:15">
      <c r="A329" s="40"/>
      <c r="B329" s="41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1:15">
      <c r="A330" s="40"/>
      <c r="B330" s="41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1:15">
      <c r="A331" s="40"/>
      <c r="B331" s="41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1:15">
      <c r="A332" s="40"/>
      <c r="B332" s="41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1:15">
      <c r="A333" s="40"/>
      <c r="B333" s="41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1:15">
      <c r="A334" s="40"/>
      <c r="B334" s="41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1:15">
      <c r="A335" s="40"/>
      <c r="B335" s="41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1:15">
      <c r="A336" s="40"/>
      <c r="B336" s="41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1:15">
      <c r="A337" s="40"/>
      <c r="B337" s="41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1:15">
      <c r="A338" s="40"/>
      <c r="B338" s="41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1:15">
      <c r="A339" s="40"/>
      <c r="B339" s="41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1:15">
      <c r="A340" s="40"/>
      <c r="B340" s="41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1:15">
      <c r="A341" s="40"/>
      <c r="B341" s="41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1:15">
      <c r="A342" s="40"/>
      <c r="B342" s="41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1:15">
      <c r="A343" s="40"/>
      <c r="B343" s="41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1:15">
      <c r="A344" s="40"/>
      <c r="B344" s="41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1:15">
      <c r="A345" s="40"/>
      <c r="B345" s="41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1:15">
      <c r="A346" s="40"/>
      <c r="B346" s="41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1:15">
      <c r="A347" s="40"/>
      <c r="B347" s="41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1:15">
      <c r="A348" s="40"/>
      <c r="B348" s="41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1:15">
      <c r="A349" s="40"/>
      <c r="B349" s="41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1:15">
      <c r="A350" s="40"/>
      <c r="B350" s="41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1:15">
      <c r="A351" s="40"/>
      <c r="B351" s="41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1:15">
      <c r="A352" s="40"/>
      <c r="B352" s="41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1:15">
      <c r="A353" s="40"/>
      <c r="B353" s="41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1:15">
      <c r="A354" s="40"/>
      <c r="B354" s="41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1:15">
      <c r="A355" s="40"/>
      <c r="B355" s="41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1:15">
      <c r="A356" s="40"/>
      <c r="B356" s="41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1:15">
      <c r="A357" s="40"/>
      <c r="B357" s="41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1:15">
      <c r="A358" s="40"/>
      <c r="B358" s="41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1:15">
      <c r="A359" s="40"/>
      <c r="B359" s="41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1:15">
      <c r="A360" s="40"/>
      <c r="B360" s="41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1:15">
      <c r="A361" s="40"/>
      <c r="B361" s="41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1:15">
      <c r="A362" s="40"/>
      <c r="B362" s="41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1:15">
      <c r="A363" s="40"/>
      <c r="B363" s="41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1:15">
      <c r="A364" s="40"/>
      <c r="B364" s="41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1:15">
      <c r="A365" s="40"/>
      <c r="B365" s="41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1:15">
      <c r="A366" s="40"/>
      <c r="B366" s="41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1:15">
      <c r="A367" s="40"/>
      <c r="B367" s="41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1:15">
      <c r="A368" s="40"/>
      <c r="B368" s="41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1:15">
      <c r="A369" s="40"/>
      <c r="B369" s="41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1:15">
      <c r="A370" s="40"/>
      <c r="B370" s="41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1:15">
      <c r="A371" s="40"/>
      <c r="B371" s="41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1:15">
      <c r="A372" s="40"/>
      <c r="B372" s="41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1:15">
      <c r="A373" s="40"/>
      <c r="B373" s="41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1:15">
      <c r="A374" s="40"/>
      <c r="B374" s="41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1:15">
      <c r="A375" s="40"/>
      <c r="B375" s="41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1:15">
      <c r="A376" s="40"/>
      <c r="B376" s="41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1:15">
      <c r="A377" s="40"/>
      <c r="B377" s="41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1:15">
      <c r="A378" s="40"/>
      <c r="B378" s="41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1:15">
      <c r="A379" s="40"/>
      <c r="B379" s="41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1:15">
      <c r="A380" s="40"/>
      <c r="B380" s="41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1:15">
      <c r="A381" s="40"/>
      <c r="B381" s="41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1:15">
      <c r="A382" s="40"/>
      <c r="B382" s="41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1:15">
      <c r="A383" s="40"/>
      <c r="B383" s="41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1:15">
      <c r="A384" s="40"/>
      <c r="B384" s="41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1:15">
      <c r="A385" s="40"/>
      <c r="B385" s="41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1:15">
      <c r="A386" s="40"/>
      <c r="B386" s="41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1:15">
      <c r="A387" s="40"/>
      <c r="B387" s="41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1:15">
      <c r="A388" s="40"/>
      <c r="B388" s="41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1:15">
      <c r="A389" s="40"/>
      <c r="B389" s="41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1:15">
      <c r="A390" s="40"/>
      <c r="B390" s="41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1:15">
      <c r="A391" s="40"/>
      <c r="B391" s="41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1:15">
      <c r="A392" s="40"/>
      <c r="B392" s="41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1:15">
      <c r="A393" s="40"/>
      <c r="B393" s="41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1:15">
      <c r="A394" s="40"/>
      <c r="B394" s="41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1:15">
      <c r="A395" s="40"/>
      <c r="B395" s="41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  <row r="396" spans="1:15">
      <c r="A396" s="40"/>
      <c r="B396" s="41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</row>
    <row r="397" spans="1:15">
      <c r="A397" s="40"/>
      <c r="B397" s="41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</row>
    <row r="398" spans="1:15">
      <c r="A398" s="40"/>
      <c r="B398" s="41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</row>
    <row r="399" spans="1:15">
      <c r="A399" s="40"/>
      <c r="B399" s="41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</row>
    <row r="400" spans="1:15">
      <c r="A400" s="40"/>
      <c r="B400" s="41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</row>
    <row r="401" spans="1:15">
      <c r="A401" s="40"/>
      <c r="B401" s="41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</row>
    <row r="402" spans="1:15">
      <c r="A402" s="40"/>
      <c r="B402" s="41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</row>
    <row r="403" spans="1:15">
      <c r="A403" s="40"/>
      <c r="B403" s="41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</row>
    <row r="404" spans="1:15">
      <c r="A404" s="40"/>
      <c r="B404" s="41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</row>
    <row r="405" spans="1:15">
      <c r="A405" s="40"/>
      <c r="B405" s="41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</row>
    <row r="406" spans="1:15">
      <c r="A406" s="40"/>
      <c r="B406" s="41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</row>
    <row r="407" spans="1:15">
      <c r="A407" s="40"/>
      <c r="B407" s="41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</row>
    <row r="408" spans="1:15">
      <c r="A408" s="40"/>
      <c r="B408" s="41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</row>
    <row r="409" spans="1:15">
      <c r="A409" s="40"/>
      <c r="B409" s="41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</row>
    <row r="410" spans="1:15">
      <c r="A410" s="40"/>
      <c r="B410" s="41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</row>
    <row r="411" spans="1:15">
      <c r="A411" s="40"/>
      <c r="B411" s="41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</row>
    <row r="412" spans="1:15">
      <c r="A412" s="40"/>
      <c r="B412" s="41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</row>
    <row r="413" spans="1:15">
      <c r="A413" s="40"/>
      <c r="B413" s="41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</row>
    <row r="414" spans="1:15">
      <c r="A414" s="40"/>
      <c r="B414" s="41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</row>
    <row r="415" spans="1:15">
      <c r="A415" s="40"/>
      <c r="B415" s="41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</row>
    <row r="416" spans="1:15">
      <c r="A416" s="40"/>
      <c r="B416" s="41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</row>
    <row r="417" spans="1:15">
      <c r="A417" s="40"/>
      <c r="B417" s="41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</row>
    <row r="418" spans="1:15">
      <c r="A418" s="40"/>
      <c r="B418" s="41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</row>
    <row r="419" spans="1:15">
      <c r="A419" s="40"/>
      <c r="B419" s="41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</row>
    <row r="420" spans="1:15">
      <c r="A420" s="40"/>
      <c r="B420" s="41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</row>
    <row r="421" spans="1:15">
      <c r="A421" s="40"/>
      <c r="B421" s="41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</row>
    <row r="422" spans="1:15">
      <c r="A422" s="40"/>
      <c r="B422" s="41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</row>
    <row r="423" spans="1:15">
      <c r="A423" s="40"/>
      <c r="B423" s="41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</row>
    <row r="424" spans="1:15">
      <c r="A424" s="40"/>
      <c r="B424" s="41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</row>
    <row r="425" spans="1:15">
      <c r="A425" s="40"/>
      <c r="B425" s="41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</row>
    <row r="426" spans="1:15">
      <c r="A426" s="40"/>
      <c r="B426" s="41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</row>
    <row r="427" spans="1:15">
      <c r="A427" s="40"/>
      <c r="B427" s="41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</row>
    <row r="428" spans="1:15">
      <c r="A428" s="40"/>
      <c r="B428" s="41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</row>
    <row r="429" spans="1:15">
      <c r="A429" s="40"/>
      <c r="B429" s="41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</row>
    <row r="430" spans="1:15">
      <c r="A430" s="40"/>
      <c r="B430" s="41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</row>
    <row r="431" spans="1:15">
      <c r="A431" s="40"/>
      <c r="B431" s="41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</row>
    <row r="432" spans="1:15">
      <c r="A432" s="40"/>
      <c r="B432" s="41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</row>
    <row r="433" spans="1:15">
      <c r="A433" s="40"/>
      <c r="B433" s="41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</row>
    <row r="434" spans="1:15">
      <c r="A434" s="40"/>
      <c r="B434" s="41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</row>
    <row r="435" spans="1:15">
      <c r="A435" s="40"/>
      <c r="B435" s="41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</row>
    <row r="436" spans="1:15">
      <c r="A436" s="40"/>
      <c r="B436" s="41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</row>
    <row r="437" spans="1:15">
      <c r="A437" s="40"/>
      <c r="B437" s="41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</row>
    <row r="438" spans="1:15">
      <c r="A438" s="40"/>
      <c r="B438" s="41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</row>
    <row r="439" spans="1:15">
      <c r="A439" s="40"/>
      <c r="B439" s="41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</row>
    <row r="440" spans="1:15">
      <c r="A440" s="40"/>
      <c r="B440" s="41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</row>
    <row r="441" spans="1:15">
      <c r="A441" s="40"/>
      <c r="B441" s="41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</row>
    <row r="442" spans="1:15">
      <c r="A442" s="40"/>
      <c r="B442" s="41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</row>
    <row r="443" spans="1:15">
      <c r="A443" s="40"/>
      <c r="B443" s="41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</row>
    <row r="444" spans="1:15">
      <c r="A444" s="40"/>
      <c r="B444" s="41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</row>
    <row r="445" spans="1:15">
      <c r="A445" s="40"/>
      <c r="B445" s="41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</row>
    <row r="446" spans="1:15">
      <c r="A446" s="40"/>
      <c r="B446" s="41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</row>
    <row r="447" spans="1:15">
      <c r="A447" s="40"/>
      <c r="B447" s="41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</row>
    <row r="448" spans="1:15">
      <c r="A448" s="40"/>
      <c r="B448" s="41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</row>
    <row r="449" spans="1:15">
      <c r="A449" s="40"/>
      <c r="B449" s="41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</row>
    <row r="450" spans="1:15">
      <c r="A450" s="40"/>
      <c r="B450" s="41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</row>
    <row r="451" spans="1:15">
      <c r="A451" s="40"/>
      <c r="B451" s="41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</row>
    <row r="452" spans="1:15">
      <c r="A452" s="40"/>
      <c r="B452" s="41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</row>
    <row r="453" spans="1:15">
      <c r="A453" s="40"/>
      <c r="B453" s="41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</row>
    <row r="454" spans="1:15">
      <c r="A454" s="40"/>
      <c r="B454" s="41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</row>
    <row r="455" spans="1:15">
      <c r="A455" s="40"/>
      <c r="B455" s="41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</row>
    <row r="456" spans="1:15">
      <c r="A456" s="40"/>
      <c r="B456" s="41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</row>
    <row r="457" spans="1:15">
      <c r="A457" s="40"/>
      <c r="B457" s="41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</row>
    <row r="458" spans="1:15">
      <c r="A458" s="40"/>
      <c r="B458" s="41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</row>
    <row r="459" spans="1:15">
      <c r="A459" s="40"/>
      <c r="B459" s="41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</row>
    <row r="460" spans="1:15">
      <c r="A460" s="40"/>
      <c r="B460" s="41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</row>
    <row r="461" spans="1:15">
      <c r="A461" s="40"/>
      <c r="B461" s="41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</row>
    <row r="462" spans="1:15">
      <c r="A462" s="40"/>
      <c r="B462" s="41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</row>
    <row r="463" spans="1:15">
      <c r="A463" s="40"/>
      <c r="B463" s="41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</row>
    <row r="464" spans="1:15">
      <c r="A464" s="40"/>
      <c r="B464" s="41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</row>
    <row r="465" spans="1:15">
      <c r="A465" s="40"/>
      <c r="B465" s="41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</row>
    <row r="466" spans="1:15">
      <c r="A466" s="40"/>
      <c r="B466" s="41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</row>
    <row r="467" spans="1:15">
      <c r="A467" s="40"/>
      <c r="B467" s="41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</row>
    <row r="468" spans="1:15">
      <c r="A468" s="40"/>
      <c r="B468" s="41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</row>
    <row r="469" spans="1:15">
      <c r="A469" s="40"/>
      <c r="B469" s="41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</row>
    <row r="470" spans="1:15">
      <c r="A470" s="40"/>
      <c r="B470" s="41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</row>
    <row r="471" spans="1:15">
      <c r="A471" s="40"/>
      <c r="B471" s="41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</row>
    <row r="472" spans="1:15">
      <c r="A472" s="40"/>
      <c r="B472" s="41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</row>
    <row r="473" spans="1:15">
      <c r="A473" s="40"/>
      <c r="B473" s="41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</row>
    <row r="474" spans="1:15">
      <c r="A474" s="40"/>
      <c r="B474" s="41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</row>
    <row r="475" spans="1:15">
      <c r="A475" s="40"/>
      <c r="B475" s="41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</row>
    <row r="476" spans="1:15">
      <c r="A476" s="40"/>
      <c r="B476" s="41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</row>
    <row r="477" spans="1:15">
      <c r="A477" s="40"/>
      <c r="B477" s="41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</row>
    <row r="478" spans="1:15">
      <c r="A478" s="40"/>
      <c r="B478" s="41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</row>
    <row r="479" spans="1:15">
      <c r="A479" s="40"/>
      <c r="B479" s="41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</row>
    <row r="480" spans="1:15">
      <c r="A480" s="40"/>
      <c r="B480" s="41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</row>
    <row r="481" spans="1:15">
      <c r="A481" s="40"/>
      <c r="B481" s="41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</row>
    <row r="482" spans="1:15">
      <c r="A482" s="40"/>
      <c r="B482" s="41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</row>
    <row r="483" spans="1:15">
      <c r="A483" s="40"/>
      <c r="B483" s="41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</row>
    <row r="484" spans="1:15">
      <c r="A484" s="40"/>
      <c r="B484" s="41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</row>
    <row r="485" spans="1:15">
      <c r="A485" s="40"/>
      <c r="B485" s="41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</row>
    <row r="486" spans="1:15">
      <c r="A486" s="40"/>
      <c r="B486" s="41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</row>
    <row r="487" spans="1:15">
      <c r="A487" s="40"/>
      <c r="B487" s="41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</row>
    <row r="488" spans="1:15">
      <c r="A488" s="40"/>
      <c r="B488" s="41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</row>
    <row r="489" spans="1:15">
      <c r="A489" s="40"/>
      <c r="B489" s="41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</row>
    <row r="490" spans="1:15">
      <c r="A490" s="40"/>
      <c r="B490" s="41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</row>
    <row r="491" spans="1:15">
      <c r="A491" s="40"/>
      <c r="B491" s="41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</row>
    <row r="492" spans="1:15">
      <c r="A492" s="40"/>
      <c r="B492" s="41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</row>
    <row r="493" spans="1:15">
      <c r="A493" s="40"/>
      <c r="B493" s="41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</row>
    <row r="494" spans="1:15">
      <c r="A494" s="40"/>
      <c r="B494" s="41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</row>
    <row r="495" spans="1:15">
      <c r="A495" s="40"/>
      <c r="B495" s="41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</row>
    <row r="496" spans="1:15">
      <c r="A496" s="40"/>
      <c r="B496" s="41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</row>
    <row r="497" spans="1:15">
      <c r="A497" s="40"/>
      <c r="B497" s="41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</row>
    <row r="498" spans="1:15">
      <c r="A498" s="40"/>
      <c r="B498" s="41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</row>
    <row r="499" spans="1:15">
      <c r="A499" s="40"/>
      <c r="B499" s="41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</row>
    <row r="500" spans="1:15">
      <c r="A500" s="40"/>
      <c r="B500" s="41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</row>
    <row r="501" spans="1:15">
      <c r="A501" s="40"/>
      <c r="B501" s="41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</row>
    <row r="502" spans="1:15">
      <c r="A502" s="40"/>
      <c r="B502" s="41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</row>
    <row r="503" spans="1:15">
      <c r="A503" s="40"/>
      <c r="B503" s="41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</row>
    <row r="504" spans="1:15">
      <c r="A504" s="40"/>
      <c r="B504" s="41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</row>
    <row r="505" spans="1:15">
      <c r="A505" s="40"/>
      <c r="B505" s="41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</row>
    <row r="506" spans="1:15">
      <c r="A506" s="40"/>
      <c r="B506" s="41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</row>
    <row r="507" spans="1:15">
      <c r="A507" s="40"/>
      <c r="B507" s="41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</row>
    <row r="508" spans="1:15">
      <c r="A508" s="40"/>
      <c r="B508" s="41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</row>
    <row r="509" spans="1:15">
      <c r="A509" s="40"/>
      <c r="B509" s="41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</row>
    <row r="510" spans="1:15">
      <c r="A510" s="40"/>
      <c r="B510" s="41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</row>
    <row r="511" spans="1:15">
      <c r="A511" s="40"/>
      <c r="B511" s="41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</row>
    <row r="512" spans="1:15">
      <c r="A512" s="40"/>
      <c r="B512" s="41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</row>
    <row r="513" spans="1:15">
      <c r="A513" s="40"/>
      <c r="B513" s="41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</row>
    <row r="514" spans="1:15">
      <c r="A514" s="40"/>
      <c r="B514" s="41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</row>
    <row r="515" spans="1:15">
      <c r="A515" s="40"/>
      <c r="B515" s="41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</row>
    <row r="516" spans="1:15">
      <c r="A516" s="40"/>
      <c r="B516" s="41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</row>
    <row r="517" spans="1:15">
      <c r="A517" s="40"/>
      <c r="B517" s="41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</row>
    <row r="518" spans="1:15">
      <c r="A518" s="40"/>
      <c r="B518" s="41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</row>
    <row r="519" spans="1:15">
      <c r="A519" s="40"/>
      <c r="B519" s="41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</row>
    <row r="520" spans="1:15">
      <c r="A520" s="40"/>
      <c r="B520" s="41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</row>
    <row r="521" spans="1:15">
      <c r="A521" s="40"/>
      <c r="B521" s="41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</row>
    <row r="522" spans="1:15">
      <c r="A522" s="40"/>
      <c r="B522" s="41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</row>
    <row r="523" spans="1:15">
      <c r="A523" s="40"/>
      <c r="B523" s="41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</row>
    <row r="524" spans="1:15">
      <c r="A524" s="40"/>
      <c r="B524" s="41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</row>
    <row r="525" spans="1:15">
      <c r="A525" s="40"/>
      <c r="B525" s="41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</row>
    <row r="526" spans="1:15">
      <c r="A526" s="40"/>
      <c r="B526" s="41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</row>
    <row r="527" spans="1:15">
      <c r="A527" s="40"/>
      <c r="B527" s="41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</row>
    <row r="528" spans="1:15">
      <c r="A528" s="40"/>
      <c r="B528" s="41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</row>
    <row r="529" spans="1:15">
      <c r="A529" s="40"/>
      <c r="B529" s="41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</row>
    <row r="530" spans="1:15">
      <c r="A530" s="40"/>
      <c r="B530" s="41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</row>
    <row r="531" spans="1:15">
      <c r="A531" s="40"/>
      <c r="B531" s="41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</row>
    <row r="532" spans="1:15">
      <c r="A532" s="40"/>
      <c r="B532" s="41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</row>
    <row r="533" spans="1:15">
      <c r="A533" s="40"/>
      <c r="B533" s="41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</row>
    <row r="534" spans="1:15">
      <c r="A534" s="40"/>
      <c r="B534" s="41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</row>
    <row r="535" spans="1:15">
      <c r="A535" s="40"/>
      <c r="B535" s="41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</row>
    <row r="536" spans="1:15">
      <c r="A536" s="40"/>
      <c r="B536" s="41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</row>
    <row r="537" spans="1:15">
      <c r="A537" s="40"/>
      <c r="B537" s="41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</row>
    <row r="538" spans="1:15">
      <c r="A538" s="40"/>
      <c r="B538" s="41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</row>
    <row r="539" spans="1:15">
      <c r="A539" s="40"/>
      <c r="B539" s="41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</row>
    <row r="540" spans="1:15">
      <c r="A540" s="40"/>
      <c r="B540" s="41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</row>
    <row r="541" spans="1:15">
      <c r="A541" s="40"/>
      <c r="B541" s="41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</row>
    <row r="542" spans="1:15">
      <c r="A542" s="40"/>
      <c r="B542" s="41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</row>
    <row r="543" spans="1:15">
      <c r="A543" s="40"/>
      <c r="B543" s="41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</row>
    <row r="544" spans="1:15">
      <c r="A544" s="40"/>
      <c r="B544" s="41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</row>
    <row r="545" spans="1:15">
      <c r="A545" s="40"/>
      <c r="B545" s="41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</row>
    <row r="546" spans="1:15">
      <c r="A546" s="40"/>
      <c r="B546" s="41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</row>
    <row r="547" spans="1:15">
      <c r="A547" s="40"/>
      <c r="B547" s="41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</row>
    <row r="548" spans="1:15">
      <c r="A548" s="40"/>
      <c r="B548" s="41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</row>
    <row r="549" spans="1:15">
      <c r="A549" s="40"/>
      <c r="B549" s="41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</row>
    <row r="550" spans="1:15">
      <c r="A550" s="40"/>
      <c r="B550" s="41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</row>
    <row r="551" spans="1:15">
      <c r="A551" s="40"/>
      <c r="B551" s="41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</row>
    <row r="552" spans="1:15">
      <c r="A552" s="40"/>
      <c r="B552" s="41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</row>
    <row r="553" spans="1:15">
      <c r="A553" s="40"/>
      <c r="B553" s="41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</row>
    <row r="554" spans="1:15">
      <c r="A554" s="40"/>
      <c r="B554" s="41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</row>
    <row r="555" spans="1:15">
      <c r="A555" s="40"/>
      <c r="B555" s="41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</row>
    <row r="556" spans="1:15">
      <c r="A556" s="40"/>
      <c r="B556" s="41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</row>
    <row r="557" spans="1:15">
      <c r="A557" s="40"/>
      <c r="B557" s="41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</row>
    <row r="558" spans="1:15">
      <c r="A558" s="40"/>
      <c r="B558" s="41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</row>
    <row r="559" spans="1:15">
      <c r="A559" s="40"/>
      <c r="B559" s="41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</row>
    <row r="560" spans="1:15">
      <c r="A560" s="40"/>
      <c r="B560" s="41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</row>
    <row r="561" spans="1:15">
      <c r="A561" s="40"/>
      <c r="B561" s="41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</row>
    <row r="562" spans="1:15">
      <c r="A562" s="40"/>
      <c r="B562" s="41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</row>
    <row r="563" spans="1:15">
      <c r="A563" s="40"/>
      <c r="B563" s="41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</row>
    <row r="564" spans="1:15">
      <c r="A564" s="40"/>
      <c r="B564" s="41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</row>
    <row r="565" spans="1:15">
      <c r="A565" s="40"/>
      <c r="B565" s="41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</row>
    <row r="566" spans="1:15">
      <c r="A566" s="40"/>
      <c r="B566" s="41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</row>
    <row r="567" spans="1:15">
      <c r="A567" s="40"/>
      <c r="B567" s="41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</row>
    <row r="568" spans="1:15">
      <c r="A568" s="40"/>
      <c r="B568" s="41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</row>
    <row r="569" spans="1:15">
      <c r="A569" s="40"/>
      <c r="B569" s="41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</row>
    <row r="570" spans="1:15">
      <c r="A570" s="40"/>
      <c r="B570" s="41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</row>
    <row r="571" spans="1:15">
      <c r="A571" s="40"/>
      <c r="B571" s="41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</row>
    <row r="572" spans="1:15">
      <c r="A572" s="40"/>
      <c r="B572" s="41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</row>
    <row r="573" spans="1:15">
      <c r="A573" s="40"/>
      <c r="B573" s="41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</row>
    <row r="574" spans="1:15">
      <c r="A574" s="40"/>
      <c r="B574" s="41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</row>
    <row r="575" spans="1:15">
      <c r="A575" s="40"/>
      <c r="B575" s="41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</row>
    <row r="576" spans="1:15">
      <c r="A576" s="40"/>
      <c r="B576" s="41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</row>
    <row r="577" spans="1:15">
      <c r="A577" s="40"/>
      <c r="B577" s="41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</row>
    <row r="578" spans="1:15">
      <c r="A578" s="40"/>
      <c r="B578" s="41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</row>
    <row r="579" spans="1:15">
      <c r="A579" s="40"/>
      <c r="B579" s="41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</row>
    <row r="580" spans="1:15">
      <c r="A580" s="40"/>
      <c r="B580" s="41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</row>
    <row r="581" spans="1:15">
      <c r="A581" s="40"/>
      <c r="B581" s="41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</row>
    <row r="582" spans="1:15">
      <c r="A582" s="40"/>
      <c r="B582" s="41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</row>
    <row r="583" spans="1:15">
      <c r="A583" s="40"/>
      <c r="B583" s="41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</row>
    <row r="584" spans="1:15">
      <c r="A584" s="40"/>
      <c r="B584" s="41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</row>
    <row r="585" spans="1:15">
      <c r="A585" s="40"/>
      <c r="B585" s="41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</row>
    <row r="586" spans="1:15">
      <c r="A586" s="40"/>
      <c r="B586" s="41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</row>
    <row r="587" spans="1:15">
      <c r="A587" s="40"/>
      <c r="B587" s="41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</row>
    <row r="588" spans="1:15">
      <c r="A588" s="40"/>
      <c r="B588" s="41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</row>
    <row r="589" spans="1:15">
      <c r="A589" s="40"/>
      <c r="B589" s="41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</row>
    <row r="590" spans="1:15">
      <c r="A590" s="40"/>
      <c r="B590" s="41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</row>
    <row r="591" spans="1:15">
      <c r="A591" s="40"/>
      <c r="B591" s="41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</row>
    <row r="592" spans="1:15">
      <c r="A592" s="40"/>
      <c r="B592" s="41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</row>
    <row r="593" spans="1:15">
      <c r="A593" s="40"/>
      <c r="B593" s="41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</row>
    <row r="594" spans="1:15">
      <c r="A594" s="40"/>
      <c r="B594" s="41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</row>
    <row r="595" spans="1:15">
      <c r="A595" s="40"/>
      <c r="B595" s="41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</row>
    <row r="596" spans="1:15">
      <c r="A596" s="40"/>
      <c r="B596" s="41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</row>
    <row r="597" spans="1:15">
      <c r="A597" s="40"/>
      <c r="B597" s="41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</row>
    <row r="598" spans="1:15">
      <c r="A598" s="40"/>
      <c r="B598" s="41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</row>
    <row r="599" spans="1:15">
      <c r="A599" s="40"/>
      <c r="B599" s="41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</row>
    <row r="600" spans="1:15">
      <c r="A600" s="40"/>
      <c r="B600" s="41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</row>
    <row r="601" spans="1:15">
      <c r="A601" s="40"/>
      <c r="B601" s="41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</row>
    <row r="602" spans="1:15">
      <c r="A602" s="40"/>
      <c r="B602" s="41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</row>
    <row r="603" spans="1:15">
      <c r="A603" s="40"/>
      <c r="B603" s="41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</row>
    <row r="604" spans="1:15">
      <c r="A604" s="40"/>
      <c r="B604" s="41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</row>
    <row r="605" spans="1:15">
      <c r="A605" s="40"/>
      <c r="B605" s="41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</row>
    <row r="606" spans="1:15">
      <c r="A606" s="40"/>
      <c r="B606" s="41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</row>
    <row r="607" spans="1:15">
      <c r="A607" s="40"/>
      <c r="B607" s="41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</row>
    <row r="608" spans="1:15">
      <c r="A608" s="40"/>
      <c r="B608" s="41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</row>
    <row r="609" spans="1:15">
      <c r="A609" s="40"/>
      <c r="B609" s="41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</row>
    <row r="610" spans="1:15">
      <c r="A610" s="40"/>
      <c r="B610" s="41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</row>
    <row r="611" spans="1:15">
      <c r="A611" s="40"/>
      <c r="B611" s="41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</row>
    <row r="612" spans="1:15">
      <c r="A612" s="40"/>
      <c r="B612" s="41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</row>
    <row r="613" spans="1:15">
      <c r="A613" s="40"/>
      <c r="B613" s="41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</row>
    <row r="614" spans="1:15">
      <c r="A614" s="40"/>
      <c r="B614" s="41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</row>
    <row r="615" spans="1:15">
      <c r="A615" s="40"/>
      <c r="B615" s="41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</row>
    <row r="616" spans="1:15">
      <c r="A616" s="40"/>
      <c r="B616" s="41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</row>
    <row r="617" spans="1:15">
      <c r="A617" s="40"/>
      <c r="B617" s="41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</row>
    <row r="618" spans="1:15">
      <c r="A618" s="40"/>
      <c r="B618" s="41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</row>
    <row r="619" spans="1:15">
      <c r="A619" s="40"/>
      <c r="B619" s="41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</row>
    <row r="620" spans="1:15">
      <c r="A620" s="40"/>
      <c r="B620" s="41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</row>
    <row r="621" spans="1:15">
      <c r="A621" s="40"/>
      <c r="B621" s="41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</row>
    <row r="622" spans="1:15">
      <c r="A622" s="40"/>
      <c r="B622" s="41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</row>
    <row r="623" spans="1:15">
      <c r="A623" s="40"/>
      <c r="B623" s="41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</row>
    <row r="624" spans="1:15">
      <c r="A624" s="40"/>
      <c r="B624" s="41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</row>
    <row r="625" spans="1:15">
      <c r="A625" s="40"/>
      <c r="B625" s="41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</row>
    <row r="626" spans="1:15">
      <c r="A626" s="40"/>
      <c r="B626" s="41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</row>
    <row r="627" spans="1:15">
      <c r="A627" s="40"/>
      <c r="B627" s="41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</row>
    <row r="628" spans="1:15">
      <c r="A628" s="40"/>
      <c r="B628" s="41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</row>
    <row r="629" spans="1:15">
      <c r="A629" s="40"/>
      <c r="B629" s="41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</row>
    <row r="630" spans="1:15">
      <c r="A630" s="40"/>
      <c r="B630" s="41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</row>
    <row r="631" spans="1:15">
      <c r="A631" s="40"/>
      <c r="B631" s="41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</row>
    <row r="632" spans="1:15">
      <c r="A632" s="40"/>
      <c r="B632" s="41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</row>
    <row r="633" spans="1:15">
      <c r="A633" s="40"/>
      <c r="B633" s="41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</row>
    <row r="634" spans="1:15">
      <c r="A634" s="40"/>
      <c r="B634" s="41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</row>
    <row r="635" spans="1:15">
      <c r="A635" s="40"/>
      <c r="B635" s="41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</row>
    <row r="636" spans="1:15">
      <c r="A636" s="40"/>
      <c r="B636" s="41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</row>
    <row r="637" spans="1:15">
      <c r="A637" s="40"/>
      <c r="B637" s="41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</row>
    <row r="638" spans="1:15">
      <c r="A638" s="40"/>
      <c r="B638" s="41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</row>
    <row r="639" spans="1:15">
      <c r="A639" s="40"/>
      <c r="B639" s="41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</row>
    <row r="640" spans="1:15">
      <c r="A640" s="40"/>
      <c r="B640" s="41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</row>
    <row r="641" spans="1:15">
      <c r="A641" s="40"/>
      <c r="B641" s="41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</row>
    <row r="642" spans="1:15">
      <c r="A642" s="40"/>
      <c r="B642" s="41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</row>
    <row r="643" spans="1:15">
      <c r="A643" s="40"/>
      <c r="B643" s="41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</row>
    <row r="644" spans="1:15">
      <c r="A644" s="40"/>
      <c r="B644" s="41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</row>
    <row r="645" spans="1:15">
      <c r="A645" s="40"/>
      <c r="B645" s="41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</row>
    <row r="646" spans="1:15">
      <c r="A646" s="40"/>
      <c r="B646" s="41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</row>
    <row r="647" spans="1:15">
      <c r="A647" s="40"/>
      <c r="B647" s="41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</row>
    <row r="648" spans="1:15">
      <c r="A648" s="40"/>
      <c r="B648" s="41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</row>
    <row r="649" spans="1:15">
      <c r="A649" s="40"/>
      <c r="B649" s="41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</row>
    <row r="650" spans="1:15">
      <c r="A650" s="40"/>
      <c r="B650" s="41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</row>
    <row r="651" spans="1:15">
      <c r="A651" s="40"/>
      <c r="B651" s="41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</row>
    <row r="652" spans="1:15">
      <c r="A652" s="40"/>
      <c r="B652" s="41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</row>
    <row r="653" spans="1:15">
      <c r="A653" s="40"/>
      <c r="B653" s="41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</row>
    <row r="654" spans="1:15">
      <c r="A654" s="40"/>
      <c r="B654" s="41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</row>
    <row r="655" spans="1:15">
      <c r="A655" s="40"/>
      <c r="B655" s="41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</row>
    <row r="656" spans="1:15">
      <c r="A656" s="40"/>
      <c r="B656" s="41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</row>
    <row r="657" spans="1:15">
      <c r="A657" s="40"/>
      <c r="B657" s="41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</row>
    <row r="658" spans="1:15">
      <c r="A658" s="40"/>
      <c r="B658" s="41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</row>
    <row r="659" spans="1:15">
      <c r="A659" s="40"/>
      <c r="B659" s="41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</row>
    <row r="660" spans="1:15">
      <c r="A660" s="40"/>
      <c r="B660" s="41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</row>
    <row r="661" spans="1:15">
      <c r="A661" s="40"/>
      <c r="B661" s="41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</row>
    <row r="662" spans="1:15">
      <c r="A662" s="40"/>
      <c r="B662" s="41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</row>
    <row r="663" spans="1:15">
      <c r="A663" s="40"/>
      <c r="B663" s="41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</row>
    <row r="664" spans="1:15">
      <c r="A664" s="40"/>
      <c r="B664" s="41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</row>
    <row r="665" spans="1:15">
      <c r="A665" s="40"/>
      <c r="B665" s="41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</row>
    <row r="666" spans="1:15">
      <c r="A666" s="40"/>
      <c r="B666" s="41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</row>
    <row r="667" spans="1:15">
      <c r="A667" s="40"/>
      <c r="B667" s="41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</row>
    <row r="668" spans="1:15">
      <c r="A668" s="40"/>
      <c r="B668" s="41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</row>
    <row r="669" spans="1:15">
      <c r="A669" s="40"/>
      <c r="B669" s="41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</row>
    <row r="670" spans="1:15">
      <c r="A670" s="40"/>
      <c r="B670" s="41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</row>
    <row r="671" spans="1:15">
      <c r="A671" s="40"/>
      <c r="B671" s="41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</row>
    <row r="672" spans="1:15">
      <c r="A672" s="40"/>
      <c r="B672" s="41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</row>
    <row r="673" spans="1:15">
      <c r="A673" s="40"/>
      <c r="B673" s="41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</row>
    <row r="674" spans="1:15">
      <c r="A674" s="40"/>
      <c r="B674" s="41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</row>
    <row r="675" spans="1:15">
      <c r="A675" s="40"/>
      <c r="B675" s="41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</row>
    <row r="676" spans="1:15">
      <c r="A676" s="40"/>
      <c r="B676" s="41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</row>
    <row r="677" spans="1:15">
      <c r="A677" s="40"/>
      <c r="B677" s="41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</row>
    <row r="678" spans="1:15">
      <c r="A678" s="40"/>
      <c r="B678" s="41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</row>
    <row r="679" spans="1:15">
      <c r="A679" s="40"/>
      <c r="B679" s="41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</row>
    <row r="680" spans="1:15">
      <c r="A680" s="40"/>
      <c r="B680" s="41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</row>
    <row r="681" spans="1:15">
      <c r="A681" s="40"/>
      <c r="B681" s="41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</row>
    <row r="682" spans="1:15">
      <c r="A682" s="40"/>
      <c r="B682" s="41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</row>
    <row r="683" spans="1:15">
      <c r="A683" s="40"/>
      <c r="B683" s="41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</row>
    <row r="684" spans="1:15">
      <c r="A684" s="40"/>
      <c r="B684" s="41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</row>
    <row r="685" spans="1:15">
      <c r="A685" s="40"/>
      <c r="B685" s="41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</row>
    <row r="686" spans="1:15">
      <c r="A686" s="40"/>
      <c r="B686" s="41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</row>
    <row r="687" spans="1:15">
      <c r="A687" s="40"/>
      <c r="B687" s="41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</row>
    <row r="688" spans="1:15">
      <c r="A688" s="40"/>
      <c r="B688" s="41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</row>
    <row r="689" spans="1:15">
      <c r="A689" s="40"/>
      <c r="B689" s="41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</row>
    <row r="690" spans="1:15">
      <c r="A690" s="40"/>
      <c r="B690" s="41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</row>
    <row r="691" spans="1:15">
      <c r="A691" s="40"/>
      <c r="B691" s="41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</row>
    <row r="692" spans="1:15">
      <c r="A692" s="40"/>
      <c r="B692" s="41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</row>
    <row r="693" spans="1:15">
      <c r="A693" s="40"/>
      <c r="B693" s="41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</row>
    <row r="694" spans="1:15">
      <c r="A694" s="40"/>
      <c r="B694" s="41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</row>
    <row r="695" spans="1:15">
      <c r="A695" s="40"/>
      <c r="B695" s="41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</row>
    <row r="696" spans="1:15">
      <c r="A696" s="40"/>
      <c r="B696" s="41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</row>
    <row r="697" spans="1:15">
      <c r="A697" s="40"/>
      <c r="B697" s="41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</row>
    <row r="698" spans="1:15">
      <c r="A698" s="40"/>
      <c r="B698" s="41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</row>
    <row r="699" spans="1:15">
      <c r="A699" s="40"/>
      <c r="B699" s="41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</row>
    <row r="700" spans="1:15">
      <c r="A700" s="40"/>
      <c r="B700" s="41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</row>
    <row r="701" spans="1:15">
      <c r="A701" s="40"/>
      <c r="B701" s="41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</row>
    <row r="702" spans="1:15">
      <c r="A702" s="40"/>
      <c r="B702" s="41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</row>
    <row r="703" spans="1:15">
      <c r="A703" s="40"/>
      <c r="B703" s="41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</row>
    <row r="704" spans="1:15">
      <c r="A704" s="40"/>
      <c r="B704" s="41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</row>
    <row r="705" spans="1:15">
      <c r="A705" s="40"/>
      <c r="B705" s="41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</row>
    <row r="706" spans="1:15">
      <c r="A706" s="40"/>
      <c r="B706" s="41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</row>
    <row r="707" spans="1:15">
      <c r="A707" s="40"/>
      <c r="B707" s="41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</row>
    <row r="708" spans="1:15">
      <c r="A708" s="40"/>
      <c r="B708" s="41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</row>
    <row r="709" spans="1:15">
      <c r="A709" s="40"/>
      <c r="B709" s="41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</row>
    <row r="710" spans="1:15">
      <c r="A710" s="40"/>
      <c r="B710" s="41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</row>
    <row r="711" spans="1:15">
      <c r="A711" s="40"/>
      <c r="B711" s="41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</row>
    <row r="712" spans="1:15">
      <c r="A712" s="40"/>
      <c r="B712" s="41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</row>
    <row r="713" spans="1:15">
      <c r="A713" s="40"/>
      <c r="B713" s="41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</row>
    <row r="714" spans="1:15">
      <c r="A714" s="40"/>
      <c r="B714" s="41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</row>
    <row r="715" spans="1:15">
      <c r="A715" s="40"/>
      <c r="B715" s="41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</row>
    <row r="716" spans="1:15">
      <c r="A716" s="40"/>
      <c r="B716" s="41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</row>
    <row r="717" spans="1:15">
      <c r="A717" s="40"/>
      <c r="B717" s="41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</row>
    <row r="718" spans="1:15">
      <c r="A718" s="40"/>
      <c r="B718" s="41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</row>
    <row r="719" spans="1:15">
      <c r="A719" s="40"/>
      <c r="B719" s="41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</row>
    <row r="720" spans="1:15">
      <c r="A720" s="40"/>
      <c r="B720" s="41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</row>
    <row r="721" spans="1:15">
      <c r="A721" s="40"/>
      <c r="B721" s="41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</row>
    <row r="722" spans="1:15">
      <c r="A722" s="40"/>
      <c r="B722" s="41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</row>
    <row r="723" spans="1:15">
      <c r="A723" s="40"/>
      <c r="B723" s="41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</row>
    <row r="724" spans="1:15">
      <c r="A724" s="40"/>
      <c r="B724" s="41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</row>
    <row r="725" spans="1:15">
      <c r="A725" s="40"/>
      <c r="B725" s="41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</row>
    <row r="726" spans="1:15">
      <c r="A726" s="40"/>
      <c r="B726" s="41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</row>
    <row r="727" spans="1:15">
      <c r="A727" s="40"/>
      <c r="B727" s="41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</row>
    <row r="728" spans="1:15">
      <c r="A728" s="40"/>
      <c r="B728" s="41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</row>
    <row r="729" spans="1:15">
      <c r="A729" s="40"/>
      <c r="B729" s="41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</row>
    <row r="730" spans="1:15">
      <c r="A730" s="40"/>
      <c r="B730" s="41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</row>
    <row r="731" spans="1:15">
      <c r="A731" s="40"/>
      <c r="B731" s="41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</row>
    <row r="732" spans="1:15">
      <c r="A732" s="40"/>
      <c r="B732" s="41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</row>
    <row r="733" spans="1:15">
      <c r="A733" s="40"/>
      <c r="B733" s="41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</row>
    <row r="734" spans="1:15">
      <c r="A734" s="40"/>
      <c r="B734" s="41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</row>
    <row r="735" spans="1:15">
      <c r="A735" s="40"/>
      <c r="B735" s="41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</row>
    <row r="736" spans="1:15">
      <c r="A736" s="40"/>
      <c r="B736" s="41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</row>
    <row r="737" spans="1:15">
      <c r="A737" s="40"/>
      <c r="B737" s="41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</row>
    <row r="738" spans="1:15">
      <c r="A738" s="40"/>
      <c r="B738" s="41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</row>
    <row r="739" spans="1:15">
      <c r="A739" s="40"/>
      <c r="B739" s="41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</row>
    <row r="740" spans="1:15">
      <c r="A740" s="40"/>
      <c r="B740" s="41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</row>
    <row r="741" spans="1:15">
      <c r="A741" s="40"/>
      <c r="B741" s="41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</row>
    <row r="742" spans="1:15">
      <c r="A742" s="40"/>
      <c r="B742" s="41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</row>
    <row r="743" spans="1:15">
      <c r="A743" s="40"/>
      <c r="B743" s="41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</row>
    <row r="744" spans="1:15">
      <c r="A744" s="40"/>
      <c r="B744" s="41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</row>
    <row r="745" spans="1:15">
      <c r="A745" s="40"/>
      <c r="B745" s="41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</row>
    <row r="746" spans="1:15">
      <c r="A746" s="40"/>
      <c r="B746" s="41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</row>
    <row r="747" spans="1:15">
      <c r="A747" s="40"/>
      <c r="B747" s="41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</row>
    <row r="748" spans="1:15">
      <c r="A748" s="40"/>
      <c r="B748" s="41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</row>
    <row r="749" spans="1:15">
      <c r="A749" s="40"/>
      <c r="B749" s="41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</row>
    <row r="750" spans="1:15">
      <c r="A750" s="40"/>
      <c r="B750" s="41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</row>
    <row r="751" spans="1:15">
      <c r="A751" s="40"/>
      <c r="B751" s="41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</row>
    <row r="752" spans="1:15">
      <c r="A752" s="40"/>
      <c r="B752" s="41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</row>
    <row r="753" spans="1:15">
      <c r="A753" s="40"/>
      <c r="B753" s="41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</row>
    <row r="754" spans="1:15">
      <c r="A754" s="40"/>
      <c r="B754" s="41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</row>
    <row r="755" spans="1:15">
      <c r="A755" s="40"/>
      <c r="B755" s="41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</row>
    <row r="756" spans="1:15">
      <c r="A756" s="40"/>
      <c r="B756" s="41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</row>
    <row r="757" spans="1:15">
      <c r="A757" s="40"/>
      <c r="B757" s="41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</row>
    <row r="758" spans="1:15">
      <c r="A758" s="40"/>
      <c r="B758" s="41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</row>
    <row r="759" spans="1:15">
      <c r="A759" s="40"/>
      <c r="B759" s="41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</row>
    <row r="760" spans="1:15">
      <c r="A760" s="40"/>
      <c r="B760" s="41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</row>
    <row r="761" spans="1:15">
      <c r="A761" s="40"/>
      <c r="B761" s="41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</row>
    <row r="762" spans="1:15">
      <c r="A762" s="40"/>
      <c r="B762" s="41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</row>
    <row r="763" spans="1:15">
      <c r="A763" s="40"/>
      <c r="B763" s="41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</row>
    <row r="764" spans="1:15">
      <c r="A764" s="40"/>
      <c r="B764" s="41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</row>
    <row r="765" spans="1:15">
      <c r="A765" s="40"/>
      <c r="B765" s="41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</row>
    <row r="766" spans="1:15">
      <c r="A766" s="40"/>
      <c r="B766" s="41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</row>
    <row r="767" spans="1:15">
      <c r="A767" s="40"/>
      <c r="B767" s="41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</row>
    <row r="768" spans="1:15">
      <c r="A768" s="40"/>
      <c r="B768" s="41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</row>
    <row r="769" spans="1:15">
      <c r="A769" s="40"/>
      <c r="B769" s="41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</row>
    <row r="770" spans="1:15">
      <c r="A770" s="40"/>
      <c r="B770" s="41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</row>
    <row r="771" spans="1:15">
      <c r="A771" s="40"/>
      <c r="B771" s="41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</row>
    <row r="772" spans="1:15">
      <c r="A772" s="40"/>
      <c r="B772" s="41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</row>
    <row r="773" spans="1:15">
      <c r="A773" s="40"/>
      <c r="B773" s="41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</row>
    <row r="774" spans="1:15">
      <c r="A774" s="40"/>
      <c r="B774" s="41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</row>
    <row r="775" spans="1:15">
      <c r="A775" s="40"/>
      <c r="B775" s="41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</row>
    <row r="776" spans="1:15">
      <c r="A776" s="40"/>
      <c r="B776" s="41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</row>
    <row r="777" spans="1:15">
      <c r="A777" s="40"/>
      <c r="B777" s="41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</row>
    <row r="778" spans="1:15">
      <c r="A778" s="40"/>
      <c r="B778" s="41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</row>
    <row r="779" spans="1:15">
      <c r="A779" s="40"/>
      <c r="B779" s="41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</row>
    <row r="780" spans="1:15">
      <c r="A780" s="40"/>
      <c r="B780" s="41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</row>
    <row r="781" spans="1:15">
      <c r="A781" s="40"/>
      <c r="B781" s="41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</row>
    <row r="782" spans="1:15">
      <c r="A782" s="40"/>
      <c r="B782" s="41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</row>
    <row r="783" spans="1:15">
      <c r="A783" s="40"/>
      <c r="B783" s="41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</row>
    <row r="784" spans="1:15">
      <c r="A784" s="40"/>
      <c r="B784" s="41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</row>
    <row r="785" spans="1:15">
      <c r="A785" s="40"/>
      <c r="B785" s="41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</row>
    <row r="786" spans="1:15">
      <c r="A786" s="40"/>
      <c r="B786" s="41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</row>
    <row r="787" spans="1:15">
      <c r="A787" s="40"/>
      <c r="B787" s="41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</row>
    <row r="788" spans="1:15">
      <c r="A788" s="40"/>
      <c r="B788" s="41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</row>
    <row r="789" spans="1:15">
      <c r="A789" s="40"/>
      <c r="B789" s="41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</row>
    <row r="790" spans="1:15">
      <c r="A790" s="40"/>
      <c r="B790" s="41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</row>
    <row r="791" spans="1:15">
      <c r="A791" s="40"/>
      <c r="B791" s="41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</row>
    <row r="792" spans="1:15">
      <c r="A792" s="40"/>
      <c r="B792" s="41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</row>
    <row r="793" spans="1:15">
      <c r="A793" s="40"/>
      <c r="B793" s="41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</row>
    <row r="794" spans="1:15">
      <c r="A794" s="40"/>
      <c r="B794" s="41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</row>
    <row r="795" spans="1:15">
      <c r="A795" s="40"/>
      <c r="B795" s="41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</row>
    <row r="796" spans="1:15">
      <c r="A796" s="40"/>
      <c r="B796" s="41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</row>
    <row r="797" spans="1:15">
      <c r="A797" s="40"/>
      <c r="B797" s="41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</row>
    <row r="798" spans="1:15">
      <c r="A798" s="40"/>
      <c r="B798" s="41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</row>
    <row r="799" spans="1:15">
      <c r="A799" s="40"/>
      <c r="B799" s="41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</row>
    <row r="800" spans="1:15">
      <c r="A800" s="40"/>
      <c r="B800" s="41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</row>
    <row r="801" spans="1:15">
      <c r="A801" s="40"/>
      <c r="B801" s="41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</row>
    <row r="802" spans="1:15">
      <c r="A802" s="40"/>
      <c r="B802" s="41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</row>
    <row r="803" spans="1:15">
      <c r="A803" s="40"/>
      <c r="B803" s="41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</row>
    <row r="804" spans="1:15">
      <c r="A804" s="40"/>
      <c r="B804" s="41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</row>
    <row r="805" spans="1:15">
      <c r="A805" s="40"/>
      <c r="B805" s="41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</row>
    <row r="806" spans="1:15">
      <c r="A806" s="40"/>
      <c r="B806" s="41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</row>
    <row r="807" spans="1:15">
      <c r="A807" s="40"/>
      <c r="B807" s="41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</row>
    <row r="808" spans="1:15">
      <c r="A808" s="40"/>
      <c r="B808" s="41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</row>
    <row r="809" spans="1:15">
      <c r="A809" s="40"/>
      <c r="B809" s="41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</row>
    <row r="810" spans="1:15">
      <c r="A810" s="40"/>
      <c r="B810" s="41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</row>
    <row r="811" spans="1:15">
      <c r="A811" s="40"/>
      <c r="B811" s="41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</row>
    <row r="812" spans="1:15">
      <c r="A812" s="40"/>
      <c r="B812" s="41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</row>
    <row r="813" spans="1:15">
      <c r="A813" s="40"/>
      <c r="B813" s="41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</row>
    <row r="814" spans="1:15">
      <c r="A814" s="40"/>
      <c r="B814" s="41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</row>
    <row r="815" spans="1:15">
      <c r="A815" s="40"/>
      <c r="B815" s="41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</row>
    <row r="816" spans="1:15">
      <c r="A816" s="40"/>
      <c r="B816" s="41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</row>
    <row r="817" spans="1:15">
      <c r="A817" s="40"/>
      <c r="B817" s="41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</row>
    <row r="818" spans="1:15">
      <c r="A818" s="40"/>
      <c r="B818" s="41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</row>
    <row r="819" spans="1:15">
      <c r="A819" s="40"/>
      <c r="B819" s="41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</row>
    <row r="820" spans="1:15">
      <c r="A820" s="40"/>
      <c r="B820" s="41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</row>
    <row r="821" spans="1:15">
      <c r="A821" s="40"/>
      <c r="B821" s="41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</row>
    <row r="822" spans="1:15">
      <c r="A822" s="40"/>
      <c r="B822" s="41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</row>
    <row r="823" spans="1:15">
      <c r="A823" s="40"/>
      <c r="B823" s="41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</row>
    <row r="824" spans="1:15">
      <c r="A824" s="40"/>
      <c r="B824" s="41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</row>
    <row r="825" spans="1:15">
      <c r="A825" s="40"/>
      <c r="B825" s="41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</row>
    <row r="826" spans="1:15">
      <c r="A826" s="40"/>
      <c r="B826" s="41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</row>
    <row r="827" spans="1:15">
      <c r="A827" s="40"/>
      <c r="B827" s="41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</row>
    <row r="828" spans="1:15">
      <c r="A828" s="40"/>
      <c r="B828" s="41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</row>
    <row r="829" spans="1:15">
      <c r="A829" s="40"/>
      <c r="B829" s="41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</row>
    <row r="830" spans="1:15">
      <c r="A830" s="40"/>
      <c r="B830" s="41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</row>
    <row r="831" spans="1:15">
      <c r="A831" s="40"/>
      <c r="B831" s="41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</row>
    <row r="832" spans="1:15">
      <c r="A832" s="40"/>
      <c r="B832" s="41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</row>
    <row r="833" spans="1:15">
      <c r="A833" s="40"/>
      <c r="B833" s="41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</row>
    <row r="834" spans="1:15">
      <c r="A834" s="40"/>
      <c r="B834" s="41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</row>
    <row r="835" spans="1:15">
      <c r="A835" s="40"/>
      <c r="B835" s="41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</row>
    <row r="836" spans="1:15">
      <c r="A836" s="40"/>
      <c r="B836" s="41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</row>
    <row r="837" spans="1:15">
      <c r="A837" s="40"/>
      <c r="B837" s="41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</row>
    <row r="838" spans="1:15">
      <c r="A838" s="40"/>
      <c r="B838" s="41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</row>
    <row r="839" spans="1:15">
      <c r="A839" s="40"/>
      <c r="B839" s="41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</row>
    <row r="840" spans="1:15">
      <c r="A840" s="40"/>
      <c r="B840" s="41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</row>
    <row r="841" spans="1:15">
      <c r="A841" s="40"/>
      <c r="B841" s="41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</row>
    <row r="842" spans="1:15">
      <c r="A842" s="40"/>
      <c r="B842" s="41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</row>
    <row r="843" spans="1:15">
      <c r="A843" s="40"/>
      <c r="B843" s="41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</row>
    <row r="844" spans="1:15">
      <c r="A844" s="40"/>
      <c r="B844" s="41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</row>
    <row r="845" spans="1:15">
      <c r="A845" s="40"/>
      <c r="B845" s="41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</row>
    <row r="846" spans="1:15">
      <c r="A846" s="40"/>
      <c r="B846" s="41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</row>
    <row r="847" spans="1:15">
      <c r="A847" s="40"/>
      <c r="B847" s="41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</row>
    <row r="848" spans="1:15">
      <c r="A848" s="40"/>
      <c r="B848" s="41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</row>
    <row r="849" spans="1:15">
      <c r="A849" s="40"/>
      <c r="B849" s="41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</row>
    <row r="850" spans="1:15">
      <c r="A850" s="40"/>
      <c r="B850" s="41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</row>
    <row r="851" spans="1:15">
      <c r="A851" s="40"/>
      <c r="B851" s="41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</row>
    <row r="852" spans="1:15">
      <c r="A852" s="40"/>
      <c r="B852" s="41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</row>
    <row r="853" spans="1:15">
      <c r="A853" s="40"/>
      <c r="B853" s="41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</row>
    <row r="854" spans="1:15">
      <c r="A854" s="40"/>
      <c r="B854" s="41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</row>
    <row r="855" spans="1:15">
      <c r="A855" s="40"/>
      <c r="B855" s="41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</row>
    <row r="856" spans="1:15">
      <c r="A856" s="40"/>
      <c r="B856" s="41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</row>
    <row r="857" spans="1:15">
      <c r="A857" s="40"/>
      <c r="B857" s="41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</row>
    <row r="858" spans="1:15">
      <c r="A858" s="40"/>
      <c r="B858" s="41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</row>
    <row r="859" spans="1:15">
      <c r="A859" s="40"/>
      <c r="B859" s="41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</row>
    <row r="860" spans="1:15">
      <c r="A860" s="40"/>
      <c r="B860" s="41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</row>
    <row r="861" spans="1:15">
      <c r="A861" s="40"/>
      <c r="B861" s="41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</row>
    <row r="862" spans="1:15">
      <c r="A862" s="40"/>
      <c r="B862" s="41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</row>
    <row r="863" spans="1:15">
      <c r="A863" s="40"/>
      <c r="B863" s="41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</row>
    <row r="864" spans="1:15">
      <c r="A864" s="40"/>
      <c r="B864" s="41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</row>
    <row r="865" spans="1:15">
      <c r="A865" s="40"/>
      <c r="B865" s="41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</row>
    <row r="866" spans="1:15">
      <c r="A866" s="40"/>
      <c r="B866" s="41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</row>
    <row r="867" spans="1:15">
      <c r="A867" s="40"/>
      <c r="B867" s="41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</row>
    <row r="868" spans="1:15">
      <c r="A868" s="40"/>
      <c r="B868" s="41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</row>
    <row r="869" spans="1:15">
      <c r="A869" s="40"/>
      <c r="B869" s="41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</row>
    <row r="870" spans="1:15">
      <c r="A870" s="40"/>
      <c r="B870" s="41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</row>
    <row r="871" spans="1:15">
      <c r="A871" s="40"/>
      <c r="B871" s="41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</row>
    <row r="872" spans="1:15">
      <c r="A872" s="40"/>
      <c r="B872" s="41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</row>
    <row r="873" spans="1:15">
      <c r="A873" s="40"/>
      <c r="B873" s="41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</row>
    <row r="874" spans="1:15">
      <c r="A874" s="40"/>
      <c r="B874" s="41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</row>
    <row r="875" spans="1:15">
      <c r="A875" s="40"/>
      <c r="B875" s="41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</row>
    <row r="876" spans="1:15">
      <c r="A876" s="40"/>
      <c r="B876" s="41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</row>
    <row r="877" spans="1:15">
      <c r="A877" s="40"/>
      <c r="B877" s="41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</row>
    <row r="878" spans="1:15">
      <c r="A878" s="40"/>
      <c r="B878" s="41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</row>
    <row r="879" spans="1:15">
      <c r="A879" s="40"/>
      <c r="B879" s="41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</row>
    <row r="880" spans="1:15">
      <c r="A880" s="40"/>
      <c r="B880" s="41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</row>
    <row r="881" spans="1:15">
      <c r="A881" s="40"/>
      <c r="B881" s="41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</row>
    <row r="882" spans="1:15">
      <c r="A882" s="40"/>
      <c r="B882" s="41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</row>
    <row r="883" spans="1:15">
      <c r="A883" s="40"/>
      <c r="B883" s="41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</row>
    <row r="884" spans="1:15">
      <c r="A884" s="40"/>
      <c r="B884" s="41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</row>
    <row r="885" spans="1:15">
      <c r="A885" s="40"/>
      <c r="B885" s="41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</row>
    <row r="886" spans="1:15">
      <c r="A886" s="40"/>
      <c r="B886" s="41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</row>
    <row r="887" spans="1:15">
      <c r="A887" s="40"/>
      <c r="B887" s="41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</row>
    <row r="888" spans="1:15">
      <c r="A888" s="40"/>
      <c r="B888" s="41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</row>
    <row r="889" spans="1:15">
      <c r="A889" s="40"/>
      <c r="B889" s="41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</row>
    <row r="890" spans="1:15">
      <c r="A890" s="40"/>
      <c r="B890" s="41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</row>
    <row r="891" spans="1:15">
      <c r="A891" s="40"/>
      <c r="B891" s="41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</row>
    <row r="892" spans="1:15">
      <c r="A892" s="40"/>
      <c r="B892" s="41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</row>
    <row r="893" spans="1:15">
      <c r="A893" s="40"/>
      <c r="B893" s="41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</row>
    <row r="894" spans="1:15">
      <c r="A894" s="40"/>
      <c r="B894" s="41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</row>
    <row r="895" spans="1:15">
      <c r="A895" s="40"/>
      <c r="B895" s="41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</row>
    <row r="896" spans="1:15">
      <c r="A896" s="40"/>
      <c r="B896" s="41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</row>
    <row r="897" spans="1:15">
      <c r="A897" s="40"/>
      <c r="B897" s="41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</row>
    <row r="898" spans="1:15">
      <c r="A898" s="40"/>
      <c r="B898" s="41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</row>
    <row r="899" spans="1:15">
      <c r="A899" s="40"/>
      <c r="B899" s="41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</row>
    <row r="900" spans="1:15">
      <c r="A900" s="40"/>
      <c r="B900" s="41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</row>
    <row r="901" spans="1:15">
      <c r="A901" s="40"/>
      <c r="B901" s="41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</row>
    <row r="902" spans="1:15">
      <c r="A902" s="40"/>
      <c r="B902" s="41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</row>
    <row r="903" spans="1:15">
      <c r="A903" s="40"/>
      <c r="B903" s="41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</row>
    <row r="904" spans="1:15">
      <c r="A904" s="40"/>
      <c r="B904" s="41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</row>
    <row r="905" spans="1:15">
      <c r="A905" s="40"/>
      <c r="B905" s="41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</row>
    <row r="906" spans="1:15">
      <c r="A906" s="40"/>
      <c r="B906" s="41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</row>
    <row r="907" spans="1:15">
      <c r="A907" s="40"/>
      <c r="B907" s="41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</row>
    <row r="908" spans="1:15">
      <c r="A908" s="40"/>
      <c r="B908" s="41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</row>
    <row r="909" spans="1:15">
      <c r="A909" s="40"/>
      <c r="B909" s="41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</row>
    <row r="910" spans="1:15">
      <c r="A910" s="40"/>
      <c r="B910" s="41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</row>
    <row r="911" spans="1:15">
      <c r="A911" s="40"/>
      <c r="B911" s="41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</row>
    <row r="912" spans="1:15">
      <c r="A912" s="40"/>
      <c r="B912" s="41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</row>
    <row r="913" spans="1:15">
      <c r="A913" s="40"/>
      <c r="B913" s="41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</row>
    <row r="914" spans="1:15">
      <c r="A914" s="40"/>
      <c r="B914" s="41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</row>
    <row r="915" spans="1:15">
      <c r="A915" s="40"/>
      <c r="B915" s="41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</row>
    <row r="916" spans="1:15">
      <c r="A916" s="40"/>
      <c r="B916" s="41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</row>
    <row r="917" spans="1:15">
      <c r="A917" s="40"/>
      <c r="B917" s="41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</row>
    <row r="918" spans="1:15">
      <c r="A918" s="40"/>
      <c r="B918" s="41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</row>
    <row r="919" spans="1:15">
      <c r="A919" s="40"/>
      <c r="B919" s="41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</row>
    <row r="920" spans="1:15">
      <c r="A920" s="40"/>
      <c r="B920" s="41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</row>
    <row r="921" spans="1:15">
      <c r="A921" s="40"/>
      <c r="B921" s="41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</row>
    <row r="922" spans="1:15">
      <c r="A922" s="40"/>
      <c r="B922" s="41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</row>
    <row r="923" spans="1:15">
      <c r="A923" s="40"/>
      <c r="B923" s="41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</row>
    <row r="924" spans="1:15">
      <c r="A924" s="40"/>
      <c r="B924" s="41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</row>
    <row r="925" spans="1:15">
      <c r="A925" s="40"/>
      <c r="B925" s="41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</row>
    <row r="926" spans="1:15">
      <c r="A926" s="40"/>
      <c r="B926" s="41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</row>
    <row r="927" spans="1:15">
      <c r="A927" s="40"/>
      <c r="B927" s="41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</row>
    <row r="928" spans="1:15">
      <c r="A928" s="40"/>
      <c r="B928" s="41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</row>
    <row r="929" spans="1:15">
      <c r="A929" s="40"/>
      <c r="B929" s="41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</row>
    <row r="930" spans="1:15">
      <c r="A930" s="40"/>
      <c r="B930" s="41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</row>
    <row r="931" spans="1:15">
      <c r="A931" s="40"/>
      <c r="B931" s="41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</row>
    <row r="932" spans="1:15">
      <c r="A932" s="40"/>
      <c r="B932" s="41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</row>
    <row r="933" spans="1:15">
      <c r="A933" s="40"/>
      <c r="B933" s="41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</row>
    <row r="934" spans="1:15">
      <c r="A934" s="40"/>
      <c r="B934" s="41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</row>
    <row r="935" spans="1:15">
      <c r="A935" s="40"/>
      <c r="B935" s="41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</row>
    <row r="936" spans="1:15">
      <c r="A936" s="40"/>
      <c r="B936" s="41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</row>
    <row r="937" spans="1:15">
      <c r="A937" s="40"/>
      <c r="B937" s="41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</row>
    <row r="938" spans="1:15">
      <c r="A938" s="40"/>
      <c r="B938" s="41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</row>
    <row r="939" spans="1:15">
      <c r="A939" s="40"/>
      <c r="B939" s="41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</row>
    <row r="940" spans="1:15">
      <c r="A940" s="40"/>
      <c r="B940" s="41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</row>
    <row r="941" spans="1:15">
      <c r="A941" s="40"/>
      <c r="B941" s="41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</row>
    <row r="942" spans="1:15">
      <c r="A942" s="40"/>
      <c r="B942" s="41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</row>
    <row r="943" spans="1:15">
      <c r="A943" s="40"/>
      <c r="B943" s="41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</row>
    <row r="944" spans="1:15">
      <c r="A944" s="40"/>
      <c r="B944" s="41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</row>
    <row r="945" spans="1:15">
      <c r="A945" s="40"/>
      <c r="B945" s="41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</row>
    <row r="946" spans="1:15">
      <c r="A946" s="40"/>
      <c r="B946" s="41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</row>
    <row r="947" spans="1:15">
      <c r="A947" s="40"/>
      <c r="B947" s="41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</row>
    <row r="948" spans="1:15">
      <c r="A948" s="40"/>
      <c r="B948" s="41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</row>
    <row r="949" spans="1:15">
      <c r="A949" s="40"/>
      <c r="B949" s="41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</row>
    <row r="950" spans="1:15">
      <c r="A950" s="40"/>
      <c r="B950" s="41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</row>
    <row r="951" spans="1:15">
      <c r="A951" s="40"/>
      <c r="B951" s="41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</row>
    <row r="952" spans="1:15">
      <c r="A952" s="40"/>
      <c r="B952" s="41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</row>
    <row r="953" spans="1:15">
      <c r="A953" s="40"/>
      <c r="B953" s="41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</row>
    <row r="954" spans="1:15">
      <c r="A954" s="40"/>
      <c r="B954" s="41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</row>
    <row r="955" spans="1:15">
      <c r="A955" s="40"/>
      <c r="B955" s="41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</row>
    <row r="956" spans="1:15">
      <c r="A956" s="40"/>
      <c r="B956" s="41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</row>
    <row r="957" spans="1:15">
      <c r="A957" s="40"/>
      <c r="B957" s="41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</row>
    <row r="958" spans="1:15">
      <c r="A958" s="40"/>
      <c r="B958" s="41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</row>
    <row r="959" spans="1:15">
      <c r="A959" s="40"/>
      <c r="B959" s="41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</row>
    <row r="960" spans="1:15">
      <c r="A960" s="40"/>
      <c r="B960" s="41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</row>
    <row r="961" spans="1:15">
      <c r="A961" s="40"/>
      <c r="B961" s="41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</row>
    <row r="962" spans="1:15">
      <c r="A962" s="40"/>
      <c r="B962" s="41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</row>
    <row r="963" spans="1:15">
      <c r="A963" s="40"/>
      <c r="B963" s="41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</row>
    <row r="964" spans="1:15">
      <c r="A964" s="40"/>
      <c r="B964" s="41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</row>
    <row r="965" spans="1:15">
      <c r="A965" s="40"/>
      <c r="B965" s="41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</row>
    <row r="966" spans="1:15">
      <c r="A966" s="40"/>
      <c r="B966" s="41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</row>
    <row r="967" spans="1:15">
      <c r="A967" s="40"/>
      <c r="B967" s="41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</row>
    <row r="968" spans="1:15">
      <c r="A968" s="40"/>
      <c r="B968" s="41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</row>
    <row r="969" spans="1:15">
      <c r="A969" s="40"/>
      <c r="B969" s="41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</row>
    <row r="970" spans="1:15">
      <c r="A970" s="40"/>
      <c r="B970" s="41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</row>
    <row r="971" spans="1:15">
      <c r="A971" s="40"/>
      <c r="B971" s="41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</row>
    <row r="972" spans="1:15">
      <c r="A972" s="40"/>
      <c r="B972" s="41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</row>
    <row r="973" spans="1:15">
      <c r="A973" s="40"/>
      <c r="B973" s="41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</row>
    <row r="974" spans="1:15">
      <c r="A974" s="40"/>
      <c r="B974" s="41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</row>
    <row r="975" spans="1:15">
      <c r="A975" s="40"/>
      <c r="B975" s="41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</row>
    <row r="976" spans="1:15">
      <c r="A976" s="40"/>
      <c r="B976" s="41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</row>
    <row r="977" spans="1:15">
      <c r="A977" s="40"/>
      <c r="B977" s="41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</row>
    <row r="978" spans="1:15">
      <c r="A978" s="40"/>
      <c r="B978" s="41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</row>
    <row r="979" spans="1:15">
      <c r="A979" s="40"/>
      <c r="B979" s="41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</row>
    <row r="980" spans="1:15">
      <c r="A980" s="40"/>
      <c r="B980" s="41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</row>
    <row r="981" spans="1:15">
      <c r="A981" s="40"/>
      <c r="B981" s="41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</row>
    <row r="982" spans="1:15">
      <c r="A982" s="40"/>
      <c r="B982" s="41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</row>
    <row r="983" spans="1:15">
      <c r="A983" s="40"/>
      <c r="B983" s="41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</row>
    <row r="984" spans="1:15">
      <c r="A984" s="40"/>
      <c r="B984" s="41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</row>
    <row r="985" spans="1:15">
      <c r="A985" s="40"/>
      <c r="B985" s="41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</row>
    <row r="986" spans="1:15">
      <c r="A986" s="40"/>
      <c r="B986" s="41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</row>
    <row r="987" spans="1:15">
      <c r="A987" s="40"/>
      <c r="B987" s="41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</row>
    <row r="988" spans="1:15">
      <c r="A988" s="40"/>
      <c r="B988" s="41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</row>
    <row r="989" spans="1:15">
      <c r="A989" s="40"/>
      <c r="B989" s="41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</row>
    <row r="990" spans="1:15">
      <c r="A990" s="40"/>
      <c r="B990" s="41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</row>
    <row r="991" spans="1:15">
      <c r="A991" s="40"/>
      <c r="B991" s="41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</row>
    <row r="992" spans="1:15">
      <c r="A992" s="40"/>
      <c r="B992" s="41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</row>
    <row r="993" spans="1:15">
      <c r="A993" s="40"/>
      <c r="B993" s="41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</row>
    <row r="994" spans="1:15">
      <c r="A994" s="40"/>
      <c r="B994" s="41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</row>
    <row r="995" spans="1:15">
      <c r="A995" s="40"/>
      <c r="B995" s="41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</row>
    <row r="996" spans="1:15">
      <c r="A996" s="40"/>
      <c r="B996" s="41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</row>
    <row r="997" spans="1:15">
      <c r="A997" s="40"/>
      <c r="B997" s="41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</row>
    <row r="998" spans="1:15">
      <c r="A998" s="40"/>
      <c r="B998" s="41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</row>
    <row r="999" spans="1:15">
      <c r="A999" s="40"/>
      <c r="B999" s="41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</row>
    <row r="1000" spans="1:15">
      <c r="A1000" s="40"/>
      <c r="B1000" s="41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</row>
    <row r="1001" spans="1:15">
      <c r="A1001" s="40"/>
      <c r="B1001" s="41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</row>
    <row r="1002" spans="1:15">
      <c r="A1002" s="40"/>
      <c r="B1002" s="41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</row>
    <row r="1003" spans="1:15">
      <c r="A1003" s="40"/>
      <c r="B1003" s="41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</row>
    <row r="1004" spans="1:15">
      <c r="A1004" s="40"/>
      <c r="B1004" s="41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</row>
    <row r="1005" spans="1:15">
      <c r="A1005" s="40"/>
      <c r="B1005" s="41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</row>
    <row r="1006" spans="1:15">
      <c r="A1006" s="40"/>
      <c r="B1006" s="41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</row>
    <row r="1007" spans="1:15">
      <c r="A1007" s="40"/>
      <c r="B1007" s="41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</row>
    <row r="1008" spans="1:15">
      <c r="A1008" s="40"/>
      <c r="B1008" s="41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</row>
    <row r="1009" spans="1:15">
      <c r="A1009" s="40"/>
      <c r="B1009" s="41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</row>
    <row r="1010" spans="1:15">
      <c r="A1010" s="40"/>
      <c r="B1010" s="41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</row>
    <row r="1011" spans="1:15">
      <c r="A1011" s="40"/>
      <c r="B1011" s="41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</row>
    <row r="1012" spans="1:15">
      <c r="A1012" s="40"/>
      <c r="B1012" s="41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</row>
    <row r="1013" spans="1:15">
      <c r="A1013" s="40"/>
      <c r="B1013" s="41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</row>
    <row r="1014" spans="1:15">
      <c r="A1014" s="40"/>
      <c r="B1014" s="41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</row>
    <row r="1015" spans="1:15">
      <c r="A1015" s="40"/>
      <c r="B1015" s="41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</row>
    <row r="1016" spans="1:15">
      <c r="A1016" s="40"/>
      <c r="B1016" s="41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</row>
    <row r="1017" spans="1:15">
      <c r="A1017" s="40"/>
      <c r="B1017" s="41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</row>
    <row r="1018" spans="1:15">
      <c r="A1018" s="40"/>
      <c r="B1018" s="41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</row>
    <row r="1019" spans="1:15">
      <c r="A1019" s="40"/>
      <c r="B1019" s="41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</row>
    <row r="1020" spans="1:15">
      <c r="A1020" s="40"/>
      <c r="B1020" s="41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</row>
    <row r="1021" spans="1:15">
      <c r="A1021" s="40"/>
      <c r="B1021" s="41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</row>
    <row r="1022" spans="1:15">
      <c r="A1022" s="40"/>
      <c r="B1022" s="41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</row>
    <row r="1023" spans="1:15">
      <c r="A1023" s="40"/>
      <c r="B1023" s="41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</row>
    <row r="1024" spans="1:15">
      <c r="A1024" s="40"/>
      <c r="B1024" s="41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</row>
    <row r="1025" spans="1:15">
      <c r="A1025" s="40"/>
      <c r="B1025" s="41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</row>
    <row r="1026" spans="1:15">
      <c r="A1026" s="40"/>
      <c r="B1026" s="41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</row>
    <row r="1027" spans="1:15">
      <c r="A1027" s="40"/>
      <c r="B1027" s="41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</row>
    <row r="1028" spans="1:15">
      <c r="A1028" s="40"/>
      <c r="B1028" s="41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</row>
    <row r="1029" spans="1:15">
      <c r="A1029" s="40"/>
      <c r="B1029" s="41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</row>
    <row r="1030" spans="1:15">
      <c r="A1030" s="40"/>
      <c r="B1030" s="41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</row>
    <row r="1031" spans="1:15">
      <c r="A1031" s="40"/>
      <c r="B1031" s="41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</row>
    <row r="1032" spans="1:15">
      <c r="A1032" s="40"/>
      <c r="B1032" s="41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</row>
    <row r="1033" spans="1:15">
      <c r="A1033" s="40"/>
      <c r="B1033" s="41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</row>
    <row r="1034" spans="1:15">
      <c r="A1034" s="40"/>
      <c r="B1034" s="41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</row>
    <row r="1035" spans="1:15">
      <c r="A1035" s="40"/>
      <c r="B1035" s="41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</row>
    <row r="1036" spans="1:15">
      <c r="A1036" s="40"/>
      <c r="B1036" s="41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</row>
    <row r="1037" spans="1:15">
      <c r="A1037" s="40"/>
      <c r="B1037" s="41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</row>
    <row r="1038" spans="1:15">
      <c r="A1038" s="40"/>
      <c r="B1038" s="41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</row>
    <row r="1039" spans="1:15">
      <c r="A1039" s="40"/>
      <c r="B1039" s="41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</row>
    <row r="1040" spans="1:15">
      <c r="A1040" s="40"/>
      <c r="B1040" s="41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</row>
    <row r="1041" spans="1:15">
      <c r="A1041" s="40"/>
      <c r="B1041" s="41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</row>
    <row r="1042" spans="1:15">
      <c r="A1042" s="40"/>
      <c r="B1042" s="41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</row>
    <row r="1043" spans="1:15">
      <c r="A1043" s="40"/>
      <c r="B1043" s="41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</row>
    <row r="1044" spans="1:15">
      <c r="A1044" s="40"/>
      <c r="B1044" s="41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</row>
    <row r="1045" spans="1:15">
      <c r="A1045" s="40"/>
      <c r="B1045" s="41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</row>
    <row r="1046" spans="1:15">
      <c r="A1046" s="40"/>
      <c r="B1046" s="41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</row>
    <row r="1047" spans="1:15">
      <c r="A1047" s="40"/>
      <c r="B1047" s="41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</row>
    <row r="1048" spans="1:15">
      <c r="A1048" s="40"/>
      <c r="B1048" s="41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</row>
    <row r="1049" spans="1:15">
      <c r="A1049" s="40"/>
      <c r="B1049" s="41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</row>
    <row r="1050" spans="1:15">
      <c r="A1050" s="40"/>
      <c r="B1050" s="41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</row>
    <row r="1051" spans="1:15">
      <c r="A1051" s="40"/>
      <c r="B1051" s="41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</row>
    <row r="1052" spans="1:15">
      <c r="A1052" s="40"/>
      <c r="B1052" s="41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</row>
    <row r="1053" spans="1:15">
      <c r="A1053" s="40"/>
      <c r="B1053" s="41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</row>
    <row r="1054" spans="1:15">
      <c r="A1054" s="40"/>
      <c r="B1054" s="41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</row>
    <row r="1055" spans="1:15">
      <c r="A1055" s="40"/>
      <c r="B1055" s="41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</row>
    <row r="1056" spans="1:15">
      <c r="A1056" s="40"/>
      <c r="B1056" s="41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</row>
    <row r="1057" spans="1:15">
      <c r="A1057" s="40"/>
      <c r="B1057" s="41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</row>
    <row r="1058" spans="1:15">
      <c r="A1058" s="40"/>
      <c r="B1058" s="41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</row>
    <row r="1059" spans="1:15">
      <c r="A1059" s="40"/>
      <c r="B1059" s="41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</row>
    <row r="1060" spans="1:15">
      <c r="A1060" s="40"/>
      <c r="B1060" s="41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</row>
    <row r="1061" spans="1:15">
      <c r="A1061" s="40"/>
      <c r="B1061" s="41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</row>
    <row r="1062" spans="1:15">
      <c r="A1062" s="40"/>
      <c r="B1062" s="41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</row>
    <row r="1063" spans="1:15">
      <c r="A1063" s="40"/>
      <c r="B1063" s="41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</row>
    <row r="1064" spans="1:15">
      <c r="A1064" s="40"/>
      <c r="B1064" s="41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</row>
    <row r="1065" spans="1:15">
      <c r="A1065" s="40"/>
      <c r="B1065" s="41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</row>
    <row r="1066" spans="1:15">
      <c r="A1066" s="40"/>
      <c r="B1066" s="41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</row>
    <row r="1067" spans="1:15">
      <c r="A1067" s="40"/>
      <c r="B1067" s="41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</row>
    <row r="1068" spans="1:15">
      <c r="A1068" s="40"/>
      <c r="B1068" s="41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</row>
    <row r="1069" spans="1:15">
      <c r="A1069" s="40"/>
      <c r="B1069" s="41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</row>
    <row r="1070" spans="1:15">
      <c r="A1070" s="40"/>
      <c r="B1070" s="41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</row>
    <row r="1071" spans="1:15">
      <c r="A1071" s="40"/>
      <c r="B1071" s="41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</row>
    <row r="1072" spans="1:15">
      <c r="A1072" s="40"/>
      <c r="B1072" s="41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</row>
    <row r="1073" spans="1:15">
      <c r="A1073" s="40"/>
      <c r="B1073" s="41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</row>
    <row r="1074" spans="1:15">
      <c r="A1074" s="40"/>
      <c r="B1074" s="41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</row>
    <row r="1075" spans="1:15">
      <c r="A1075" s="40"/>
      <c r="B1075" s="41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</row>
    <row r="1076" spans="1:15">
      <c r="A1076" s="40"/>
      <c r="B1076" s="41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</row>
    <row r="1077" spans="1:15">
      <c r="A1077" s="40"/>
      <c r="B1077" s="41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</row>
    <row r="1078" spans="1:15">
      <c r="A1078" s="40"/>
      <c r="B1078" s="41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</row>
    <row r="1079" spans="1:15">
      <c r="A1079" s="40"/>
      <c r="B1079" s="41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</row>
    <row r="1080" spans="1:15">
      <c r="A1080" s="40"/>
      <c r="B1080" s="41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</row>
    <row r="1081" spans="1:15">
      <c r="A1081" s="40"/>
      <c r="B1081" s="41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</row>
    <row r="1082" spans="1:15">
      <c r="A1082" s="40"/>
      <c r="B1082" s="41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</row>
    <row r="1083" spans="1:15">
      <c r="A1083" s="40"/>
      <c r="B1083" s="41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</row>
    <row r="1084" spans="1:15">
      <c r="A1084" s="40"/>
      <c r="B1084" s="41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</row>
    <row r="1085" spans="1:15">
      <c r="A1085" s="40"/>
      <c r="B1085" s="41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</row>
    <row r="1086" spans="1:15">
      <c r="A1086" s="40"/>
      <c r="B1086" s="41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</row>
    <row r="1087" spans="1:15">
      <c r="A1087" s="40"/>
      <c r="B1087" s="41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</row>
    <row r="1088" spans="1:15">
      <c r="A1088" s="40"/>
      <c r="B1088" s="41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</row>
    <row r="1089" spans="1:15">
      <c r="A1089" s="40"/>
      <c r="B1089" s="41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</row>
    <row r="1090" spans="1:15">
      <c r="A1090" s="40"/>
      <c r="B1090" s="41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</row>
    <row r="1091" spans="1:15">
      <c r="A1091" s="40"/>
      <c r="B1091" s="41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</row>
    <row r="1092" spans="1:15">
      <c r="A1092" s="40"/>
      <c r="B1092" s="41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</row>
    <row r="1093" spans="1:15">
      <c r="A1093" s="40"/>
      <c r="B1093" s="41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</row>
    <row r="1094" spans="1:15">
      <c r="A1094" s="40"/>
      <c r="B1094" s="41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</row>
    <row r="1095" spans="1:15">
      <c r="A1095" s="40"/>
      <c r="B1095" s="41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</row>
    <row r="1096" spans="1:15">
      <c r="A1096" s="40"/>
      <c r="B1096" s="41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</row>
    <row r="1097" spans="1:15">
      <c r="A1097" s="40"/>
      <c r="B1097" s="41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</row>
    <row r="1098" spans="1:15">
      <c r="A1098" s="40"/>
      <c r="B1098" s="41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</row>
    <row r="1099" spans="1:15">
      <c r="A1099" s="40"/>
      <c r="B1099" s="41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</row>
    <row r="1100" spans="1:15">
      <c r="A1100" s="40"/>
      <c r="B1100" s="41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</row>
    <row r="1101" spans="1:15">
      <c r="A1101" s="40"/>
      <c r="B1101" s="41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</row>
    <row r="1102" spans="1:15">
      <c r="A1102" s="40"/>
      <c r="B1102" s="41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</row>
    <row r="1103" spans="1:15">
      <c r="A1103" s="40"/>
      <c r="B1103" s="41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</row>
    <row r="1104" spans="1:15">
      <c r="A1104" s="40"/>
      <c r="B1104" s="41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</row>
    <row r="1105" spans="1:15">
      <c r="A1105" s="40"/>
      <c r="B1105" s="41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</row>
    <row r="1106" spans="1:15">
      <c r="A1106" s="40"/>
      <c r="B1106" s="41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</row>
    <row r="1107" spans="1:15">
      <c r="A1107" s="40"/>
      <c r="B1107" s="41"/>
      <c r="C1107" s="42"/>
      <c r="D1107" s="42"/>
      <c r="E1107" s="42"/>
      <c r="F1107" s="42"/>
      <c r="G1107" s="42"/>
      <c r="H1107" s="42"/>
      <c r="I1107" s="42"/>
      <c r="J1107" s="42"/>
      <c r="K1107" s="42"/>
      <c r="L1107" s="42"/>
      <c r="M1107" s="42"/>
      <c r="N1107" s="42"/>
      <c r="O1107" s="42"/>
    </row>
    <row r="1108" spans="1:15">
      <c r="A1108" s="40"/>
      <c r="B1108" s="41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</row>
    <row r="1109" spans="1:15">
      <c r="A1109" s="40"/>
      <c r="B1109" s="41"/>
      <c r="C1109" s="42"/>
      <c r="D1109" s="42"/>
      <c r="E1109" s="42"/>
      <c r="F1109" s="42"/>
      <c r="G1109" s="42"/>
      <c r="H1109" s="42"/>
      <c r="I1109" s="42"/>
      <c r="J1109" s="42"/>
      <c r="K1109" s="42"/>
      <c r="L1109" s="42"/>
      <c r="M1109" s="42"/>
      <c r="N1109" s="42"/>
      <c r="O1109" s="42"/>
    </row>
    <row r="1110" spans="1:15">
      <c r="A1110" s="40"/>
      <c r="B1110" s="41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</row>
    <row r="1111" spans="1:15">
      <c r="A1111" s="40"/>
      <c r="B1111" s="41"/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  <c r="O1111" s="42"/>
    </row>
    <row r="1112" spans="1:15">
      <c r="A1112" s="40"/>
      <c r="B1112" s="41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</row>
    <row r="1113" spans="1:15">
      <c r="A1113" s="40"/>
      <c r="B1113" s="41"/>
      <c r="C1113" s="42"/>
      <c r="D1113" s="42"/>
      <c r="E1113" s="42"/>
      <c r="F1113" s="42"/>
      <c r="G1113" s="42"/>
      <c r="H1113" s="42"/>
      <c r="I1113" s="42"/>
      <c r="J1113" s="42"/>
      <c r="K1113" s="42"/>
      <c r="L1113" s="42"/>
      <c r="M1113" s="42"/>
      <c r="N1113" s="42"/>
      <c r="O1113" s="42"/>
    </row>
    <row r="1114" spans="1:15">
      <c r="A1114" s="40"/>
      <c r="B1114" s="41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</row>
    <row r="1115" spans="1:15">
      <c r="A1115" s="40"/>
      <c r="B1115" s="41"/>
      <c r="C1115" s="42"/>
      <c r="D1115" s="42"/>
      <c r="E1115" s="42"/>
      <c r="F1115" s="42"/>
      <c r="G1115" s="42"/>
      <c r="H1115" s="42"/>
      <c r="I1115" s="42"/>
      <c r="J1115" s="42"/>
      <c r="K1115" s="42"/>
      <c r="L1115" s="42"/>
      <c r="M1115" s="42"/>
      <c r="N1115" s="42"/>
      <c r="O1115" s="42"/>
    </row>
    <row r="1116" spans="1:15">
      <c r="A1116" s="40"/>
      <c r="B1116" s="41"/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  <c r="O1116" s="42"/>
    </row>
    <row r="1117" spans="1:15">
      <c r="A1117" s="40"/>
      <c r="B1117" s="41"/>
      <c r="C1117" s="42"/>
      <c r="D1117" s="42"/>
      <c r="E1117" s="42"/>
      <c r="F1117" s="42"/>
      <c r="G1117" s="42"/>
      <c r="H1117" s="42"/>
      <c r="I1117" s="42"/>
      <c r="J1117" s="42"/>
      <c r="K1117" s="42"/>
      <c r="L1117" s="42"/>
      <c r="M1117" s="42"/>
      <c r="N1117" s="42"/>
      <c r="O1117" s="42"/>
    </row>
    <row r="1118" spans="1:15">
      <c r="A1118" s="40"/>
      <c r="B1118" s="41"/>
      <c r="C1118" s="42"/>
      <c r="D1118" s="42"/>
      <c r="E1118" s="42"/>
      <c r="F1118" s="42"/>
      <c r="G1118" s="42"/>
      <c r="H1118" s="42"/>
      <c r="I1118" s="42"/>
      <c r="J1118" s="42"/>
      <c r="K1118" s="42"/>
      <c r="L1118" s="42"/>
      <c r="M1118" s="42"/>
      <c r="N1118" s="42"/>
      <c r="O1118" s="42"/>
    </row>
    <row r="1119" spans="1:15">
      <c r="A1119" s="40"/>
      <c r="B1119" s="41"/>
      <c r="C1119" s="42"/>
      <c r="D1119" s="42"/>
      <c r="E1119" s="42"/>
      <c r="F1119" s="42"/>
      <c r="G1119" s="42"/>
      <c r="H1119" s="42"/>
      <c r="I1119" s="42"/>
      <c r="J1119" s="42"/>
      <c r="K1119" s="42"/>
      <c r="L1119" s="42"/>
      <c r="M1119" s="42"/>
      <c r="N1119" s="42"/>
      <c r="O1119" s="42"/>
    </row>
    <row r="1120" spans="1:15">
      <c r="A1120" s="40"/>
      <c r="B1120" s="41"/>
      <c r="C1120" s="42"/>
      <c r="D1120" s="42"/>
      <c r="E1120" s="42"/>
      <c r="F1120" s="42"/>
      <c r="G1120" s="42"/>
      <c r="H1120" s="42"/>
      <c r="I1120" s="42"/>
      <c r="J1120" s="42"/>
      <c r="K1120" s="42"/>
      <c r="L1120" s="42"/>
      <c r="M1120" s="42"/>
      <c r="N1120" s="42"/>
      <c r="O1120" s="42"/>
    </row>
    <row r="1121" spans="1:15">
      <c r="A1121" s="40"/>
      <c r="B1121" s="41"/>
      <c r="C1121" s="42"/>
      <c r="D1121" s="42"/>
      <c r="E1121" s="42"/>
      <c r="F1121" s="42"/>
      <c r="G1121" s="42"/>
      <c r="H1121" s="42"/>
      <c r="I1121" s="42"/>
      <c r="J1121" s="42"/>
      <c r="K1121" s="42"/>
      <c r="L1121" s="42"/>
      <c r="M1121" s="42"/>
      <c r="N1121" s="42"/>
      <c r="O1121" s="42"/>
    </row>
    <row r="1122" spans="1:15">
      <c r="A1122" s="40"/>
      <c r="B1122" s="41"/>
      <c r="C1122" s="42"/>
      <c r="D1122" s="42"/>
      <c r="E1122" s="42"/>
      <c r="F1122" s="42"/>
      <c r="G1122" s="42"/>
      <c r="H1122" s="42"/>
      <c r="I1122" s="42"/>
      <c r="J1122" s="42"/>
      <c r="K1122" s="42"/>
      <c r="L1122" s="42"/>
      <c r="M1122" s="42"/>
      <c r="N1122" s="42"/>
      <c r="O1122" s="42"/>
    </row>
    <row r="1123" spans="1:15">
      <c r="A1123" s="40"/>
      <c r="B1123" s="41"/>
      <c r="C1123" s="42"/>
      <c r="D1123" s="42"/>
      <c r="E1123" s="42"/>
      <c r="F1123" s="42"/>
      <c r="G1123" s="42"/>
      <c r="H1123" s="42"/>
      <c r="I1123" s="42"/>
      <c r="J1123" s="42"/>
      <c r="K1123" s="42"/>
      <c r="L1123" s="42"/>
      <c r="M1123" s="42"/>
      <c r="N1123" s="42"/>
      <c r="O1123" s="42"/>
    </row>
    <row r="1124" spans="1:15">
      <c r="A1124" s="40"/>
      <c r="B1124" s="41"/>
      <c r="C1124" s="42"/>
      <c r="D1124" s="42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</row>
    <row r="1125" spans="1:15">
      <c r="A1125" s="40"/>
      <c r="B1125" s="41"/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  <c r="O1125" s="42"/>
    </row>
    <row r="1126" spans="1:15">
      <c r="A1126" s="40"/>
      <c r="B1126" s="41"/>
      <c r="C1126" s="42"/>
      <c r="D1126" s="42"/>
      <c r="E1126" s="42"/>
      <c r="F1126" s="42"/>
      <c r="G1126" s="42"/>
      <c r="H1126" s="42"/>
      <c r="I1126" s="42"/>
      <c r="J1126" s="42"/>
      <c r="K1126" s="42"/>
      <c r="L1126" s="42"/>
      <c r="M1126" s="42"/>
      <c r="N1126" s="42"/>
      <c r="O1126" s="42"/>
    </row>
    <row r="1127" spans="1:15">
      <c r="A1127" s="40"/>
      <c r="B1127" s="41"/>
      <c r="C1127" s="42"/>
      <c r="D1127" s="42"/>
      <c r="E1127" s="42"/>
      <c r="F1127" s="42"/>
      <c r="G1127" s="42"/>
      <c r="H1127" s="42"/>
      <c r="I1127" s="42"/>
      <c r="J1127" s="42"/>
      <c r="K1127" s="42"/>
      <c r="L1127" s="42"/>
      <c r="M1127" s="42"/>
      <c r="N1127" s="42"/>
      <c r="O1127" s="42"/>
    </row>
    <row r="1128" spans="1:15">
      <c r="A1128" s="40"/>
      <c r="B1128" s="41"/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</row>
    <row r="1129" spans="1:15">
      <c r="A1129" s="40"/>
      <c r="B1129" s="41"/>
      <c r="C1129" s="42"/>
      <c r="D1129" s="42"/>
      <c r="E1129" s="42"/>
      <c r="F1129" s="42"/>
      <c r="G1129" s="42"/>
      <c r="H1129" s="42"/>
      <c r="I1129" s="42"/>
      <c r="J1129" s="42"/>
      <c r="K1129" s="42"/>
      <c r="L1129" s="42"/>
      <c r="M1129" s="42"/>
      <c r="N1129" s="42"/>
      <c r="O1129" s="42"/>
    </row>
    <row r="1130" spans="1:15">
      <c r="A1130" s="40"/>
      <c r="B1130" s="41"/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  <c r="O1130" s="42"/>
    </row>
    <row r="1131" spans="1:15">
      <c r="A1131" s="40"/>
      <c r="B1131" s="41"/>
      <c r="C1131" s="42"/>
      <c r="D1131" s="42"/>
      <c r="E1131" s="42"/>
      <c r="F1131" s="42"/>
      <c r="G1131" s="42"/>
      <c r="H1131" s="42"/>
      <c r="I1131" s="42"/>
      <c r="J1131" s="42"/>
      <c r="K1131" s="42"/>
      <c r="L1131" s="42"/>
      <c r="M1131" s="42"/>
      <c r="N1131" s="42"/>
      <c r="O1131" s="42"/>
    </row>
    <row r="1132" spans="1:15">
      <c r="A1132" s="40"/>
      <c r="B1132" s="41"/>
      <c r="C1132" s="42"/>
      <c r="D1132" s="42"/>
      <c r="E1132" s="42"/>
      <c r="F1132" s="42"/>
      <c r="G1132" s="42"/>
      <c r="H1132" s="42"/>
      <c r="I1132" s="42"/>
      <c r="J1132" s="42"/>
      <c r="K1132" s="42"/>
      <c r="L1132" s="42"/>
      <c r="M1132" s="42"/>
      <c r="N1132" s="42"/>
      <c r="O1132" s="42"/>
    </row>
    <row r="1133" spans="1:15">
      <c r="A1133" s="40"/>
      <c r="B1133" s="41"/>
      <c r="C1133" s="42"/>
      <c r="D1133" s="42"/>
      <c r="E1133" s="42"/>
      <c r="F1133" s="42"/>
      <c r="G1133" s="42"/>
      <c r="H1133" s="42"/>
      <c r="I1133" s="42"/>
      <c r="J1133" s="42"/>
      <c r="K1133" s="42"/>
      <c r="L1133" s="42"/>
      <c r="M1133" s="42"/>
      <c r="N1133" s="42"/>
      <c r="O1133" s="42"/>
    </row>
    <row r="1134" spans="1:15">
      <c r="A1134" s="40"/>
      <c r="B1134" s="41"/>
      <c r="C1134" s="42"/>
      <c r="D1134" s="42"/>
      <c r="E1134" s="42"/>
      <c r="F1134" s="42"/>
      <c r="G1134" s="42"/>
      <c r="H1134" s="42"/>
      <c r="I1134" s="42"/>
      <c r="J1134" s="42"/>
      <c r="K1134" s="42"/>
      <c r="L1134" s="42"/>
      <c r="M1134" s="42"/>
      <c r="N1134" s="42"/>
      <c r="O1134" s="42"/>
    </row>
    <row r="1135" spans="1:15">
      <c r="A1135" s="40"/>
      <c r="B1135" s="41"/>
      <c r="C1135" s="42"/>
      <c r="D1135" s="42"/>
      <c r="E1135" s="42"/>
      <c r="F1135" s="42"/>
      <c r="G1135" s="42"/>
      <c r="H1135" s="42"/>
      <c r="I1135" s="42"/>
      <c r="J1135" s="42"/>
      <c r="K1135" s="42"/>
      <c r="L1135" s="42"/>
      <c r="M1135" s="42"/>
      <c r="N1135" s="42"/>
      <c r="O1135" s="42"/>
    </row>
    <row r="1136" spans="1:15">
      <c r="A1136" s="40"/>
      <c r="B1136" s="41"/>
      <c r="C1136" s="42"/>
      <c r="D1136" s="42"/>
      <c r="E1136" s="42"/>
      <c r="F1136" s="42"/>
      <c r="G1136" s="42"/>
      <c r="H1136" s="42"/>
      <c r="I1136" s="42"/>
      <c r="J1136" s="42"/>
      <c r="K1136" s="42"/>
      <c r="L1136" s="42"/>
      <c r="M1136" s="42"/>
      <c r="N1136" s="42"/>
      <c r="O1136" s="42"/>
    </row>
    <row r="1137" spans="1:15">
      <c r="A1137" s="40"/>
      <c r="B1137" s="41"/>
      <c r="C1137" s="42"/>
      <c r="D1137" s="42"/>
      <c r="E1137" s="42"/>
      <c r="F1137" s="42"/>
      <c r="G1137" s="42"/>
      <c r="H1137" s="42"/>
      <c r="I1137" s="42"/>
      <c r="J1137" s="42"/>
      <c r="K1137" s="42"/>
      <c r="L1137" s="42"/>
      <c r="M1137" s="42"/>
      <c r="N1137" s="42"/>
      <c r="O1137" s="42"/>
    </row>
    <row r="1138" spans="1:15">
      <c r="A1138" s="40"/>
      <c r="B1138" s="41"/>
      <c r="C1138" s="42"/>
      <c r="D1138" s="42"/>
      <c r="E1138" s="42"/>
      <c r="F1138" s="42"/>
      <c r="G1138" s="42"/>
      <c r="H1138" s="42"/>
      <c r="I1138" s="42"/>
      <c r="J1138" s="42"/>
      <c r="K1138" s="42"/>
      <c r="L1138" s="42"/>
      <c r="M1138" s="42"/>
      <c r="N1138" s="42"/>
      <c r="O1138" s="42"/>
    </row>
    <row r="1139" spans="1:15">
      <c r="A1139" s="40"/>
      <c r="B1139" s="41"/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  <c r="O1139" s="42"/>
    </row>
    <row r="1140" spans="1:15">
      <c r="A1140" s="40"/>
      <c r="B1140" s="41"/>
      <c r="C1140" s="42"/>
      <c r="D1140" s="42"/>
      <c r="E1140" s="42"/>
      <c r="F1140" s="42"/>
      <c r="G1140" s="42"/>
      <c r="H1140" s="42"/>
      <c r="I1140" s="42"/>
      <c r="J1140" s="42"/>
      <c r="K1140" s="42"/>
      <c r="L1140" s="42"/>
      <c r="M1140" s="42"/>
      <c r="N1140" s="42"/>
      <c r="O1140" s="42"/>
    </row>
    <row r="1141" spans="1:15">
      <c r="A1141" s="40"/>
      <c r="B1141" s="41"/>
      <c r="C1141" s="42"/>
      <c r="D1141" s="42"/>
      <c r="E1141" s="42"/>
      <c r="F1141" s="42"/>
      <c r="G1141" s="42"/>
      <c r="H1141" s="42"/>
      <c r="I1141" s="42"/>
      <c r="J1141" s="42"/>
      <c r="K1141" s="42"/>
      <c r="L1141" s="42"/>
      <c r="M1141" s="42"/>
      <c r="N1141" s="42"/>
      <c r="O1141" s="42"/>
    </row>
    <row r="1142" spans="1:15">
      <c r="A1142" s="40"/>
      <c r="B1142" s="41"/>
      <c r="C1142" s="42"/>
      <c r="D1142" s="42"/>
      <c r="E1142" s="42"/>
      <c r="F1142" s="42"/>
      <c r="G1142" s="42"/>
      <c r="H1142" s="42"/>
      <c r="I1142" s="42"/>
      <c r="J1142" s="42"/>
      <c r="K1142" s="42"/>
      <c r="L1142" s="42"/>
      <c r="M1142" s="42"/>
      <c r="N1142" s="42"/>
      <c r="O1142" s="42"/>
    </row>
    <row r="1143" spans="1:15">
      <c r="A1143" s="40"/>
      <c r="B1143" s="41"/>
      <c r="C1143" s="42"/>
      <c r="D1143" s="42"/>
      <c r="E1143" s="42"/>
      <c r="F1143" s="42"/>
      <c r="G1143" s="42"/>
      <c r="H1143" s="42"/>
      <c r="I1143" s="42"/>
      <c r="J1143" s="42"/>
      <c r="K1143" s="42"/>
      <c r="L1143" s="42"/>
      <c r="M1143" s="42"/>
      <c r="N1143" s="42"/>
      <c r="O1143" s="42"/>
    </row>
    <row r="1144" spans="1:15">
      <c r="A1144" s="40"/>
      <c r="B1144" s="41"/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  <c r="O1144" s="42"/>
    </row>
    <row r="1145" spans="1:15">
      <c r="A1145" s="40"/>
      <c r="B1145" s="41"/>
      <c r="C1145" s="42"/>
      <c r="D1145" s="42"/>
      <c r="E1145" s="42"/>
      <c r="F1145" s="42"/>
      <c r="G1145" s="42"/>
      <c r="H1145" s="42"/>
      <c r="I1145" s="42"/>
      <c r="J1145" s="42"/>
      <c r="K1145" s="42"/>
      <c r="L1145" s="42"/>
      <c r="M1145" s="42"/>
      <c r="N1145" s="42"/>
      <c r="O1145" s="42"/>
    </row>
    <row r="1146" spans="1:15">
      <c r="A1146" s="40"/>
      <c r="B1146" s="41"/>
      <c r="C1146" s="42"/>
      <c r="D1146" s="42"/>
      <c r="E1146" s="42"/>
      <c r="F1146" s="42"/>
      <c r="G1146" s="42"/>
      <c r="H1146" s="42"/>
      <c r="I1146" s="42"/>
      <c r="J1146" s="42"/>
      <c r="K1146" s="42"/>
      <c r="L1146" s="42"/>
      <c r="M1146" s="42"/>
      <c r="N1146" s="42"/>
      <c r="O1146" s="42"/>
    </row>
    <row r="1147" spans="1:15">
      <c r="A1147" s="40"/>
      <c r="B1147" s="41"/>
      <c r="C1147" s="42"/>
      <c r="D1147" s="42"/>
      <c r="E1147" s="42"/>
      <c r="F1147" s="42"/>
      <c r="G1147" s="42"/>
      <c r="H1147" s="42"/>
      <c r="I1147" s="42"/>
      <c r="J1147" s="42"/>
      <c r="K1147" s="42"/>
      <c r="L1147" s="42"/>
      <c r="M1147" s="42"/>
      <c r="N1147" s="42"/>
      <c r="O1147" s="42"/>
    </row>
    <row r="1148" spans="1:15">
      <c r="A1148" s="40"/>
      <c r="B1148" s="41"/>
      <c r="C1148" s="42"/>
      <c r="D1148" s="42"/>
      <c r="E1148" s="42"/>
      <c r="F1148" s="42"/>
      <c r="G1148" s="42"/>
      <c r="H1148" s="42"/>
      <c r="I1148" s="42"/>
      <c r="J1148" s="42"/>
      <c r="K1148" s="42"/>
      <c r="L1148" s="42"/>
      <c r="M1148" s="42"/>
      <c r="N1148" s="42"/>
      <c r="O1148" s="42"/>
    </row>
    <row r="1149" spans="1:15">
      <c r="A1149" s="40"/>
      <c r="B1149" s="41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</row>
    <row r="1150" spans="1:15">
      <c r="A1150" s="40"/>
      <c r="B1150" s="41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</row>
    <row r="1151" spans="1:15">
      <c r="A1151" s="40"/>
      <c r="B1151" s="41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</row>
    <row r="1152" spans="1:15">
      <c r="A1152" s="40"/>
      <c r="B1152" s="41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</row>
    <row r="1153" spans="1:15">
      <c r="A1153" s="40"/>
      <c r="B1153" s="41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  <c r="O1153" s="42"/>
    </row>
    <row r="1154" spans="1:15">
      <c r="A1154" s="40"/>
      <c r="B1154" s="41"/>
      <c r="C1154" s="42"/>
      <c r="D1154" s="42"/>
      <c r="E1154" s="42"/>
      <c r="F1154" s="42"/>
      <c r="G1154" s="42"/>
      <c r="H1154" s="42"/>
      <c r="I1154" s="42"/>
      <c r="J1154" s="42"/>
      <c r="K1154" s="42"/>
      <c r="L1154" s="42"/>
      <c r="M1154" s="42"/>
      <c r="N1154" s="42"/>
      <c r="O1154" s="42"/>
    </row>
    <row r="1155" spans="1:15">
      <c r="A1155" s="40"/>
      <c r="B1155" s="41"/>
      <c r="C1155" s="42"/>
      <c r="D1155" s="42"/>
      <c r="E1155" s="42"/>
      <c r="F1155" s="42"/>
      <c r="G1155" s="42"/>
      <c r="H1155" s="42"/>
      <c r="I1155" s="42"/>
      <c r="J1155" s="42"/>
      <c r="K1155" s="42"/>
      <c r="L1155" s="42"/>
      <c r="M1155" s="42"/>
      <c r="N1155" s="42"/>
      <c r="O1155" s="42"/>
    </row>
    <row r="1156" spans="1:15">
      <c r="A1156" s="40"/>
      <c r="B1156" s="41"/>
      <c r="C1156" s="42"/>
      <c r="D1156" s="42"/>
      <c r="E1156" s="42"/>
      <c r="F1156" s="42"/>
      <c r="G1156" s="42"/>
      <c r="H1156" s="42"/>
      <c r="I1156" s="42"/>
      <c r="J1156" s="42"/>
      <c r="K1156" s="42"/>
      <c r="L1156" s="42"/>
      <c r="M1156" s="42"/>
      <c r="N1156" s="42"/>
      <c r="O1156" s="42"/>
    </row>
    <row r="1157" spans="1:15">
      <c r="A1157" s="40"/>
      <c r="B1157" s="41"/>
      <c r="C1157" s="42"/>
      <c r="D1157" s="42"/>
      <c r="E1157" s="42"/>
      <c r="F1157" s="42"/>
      <c r="G1157" s="42"/>
      <c r="H1157" s="42"/>
      <c r="I1157" s="42"/>
      <c r="J1157" s="42"/>
      <c r="K1157" s="42"/>
      <c r="L1157" s="42"/>
      <c r="M1157" s="42"/>
      <c r="N1157" s="42"/>
      <c r="O1157" s="42"/>
    </row>
    <row r="1158" spans="1:15">
      <c r="A1158" s="40"/>
      <c r="B1158" s="41"/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  <c r="O1158" s="42"/>
    </row>
    <row r="1159" spans="1:15">
      <c r="A1159" s="40"/>
      <c r="B1159" s="41"/>
      <c r="C1159" s="42"/>
      <c r="D1159" s="42"/>
      <c r="E1159" s="42"/>
      <c r="F1159" s="42"/>
      <c r="G1159" s="42"/>
      <c r="H1159" s="42"/>
      <c r="I1159" s="42"/>
      <c r="J1159" s="42"/>
      <c r="K1159" s="42"/>
      <c r="L1159" s="42"/>
      <c r="M1159" s="42"/>
      <c r="N1159" s="42"/>
      <c r="O1159" s="42"/>
    </row>
    <row r="1160" spans="1:15">
      <c r="A1160" s="40"/>
      <c r="B1160" s="41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</row>
    <row r="1161" spans="1:15">
      <c r="A1161" s="40"/>
      <c r="B1161" s="41"/>
      <c r="C1161" s="42"/>
      <c r="D1161" s="42"/>
      <c r="E1161" s="42"/>
      <c r="F1161" s="42"/>
      <c r="G1161" s="42"/>
      <c r="H1161" s="42"/>
      <c r="I1161" s="42"/>
      <c r="J1161" s="42"/>
      <c r="K1161" s="42"/>
      <c r="L1161" s="42"/>
      <c r="M1161" s="42"/>
      <c r="N1161" s="42"/>
      <c r="O1161" s="42"/>
    </row>
    <row r="1162" spans="1:15">
      <c r="A1162" s="40"/>
      <c r="B1162" s="41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</row>
    <row r="1163" spans="1:15">
      <c r="A1163" s="40"/>
      <c r="B1163" s="41"/>
      <c r="C1163" s="42"/>
      <c r="D1163" s="42"/>
      <c r="E1163" s="42"/>
      <c r="F1163" s="42"/>
      <c r="G1163" s="42"/>
      <c r="H1163" s="42"/>
      <c r="I1163" s="42"/>
      <c r="J1163" s="42"/>
      <c r="K1163" s="42"/>
      <c r="L1163" s="42"/>
      <c r="M1163" s="42"/>
      <c r="N1163" s="42"/>
      <c r="O1163" s="42"/>
    </row>
    <row r="1164" spans="1:15">
      <c r="A1164" s="40"/>
      <c r="B1164" s="41"/>
      <c r="C1164" s="42"/>
      <c r="D1164" s="42"/>
      <c r="E1164" s="42"/>
      <c r="F1164" s="42"/>
      <c r="G1164" s="42"/>
      <c r="H1164" s="42"/>
      <c r="I1164" s="42"/>
      <c r="J1164" s="42"/>
      <c r="K1164" s="42"/>
      <c r="L1164" s="42"/>
      <c r="M1164" s="42"/>
      <c r="N1164" s="42"/>
      <c r="O1164" s="42"/>
    </row>
    <row r="1165" spans="1:15">
      <c r="A1165" s="40"/>
      <c r="B1165" s="41"/>
      <c r="C1165" s="42"/>
      <c r="D1165" s="42"/>
      <c r="E1165" s="42"/>
      <c r="F1165" s="42"/>
      <c r="G1165" s="42"/>
      <c r="H1165" s="42"/>
      <c r="I1165" s="42"/>
      <c r="J1165" s="42"/>
      <c r="K1165" s="42"/>
      <c r="L1165" s="42"/>
      <c r="M1165" s="42"/>
      <c r="N1165" s="42"/>
      <c r="O1165" s="42"/>
    </row>
    <row r="1166" spans="1:15">
      <c r="A1166" s="40"/>
      <c r="B1166" s="41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</row>
    <row r="1167" spans="1:15">
      <c r="A1167" s="40"/>
      <c r="B1167" s="41"/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  <c r="O1167" s="42"/>
    </row>
    <row r="1168" spans="1:15">
      <c r="A1168" s="40"/>
      <c r="B1168" s="41"/>
      <c r="C1168" s="42"/>
      <c r="D1168" s="42"/>
      <c r="E1168" s="42"/>
      <c r="F1168" s="42"/>
      <c r="G1168" s="42"/>
      <c r="H1168" s="42"/>
      <c r="I1168" s="42"/>
      <c r="J1168" s="42"/>
      <c r="K1168" s="42"/>
      <c r="L1168" s="42"/>
      <c r="M1168" s="42"/>
      <c r="N1168" s="42"/>
      <c r="O1168" s="42"/>
    </row>
    <row r="1169" spans="1:15">
      <c r="A1169" s="40"/>
      <c r="B1169" s="41"/>
      <c r="C1169" s="42"/>
      <c r="D1169" s="42"/>
      <c r="E1169" s="42"/>
      <c r="F1169" s="42"/>
      <c r="G1169" s="42"/>
      <c r="H1169" s="42"/>
      <c r="I1169" s="42"/>
      <c r="J1169" s="42"/>
      <c r="K1169" s="42"/>
      <c r="L1169" s="42"/>
      <c r="M1169" s="42"/>
      <c r="N1169" s="42"/>
      <c r="O1169" s="42"/>
    </row>
    <row r="1170" spans="1:15">
      <c r="A1170" s="40"/>
      <c r="B1170" s="41"/>
      <c r="C1170" s="42"/>
      <c r="D1170" s="42"/>
      <c r="E1170" s="42"/>
      <c r="F1170" s="42"/>
      <c r="G1170" s="42"/>
      <c r="H1170" s="42"/>
      <c r="I1170" s="42"/>
      <c r="J1170" s="42"/>
      <c r="K1170" s="42"/>
      <c r="L1170" s="42"/>
      <c r="M1170" s="42"/>
      <c r="N1170" s="42"/>
      <c r="O1170" s="42"/>
    </row>
    <row r="1171" spans="1:15">
      <c r="A1171" s="40"/>
      <c r="B1171" s="41"/>
      <c r="C1171" s="42"/>
      <c r="D1171" s="42"/>
      <c r="E1171" s="42"/>
      <c r="F1171" s="42"/>
      <c r="G1171" s="42"/>
      <c r="H1171" s="42"/>
      <c r="I1171" s="42"/>
      <c r="J1171" s="42"/>
      <c r="K1171" s="42"/>
      <c r="L1171" s="42"/>
      <c r="M1171" s="42"/>
      <c r="N1171" s="42"/>
      <c r="O1171" s="42"/>
    </row>
    <row r="1172" spans="1:15">
      <c r="A1172" s="40"/>
      <c r="B1172" s="41"/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  <c r="O1172" s="42"/>
    </row>
    <row r="1173" spans="1:15">
      <c r="A1173" s="40"/>
      <c r="B1173" s="41"/>
      <c r="C1173" s="42"/>
      <c r="D1173" s="42"/>
      <c r="E1173" s="42"/>
      <c r="F1173" s="42"/>
      <c r="G1173" s="42"/>
      <c r="H1173" s="42"/>
      <c r="I1173" s="42"/>
      <c r="J1173" s="42"/>
      <c r="K1173" s="42"/>
      <c r="L1173" s="42"/>
      <c r="M1173" s="42"/>
      <c r="N1173" s="42"/>
      <c r="O1173" s="42"/>
    </row>
    <row r="1174" spans="1:15">
      <c r="A1174" s="40"/>
      <c r="B1174" s="41"/>
      <c r="C1174" s="42"/>
      <c r="D1174" s="42"/>
      <c r="E1174" s="42"/>
      <c r="F1174" s="42"/>
      <c r="G1174" s="42"/>
      <c r="H1174" s="42"/>
      <c r="I1174" s="42"/>
      <c r="J1174" s="42"/>
      <c r="K1174" s="42"/>
      <c r="L1174" s="42"/>
      <c r="M1174" s="42"/>
      <c r="N1174" s="42"/>
      <c r="O1174" s="42"/>
    </row>
    <row r="1175" spans="1:15">
      <c r="A1175" s="40"/>
      <c r="B1175" s="41"/>
      <c r="C1175" s="42"/>
      <c r="D1175" s="42"/>
      <c r="E1175" s="42"/>
      <c r="F1175" s="42"/>
      <c r="G1175" s="42"/>
      <c r="H1175" s="42"/>
      <c r="I1175" s="42"/>
      <c r="J1175" s="42"/>
      <c r="K1175" s="42"/>
      <c r="L1175" s="42"/>
      <c r="M1175" s="42"/>
      <c r="N1175" s="42"/>
      <c r="O1175" s="42"/>
    </row>
    <row r="1176" spans="1:15">
      <c r="A1176" s="40"/>
      <c r="B1176" s="41"/>
      <c r="C1176" s="42"/>
      <c r="D1176" s="42"/>
      <c r="E1176" s="42"/>
      <c r="F1176" s="42"/>
      <c r="G1176" s="42"/>
      <c r="H1176" s="42"/>
      <c r="I1176" s="42"/>
      <c r="J1176" s="42"/>
      <c r="K1176" s="42"/>
      <c r="L1176" s="42"/>
      <c r="M1176" s="42"/>
      <c r="N1176" s="42"/>
      <c r="O1176" s="42"/>
    </row>
    <row r="1177" spans="1:15">
      <c r="A1177" s="40"/>
      <c r="B1177" s="41"/>
      <c r="C1177" s="42"/>
      <c r="D1177" s="42"/>
      <c r="E1177" s="42"/>
      <c r="F1177" s="42"/>
      <c r="G1177" s="42"/>
      <c r="H1177" s="42"/>
      <c r="I1177" s="42"/>
      <c r="J1177" s="42"/>
      <c r="K1177" s="42"/>
      <c r="L1177" s="42"/>
      <c r="M1177" s="42"/>
      <c r="N1177" s="42"/>
      <c r="O1177" s="42"/>
    </row>
    <row r="1178" spans="1:15">
      <c r="A1178" s="40"/>
      <c r="B1178" s="41"/>
      <c r="C1178" s="42"/>
      <c r="D1178" s="42"/>
      <c r="E1178" s="42"/>
      <c r="F1178" s="42"/>
      <c r="G1178" s="42"/>
      <c r="H1178" s="42"/>
      <c r="I1178" s="42"/>
      <c r="J1178" s="42"/>
      <c r="K1178" s="42"/>
      <c r="L1178" s="42"/>
      <c r="M1178" s="42"/>
      <c r="N1178" s="42"/>
      <c r="O1178" s="42"/>
    </row>
    <row r="1179" spans="1:15">
      <c r="A1179" s="40"/>
      <c r="B1179" s="41"/>
      <c r="C1179" s="42"/>
      <c r="D1179" s="42"/>
      <c r="E1179" s="42"/>
      <c r="F1179" s="42"/>
      <c r="G1179" s="42"/>
      <c r="H1179" s="42"/>
      <c r="I1179" s="42"/>
      <c r="J1179" s="42"/>
      <c r="K1179" s="42"/>
      <c r="L1179" s="42"/>
      <c r="M1179" s="42"/>
      <c r="N1179" s="42"/>
      <c r="O1179" s="42"/>
    </row>
    <row r="1180" spans="1:15">
      <c r="A1180" s="40"/>
      <c r="B1180" s="41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</row>
    <row r="1181" spans="1:15">
      <c r="A1181" s="40"/>
      <c r="B1181" s="41"/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  <c r="O1181" s="42"/>
    </row>
    <row r="1182" spans="1:15">
      <c r="A1182" s="40"/>
      <c r="B1182" s="41"/>
      <c r="C1182" s="42"/>
      <c r="D1182" s="42"/>
      <c r="E1182" s="42"/>
      <c r="F1182" s="42"/>
      <c r="G1182" s="42"/>
      <c r="H1182" s="42"/>
      <c r="I1182" s="42"/>
      <c r="J1182" s="42"/>
      <c r="K1182" s="42"/>
      <c r="L1182" s="42"/>
      <c r="M1182" s="42"/>
      <c r="N1182" s="42"/>
      <c r="O1182" s="42"/>
    </row>
    <row r="1183" spans="1:15">
      <c r="A1183" s="40"/>
      <c r="B1183" s="41"/>
      <c r="C1183" s="42"/>
      <c r="D1183" s="42"/>
      <c r="E1183" s="42"/>
      <c r="F1183" s="42"/>
      <c r="G1183" s="42"/>
      <c r="H1183" s="42"/>
      <c r="I1183" s="42"/>
      <c r="J1183" s="42"/>
      <c r="K1183" s="42"/>
      <c r="L1183" s="42"/>
      <c r="M1183" s="42"/>
      <c r="N1183" s="42"/>
      <c r="O1183" s="42"/>
    </row>
    <row r="1184" spans="1:15">
      <c r="A1184" s="40"/>
      <c r="B1184" s="41"/>
      <c r="C1184" s="42"/>
      <c r="D1184" s="42"/>
      <c r="E1184" s="42"/>
      <c r="F1184" s="42"/>
      <c r="G1184" s="42"/>
      <c r="H1184" s="42"/>
      <c r="I1184" s="42"/>
      <c r="J1184" s="42"/>
      <c r="K1184" s="42"/>
      <c r="L1184" s="42"/>
      <c r="M1184" s="42"/>
      <c r="N1184" s="42"/>
      <c r="O1184" s="42"/>
    </row>
    <row r="1185" spans="1:15">
      <c r="A1185" s="40"/>
      <c r="B1185" s="41"/>
      <c r="C1185" s="42"/>
      <c r="D1185" s="42"/>
      <c r="E1185" s="42"/>
      <c r="F1185" s="42"/>
      <c r="G1185" s="42"/>
      <c r="H1185" s="42"/>
      <c r="I1185" s="42"/>
      <c r="J1185" s="42"/>
      <c r="K1185" s="42"/>
      <c r="L1185" s="42"/>
      <c r="M1185" s="42"/>
      <c r="N1185" s="42"/>
      <c r="O1185" s="42"/>
    </row>
    <row r="1186" spans="1:15">
      <c r="A1186" s="40"/>
      <c r="B1186" s="41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</row>
    <row r="1187" spans="1:15">
      <c r="A1187" s="40"/>
      <c r="B1187" s="41"/>
      <c r="C1187" s="42"/>
      <c r="D1187" s="42"/>
      <c r="E1187" s="42"/>
      <c r="F1187" s="42"/>
      <c r="G1187" s="42"/>
      <c r="H1187" s="42"/>
      <c r="I1187" s="42"/>
      <c r="J1187" s="42"/>
      <c r="K1187" s="42"/>
      <c r="L1187" s="42"/>
      <c r="M1187" s="42"/>
      <c r="N1187" s="42"/>
      <c r="O1187" s="42"/>
    </row>
    <row r="1188" spans="1:15">
      <c r="A1188" s="40"/>
      <c r="B1188" s="41"/>
      <c r="C1188" s="42"/>
      <c r="D1188" s="42"/>
      <c r="E1188" s="42"/>
      <c r="F1188" s="42"/>
      <c r="G1188" s="42"/>
      <c r="H1188" s="42"/>
      <c r="I1188" s="42"/>
      <c r="J1188" s="42"/>
      <c r="K1188" s="42"/>
      <c r="L1188" s="42"/>
      <c r="M1188" s="42"/>
      <c r="N1188" s="42"/>
      <c r="O1188" s="42"/>
    </row>
    <row r="1189" spans="1:15">
      <c r="A1189" s="40"/>
      <c r="B1189" s="41"/>
      <c r="C1189" s="42"/>
      <c r="D1189" s="42"/>
      <c r="E1189" s="42"/>
      <c r="F1189" s="42"/>
      <c r="G1189" s="42"/>
      <c r="H1189" s="42"/>
      <c r="I1189" s="42"/>
      <c r="J1189" s="42"/>
      <c r="K1189" s="42"/>
      <c r="L1189" s="42"/>
      <c r="M1189" s="42"/>
      <c r="N1189" s="42"/>
      <c r="O1189" s="42"/>
    </row>
    <row r="1190" spans="1:15">
      <c r="A1190" s="40"/>
      <c r="B1190" s="41"/>
      <c r="C1190" s="42"/>
      <c r="D1190" s="42"/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</row>
    <row r="1191" spans="1:15">
      <c r="A1191" s="40"/>
      <c r="B1191" s="41"/>
      <c r="C1191" s="42"/>
      <c r="D1191" s="42"/>
      <c r="E1191" s="42"/>
      <c r="F1191" s="42"/>
      <c r="G1191" s="42"/>
      <c r="H1191" s="42"/>
      <c r="I1191" s="42"/>
      <c r="J1191" s="42"/>
      <c r="K1191" s="42"/>
      <c r="L1191" s="42"/>
      <c r="M1191" s="42"/>
      <c r="N1191" s="42"/>
      <c r="O1191" s="42"/>
    </row>
    <row r="1192" spans="1:15">
      <c r="A1192" s="40"/>
      <c r="B1192" s="41"/>
      <c r="C1192" s="42"/>
      <c r="D1192" s="42"/>
      <c r="E1192" s="42"/>
      <c r="F1192" s="42"/>
      <c r="G1192" s="42"/>
      <c r="H1192" s="42"/>
      <c r="I1192" s="42"/>
      <c r="J1192" s="42"/>
      <c r="K1192" s="42"/>
      <c r="L1192" s="42"/>
      <c r="M1192" s="42"/>
      <c r="N1192" s="42"/>
      <c r="O1192" s="42"/>
    </row>
    <row r="1193" spans="1:15">
      <c r="A1193" s="40"/>
      <c r="B1193" s="41"/>
      <c r="C1193" s="42"/>
      <c r="D1193" s="42"/>
      <c r="E1193" s="42"/>
      <c r="F1193" s="42"/>
      <c r="G1193" s="42"/>
      <c r="H1193" s="42"/>
      <c r="I1193" s="42"/>
      <c r="J1193" s="42"/>
      <c r="K1193" s="42"/>
      <c r="L1193" s="42"/>
      <c r="M1193" s="42"/>
      <c r="N1193" s="42"/>
      <c r="O1193" s="42"/>
    </row>
    <row r="1194" spans="1:15">
      <c r="A1194" s="40"/>
      <c r="B1194" s="41"/>
      <c r="C1194" s="42"/>
      <c r="D1194" s="42"/>
      <c r="E1194" s="42"/>
      <c r="F1194" s="42"/>
      <c r="G1194" s="42"/>
      <c r="H1194" s="42"/>
      <c r="I1194" s="42"/>
      <c r="J1194" s="42"/>
      <c r="K1194" s="42"/>
      <c r="L1194" s="42"/>
      <c r="M1194" s="42"/>
      <c r="N1194" s="42"/>
      <c r="O1194" s="42"/>
    </row>
    <row r="1195" spans="1:15">
      <c r="A1195" s="40"/>
      <c r="B1195" s="41"/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  <c r="O1195" s="42"/>
    </row>
    <row r="1196" spans="1:15">
      <c r="A1196" s="40"/>
      <c r="B1196" s="41"/>
      <c r="C1196" s="42"/>
      <c r="D1196" s="42"/>
      <c r="E1196" s="42"/>
      <c r="F1196" s="42"/>
      <c r="G1196" s="42"/>
      <c r="H1196" s="42"/>
      <c r="I1196" s="42"/>
      <c r="J1196" s="42"/>
      <c r="K1196" s="42"/>
      <c r="L1196" s="42"/>
      <c r="M1196" s="42"/>
      <c r="N1196" s="42"/>
      <c r="O1196" s="42"/>
    </row>
    <row r="1197" spans="1:15">
      <c r="A1197" s="40"/>
      <c r="B1197" s="41"/>
      <c r="C1197" s="42"/>
      <c r="D1197" s="42"/>
      <c r="E1197" s="42"/>
      <c r="F1197" s="42"/>
      <c r="G1197" s="42"/>
      <c r="H1197" s="42"/>
      <c r="I1197" s="42"/>
      <c r="J1197" s="42"/>
      <c r="K1197" s="42"/>
      <c r="L1197" s="42"/>
      <c r="M1197" s="42"/>
      <c r="N1197" s="42"/>
      <c r="O1197" s="42"/>
    </row>
    <row r="1198" spans="1:15">
      <c r="A1198" s="40"/>
      <c r="B1198" s="41"/>
      <c r="C1198" s="42"/>
      <c r="D1198" s="42"/>
      <c r="E1198" s="42"/>
      <c r="F1198" s="42"/>
      <c r="G1198" s="42"/>
      <c r="H1198" s="42"/>
      <c r="I1198" s="42"/>
      <c r="J1198" s="42"/>
      <c r="K1198" s="42"/>
      <c r="L1198" s="42"/>
      <c r="M1198" s="42"/>
      <c r="N1198" s="42"/>
      <c r="O1198" s="42"/>
    </row>
    <row r="1199" spans="1:15">
      <c r="A1199" s="40"/>
      <c r="B1199" s="41"/>
      <c r="C1199" s="42"/>
      <c r="D1199" s="42"/>
      <c r="E1199" s="42"/>
      <c r="F1199" s="42"/>
      <c r="G1199" s="42"/>
      <c r="H1199" s="42"/>
      <c r="I1199" s="42"/>
      <c r="J1199" s="42"/>
      <c r="K1199" s="42"/>
      <c r="L1199" s="42"/>
      <c r="M1199" s="42"/>
      <c r="N1199" s="42"/>
      <c r="O1199" s="42"/>
    </row>
    <row r="1200" spans="1:15">
      <c r="A1200" s="40"/>
      <c r="B1200" s="41"/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  <c r="O1200" s="42"/>
    </row>
    <row r="1201" spans="1:15">
      <c r="A1201" s="40"/>
      <c r="B1201" s="41"/>
      <c r="C1201" s="42"/>
      <c r="D1201" s="42"/>
      <c r="E1201" s="42"/>
      <c r="F1201" s="42"/>
      <c r="G1201" s="42"/>
      <c r="H1201" s="42"/>
      <c r="I1201" s="42"/>
      <c r="J1201" s="42"/>
      <c r="K1201" s="42"/>
      <c r="L1201" s="42"/>
      <c r="M1201" s="42"/>
      <c r="N1201" s="42"/>
      <c r="O1201" s="42"/>
    </row>
    <row r="1202" spans="1:15">
      <c r="A1202" s="40"/>
      <c r="B1202" s="41"/>
      <c r="C1202" s="42"/>
      <c r="D1202" s="42"/>
      <c r="E1202" s="42"/>
      <c r="F1202" s="42"/>
      <c r="G1202" s="42"/>
      <c r="H1202" s="42"/>
      <c r="I1202" s="42"/>
      <c r="J1202" s="42"/>
      <c r="K1202" s="42"/>
      <c r="L1202" s="42"/>
      <c r="M1202" s="42"/>
      <c r="N1202" s="42"/>
      <c r="O1202" s="42"/>
    </row>
    <row r="1203" spans="1:15">
      <c r="A1203" s="40"/>
      <c r="B1203" s="41"/>
      <c r="C1203" s="42"/>
      <c r="D1203" s="42"/>
      <c r="E1203" s="42"/>
      <c r="F1203" s="42"/>
      <c r="G1203" s="42"/>
      <c r="H1203" s="42"/>
      <c r="I1203" s="42"/>
      <c r="J1203" s="42"/>
      <c r="K1203" s="42"/>
      <c r="L1203" s="42"/>
      <c r="M1203" s="42"/>
      <c r="N1203" s="42"/>
      <c r="O1203" s="42"/>
    </row>
    <row r="1204" spans="1:15">
      <c r="A1204" s="40"/>
      <c r="B1204" s="41"/>
      <c r="C1204" s="42"/>
      <c r="D1204" s="42"/>
      <c r="E1204" s="42"/>
      <c r="F1204" s="42"/>
      <c r="G1204" s="42"/>
      <c r="H1204" s="42"/>
      <c r="I1204" s="42"/>
      <c r="J1204" s="42"/>
      <c r="K1204" s="42"/>
      <c r="L1204" s="42"/>
      <c r="M1204" s="42"/>
      <c r="N1204" s="42"/>
      <c r="O1204" s="42"/>
    </row>
    <row r="1205" spans="1:15">
      <c r="A1205" s="40"/>
      <c r="B1205" s="41"/>
      <c r="C1205" s="42"/>
      <c r="D1205" s="42"/>
      <c r="E1205" s="42"/>
      <c r="F1205" s="42"/>
      <c r="G1205" s="42"/>
      <c r="H1205" s="42"/>
      <c r="I1205" s="42"/>
      <c r="J1205" s="42"/>
      <c r="K1205" s="42"/>
      <c r="L1205" s="42"/>
      <c r="M1205" s="42"/>
      <c r="N1205" s="42"/>
      <c r="O1205" s="42"/>
    </row>
    <row r="1206" spans="1:15">
      <c r="A1206" s="40"/>
      <c r="B1206" s="41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</row>
    <row r="1207" spans="1:15">
      <c r="A1207" s="40"/>
      <c r="B1207" s="41"/>
      <c r="C1207" s="42"/>
      <c r="D1207" s="42"/>
      <c r="E1207" s="42"/>
      <c r="F1207" s="42"/>
      <c r="G1207" s="42"/>
      <c r="H1207" s="42"/>
      <c r="I1207" s="42"/>
      <c r="J1207" s="42"/>
      <c r="K1207" s="42"/>
      <c r="L1207" s="42"/>
      <c r="M1207" s="42"/>
      <c r="N1207" s="42"/>
      <c r="O1207" s="42"/>
    </row>
    <row r="1208" spans="1:15">
      <c r="A1208" s="40"/>
      <c r="B1208" s="41"/>
      <c r="C1208" s="42"/>
      <c r="D1208" s="42"/>
      <c r="E1208" s="42"/>
      <c r="F1208" s="42"/>
      <c r="G1208" s="42"/>
      <c r="H1208" s="42"/>
      <c r="I1208" s="42"/>
      <c r="J1208" s="42"/>
      <c r="K1208" s="42"/>
      <c r="L1208" s="42"/>
      <c r="M1208" s="42"/>
      <c r="N1208" s="42"/>
      <c r="O1208" s="42"/>
    </row>
    <row r="1209" spans="1:15">
      <c r="A1209" s="40"/>
      <c r="B1209" s="41"/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  <c r="O1209" s="42"/>
    </row>
    <row r="1210" spans="1:15">
      <c r="A1210" s="40"/>
      <c r="B1210" s="41"/>
      <c r="C1210" s="42"/>
      <c r="D1210" s="42"/>
      <c r="E1210" s="42"/>
      <c r="F1210" s="42"/>
      <c r="G1210" s="42"/>
      <c r="H1210" s="42"/>
      <c r="I1210" s="42"/>
      <c r="J1210" s="42"/>
      <c r="K1210" s="42"/>
      <c r="L1210" s="42"/>
      <c r="M1210" s="42"/>
      <c r="N1210" s="42"/>
      <c r="O1210" s="42"/>
    </row>
    <row r="1211" spans="1:15">
      <c r="A1211" s="40"/>
      <c r="B1211" s="41"/>
      <c r="C1211" s="42"/>
      <c r="D1211" s="42"/>
      <c r="E1211" s="42"/>
      <c r="F1211" s="42"/>
      <c r="G1211" s="42"/>
      <c r="H1211" s="42"/>
      <c r="I1211" s="42"/>
      <c r="J1211" s="42"/>
      <c r="K1211" s="42"/>
      <c r="L1211" s="42"/>
      <c r="M1211" s="42"/>
      <c r="N1211" s="42"/>
      <c r="O1211" s="42"/>
    </row>
    <row r="1212" spans="1:15">
      <c r="A1212" s="40"/>
      <c r="B1212" s="41"/>
      <c r="C1212" s="42"/>
      <c r="D1212" s="42"/>
      <c r="E1212" s="42"/>
      <c r="F1212" s="42"/>
      <c r="G1212" s="42"/>
      <c r="H1212" s="42"/>
      <c r="I1212" s="42"/>
      <c r="J1212" s="42"/>
      <c r="K1212" s="42"/>
      <c r="L1212" s="42"/>
      <c r="M1212" s="42"/>
      <c r="N1212" s="42"/>
      <c r="O1212" s="42"/>
    </row>
    <row r="1213" spans="1:15">
      <c r="A1213" s="40"/>
      <c r="B1213" s="41"/>
      <c r="C1213" s="42"/>
      <c r="D1213" s="42"/>
      <c r="E1213" s="42"/>
      <c r="F1213" s="42"/>
      <c r="G1213" s="42"/>
      <c r="H1213" s="42"/>
      <c r="I1213" s="42"/>
      <c r="J1213" s="42"/>
      <c r="K1213" s="42"/>
      <c r="L1213" s="42"/>
      <c r="M1213" s="42"/>
      <c r="N1213" s="42"/>
      <c r="O1213" s="42"/>
    </row>
    <row r="1214" spans="1:15">
      <c r="A1214" s="40"/>
      <c r="B1214" s="41"/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  <c r="O1214" s="42"/>
    </row>
    <row r="1215" spans="1:15">
      <c r="A1215" s="40"/>
      <c r="B1215" s="41"/>
      <c r="C1215" s="42"/>
      <c r="D1215" s="42"/>
      <c r="E1215" s="42"/>
      <c r="F1215" s="42"/>
      <c r="G1215" s="42"/>
      <c r="H1215" s="42"/>
      <c r="I1215" s="42"/>
      <c r="J1215" s="42"/>
      <c r="K1215" s="42"/>
      <c r="L1215" s="42"/>
      <c r="M1215" s="42"/>
      <c r="N1215" s="42"/>
      <c r="O1215" s="42"/>
    </row>
    <row r="1216" spans="1:15">
      <c r="A1216" s="40"/>
      <c r="B1216" s="41"/>
      <c r="C1216" s="42"/>
      <c r="D1216" s="42"/>
      <c r="E1216" s="42"/>
      <c r="F1216" s="42"/>
      <c r="G1216" s="42"/>
      <c r="H1216" s="42"/>
      <c r="I1216" s="42"/>
      <c r="J1216" s="42"/>
      <c r="K1216" s="42"/>
      <c r="L1216" s="42"/>
      <c r="M1216" s="42"/>
      <c r="N1216" s="42"/>
      <c r="O1216" s="42"/>
    </row>
    <row r="1217" spans="1:15">
      <c r="A1217" s="40"/>
      <c r="B1217" s="41"/>
      <c r="C1217" s="42"/>
      <c r="D1217" s="42"/>
      <c r="E1217" s="42"/>
      <c r="F1217" s="42"/>
      <c r="G1217" s="42"/>
      <c r="H1217" s="42"/>
      <c r="I1217" s="42"/>
      <c r="J1217" s="42"/>
      <c r="K1217" s="42"/>
      <c r="L1217" s="42"/>
      <c r="M1217" s="42"/>
      <c r="N1217" s="42"/>
      <c r="O1217" s="42"/>
    </row>
    <row r="1218" spans="1:15">
      <c r="A1218" s="40"/>
      <c r="B1218" s="41"/>
      <c r="C1218" s="42"/>
      <c r="D1218" s="42"/>
      <c r="E1218" s="42"/>
      <c r="F1218" s="42"/>
      <c r="G1218" s="42"/>
      <c r="H1218" s="42"/>
      <c r="I1218" s="42"/>
      <c r="J1218" s="42"/>
      <c r="K1218" s="42"/>
      <c r="L1218" s="42"/>
      <c r="M1218" s="42"/>
      <c r="N1218" s="42"/>
      <c r="O1218" s="42"/>
    </row>
    <row r="1219" spans="1:15">
      <c r="A1219" s="40"/>
      <c r="B1219" s="41"/>
      <c r="C1219" s="42"/>
      <c r="D1219" s="42"/>
      <c r="E1219" s="42"/>
      <c r="F1219" s="42"/>
      <c r="G1219" s="42"/>
      <c r="H1219" s="42"/>
      <c r="I1219" s="42"/>
      <c r="J1219" s="42"/>
      <c r="K1219" s="42"/>
      <c r="L1219" s="42"/>
      <c r="M1219" s="42"/>
      <c r="N1219" s="42"/>
      <c r="O1219" s="42"/>
    </row>
    <row r="1220" spans="1:15">
      <c r="A1220" s="40"/>
      <c r="B1220" s="41"/>
      <c r="C1220" s="42"/>
      <c r="D1220" s="42"/>
      <c r="E1220" s="42"/>
      <c r="F1220" s="42"/>
      <c r="G1220" s="42"/>
      <c r="H1220" s="42"/>
      <c r="I1220" s="42"/>
      <c r="J1220" s="42"/>
      <c r="K1220" s="42"/>
      <c r="L1220" s="42"/>
      <c r="M1220" s="42"/>
      <c r="N1220" s="42"/>
      <c r="O1220" s="42"/>
    </row>
    <row r="1221" spans="1:15">
      <c r="A1221" s="40"/>
      <c r="B1221" s="41"/>
      <c r="C1221" s="42"/>
      <c r="D1221" s="42"/>
      <c r="E1221" s="42"/>
      <c r="F1221" s="42"/>
      <c r="G1221" s="42"/>
      <c r="H1221" s="42"/>
      <c r="I1221" s="42"/>
      <c r="J1221" s="42"/>
      <c r="K1221" s="42"/>
      <c r="L1221" s="42"/>
      <c r="M1221" s="42"/>
      <c r="N1221" s="42"/>
      <c r="O1221" s="42"/>
    </row>
    <row r="1222" spans="1:15">
      <c r="A1222" s="40"/>
      <c r="B1222" s="41"/>
      <c r="C1222" s="42"/>
      <c r="D1222" s="42"/>
      <c r="E1222" s="42"/>
      <c r="F1222" s="42"/>
      <c r="G1222" s="42"/>
      <c r="H1222" s="42"/>
      <c r="I1222" s="42"/>
      <c r="J1222" s="42"/>
      <c r="K1222" s="42"/>
      <c r="L1222" s="42"/>
      <c r="M1222" s="42"/>
      <c r="N1222" s="42"/>
      <c r="O1222" s="42"/>
    </row>
    <row r="1223" spans="1:15">
      <c r="A1223" s="40"/>
      <c r="B1223" s="41"/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  <c r="O1223" s="42"/>
    </row>
    <row r="1224" spans="1:15">
      <c r="A1224" s="40"/>
      <c r="B1224" s="41"/>
      <c r="C1224" s="42"/>
      <c r="D1224" s="42"/>
      <c r="E1224" s="42"/>
      <c r="F1224" s="42"/>
      <c r="G1224" s="42"/>
      <c r="H1224" s="42"/>
      <c r="I1224" s="42"/>
      <c r="J1224" s="42"/>
      <c r="K1224" s="42"/>
      <c r="L1224" s="42"/>
      <c r="M1224" s="42"/>
      <c r="N1224" s="42"/>
      <c r="O1224" s="42"/>
    </row>
    <row r="1225" spans="1:15">
      <c r="A1225" s="40"/>
      <c r="B1225" s="41"/>
      <c r="C1225" s="42"/>
      <c r="D1225" s="42"/>
      <c r="E1225" s="42"/>
      <c r="F1225" s="42"/>
      <c r="G1225" s="42"/>
      <c r="H1225" s="42"/>
      <c r="I1225" s="42"/>
      <c r="J1225" s="42"/>
      <c r="K1225" s="42"/>
      <c r="L1225" s="42"/>
      <c r="M1225" s="42"/>
      <c r="N1225" s="42"/>
      <c r="O1225" s="42"/>
    </row>
    <row r="1226" spans="1:15">
      <c r="A1226" s="40"/>
      <c r="B1226" s="41"/>
      <c r="C1226" s="42"/>
      <c r="D1226" s="42"/>
      <c r="E1226" s="42"/>
      <c r="F1226" s="42"/>
      <c r="G1226" s="42"/>
      <c r="H1226" s="42"/>
      <c r="I1226" s="42"/>
      <c r="J1226" s="42"/>
      <c r="K1226" s="42"/>
      <c r="L1226" s="42"/>
      <c r="M1226" s="42"/>
      <c r="N1226" s="42"/>
      <c r="O1226" s="42"/>
    </row>
    <row r="1227" spans="1:15">
      <c r="A1227" s="40"/>
      <c r="B1227" s="41"/>
      <c r="C1227" s="42"/>
      <c r="D1227" s="42"/>
      <c r="E1227" s="42"/>
      <c r="F1227" s="42"/>
      <c r="G1227" s="42"/>
      <c r="H1227" s="42"/>
      <c r="I1227" s="42"/>
      <c r="J1227" s="42"/>
      <c r="K1227" s="42"/>
      <c r="L1227" s="42"/>
      <c r="M1227" s="42"/>
      <c r="N1227" s="42"/>
      <c r="O1227" s="42"/>
    </row>
    <row r="1228" spans="1:15">
      <c r="A1228" s="40"/>
      <c r="B1228" s="41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</row>
    <row r="1229" spans="1:15">
      <c r="A1229" s="40"/>
      <c r="B1229" s="41"/>
      <c r="C1229" s="42"/>
      <c r="D1229" s="42"/>
      <c r="E1229" s="42"/>
      <c r="F1229" s="42"/>
      <c r="G1229" s="42"/>
      <c r="H1229" s="42"/>
      <c r="I1229" s="42"/>
      <c r="J1229" s="42"/>
      <c r="K1229" s="42"/>
      <c r="L1229" s="42"/>
      <c r="M1229" s="42"/>
      <c r="N1229" s="42"/>
      <c r="O1229" s="42"/>
    </row>
    <row r="1230" spans="1:15">
      <c r="A1230" s="40"/>
      <c r="B1230" s="41"/>
      <c r="C1230" s="42"/>
      <c r="D1230" s="42"/>
      <c r="E1230" s="42"/>
      <c r="F1230" s="42"/>
      <c r="G1230" s="42"/>
      <c r="H1230" s="42"/>
      <c r="I1230" s="42"/>
      <c r="J1230" s="42"/>
      <c r="K1230" s="42"/>
      <c r="L1230" s="42"/>
      <c r="M1230" s="42"/>
      <c r="N1230" s="42"/>
      <c r="O1230" s="42"/>
    </row>
    <row r="1231" spans="1:15">
      <c r="A1231" s="40"/>
      <c r="B1231" s="41"/>
      <c r="C1231" s="42"/>
      <c r="D1231" s="42"/>
      <c r="E1231" s="42"/>
      <c r="F1231" s="42"/>
      <c r="G1231" s="42"/>
      <c r="H1231" s="42"/>
      <c r="I1231" s="42"/>
      <c r="J1231" s="42"/>
      <c r="K1231" s="42"/>
      <c r="L1231" s="42"/>
      <c r="M1231" s="42"/>
      <c r="N1231" s="42"/>
      <c r="O1231" s="42"/>
    </row>
    <row r="1232" spans="1:15">
      <c r="A1232" s="40"/>
      <c r="B1232" s="41"/>
      <c r="C1232" s="42"/>
      <c r="D1232" s="42"/>
      <c r="E1232" s="42"/>
      <c r="F1232" s="42"/>
      <c r="G1232" s="42"/>
      <c r="H1232" s="42"/>
      <c r="I1232" s="42"/>
      <c r="J1232" s="42"/>
      <c r="K1232" s="42"/>
      <c r="L1232" s="42"/>
      <c r="M1232" s="42"/>
      <c r="N1232" s="42"/>
      <c r="O1232" s="42"/>
    </row>
    <row r="1233" spans="1:15">
      <c r="A1233" s="40"/>
      <c r="B1233" s="41"/>
      <c r="C1233" s="42"/>
      <c r="D1233" s="42"/>
      <c r="E1233" s="42"/>
      <c r="F1233" s="42"/>
      <c r="G1233" s="42"/>
      <c r="H1233" s="42"/>
      <c r="I1233" s="42"/>
      <c r="J1233" s="42"/>
      <c r="K1233" s="42"/>
      <c r="L1233" s="42"/>
      <c r="M1233" s="42"/>
      <c r="N1233" s="42"/>
      <c r="O1233" s="42"/>
    </row>
    <row r="1234" spans="1:15">
      <c r="A1234" s="40"/>
      <c r="B1234" s="41"/>
      <c r="C1234" s="42"/>
      <c r="D1234" s="42"/>
      <c r="E1234" s="42"/>
      <c r="F1234" s="42"/>
      <c r="G1234" s="42"/>
      <c r="H1234" s="42"/>
      <c r="I1234" s="42"/>
      <c r="J1234" s="42"/>
      <c r="K1234" s="42"/>
      <c r="L1234" s="42"/>
      <c r="M1234" s="42"/>
      <c r="N1234" s="42"/>
      <c r="O1234" s="42"/>
    </row>
    <row r="1235" spans="1:15">
      <c r="A1235" s="40"/>
      <c r="B1235" s="41"/>
      <c r="C1235" s="42"/>
      <c r="D1235" s="42"/>
      <c r="E1235" s="42"/>
      <c r="F1235" s="42"/>
      <c r="G1235" s="42"/>
      <c r="H1235" s="42"/>
      <c r="I1235" s="42"/>
      <c r="J1235" s="42"/>
      <c r="K1235" s="42"/>
      <c r="L1235" s="42"/>
      <c r="M1235" s="42"/>
      <c r="N1235" s="42"/>
      <c r="O1235" s="42"/>
    </row>
    <row r="1236" spans="1:15">
      <c r="A1236" s="40"/>
      <c r="B1236" s="41"/>
      <c r="C1236" s="42"/>
      <c r="D1236" s="42"/>
      <c r="E1236" s="42"/>
      <c r="F1236" s="42"/>
      <c r="G1236" s="42"/>
      <c r="H1236" s="42"/>
      <c r="I1236" s="42"/>
      <c r="J1236" s="42"/>
      <c r="K1236" s="42"/>
      <c r="L1236" s="42"/>
      <c r="M1236" s="42"/>
      <c r="N1236" s="42"/>
      <c r="O1236" s="42"/>
    </row>
    <row r="1237" spans="1:15">
      <c r="A1237" s="40"/>
      <c r="B1237" s="41"/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  <c r="O1237" s="42"/>
    </row>
    <row r="1238" spans="1:15">
      <c r="A1238" s="40"/>
      <c r="B1238" s="41"/>
      <c r="C1238" s="42"/>
      <c r="D1238" s="42"/>
      <c r="E1238" s="42"/>
      <c r="F1238" s="42"/>
      <c r="G1238" s="42"/>
      <c r="H1238" s="42"/>
      <c r="I1238" s="42"/>
      <c r="J1238" s="42"/>
      <c r="K1238" s="42"/>
      <c r="L1238" s="42"/>
      <c r="M1238" s="42"/>
      <c r="N1238" s="42"/>
      <c r="O1238" s="42"/>
    </row>
    <row r="1239" spans="1:15">
      <c r="A1239" s="40"/>
      <c r="B1239" s="41"/>
      <c r="C1239" s="42"/>
      <c r="D1239" s="42"/>
      <c r="E1239" s="42"/>
      <c r="F1239" s="42"/>
      <c r="G1239" s="42"/>
      <c r="H1239" s="42"/>
      <c r="I1239" s="42"/>
      <c r="J1239" s="42"/>
      <c r="K1239" s="42"/>
      <c r="L1239" s="42"/>
      <c r="M1239" s="42"/>
      <c r="N1239" s="42"/>
      <c r="O1239" s="42"/>
    </row>
    <row r="1240" spans="1:15">
      <c r="A1240" s="40"/>
      <c r="B1240" s="41"/>
      <c r="C1240" s="42"/>
      <c r="D1240" s="42"/>
      <c r="E1240" s="42"/>
      <c r="F1240" s="42"/>
      <c r="G1240" s="42"/>
      <c r="H1240" s="42"/>
      <c r="I1240" s="42"/>
      <c r="J1240" s="42"/>
      <c r="K1240" s="42"/>
      <c r="L1240" s="42"/>
      <c r="M1240" s="42"/>
      <c r="N1240" s="42"/>
      <c r="O1240" s="42"/>
    </row>
    <row r="1241" spans="1:15">
      <c r="A1241" s="40"/>
      <c r="B1241" s="41"/>
      <c r="C1241" s="42"/>
      <c r="D1241" s="42"/>
      <c r="E1241" s="42"/>
      <c r="F1241" s="42"/>
      <c r="G1241" s="42"/>
      <c r="H1241" s="42"/>
      <c r="I1241" s="42"/>
      <c r="J1241" s="42"/>
      <c r="K1241" s="42"/>
      <c r="L1241" s="42"/>
      <c r="M1241" s="42"/>
      <c r="N1241" s="42"/>
      <c r="O1241" s="42"/>
    </row>
    <row r="1242" spans="1:15">
      <c r="A1242" s="40"/>
      <c r="B1242" s="41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</row>
    <row r="1243" spans="1:15">
      <c r="A1243" s="40"/>
      <c r="B1243" s="41"/>
      <c r="C1243" s="42"/>
      <c r="D1243" s="42"/>
      <c r="E1243" s="42"/>
      <c r="F1243" s="42"/>
      <c r="G1243" s="42"/>
      <c r="H1243" s="42"/>
      <c r="I1243" s="42"/>
      <c r="J1243" s="42"/>
      <c r="K1243" s="42"/>
      <c r="L1243" s="42"/>
      <c r="M1243" s="42"/>
      <c r="N1243" s="42"/>
      <c r="O1243" s="42"/>
    </row>
    <row r="1244" spans="1:15">
      <c r="A1244" s="40"/>
      <c r="B1244" s="41"/>
      <c r="C1244" s="42"/>
      <c r="D1244" s="42"/>
      <c r="E1244" s="42"/>
      <c r="F1244" s="42"/>
      <c r="G1244" s="42"/>
      <c r="H1244" s="42"/>
      <c r="I1244" s="42"/>
      <c r="J1244" s="42"/>
      <c r="K1244" s="42"/>
      <c r="L1244" s="42"/>
      <c r="M1244" s="42"/>
      <c r="N1244" s="42"/>
      <c r="O1244" s="42"/>
    </row>
    <row r="1245" spans="1:15">
      <c r="A1245" s="40"/>
      <c r="B1245" s="41"/>
      <c r="C1245" s="42"/>
      <c r="D1245" s="42"/>
      <c r="E1245" s="42"/>
      <c r="F1245" s="42"/>
      <c r="G1245" s="42"/>
      <c r="H1245" s="42"/>
      <c r="I1245" s="42"/>
      <c r="J1245" s="42"/>
      <c r="K1245" s="42"/>
      <c r="L1245" s="42"/>
      <c r="M1245" s="42"/>
      <c r="N1245" s="42"/>
      <c r="O1245" s="42"/>
    </row>
    <row r="1246" spans="1:15">
      <c r="A1246" s="40"/>
      <c r="B1246" s="41"/>
      <c r="C1246" s="42"/>
      <c r="D1246" s="42"/>
      <c r="E1246" s="42"/>
      <c r="F1246" s="42"/>
      <c r="G1246" s="42"/>
      <c r="H1246" s="42"/>
      <c r="I1246" s="42"/>
      <c r="J1246" s="42"/>
      <c r="K1246" s="42"/>
      <c r="L1246" s="42"/>
      <c r="M1246" s="42"/>
      <c r="N1246" s="42"/>
      <c r="O1246" s="42"/>
    </row>
    <row r="1247" spans="1:15">
      <c r="A1247" s="40"/>
      <c r="B1247" s="41"/>
      <c r="C1247" s="42"/>
      <c r="D1247" s="42"/>
      <c r="E1247" s="42"/>
      <c r="F1247" s="42"/>
      <c r="G1247" s="42"/>
      <c r="H1247" s="42"/>
      <c r="I1247" s="42"/>
      <c r="J1247" s="42"/>
      <c r="K1247" s="42"/>
      <c r="L1247" s="42"/>
      <c r="M1247" s="42"/>
      <c r="N1247" s="42"/>
      <c r="O1247" s="42"/>
    </row>
    <row r="1248" spans="1:15">
      <c r="A1248" s="40"/>
      <c r="B1248" s="41"/>
      <c r="C1248" s="42"/>
      <c r="D1248" s="42"/>
      <c r="E1248" s="42"/>
      <c r="F1248" s="42"/>
      <c r="G1248" s="42"/>
      <c r="H1248" s="42"/>
      <c r="I1248" s="42"/>
      <c r="J1248" s="42"/>
      <c r="K1248" s="42"/>
      <c r="L1248" s="42"/>
      <c r="M1248" s="42"/>
      <c r="N1248" s="42"/>
      <c r="O1248" s="42"/>
    </row>
    <row r="1249" spans="1:15">
      <c r="A1249" s="40"/>
      <c r="B1249" s="41"/>
      <c r="C1249" s="42"/>
      <c r="D1249" s="42"/>
      <c r="E1249" s="42"/>
      <c r="F1249" s="42"/>
      <c r="G1249" s="42"/>
      <c r="H1249" s="42"/>
      <c r="I1249" s="42"/>
      <c r="J1249" s="42"/>
      <c r="K1249" s="42"/>
      <c r="L1249" s="42"/>
      <c r="M1249" s="42"/>
      <c r="N1249" s="42"/>
      <c r="O1249" s="42"/>
    </row>
    <row r="1250" spans="1:15">
      <c r="A1250" s="40"/>
      <c r="B1250" s="41"/>
      <c r="C1250" s="42"/>
      <c r="D1250" s="42"/>
      <c r="E1250" s="42"/>
      <c r="F1250" s="42"/>
      <c r="G1250" s="42"/>
      <c r="H1250" s="42"/>
      <c r="I1250" s="42"/>
      <c r="J1250" s="42"/>
      <c r="K1250" s="42"/>
      <c r="L1250" s="42"/>
      <c r="M1250" s="42"/>
      <c r="N1250" s="42"/>
      <c r="O1250" s="42"/>
    </row>
    <row r="1251" spans="1:15">
      <c r="A1251" s="40"/>
      <c r="B1251" s="41"/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  <c r="O1251" s="42"/>
    </row>
    <row r="1252" spans="1:15">
      <c r="A1252" s="40"/>
      <c r="B1252" s="41"/>
      <c r="C1252" s="42"/>
      <c r="D1252" s="42"/>
      <c r="E1252" s="42"/>
      <c r="F1252" s="42"/>
      <c r="G1252" s="42"/>
      <c r="H1252" s="42"/>
      <c r="I1252" s="42"/>
      <c r="J1252" s="42"/>
      <c r="K1252" s="42"/>
      <c r="L1252" s="42"/>
      <c r="M1252" s="42"/>
      <c r="N1252" s="42"/>
      <c r="O1252" s="42"/>
    </row>
    <row r="1253" spans="1:15">
      <c r="A1253" s="40"/>
      <c r="B1253" s="41"/>
      <c r="C1253" s="42"/>
      <c r="D1253" s="42"/>
      <c r="E1253" s="42"/>
      <c r="F1253" s="42"/>
      <c r="G1253" s="42"/>
      <c r="H1253" s="42"/>
      <c r="I1253" s="42"/>
      <c r="J1253" s="42"/>
      <c r="K1253" s="42"/>
      <c r="L1253" s="42"/>
      <c r="M1253" s="42"/>
      <c r="N1253" s="42"/>
      <c r="O1253" s="42"/>
    </row>
    <row r="1254" spans="1:15">
      <c r="A1254" s="40"/>
      <c r="B1254" s="41"/>
      <c r="C1254" s="42"/>
      <c r="D1254" s="42"/>
      <c r="E1254" s="42"/>
      <c r="F1254" s="42"/>
      <c r="G1254" s="42"/>
      <c r="H1254" s="42"/>
      <c r="I1254" s="42"/>
      <c r="J1254" s="42"/>
      <c r="K1254" s="42"/>
      <c r="L1254" s="42"/>
      <c r="M1254" s="42"/>
      <c r="N1254" s="42"/>
      <c r="O1254" s="42"/>
    </row>
    <row r="1255" spans="1:15">
      <c r="A1255" s="40"/>
      <c r="B1255" s="41"/>
      <c r="C1255" s="42"/>
      <c r="D1255" s="42"/>
      <c r="E1255" s="42"/>
      <c r="F1255" s="42"/>
      <c r="G1255" s="42"/>
      <c r="H1255" s="42"/>
      <c r="I1255" s="42"/>
      <c r="J1255" s="42"/>
      <c r="K1255" s="42"/>
      <c r="L1255" s="42"/>
      <c r="M1255" s="42"/>
      <c r="N1255" s="42"/>
      <c r="O1255" s="42"/>
    </row>
    <row r="1256" spans="1:15">
      <c r="A1256" s="40"/>
      <c r="B1256" s="41"/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  <c r="O1256" s="42"/>
    </row>
    <row r="1257" spans="1:15">
      <c r="A1257" s="40"/>
      <c r="B1257" s="41"/>
      <c r="C1257" s="42"/>
      <c r="D1257" s="42"/>
      <c r="E1257" s="42"/>
      <c r="F1257" s="42"/>
      <c r="G1257" s="42"/>
      <c r="H1257" s="42"/>
      <c r="I1257" s="42"/>
      <c r="J1257" s="42"/>
      <c r="K1257" s="42"/>
      <c r="L1257" s="42"/>
      <c r="M1257" s="42"/>
      <c r="N1257" s="42"/>
      <c r="O1257" s="42"/>
    </row>
    <row r="1258" spans="1:15">
      <c r="A1258" s="40"/>
      <c r="B1258" s="41"/>
      <c r="C1258" s="42"/>
      <c r="D1258" s="42"/>
      <c r="E1258" s="42"/>
      <c r="F1258" s="42"/>
      <c r="G1258" s="42"/>
      <c r="H1258" s="42"/>
      <c r="I1258" s="42"/>
      <c r="J1258" s="42"/>
      <c r="K1258" s="42"/>
      <c r="L1258" s="42"/>
      <c r="M1258" s="42"/>
      <c r="N1258" s="42"/>
      <c r="O1258" s="42"/>
    </row>
    <row r="1259" spans="1:15">
      <c r="A1259" s="40"/>
      <c r="B1259" s="41"/>
      <c r="C1259" s="42"/>
      <c r="D1259" s="42"/>
      <c r="E1259" s="42"/>
      <c r="F1259" s="42"/>
      <c r="G1259" s="42"/>
      <c r="H1259" s="42"/>
      <c r="I1259" s="42"/>
      <c r="J1259" s="42"/>
      <c r="K1259" s="42"/>
      <c r="L1259" s="42"/>
      <c r="M1259" s="42"/>
      <c r="N1259" s="42"/>
      <c r="O1259" s="42"/>
    </row>
    <row r="1260" spans="1:15">
      <c r="A1260" s="40"/>
      <c r="B1260" s="41"/>
      <c r="C1260" s="42"/>
      <c r="D1260" s="42"/>
      <c r="E1260" s="42"/>
      <c r="F1260" s="42"/>
      <c r="G1260" s="42"/>
      <c r="H1260" s="42"/>
      <c r="I1260" s="42"/>
      <c r="J1260" s="42"/>
      <c r="K1260" s="42"/>
      <c r="L1260" s="42"/>
      <c r="M1260" s="42"/>
      <c r="N1260" s="42"/>
      <c r="O1260" s="42"/>
    </row>
    <row r="1261" spans="1:15">
      <c r="A1261" s="40"/>
      <c r="B1261" s="41"/>
      <c r="C1261" s="42"/>
      <c r="D1261" s="42"/>
      <c r="E1261" s="42"/>
      <c r="F1261" s="42"/>
      <c r="G1261" s="42"/>
      <c r="H1261" s="42"/>
      <c r="I1261" s="42"/>
      <c r="J1261" s="42"/>
      <c r="K1261" s="42"/>
      <c r="L1261" s="42"/>
      <c r="M1261" s="42"/>
      <c r="N1261" s="42"/>
      <c r="O1261" s="42"/>
    </row>
    <row r="1262" spans="1:15">
      <c r="A1262" s="40"/>
      <c r="B1262" s="41"/>
      <c r="C1262" s="42"/>
      <c r="D1262" s="42"/>
      <c r="E1262" s="42"/>
      <c r="F1262" s="42"/>
      <c r="G1262" s="42"/>
      <c r="H1262" s="42"/>
      <c r="I1262" s="42"/>
      <c r="J1262" s="42"/>
      <c r="K1262" s="42"/>
      <c r="L1262" s="42"/>
      <c r="M1262" s="42"/>
      <c r="N1262" s="42"/>
      <c r="O1262" s="42"/>
    </row>
    <row r="1263" spans="1:15">
      <c r="A1263" s="40"/>
      <c r="B1263" s="41"/>
      <c r="C1263" s="42"/>
      <c r="D1263" s="42"/>
      <c r="E1263" s="42"/>
      <c r="F1263" s="42"/>
      <c r="G1263" s="42"/>
      <c r="H1263" s="42"/>
      <c r="I1263" s="42"/>
      <c r="J1263" s="42"/>
      <c r="K1263" s="42"/>
      <c r="L1263" s="42"/>
      <c r="M1263" s="42"/>
      <c r="N1263" s="42"/>
      <c r="O1263" s="42"/>
    </row>
    <row r="1264" spans="1:15">
      <c r="A1264" s="40"/>
      <c r="B1264" s="41"/>
      <c r="C1264" s="42"/>
      <c r="D1264" s="42"/>
      <c r="E1264" s="42"/>
      <c r="F1264" s="42"/>
      <c r="G1264" s="42"/>
      <c r="H1264" s="42"/>
      <c r="I1264" s="42"/>
      <c r="J1264" s="42"/>
      <c r="K1264" s="42"/>
      <c r="L1264" s="42"/>
      <c r="M1264" s="42"/>
      <c r="N1264" s="42"/>
      <c r="O1264" s="42"/>
    </row>
    <row r="1265" spans="1:15">
      <c r="A1265" s="40"/>
      <c r="B1265" s="41"/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  <c r="O1265" s="42"/>
    </row>
    <row r="1266" spans="1:15">
      <c r="A1266" s="40"/>
      <c r="B1266" s="41"/>
      <c r="C1266" s="42"/>
      <c r="D1266" s="42"/>
      <c r="E1266" s="42"/>
      <c r="F1266" s="42"/>
      <c r="G1266" s="42"/>
      <c r="H1266" s="42"/>
      <c r="I1266" s="42"/>
      <c r="J1266" s="42"/>
      <c r="K1266" s="42"/>
      <c r="L1266" s="42"/>
      <c r="M1266" s="42"/>
      <c r="N1266" s="42"/>
      <c r="O1266" s="42"/>
    </row>
    <row r="1267" spans="1:15">
      <c r="A1267" s="40"/>
      <c r="B1267" s="41"/>
      <c r="C1267" s="42"/>
      <c r="D1267" s="42"/>
      <c r="E1267" s="42"/>
      <c r="F1267" s="42"/>
      <c r="G1267" s="42"/>
      <c r="H1267" s="42"/>
      <c r="I1267" s="42"/>
      <c r="J1267" s="42"/>
      <c r="K1267" s="42"/>
      <c r="L1267" s="42"/>
      <c r="M1267" s="42"/>
      <c r="N1267" s="42"/>
      <c r="O1267" s="42"/>
    </row>
    <row r="1268" spans="1:15">
      <c r="A1268" s="40"/>
      <c r="B1268" s="41"/>
      <c r="C1268" s="42"/>
      <c r="D1268" s="42"/>
      <c r="E1268" s="42"/>
      <c r="F1268" s="42"/>
      <c r="G1268" s="42"/>
      <c r="H1268" s="42"/>
      <c r="I1268" s="42"/>
      <c r="J1268" s="42"/>
      <c r="K1268" s="42"/>
      <c r="L1268" s="42"/>
      <c r="M1268" s="42"/>
      <c r="N1268" s="42"/>
      <c r="O1268" s="42"/>
    </row>
    <row r="1269" spans="1:15">
      <c r="A1269" s="40"/>
      <c r="B1269" s="41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42"/>
      <c r="N1269" s="42"/>
      <c r="O1269" s="42"/>
    </row>
    <row r="1270" spans="1:15">
      <c r="A1270" s="40"/>
      <c r="B1270" s="41"/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  <c r="O1270" s="42"/>
    </row>
    <row r="1271" spans="1:15">
      <c r="A1271" s="40"/>
      <c r="B1271" s="41"/>
      <c r="C1271" s="42"/>
      <c r="D1271" s="42"/>
      <c r="E1271" s="42"/>
      <c r="F1271" s="42"/>
      <c r="G1271" s="42"/>
      <c r="H1271" s="42"/>
      <c r="I1271" s="42"/>
      <c r="J1271" s="42"/>
      <c r="K1271" s="42"/>
      <c r="L1271" s="42"/>
      <c r="M1271" s="42"/>
      <c r="N1271" s="42"/>
      <c r="O1271" s="42"/>
    </row>
    <row r="1272" spans="1:15">
      <c r="A1272" s="40"/>
      <c r="B1272" s="41"/>
      <c r="C1272" s="42"/>
      <c r="D1272" s="42"/>
      <c r="E1272" s="42"/>
      <c r="F1272" s="42"/>
      <c r="G1272" s="42"/>
      <c r="H1272" s="42"/>
      <c r="I1272" s="42"/>
      <c r="J1272" s="42"/>
      <c r="K1272" s="42"/>
      <c r="L1272" s="42"/>
      <c r="M1272" s="42"/>
      <c r="N1272" s="42"/>
      <c r="O1272" s="42"/>
    </row>
    <row r="1273" spans="1:15">
      <c r="A1273" s="40"/>
      <c r="B1273" s="41"/>
      <c r="C1273" s="42"/>
      <c r="D1273" s="42"/>
      <c r="E1273" s="42"/>
      <c r="F1273" s="42"/>
      <c r="G1273" s="42"/>
      <c r="H1273" s="42"/>
      <c r="I1273" s="42"/>
      <c r="J1273" s="42"/>
      <c r="K1273" s="42"/>
      <c r="L1273" s="42"/>
      <c r="M1273" s="42"/>
      <c r="N1273" s="42"/>
      <c r="O1273" s="42"/>
    </row>
    <row r="1274" spans="1:15">
      <c r="A1274" s="40"/>
      <c r="B1274" s="41"/>
      <c r="C1274" s="42"/>
      <c r="D1274" s="42"/>
      <c r="E1274" s="42"/>
      <c r="F1274" s="42"/>
      <c r="G1274" s="42"/>
      <c r="H1274" s="42"/>
      <c r="I1274" s="42"/>
      <c r="J1274" s="42"/>
      <c r="K1274" s="42"/>
      <c r="L1274" s="42"/>
      <c r="M1274" s="42"/>
      <c r="N1274" s="42"/>
      <c r="O1274" s="42"/>
    </row>
    <row r="1275" spans="1:15">
      <c r="A1275" s="40"/>
      <c r="B1275" s="41"/>
      <c r="C1275" s="42"/>
      <c r="D1275" s="42"/>
      <c r="E1275" s="42"/>
      <c r="F1275" s="42"/>
      <c r="G1275" s="42"/>
      <c r="H1275" s="42"/>
      <c r="I1275" s="42"/>
      <c r="J1275" s="42"/>
      <c r="K1275" s="42"/>
      <c r="L1275" s="42"/>
      <c r="M1275" s="42"/>
      <c r="N1275" s="42"/>
      <c r="O1275" s="42"/>
    </row>
    <row r="1276" spans="1:15">
      <c r="A1276" s="40"/>
      <c r="B1276" s="41"/>
      <c r="C1276" s="42"/>
      <c r="D1276" s="42"/>
      <c r="E1276" s="42"/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</row>
    <row r="1277" spans="1:15">
      <c r="A1277" s="40"/>
      <c r="B1277" s="41"/>
      <c r="C1277" s="42"/>
      <c r="D1277" s="42"/>
      <c r="E1277" s="42"/>
      <c r="F1277" s="42"/>
      <c r="G1277" s="42"/>
      <c r="H1277" s="42"/>
      <c r="I1277" s="42"/>
      <c r="J1277" s="42"/>
      <c r="K1277" s="42"/>
      <c r="L1277" s="42"/>
      <c r="M1277" s="42"/>
      <c r="N1277" s="42"/>
      <c r="O1277" s="42"/>
    </row>
    <row r="1278" spans="1:15">
      <c r="A1278" s="40"/>
      <c r="B1278" s="41"/>
      <c r="C1278" s="42"/>
      <c r="D1278" s="42"/>
      <c r="E1278" s="42"/>
      <c r="F1278" s="42"/>
      <c r="G1278" s="42"/>
      <c r="H1278" s="42"/>
      <c r="I1278" s="42"/>
      <c r="J1278" s="42"/>
      <c r="K1278" s="42"/>
      <c r="L1278" s="42"/>
      <c r="M1278" s="42"/>
      <c r="N1278" s="42"/>
      <c r="O1278" s="42"/>
    </row>
    <row r="1279" spans="1:15">
      <c r="A1279" s="40"/>
      <c r="B1279" s="41"/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  <c r="O1279" s="42"/>
    </row>
    <row r="1280" spans="1:15">
      <c r="A1280" s="40"/>
      <c r="B1280" s="41"/>
      <c r="C1280" s="42"/>
      <c r="D1280" s="42"/>
      <c r="E1280" s="42"/>
      <c r="F1280" s="42"/>
      <c r="G1280" s="42"/>
      <c r="H1280" s="42"/>
      <c r="I1280" s="42"/>
      <c r="J1280" s="42"/>
      <c r="K1280" s="42"/>
      <c r="L1280" s="42"/>
      <c r="M1280" s="42"/>
      <c r="N1280" s="42"/>
      <c r="O1280" s="42"/>
    </row>
    <row r="1281" spans="1:15">
      <c r="A1281" s="40"/>
      <c r="B1281" s="41"/>
      <c r="C1281" s="42"/>
      <c r="D1281" s="42"/>
      <c r="E1281" s="42"/>
      <c r="F1281" s="42"/>
      <c r="G1281" s="42"/>
      <c r="H1281" s="42"/>
      <c r="I1281" s="42"/>
      <c r="J1281" s="42"/>
      <c r="K1281" s="42"/>
      <c r="L1281" s="42"/>
      <c r="M1281" s="42"/>
      <c r="N1281" s="42"/>
      <c r="O1281" s="42"/>
    </row>
    <row r="1282" spans="1:15">
      <c r="A1282" s="40"/>
      <c r="B1282" s="41"/>
      <c r="C1282" s="42"/>
      <c r="D1282" s="42"/>
      <c r="E1282" s="42"/>
      <c r="F1282" s="42"/>
      <c r="G1282" s="42"/>
      <c r="H1282" s="42"/>
      <c r="I1282" s="42"/>
      <c r="J1282" s="42"/>
      <c r="K1282" s="42"/>
      <c r="L1282" s="42"/>
      <c r="M1282" s="42"/>
      <c r="N1282" s="42"/>
      <c r="O1282" s="42"/>
    </row>
    <row r="1283" spans="1:15">
      <c r="A1283" s="40"/>
      <c r="B1283" s="41"/>
      <c r="C1283" s="42"/>
      <c r="D1283" s="42"/>
      <c r="E1283" s="42"/>
      <c r="F1283" s="42"/>
      <c r="G1283" s="42"/>
      <c r="H1283" s="42"/>
      <c r="I1283" s="42"/>
      <c r="J1283" s="42"/>
      <c r="K1283" s="42"/>
      <c r="L1283" s="42"/>
      <c r="M1283" s="42"/>
      <c r="N1283" s="42"/>
      <c r="O1283" s="42"/>
    </row>
    <row r="1284" spans="1:15">
      <c r="A1284" s="40"/>
      <c r="B1284" s="41"/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  <c r="O1284" s="42"/>
    </row>
    <row r="1285" spans="1:15">
      <c r="A1285" s="40"/>
      <c r="B1285" s="41"/>
      <c r="C1285" s="42"/>
      <c r="D1285" s="42"/>
      <c r="E1285" s="42"/>
      <c r="F1285" s="42"/>
      <c r="G1285" s="42"/>
      <c r="H1285" s="42"/>
      <c r="I1285" s="42"/>
      <c r="J1285" s="42"/>
      <c r="K1285" s="42"/>
      <c r="L1285" s="42"/>
      <c r="M1285" s="42"/>
      <c r="N1285" s="42"/>
      <c r="O1285" s="42"/>
    </row>
    <row r="1286" spans="1:15">
      <c r="A1286" s="40"/>
      <c r="B1286" s="41"/>
      <c r="C1286" s="42"/>
      <c r="D1286" s="42"/>
      <c r="E1286" s="42"/>
      <c r="F1286" s="42"/>
      <c r="G1286" s="42"/>
      <c r="H1286" s="42"/>
      <c r="I1286" s="42"/>
      <c r="J1286" s="42"/>
      <c r="K1286" s="42"/>
      <c r="L1286" s="42"/>
      <c r="M1286" s="42"/>
      <c r="N1286" s="42"/>
      <c r="O1286" s="42"/>
    </row>
    <row r="1287" spans="1:15">
      <c r="A1287" s="40"/>
      <c r="B1287" s="41"/>
      <c r="C1287" s="42"/>
      <c r="D1287" s="42"/>
      <c r="E1287" s="42"/>
      <c r="F1287" s="42"/>
      <c r="G1287" s="42"/>
      <c r="H1287" s="42"/>
      <c r="I1287" s="42"/>
      <c r="J1287" s="42"/>
      <c r="K1287" s="42"/>
      <c r="L1287" s="42"/>
      <c r="M1287" s="42"/>
      <c r="N1287" s="42"/>
      <c r="O1287" s="42"/>
    </row>
    <row r="1288" spans="1:15">
      <c r="A1288" s="40"/>
      <c r="B1288" s="41"/>
      <c r="C1288" s="42"/>
      <c r="D1288" s="42"/>
      <c r="E1288" s="42"/>
      <c r="F1288" s="42"/>
      <c r="G1288" s="42"/>
      <c r="H1288" s="42"/>
      <c r="I1288" s="42"/>
      <c r="J1288" s="42"/>
      <c r="K1288" s="42"/>
      <c r="L1288" s="42"/>
      <c r="M1288" s="42"/>
      <c r="N1288" s="42"/>
      <c r="O1288" s="42"/>
    </row>
    <row r="1289" spans="1:15">
      <c r="A1289" s="40"/>
      <c r="B1289" s="41"/>
      <c r="C1289" s="42"/>
      <c r="D1289" s="42"/>
      <c r="E1289" s="42"/>
      <c r="F1289" s="42"/>
      <c r="G1289" s="42"/>
      <c r="H1289" s="42"/>
      <c r="I1289" s="42"/>
      <c r="J1289" s="42"/>
      <c r="K1289" s="42"/>
      <c r="L1289" s="42"/>
      <c r="M1289" s="42"/>
      <c r="N1289" s="42"/>
      <c r="O1289" s="42"/>
    </row>
    <row r="1290" spans="1:15">
      <c r="A1290" s="40"/>
      <c r="B1290" s="41"/>
      <c r="C1290" s="42"/>
      <c r="D1290" s="42"/>
      <c r="E1290" s="42"/>
      <c r="F1290" s="42"/>
      <c r="G1290" s="42"/>
      <c r="H1290" s="42"/>
      <c r="I1290" s="42"/>
      <c r="J1290" s="42"/>
      <c r="K1290" s="42"/>
      <c r="L1290" s="42"/>
      <c r="M1290" s="42"/>
      <c r="N1290" s="42"/>
      <c r="O1290" s="42"/>
    </row>
    <row r="1291" spans="1:15">
      <c r="A1291" s="40"/>
      <c r="B1291" s="41"/>
      <c r="C1291" s="42"/>
      <c r="D1291" s="42"/>
      <c r="E1291" s="42"/>
      <c r="F1291" s="42"/>
      <c r="G1291" s="42"/>
      <c r="H1291" s="42"/>
      <c r="I1291" s="42"/>
      <c r="J1291" s="42"/>
      <c r="K1291" s="42"/>
      <c r="L1291" s="42"/>
      <c r="M1291" s="42"/>
      <c r="N1291" s="42"/>
      <c r="O1291" s="42"/>
    </row>
    <row r="1292" spans="1:15">
      <c r="A1292" s="40"/>
      <c r="B1292" s="41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</row>
    <row r="1293" spans="1:15">
      <c r="A1293" s="40"/>
      <c r="B1293" s="41"/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  <c r="O1293" s="42"/>
    </row>
    <row r="1294" spans="1:15">
      <c r="A1294" s="40"/>
      <c r="B1294" s="41"/>
      <c r="C1294" s="42"/>
      <c r="D1294" s="42"/>
      <c r="E1294" s="42"/>
      <c r="F1294" s="42"/>
      <c r="G1294" s="42"/>
      <c r="H1294" s="42"/>
      <c r="I1294" s="42"/>
      <c r="J1294" s="42"/>
      <c r="K1294" s="42"/>
      <c r="L1294" s="42"/>
      <c r="M1294" s="42"/>
      <c r="N1294" s="42"/>
      <c r="O1294" s="42"/>
    </row>
    <row r="1295" spans="1:15">
      <c r="A1295" s="40"/>
      <c r="B1295" s="41"/>
      <c r="C1295" s="42"/>
      <c r="D1295" s="42"/>
      <c r="E1295" s="42"/>
      <c r="F1295" s="42"/>
      <c r="G1295" s="42"/>
      <c r="H1295" s="42"/>
      <c r="I1295" s="42"/>
      <c r="J1295" s="42"/>
      <c r="K1295" s="42"/>
      <c r="L1295" s="42"/>
      <c r="M1295" s="42"/>
      <c r="N1295" s="42"/>
      <c r="O1295" s="42"/>
    </row>
    <row r="1296" spans="1:15">
      <c r="A1296" s="40"/>
      <c r="B1296" s="41"/>
      <c r="C1296" s="42"/>
      <c r="D1296" s="42"/>
      <c r="E1296" s="42"/>
      <c r="F1296" s="42"/>
      <c r="G1296" s="42"/>
      <c r="H1296" s="42"/>
      <c r="I1296" s="42"/>
      <c r="J1296" s="42"/>
      <c r="K1296" s="42"/>
      <c r="L1296" s="42"/>
      <c r="M1296" s="42"/>
      <c r="N1296" s="42"/>
      <c r="O1296" s="42"/>
    </row>
    <row r="1297" spans="1:15">
      <c r="A1297" s="40"/>
      <c r="B1297" s="41"/>
      <c r="C1297" s="42"/>
      <c r="D1297" s="42"/>
      <c r="E1297" s="42"/>
      <c r="F1297" s="42"/>
      <c r="G1297" s="42"/>
      <c r="H1297" s="42"/>
      <c r="I1297" s="42"/>
      <c r="J1297" s="42"/>
      <c r="K1297" s="42"/>
      <c r="L1297" s="42"/>
      <c r="M1297" s="42"/>
      <c r="N1297" s="42"/>
      <c r="O1297" s="42"/>
    </row>
    <row r="1298" spans="1:15">
      <c r="A1298" s="40"/>
      <c r="B1298" s="41"/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  <c r="O1298" s="42"/>
    </row>
    <row r="1299" spans="1:15">
      <c r="A1299" s="40"/>
      <c r="B1299" s="41"/>
      <c r="C1299" s="42"/>
      <c r="D1299" s="42"/>
      <c r="E1299" s="42"/>
      <c r="F1299" s="42"/>
      <c r="G1299" s="42"/>
      <c r="H1299" s="42"/>
      <c r="I1299" s="42"/>
      <c r="J1299" s="42"/>
      <c r="K1299" s="42"/>
      <c r="L1299" s="42"/>
      <c r="M1299" s="42"/>
      <c r="N1299" s="42"/>
      <c r="O1299" s="42"/>
    </row>
    <row r="1300" spans="1:15">
      <c r="A1300" s="40"/>
      <c r="B1300" s="41"/>
      <c r="C1300" s="42"/>
      <c r="D1300" s="42"/>
      <c r="E1300" s="42"/>
      <c r="F1300" s="42"/>
      <c r="G1300" s="42"/>
      <c r="H1300" s="42"/>
      <c r="I1300" s="42"/>
      <c r="J1300" s="42"/>
      <c r="K1300" s="42"/>
      <c r="L1300" s="42"/>
      <c r="M1300" s="42"/>
      <c r="N1300" s="42"/>
      <c r="O1300" s="42"/>
    </row>
    <row r="1301" spans="1:15">
      <c r="A1301" s="40"/>
      <c r="B1301" s="41"/>
      <c r="C1301" s="42"/>
      <c r="D1301" s="42"/>
      <c r="E1301" s="42"/>
      <c r="F1301" s="42"/>
      <c r="G1301" s="42"/>
      <c r="H1301" s="42"/>
      <c r="I1301" s="42"/>
      <c r="J1301" s="42"/>
      <c r="K1301" s="42"/>
      <c r="L1301" s="42"/>
      <c r="M1301" s="42"/>
      <c r="N1301" s="42"/>
      <c r="O1301" s="42"/>
    </row>
    <row r="1302" spans="1:15">
      <c r="A1302" s="40"/>
      <c r="B1302" s="41"/>
      <c r="C1302" s="42"/>
      <c r="D1302" s="42"/>
      <c r="E1302" s="42"/>
      <c r="F1302" s="42"/>
      <c r="G1302" s="42"/>
      <c r="H1302" s="42"/>
      <c r="I1302" s="42"/>
      <c r="J1302" s="42"/>
      <c r="K1302" s="42"/>
      <c r="L1302" s="42"/>
      <c r="M1302" s="42"/>
      <c r="N1302" s="42"/>
      <c r="O1302" s="42"/>
    </row>
    <row r="1303" spans="1:15">
      <c r="A1303" s="40"/>
      <c r="B1303" s="41"/>
      <c r="C1303" s="42"/>
      <c r="D1303" s="42"/>
      <c r="E1303" s="42"/>
      <c r="F1303" s="42"/>
      <c r="G1303" s="42"/>
      <c r="H1303" s="42"/>
      <c r="I1303" s="42"/>
      <c r="J1303" s="42"/>
      <c r="K1303" s="42"/>
      <c r="L1303" s="42"/>
      <c r="M1303" s="42"/>
      <c r="N1303" s="42"/>
      <c r="O1303" s="42"/>
    </row>
    <row r="1304" spans="1:15">
      <c r="A1304" s="40"/>
      <c r="B1304" s="41"/>
      <c r="C1304" s="42"/>
      <c r="D1304" s="42"/>
      <c r="E1304" s="42"/>
      <c r="F1304" s="42"/>
      <c r="G1304" s="42"/>
      <c r="H1304" s="42"/>
      <c r="I1304" s="42"/>
      <c r="J1304" s="42"/>
      <c r="K1304" s="42"/>
      <c r="L1304" s="42"/>
      <c r="M1304" s="42"/>
      <c r="N1304" s="42"/>
      <c r="O1304" s="42"/>
    </row>
    <row r="1305" spans="1:15">
      <c r="A1305" s="40"/>
      <c r="B1305" s="41"/>
      <c r="C1305" s="42"/>
      <c r="D1305" s="42"/>
      <c r="E1305" s="42"/>
      <c r="F1305" s="42"/>
      <c r="G1305" s="42"/>
      <c r="H1305" s="42"/>
      <c r="I1305" s="42"/>
      <c r="J1305" s="42"/>
      <c r="K1305" s="42"/>
      <c r="L1305" s="42"/>
      <c r="M1305" s="42"/>
      <c r="N1305" s="42"/>
      <c r="O1305" s="42"/>
    </row>
    <row r="1306" spans="1:15">
      <c r="A1306" s="40"/>
      <c r="B1306" s="41"/>
      <c r="C1306" s="42"/>
      <c r="D1306" s="42"/>
      <c r="E1306" s="42"/>
      <c r="F1306" s="42"/>
      <c r="G1306" s="42"/>
      <c r="H1306" s="42"/>
      <c r="I1306" s="42"/>
      <c r="J1306" s="42"/>
      <c r="K1306" s="42"/>
      <c r="L1306" s="42"/>
      <c r="M1306" s="42"/>
      <c r="N1306" s="42"/>
      <c r="O1306" s="42"/>
    </row>
    <row r="1307" spans="1:15">
      <c r="A1307" s="40"/>
      <c r="B1307" s="41"/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  <c r="O1307" s="42"/>
    </row>
    <row r="1308" spans="1:15">
      <c r="A1308" s="40"/>
      <c r="B1308" s="41"/>
      <c r="C1308" s="42"/>
      <c r="D1308" s="42"/>
      <c r="E1308" s="42"/>
      <c r="F1308" s="42"/>
      <c r="G1308" s="42"/>
      <c r="H1308" s="42"/>
      <c r="I1308" s="42"/>
      <c r="J1308" s="42"/>
      <c r="K1308" s="42"/>
      <c r="L1308" s="42"/>
      <c r="M1308" s="42"/>
      <c r="N1308" s="42"/>
      <c r="O1308" s="42"/>
    </row>
    <row r="1309" spans="1:15">
      <c r="A1309" s="40"/>
      <c r="B1309" s="41"/>
      <c r="C1309" s="42"/>
      <c r="D1309" s="42"/>
      <c r="E1309" s="42"/>
      <c r="F1309" s="42"/>
      <c r="G1309" s="42"/>
      <c r="H1309" s="42"/>
      <c r="I1309" s="42"/>
      <c r="J1309" s="42"/>
      <c r="K1309" s="42"/>
      <c r="L1309" s="42"/>
      <c r="M1309" s="42"/>
      <c r="N1309" s="42"/>
      <c r="O1309" s="42"/>
    </row>
    <row r="1310" spans="1:15">
      <c r="A1310" s="40"/>
      <c r="B1310" s="41"/>
      <c r="C1310" s="42"/>
      <c r="D1310" s="42"/>
      <c r="E1310" s="42"/>
      <c r="F1310" s="42"/>
      <c r="G1310" s="42"/>
      <c r="H1310" s="42"/>
      <c r="I1310" s="42"/>
      <c r="J1310" s="42"/>
      <c r="K1310" s="42"/>
      <c r="L1310" s="42"/>
      <c r="M1310" s="42"/>
      <c r="N1310" s="42"/>
      <c r="O1310" s="42"/>
    </row>
    <row r="1311" spans="1:15">
      <c r="A1311" s="40"/>
      <c r="B1311" s="41"/>
      <c r="C1311" s="42"/>
      <c r="D1311" s="42"/>
      <c r="E1311" s="42"/>
      <c r="F1311" s="42"/>
      <c r="G1311" s="42"/>
      <c r="H1311" s="42"/>
      <c r="I1311" s="42"/>
      <c r="J1311" s="42"/>
      <c r="K1311" s="42"/>
      <c r="L1311" s="42"/>
      <c r="M1311" s="42"/>
      <c r="N1311" s="42"/>
      <c r="O1311" s="42"/>
    </row>
    <row r="1312" spans="1:15">
      <c r="A1312" s="40"/>
      <c r="B1312" s="41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</row>
    <row r="1313" spans="1:15">
      <c r="A1313" s="40"/>
      <c r="B1313" s="41"/>
      <c r="C1313" s="42"/>
      <c r="D1313" s="42"/>
      <c r="E1313" s="42"/>
      <c r="F1313" s="42"/>
      <c r="G1313" s="42"/>
      <c r="H1313" s="42"/>
      <c r="I1313" s="42"/>
      <c r="J1313" s="42"/>
      <c r="K1313" s="42"/>
      <c r="L1313" s="42"/>
      <c r="M1313" s="42"/>
      <c r="N1313" s="42"/>
      <c r="O1313" s="42"/>
    </row>
    <row r="1314" spans="1:15">
      <c r="A1314" s="40"/>
      <c r="B1314" s="41"/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</row>
    <row r="1315" spans="1:15">
      <c r="A1315" s="40"/>
      <c r="B1315" s="41"/>
      <c r="C1315" s="42"/>
      <c r="D1315" s="42"/>
      <c r="E1315" s="42"/>
      <c r="F1315" s="42"/>
      <c r="G1315" s="42"/>
      <c r="H1315" s="42"/>
      <c r="I1315" s="42"/>
      <c r="J1315" s="42"/>
      <c r="K1315" s="42"/>
      <c r="L1315" s="42"/>
      <c r="M1315" s="42"/>
      <c r="N1315" s="42"/>
      <c r="O1315" s="42"/>
    </row>
    <row r="1316" spans="1:15">
      <c r="A1316" s="40"/>
      <c r="B1316" s="41"/>
      <c r="C1316" s="42"/>
      <c r="D1316" s="42"/>
      <c r="E1316" s="42"/>
      <c r="F1316" s="42"/>
      <c r="G1316" s="42"/>
      <c r="H1316" s="42"/>
      <c r="I1316" s="42"/>
      <c r="J1316" s="42"/>
      <c r="K1316" s="42"/>
      <c r="L1316" s="42"/>
      <c r="M1316" s="42"/>
      <c r="N1316" s="42"/>
      <c r="O1316" s="42"/>
    </row>
    <row r="1317" spans="1:15">
      <c r="A1317" s="40"/>
      <c r="B1317" s="41"/>
      <c r="C1317" s="42"/>
      <c r="D1317" s="42"/>
      <c r="E1317" s="42"/>
      <c r="F1317" s="42"/>
      <c r="G1317" s="42"/>
      <c r="H1317" s="42"/>
      <c r="I1317" s="42"/>
      <c r="J1317" s="42"/>
      <c r="K1317" s="42"/>
      <c r="L1317" s="42"/>
      <c r="M1317" s="42"/>
      <c r="N1317" s="42"/>
      <c r="O1317" s="42"/>
    </row>
    <row r="1318" spans="1:15">
      <c r="A1318" s="40"/>
      <c r="B1318" s="41"/>
      <c r="C1318" s="42"/>
      <c r="D1318" s="42"/>
      <c r="E1318" s="42"/>
      <c r="F1318" s="42"/>
      <c r="G1318" s="42"/>
      <c r="H1318" s="42"/>
      <c r="I1318" s="42"/>
      <c r="J1318" s="42"/>
      <c r="K1318" s="42"/>
      <c r="L1318" s="42"/>
      <c r="M1318" s="42"/>
      <c r="N1318" s="42"/>
      <c r="O1318" s="42"/>
    </row>
    <row r="1319" spans="1:15">
      <c r="A1319" s="40"/>
      <c r="B1319" s="41"/>
      <c r="C1319" s="42"/>
      <c r="D1319" s="42"/>
      <c r="E1319" s="42"/>
      <c r="F1319" s="42"/>
      <c r="G1319" s="42"/>
      <c r="H1319" s="42"/>
      <c r="I1319" s="42"/>
      <c r="J1319" s="42"/>
      <c r="K1319" s="42"/>
      <c r="L1319" s="42"/>
      <c r="M1319" s="42"/>
      <c r="N1319" s="42"/>
      <c r="O1319" s="42"/>
    </row>
    <row r="1320" spans="1:15">
      <c r="A1320" s="40"/>
      <c r="B1320" s="41"/>
      <c r="C1320" s="42"/>
      <c r="D1320" s="42"/>
      <c r="E1320" s="42"/>
      <c r="F1320" s="42"/>
      <c r="G1320" s="42"/>
      <c r="H1320" s="42"/>
      <c r="I1320" s="42"/>
      <c r="J1320" s="42"/>
      <c r="K1320" s="42"/>
      <c r="L1320" s="42"/>
      <c r="M1320" s="42"/>
      <c r="N1320" s="42"/>
      <c r="O1320" s="42"/>
    </row>
    <row r="1321" spans="1:15">
      <c r="A1321" s="40"/>
      <c r="B1321" s="41"/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  <c r="O1321" s="42"/>
    </row>
    <row r="1322" spans="1:15">
      <c r="A1322" s="40"/>
      <c r="B1322" s="41"/>
      <c r="C1322" s="42"/>
      <c r="D1322" s="42"/>
      <c r="E1322" s="42"/>
      <c r="F1322" s="42"/>
      <c r="G1322" s="42"/>
      <c r="H1322" s="42"/>
      <c r="I1322" s="42"/>
      <c r="J1322" s="42"/>
      <c r="K1322" s="42"/>
      <c r="L1322" s="42"/>
      <c r="M1322" s="42"/>
      <c r="N1322" s="42"/>
      <c r="O1322" s="42"/>
    </row>
    <row r="1323" spans="1:15">
      <c r="A1323" s="40"/>
      <c r="B1323" s="41"/>
      <c r="C1323" s="42"/>
      <c r="D1323" s="42"/>
      <c r="E1323" s="42"/>
      <c r="F1323" s="42"/>
      <c r="G1323" s="42"/>
      <c r="H1323" s="42"/>
      <c r="I1323" s="42"/>
      <c r="J1323" s="42"/>
      <c r="K1323" s="42"/>
      <c r="L1323" s="42"/>
      <c r="M1323" s="42"/>
      <c r="N1323" s="42"/>
      <c r="O1323" s="42"/>
    </row>
    <row r="1324" spans="1:15">
      <c r="A1324" s="40"/>
      <c r="B1324" s="41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</row>
    <row r="1325" spans="1:15">
      <c r="A1325" s="40"/>
      <c r="B1325" s="41"/>
      <c r="C1325" s="42"/>
      <c r="D1325" s="42"/>
      <c r="E1325" s="42"/>
      <c r="F1325" s="42"/>
      <c r="G1325" s="42"/>
      <c r="H1325" s="42"/>
      <c r="I1325" s="42"/>
      <c r="J1325" s="42"/>
      <c r="K1325" s="42"/>
      <c r="L1325" s="42"/>
      <c r="M1325" s="42"/>
      <c r="N1325" s="42"/>
      <c r="O1325" s="42"/>
    </row>
    <row r="1326" spans="1:15">
      <c r="A1326" s="40"/>
      <c r="B1326" s="41"/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  <c r="O1326" s="42"/>
    </row>
    <row r="1327" spans="1:15">
      <c r="A1327" s="40"/>
      <c r="B1327" s="41"/>
      <c r="C1327" s="42"/>
      <c r="D1327" s="42"/>
      <c r="E1327" s="42"/>
      <c r="F1327" s="42"/>
      <c r="G1327" s="42"/>
      <c r="H1327" s="42"/>
      <c r="I1327" s="42"/>
      <c r="J1327" s="42"/>
      <c r="K1327" s="42"/>
      <c r="L1327" s="42"/>
      <c r="M1327" s="42"/>
      <c r="N1327" s="42"/>
      <c r="O1327" s="42"/>
    </row>
    <row r="1328" spans="1:15">
      <c r="A1328" s="40"/>
      <c r="B1328" s="41"/>
      <c r="C1328" s="42"/>
      <c r="D1328" s="42"/>
      <c r="E1328" s="42"/>
      <c r="F1328" s="42"/>
      <c r="G1328" s="42"/>
      <c r="H1328" s="42"/>
      <c r="I1328" s="42"/>
      <c r="J1328" s="42"/>
      <c r="K1328" s="42"/>
      <c r="L1328" s="42"/>
      <c r="M1328" s="42"/>
      <c r="N1328" s="42"/>
      <c r="O1328" s="42"/>
    </row>
    <row r="1329" spans="1:15">
      <c r="A1329" s="40"/>
      <c r="B1329" s="41"/>
      <c r="C1329" s="42"/>
      <c r="D1329" s="42"/>
      <c r="E1329" s="42"/>
      <c r="F1329" s="42"/>
      <c r="G1329" s="42"/>
      <c r="H1329" s="42"/>
      <c r="I1329" s="42"/>
      <c r="J1329" s="42"/>
      <c r="K1329" s="42"/>
      <c r="L1329" s="42"/>
      <c r="M1329" s="42"/>
      <c r="N1329" s="42"/>
      <c r="O1329" s="42"/>
    </row>
    <row r="1330" spans="1:15">
      <c r="A1330" s="40"/>
      <c r="B1330" s="41"/>
      <c r="C1330" s="42"/>
      <c r="D1330" s="42"/>
      <c r="E1330" s="42"/>
      <c r="F1330" s="42"/>
      <c r="G1330" s="42"/>
      <c r="H1330" s="42"/>
      <c r="I1330" s="42"/>
      <c r="J1330" s="42"/>
      <c r="K1330" s="42"/>
      <c r="L1330" s="42"/>
      <c r="M1330" s="42"/>
      <c r="N1330" s="42"/>
      <c r="O1330" s="42"/>
    </row>
    <row r="1331" spans="1:15">
      <c r="A1331" s="40"/>
      <c r="B1331" s="41"/>
      <c r="C1331" s="42"/>
      <c r="D1331" s="42"/>
      <c r="E1331" s="42"/>
      <c r="F1331" s="42"/>
      <c r="G1331" s="42"/>
      <c r="H1331" s="42"/>
      <c r="I1331" s="42"/>
      <c r="J1331" s="42"/>
      <c r="K1331" s="42"/>
      <c r="L1331" s="42"/>
      <c r="M1331" s="42"/>
      <c r="N1331" s="42"/>
      <c r="O1331" s="42"/>
    </row>
    <row r="1332" spans="1:15">
      <c r="A1332" s="40"/>
      <c r="B1332" s="41"/>
      <c r="C1332" s="42"/>
      <c r="D1332" s="42"/>
      <c r="E1332" s="42"/>
      <c r="F1332" s="42"/>
      <c r="G1332" s="42"/>
      <c r="H1332" s="42"/>
      <c r="I1332" s="42"/>
      <c r="J1332" s="42"/>
      <c r="K1332" s="42"/>
      <c r="L1332" s="42"/>
      <c r="M1332" s="42"/>
      <c r="N1332" s="42"/>
      <c r="O1332" s="42"/>
    </row>
    <row r="1333" spans="1:15">
      <c r="A1333" s="40"/>
      <c r="B1333" s="41"/>
      <c r="C1333" s="42"/>
      <c r="D1333" s="42"/>
      <c r="E1333" s="42"/>
      <c r="F1333" s="42"/>
      <c r="G1333" s="42"/>
      <c r="H1333" s="42"/>
      <c r="I1333" s="42"/>
      <c r="J1333" s="42"/>
      <c r="K1333" s="42"/>
      <c r="L1333" s="42"/>
      <c r="M1333" s="42"/>
      <c r="N1333" s="42"/>
      <c r="O1333" s="42"/>
    </row>
    <row r="1334" spans="1:15">
      <c r="A1334" s="40"/>
      <c r="B1334" s="41"/>
      <c r="C1334" s="42"/>
      <c r="D1334" s="42"/>
      <c r="E1334" s="42"/>
      <c r="F1334" s="42"/>
      <c r="G1334" s="42"/>
      <c r="H1334" s="42"/>
      <c r="I1334" s="42"/>
      <c r="J1334" s="42"/>
      <c r="K1334" s="42"/>
      <c r="L1334" s="42"/>
      <c r="M1334" s="42"/>
      <c r="N1334" s="42"/>
      <c r="O1334" s="42"/>
    </row>
    <row r="1335" spans="1:15">
      <c r="A1335" s="40"/>
      <c r="B1335" s="41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O1335" s="42"/>
    </row>
    <row r="1336" spans="1:15">
      <c r="A1336" s="40"/>
      <c r="B1336" s="41"/>
      <c r="C1336" s="42"/>
      <c r="D1336" s="42"/>
      <c r="E1336" s="42"/>
      <c r="F1336" s="42"/>
      <c r="G1336" s="42"/>
      <c r="H1336" s="42"/>
      <c r="I1336" s="42"/>
      <c r="J1336" s="42"/>
      <c r="K1336" s="42"/>
      <c r="L1336" s="42"/>
      <c r="M1336" s="42"/>
      <c r="N1336" s="42"/>
      <c r="O1336" s="42"/>
    </row>
    <row r="1337" spans="1:15">
      <c r="A1337" s="40"/>
      <c r="B1337" s="41"/>
      <c r="C1337" s="42"/>
      <c r="D1337" s="42"/>
      <c r="E1337" s="42"/>
      <c r="F1337" s="42"/>
      <c r="G1337" s="42"/>
      <c r="H1337" s="42"/>
      <c r="I1337" s="42"/>
      <c r="J1337" s="42"/>
      <c r="K1337" s="42"/>
      <c r="L1337" s="42"/>
      <c r="M1337" s="42"/>
      <c r="N1337" s="42"/>
      <c r="O1337" s="42"/>
    </row>
    <row r="1338" spans="1:15">
      <c r="A1338" s="40"/>
      <c r="B1338" s="41"/>
      <c r="C1338" s="42"/>
      <c r="D1338" s="42"/>
      <c r="E1338" s="42"/>
      <c r="F1338" s="42"/>
      <c r="G1338" s="42"/>
      <c r="H1338" s="42"/>
      <c r="I1338" s="42"/>
      <c r="J1338" s="42"/>
      <c r="K1338" s="42"/>
      <c r="L1338" s="42"/>
      <c r="M1338" s="42"/>
      <c r="N1338" s="42"/>
      <c r="O1338" s="42"/>
    </row>
    <row r="1339" spans="1:15">
      <c r="A1339" s="40"/>
      <c r="B1339" s="41"/>
      <c r="C1339" s="42"/>
      <c r="D1339" s="42"/>
      <c r="E1339" s="42"/>
      <c r="F1339" s="42"/>
      <c r="G1339" s="42"/>
      <c r="H1339" s="42"/>
      <c r="I1339" s="42"/>
      <c r="J1339" s="42"/>
      <c r="K1339" s="42"/>
      <c r="L1339" s="42"/>
      <c r="M1339" s="42"/>
      <c r="N1339" s="42"/>
      <c r="O1339" s="42"/>
    </row>
    <row r="1340" spans="1:15">
      <c r="A1340" s="40"/>
      <c r="B1340" s="41"/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  <c r="O1340" s="42"/>
    </row>
    <row r="1341" spans="1:15">
      <c r="A1341" s="40"/>
      <c r="B1341" s="41"/>
      <c r="C1341" s="42"/>
      <c r="D1341" s="42"/>
      <c r="E1341" s="42"/>
      <c r="F1341" s="42"/>
      <c r="G1341" s="42"/>
      <c r="H1341" s="42"/>
      <c r="I1341" s="42"/>
      <c r="J1341" s="42"/>
      <c r="K1341" s="42"/>
      <c r="L1341" s="42"/>
      <c r="M1341" s="42"/>
      <c r="N1341" s="42"/>
      <c r="O1341" s="42"/>
    </row>
    <row r="1342" spans="1:15">
      <c r="A1342" s="40"/>
      <c r="B1342" s="41"/>
      <c r="C1342" s="42"/>
      <c r="D1342" s="42"/>
      <c r="E1342" s="42"/>
      <c r="F1342" s="42"/>
      <c r="G1342" s="42"/>
      <c r="H1342" s="42"/>
      <c r="I1342" s="42"/>
      <c r="J1342" s="42"/>
      <c r="K1342" s="42"/>
      <c r="L1342" s="42"/>
      <c r="M1342" s="42"/>
      <c r="N1342" s="42"/>
      <c r="O1342" s="42"/>
    </row>
    <row r="1343" spans="1:15">
      <c r="A1343" s="40"/>
      <c r="B1343" s="41"/>
      <c r="C1343" s="42"/>
      <c r="D1343" s="42"/>
      <c r="E1343" s="42"/>
      <c r="F1343" s="42"/>
      <c r="G1343" s="42"/>
      <c r="H1343" s="42"/>
      <c r="I1343" s="42"/>
      <c r="J1343" s="42"/>
      <c r="K1343" s="42"/>
      <c r="L1343" s="42"/>
      <c r="M1343" s="42"/>
      <c r="N1343" s="42"/>
      <c r="O1343" s="42"/>
    </row>
    <row r="1344" spans="1:15">
      <c r="A1344" s="40"/>
      <c r="B1344" s="41"/>
      <c r="C1344" s="42"/>
      <c r="D1344" s="42"/>
      <c r="E1344" s="42"/>
      <c r="F1344" s="42"/>
      <c r="G1344" s="42"/>
      <c r="H1344" s="42"/>
      <c r="I1344" s="42"/>
      <c r="J1344" s="42"/>
      <c r="K1344" s="42"/>
      <c r="L1344" s="42"/>
      <c r="M1344" s="42"/>
      <c r="N1344" s="42"/>
      <c r="O1344" s="42"/>
    </row>
    <row r="1345" spans="1:15">
      <c r="A1345" s="40"/>
      <c r="B1345" s="41"/>
      <c r="C1345" s="42"/>
      <c r="D1345" s="42"/>
      <c r="E1345" s="42"/>
      <c r="F1345" s="42"/>
      <c r="G1345" s="42"/>
      <c r="H1345" s="42"/>
      <c r="I1345" s="42"/>
      <c r="J1345" s="42"/>
      <c r="K1345" s="42"/>
      <c r="L1345" s="42"/>
      <c r="M1345" s="42"/>
      <c r="N1345" s="42"/>
      <c r="O1345" s="42"/>
    </row>
    <row r="1346" spans="1:15">
      <c r="A1346" s="40"/>
      <c r="B1346" s="41"/>
      <c r="C1346" s="42"/>
      <c r="D1346" s="42"/>
      <c r="E1346" s="42"/>
      <c r="F1346" s="42"/>
      <c r="G1346" s="42"/>
      <c r="H1346" s="42"/>
      <c r="I1346" s="42"/>
      <c r="J1346" s="42"/>
      <c r="K1346" s="42"/>
      <c r="L1346" s="42"/>
      <c r="M1346" s="42"/>
      <c r="N1346" s="42"/>
      <c r="O1346" s="42"/>
    </row>
    <row r="1347" spans="1:15">
      <c r="A1347" s="40"/>
      <c r="B1347" s="41"/>
      <c r="C1347" s="42"/>
      <c r="D1347" s="42"/>
      <c r="E1347" s="42"/>
      <c r="F1347" s="42"/>
      <c r="G1347" s="42"/>
      <c r="H1347" s="42"/>
      <c r="I1347" s="42"/>
      <c r="J1347" s="42"/>
      <c r="K1347" s="42"/>
      <c r="L1347" s="42"/>
      <c r="M1347" s="42"/>
      <c r="N1347" s="42"/>
      <c r="O1347" s="42"/>
    </row>
    <row r="1348" spans="1:15">
      <c r="A1348" s="40"/>
      <c r="B1348" s="41"/>
      <c r="C1348" s="42"/>
      <c r="D1348" s="42"/>
      <c r="E1348" s="42"/>
      <c r="F1348" s="42"/>
      <c r="G1348" s="42"/>
      <c r="H1348" s="42"/>
      <c r="I1348" s="42"/>
      <c r="J1348" s="42"/>
      <c r="K1348" s="42"/>
      <c r="L1348" s="42"/>
      <c r="M1348" s="42"/>
      <c r="N1348" s="42"/>
      <c r="O1348" s="42"/>
    </row>
    <row r="1349" spans="1:15">
      <c r="A1349" s="40"/>
      <c r="B1349" s="41"/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  <c r="O1349" s="42"/>
    </row>
    <row r="1350" spans="1:15">
      <c r="A1350" s="40"/>
      <c r="B1350" s="41"/>
      <c r="C1350" s="42"/>
      <c r="D1350" s="42"/>
      <c r="E1350" s="42"/>
      <c r="F1350" s="42"/>
      <c r="G1350" s="42"/>
      <c r="H1350" s="42"/>
      <c r="I1350" s="42"/>
      <c r="J1350" s="42"/>
      <c r="K1350" s="42"/>
      <c r="L1350" s="42"/>
      <c r="M1350" s="42"/>
      <c r="N1350" s="42"/>
      <c r="O1350" s="42"/>
    </row>
    <row r="1351" spans="1:15">
      <c r="A1351" s="40"/>
      <c r="B1351" s="41"/>
      <c r="C1351" s="42"/>
      <c r="D1351" s="42"/>
      <c r="E1351" s="42"/>
      <c r="F1351" s="42"/>
      <c r="G1351" s="42"/>
      <c r="H1351" s="42"/>
      <c r="I1351" s="42"/>
      <c r="J1351" s="42"/>
      <c r="K1351" s="42"/>
      <c r="L1351" s="42"/>
      <c r="M1351" s="42"/>
      <c r="N1351" s="42"/>
      <c r="O1351" s="42"/>
    </row>
    <row r="1352" spans="1:15">
      <c r="A1352" s="40"/>
      <c r="B1352" s="41"/>
      <c r="C1352" s="42"/>
      <c r="D1352" s="42"/>
      <c r="E1352" s="42"/>
      <c r="F1352" s="42"/>
      <c r="G1352" s="42"/>
      <c r="H1352" s="42"/>
      <c r="I1352" s="42"/>
      <c r="J1352" s="42"/>
      <c r="K1352" s="42"/>
      <c r="L1352" s="42"/>
      <c r="M1352" s="42"/>
      <c r="N1352" s="42"/>
      <c r="O1352" s="42"/>
    </row>
    <row r="1353" spans="1:15">
      <c r="A1353" s="40"/>
      <c r="B1353" s="41"/>
      <c r="C1353" s="42"/>
      <c r="D1353" s="42"/>
      <c r="E1353" s="42"/>
      <c r="F1353" s="42"/>
      <c r="G1353" s="42"/>
      <c r="H1353" s="42"/>
      <c r="I1353" s="42"/>
      <c r="J1353" s="42"/>
      <c r="K1353" s="42"/>
      <c r="L1353" s="42"/>
      <c r="M1353" s="42"/>
      <c r="N1353" s="42"/>
      <c r="O1353" s="42"/>
    </row>
    <row r="1354" spans="1:15">
      <c r="A1354" s="40"/>
      <c r="B1354" s="41"/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  <c r="O1354" s="42"/>
    </row>
    <row r="1355" spans="1:15">
      <c r="A1355" s="40"/>
      <c r="B1355" s="41"/>
      <c r="C1355" s="42"/>
      <c r="D1355" s="42"/>
      <c r="E1355" s="42"/>
      <c r="F1355" s="42"/>
      <c r="G1355" s="42"/>
      <c r="H1355" s="42"/>
      <c r="I1355" s="42"/>
      <c r="J1355" s="42"/>
      <c r="K1355" s="42"/>
      <c r="L1355" s="42"/>
      <c r="M1355" s="42"/>
      <c r="N1355" s="42"/>
      <c r="O1355" s="42"/>
    </row>
    <row r="1356" spans="1:15">
      <c r="A1356" s="40"/>
      <c r="B1356" s="41"/>
      <c r="C1356" s="42"/>
      <c r="D1356" s="42"/>
      <c r="E1356" s="42"/>
      <c r="F1356" s="42"/>
      <c r="G1356" s="42"/>
      <c r="H1356" s="42"/>
      <c r="I1356" s="42"/>
      <c r="J1356" s="42"/>
      <c r="K1356" s="42"/>
      <c r="L1356" s="42"/>
      <c r="M1356" s="42"/>
      <c r="N1356" s="42"/>
      <c r="O1356" s="42"/>
    </row>
    <row r="1357" spans="1:15">
      <c r="A1357" s="40"/>
      <c r="B1357" s="41"/>
      <c r="C1357" s="42"/>
      <c r="D1357" s="42"/>
      <c r="E1357" s="42"/>
      <c r="F1357" s="42"/>
      <c r="G1357" s="42"/>
      <c r="H1357" s="42"/>
      <c r="I1357" s="42"/>
      <c r="J1357" s="42"/>
      <c r="K1357" s="42"/>
      <c r="L1357" s="42"/>
      <c r="M1357" s="42"/>
      <c r="N1357" s="42"/>
      <c r="O1357" s="42"/>
    </row>
    <row r="1358" spans="1:15">
      <c r="A1358" s="40"/>
      <c r="B1358" s="41"/>
      <c r="C1358" s="42"/>
      <c r="D1358" s="42"/>
      <c r="E1358" s="42"/>
      <c r="F1358" s="42"/>
      <c r="G1358" s="42"/>
      <c r="H1358" s="42"/>
      <c r="I1358" s="42"/>
      <c r="J1358" s="42"/>
      <c r="K1358" s="42"/>
      <c r="L1358" s="42"/>
      <c r="M1358" s="42"/>
      <c r="N1358" s="42"/>
      <c r="O1358" s="42"/>
    </row>
    <row r="1359" spans="1:15">
      <c r="A1359" s="40"/>
      <c r="B1359" s="41"/>
      <c r="C1359" s="42"/>
      <c r="D1359" s="42"/>
      <c r="E1359" s="42"/>
      <c r="F1359" s="42"/>
      <c r="G1359" s="42"/>
      <c r="H1359" s="42"/>
      <c r="I1359" s="42"/>
      <c r="J1359" s="42"/>
      <c r="K1359" s="42"/>
      <c r="L1359" s="42"/>
      <c r="M1359" s="42"/>
      <c r="N1359" s="42"/>
      <c r="O1359" s="42"/>
    </row>
    <row r="1360" spans="1:15">
      <c r="A1360" s="40"/>
      <c r="B1360" s="41"/>
      <c r="C1360" s="42"/>
      <c r="D1360" s="42"/>
      <c r="E1360" s="42"/>
      <c r="F1360" s="42"/>
      <c r="G1360" s="42"/>
      <c r="H1360" s="42"/>
      <c r="I1360" s="42"/>
      <c r="J1360" s="42"/>
      <c r="K1360" s="42"/>
      <c r="L1360" s="42"/>
      <c r="M1360" s="42"/>
      <c r="N1360" s="42"/>
      <c r="O1360" s="42"/>
    </row>
    <row r="1361" spans="1:15">
      <c r="A1361" s="40"/>
      <c r="B1361" s="41"/>
      <c r="C1361" s="42"/>
      <c r="D1361" s="42"/>
      <c r="E1361" s="42"/>
      <c r="F1361" s="42"/>
      <c r="G1361" s="42"/>
      <c r="H1361" s="42"/>
      <c r="I1361" s="42"/>
      <c r="J1361" s="42"/>
      <c r="K1361" s="42"/>
      <c r="L1361" s="42"/>
      <c r="M1361" s="42"/>
      <c r="N1361" s="42"/>
      <c r="O1361" s="42"/>
    </row>
    <row r="1362" spans="1:15">
      <c r="A1362" s="40"/>
      <c r="B1362" s="41"/>
      <c r="C1362" s="42"/>
      <c r="D1362" s="42"/>
      <c r="E1362" s="42"/>
      <c r="F1362" s="42"/>
      <c r="G1362" s="42"/>
      <c r="H1362" s="42"/>
      <c r="I1362" s="42"/>
      <c r="J1362" s="42"/>
      <c r="K1362" s="42"/>
      <c r="L1362" s="42"/>
      <c r="M1362" s="42"/>
      <c r="N1362" s="42"/>
      <c r="O1362" s="42"/>
    </row>
    <row r="1363" spans="1:15">
      <c r="A1363" s="40"/>
      <c r="B1363" s="41"/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  <c r="O1363" s="42"/>
    </row>
    <row r="1364" spans="1:15">
      <c r="A1364" s="40"/>
      <c r="B1364" s="41"/>
      <c r="C1364" s="42"/>
      <c r="D1364" s="42"/>
      <c r="E1364" s="42"/>
      <c r="F1364" s="42"/>
      <c r="G1364" s="42"/>
      <c r="H1364" s="42"/>
      <c r="I1364" s="42"/>
      <c r="J1364" s="42"/>
      <c r="K1364" s="42"/>
      <c r="L1364" s="42"/>
      <c r="M1364" s="42"/>
      <c r="N1364" s="42"/>
      <c r="O1364" s="42"/>
    </row>
    <row r="1365" spans="1:15">
      <c r="A1365" s="40"/>
      <c r="B1365" s="41"/>
      <c r="C1365" s="42"/>
      <c r="D1365" s="42"/>
      <c r="E1365" s="42"/>
      <c r="F1365" s="42"/>
      <c r="G1365" s="42"/>
      <c r="H1365" s="42"/>
      <c r="I1365" s="42"/>
      <c r="J1365" s="42"/>
      <c r="K1365" s="42"/>
      <c r="L1365" s="42"/>
      <c r="M1365" s="42"/>
      <c r="N1365" s="42"/>
      <c r="O1365" s="42"/>
    </row>
    <row r="1366" spans="1:15">
      <c r="A1366" s="40"/>
      <c r="B1366" s="41"/>
      <c r="C1366" s="42"/>
      <c r="D1366" s="42"/>
      <c r="E1366" s="42"/>
      <c r="F1366" s="42"/>
      <c r="G1366" s="42"/>
      <c r="H1366" s="42"/>
      <c r="I1366" s="42"/>
      <c r="J1366" s="42"/>
      <c r="K1366" s="42"/>
      <c r="L1366" s="42"/>
      <c r="M1366" s="42"/>
      <c r="N1366" s="42"/>
      <c r="O1366" s="42"/>
    </row>
    <row r="1367" spans="1:15">
      <c r="A1367" s="40"/>
      <c r="B1367" s="41"/>
      <c r="C1367" s="42"/>
      <c r="D1367" s="42"/>
      <c r="E1367" s="42"/>
      <c r="F1367" s="42"/>
      <c r="G1367" s="42"/>
      <c r="H1367" s="42"/>
      <c r="I1367" s="42"/>
      <c r="J1367" s="42"/>
      <c r="K1367" s="42"/>
      <c r="L1367" s="42"/>
      <c r="M1367" s="42"/>
      <c r="N1367" s="42"/>
      <c r="O1367" s="42"/>
    </row>
    <row r="1368" spans="1:15">
      <c r="A1368" s="40"/>
      <c r="B1368" s="41"/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  <c r="O1368" s="42"/>
    </row>
    <row r="1369" spans="1:15">
      <c r="A1369" s="40"/>
      <c r="B1369" s="41"/>
      <c r="C1369" s="42"/>
      <c r="D1369" s="42"/>
      <c r="E1369" s="42"/>
      <c r="F1369" s="42"/>
      <c r="G1369" s="42"/>
      <c r="H1369" s="42"/>
      <c r="I1369" s="42"/>
      <c r="J1369" s="42"/>
      <c r="K1369" s="42"/>
      <c r="L1369" s="42"/>
      <c r="M1369" s="42"/>
      <c r="N1369" s="42"/>
      <c r="O1369" s="42"/>
    </row>
    <row r="1370" spans="1:15">
      <c r="A1370" s="40"/>
      <c r="B1370" s="41"/>
      <c r="C1370" s="42"/>
      <c r="D1370" s="42"/>
      <c r="E1370" s="42"/>
      <c r="F1370" s="42"/>
      <c r="G1370" s="42"/>
      <c r="H1370" s="42"/>
      <c r="I1370" s="42"/>
      <c r="J1370" s="42"/>
      <c r="K1370" s="42"/>
      <c r="L1370" s="42"/>
      <c r="M1370" s="42"/>
      <c r="N1370" s="42"/>
      <c r="O1370" s="42"/>
    </row>
    <row r="1371" spans="1:15">
      <c r="A1371" s="40"/>
      <c r="B1371" s="41"/>
      <c r="C1371" s="42"/>
      <c r="D1371" s="42"/>
      <c r="E1371" s="42"/>
      <c r="F1371" s="42"/>
      <c r="G1371" s="42"/>
      <c r="H1371" s="42"/>
      <c r="I1371" s="42"/>
      <c r="J1371" s="42"/>
      <c r="K1371" s="42"/>
      <c r="L1371" s="42"/>
      <c r="M1371" s="42"/>
      <c r="N1371" s="42"/>
      <c r="O1371" s="42"/>
    </row>
    <row r="1372" spans="1:15">
      <c r="A1372" s="40"/>
      <c r="B1372" s="41"/>
      <c r="C1372" s="42"/>
      <c r="D1372" s="42"/>
      <c r="E1372" s="42"/>
      <c r="F1372" s="42"/>
      <c r="G1372" s="42"/>
      <c r="H1372" s="42"/>
      <c r="I1372" s="42"/>
      <c r="J1372" s="42"/>
      <c r="K1372" s="42"/>
      <c r="L1372" s="42"/>
      <c r="M1372" s="42"/>
      <c r="N1372" s="42"/>
      <c r="O1372" s="42"/>
    </row>
    <row r="1373" spans="1:15">
      <c r="A1373" s="40"/>
      <c r="B1373" s="41"/>
      <c r="C1373" s="42"/>
      <c r="D1373" s="42"/>
      <c r="E1373" s="42"/>
      <c r="F1373" s="42"/>
      <c r="G1373" s="42"/>
      <c r="H1373" s="42"/>
      <c r="I1373" s="42"/>
      <c r="J1373" s="42"/>
      <c r="K1373" s="42"/>
      <c r="L1373" s="42"/>
      <c r="M1373" s="42"/>
      <c r="N1373" s="42"/>
      <c r="O1373" s="42"/>
    </row>
    <row r="1374" spans="1:15">
      <c r="A1374" s="40"/>
      <c r="B1374" s="41"/>
      <c r="C1374" s="42"/>
      <c r="D1374" s="42"/>
      <c r="E1374" s="42"/>
      <c r="F1374" s="42"/>
      <c r="G1374" s="42"/>
      <c r="H1374" s="42"/>
      <c r="I1374" s="42"/>
      <c r="J1374" s="42"/>
      <c r="K1374" s="42"/>
      <c r="L1374" s="42"/>
      <c r="M1374" s="42"/>
      <c r="N1374" s="42"/>
      <c r="O1374" s="42"/>
    </row>
    <row r="1375" spans="1:15">
      <c r="A1375" s="40"/>
      <c r="B1375" s="41"/>
      <c r="C1375" s="42"/>
      <c r="D1375" s="42"/>
      <c r="E1375" s="42"/>
      <c r="F1375" s="42"/>
      <c r="G1375" s="42"/>
      <c r="H1375" s="42"/>
      <c r="I1375" s="42"/>
      <c r="J1375" s="42"/>
      <c r="K1375" s="42"/>
      <c r="L1375" s="42"/>
      <c r="M1375" s="42"/>
      <c r="N1375" s="42"/>
      <c r="O1375" s="42"/>
    </row>
    <row r="1376" spans="1:15">
      <c r="A1376" s="40"/>
      <c r="B1376" s="41"/>
      <c r="C1376" s="42"/>
      <c r="D1376" s="42"/>
      <c r="E1376" s="42"/>
      <c r="F1376" s="42"/>
      <c r="G1376" s="42"/>
      <c r="H1376" s="42"/>
      <c r="I1376" s="42"/>
      <c r="J1376" s="42"/>
      <c r="K1376" s="42"/>
      <c r="L1376" s="42"/>
      <c r="M1376" s="42"/>
      <c r="N1376" s="42"/>
      <c r="O1376" s="42"/>
    </row>
    <row r="1377" spans="1:15">
      <c r="A1377" s="40"/>
      <c r="B1377" s="41"/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  <c r="O1377" s="42"/>
    </row>
    <row r="1378" spans="1:15">
      <c r="A1378" s="40"/>
      <c r="B1378" s="41"/>
      <c r="C1378" s="42"/>
      <c r="D1378" s="42"/>
      <c r="E1378" s="42"/>
      <c r="F1378" s="42"/>
      <c r="G1378" s="42"/>
      <c r="H1378" s="42"/>
      <c r="I1378" s="42"/>
      <c r="J1378" s="42"/>
      <c r="K1378" s="42"/>
      <c r="L1378" s="42"/>
      <c r="M1378" s="42"/>
      <c r="N1378" s="42"/>
      <c r="O1378" s="42"/>
    </row>
    <row r="1379" spans="1:15">
      <c r="A1379" s="40"/>
      <c r="B1379" s="41"/>
      <c r="C1379" s="42"/>
      <c r="D1379" s="42"/>
      <c r="E1379" s="42"/>
      <c r="F1379" s="42"/>
      <c r="G1379" s="42"/>
      <c r="H1379" s="42"/>
      <c r="I1379" s="42"/>
      <c r="J1379" s="42"/>
      <c r="K1379" s="42"/>
      <c r="L1379" s="42"/>
      <c r="M1379" s="42"/>
      <c r="N1379" s="42"/>
      <c r="O1379" s="42"/>
    </row>
    <row r="1380" spans="1:15">
      <c r="A1380" s="40"/>
      <c r="B1380" s="41"/>
      <c r="C1380" s="42"/>
      <c r="D1380" s="42"/>
      <c r="E1380" s="42"/>
      <c r="F1380" s="42"/>
      <c r="G1380" s="42"/>
      <c r="H1380" s="42"/>
      <c r="I1380" s="42"/>
      <c r="J1380" s="42"/>
      <c r="K1380" s="42"/>
      <c r="L1380" s="42"/>
      <c r="M1380" s="42"/>
      <c r="N1380" s="42"/>
      <c r="O1380" s="42"/>
    </row>
    <row r="1381" spans="1:15">
      <c r="A1381" s="40"/>
      <c r="B1381" s="41"/>
      <c r="C1381" s="42"/>
      <c r="D1381" s="42"/>
      <c r="E1381" s="42"/>
      <c r="F1381" s="42"/>
      <c r="G1381" s="42"/>
      <c r="H1381" s="42"/>
      <c r="I1381" s="42"/>
      <c r="J1381" s="42"/>
      <c r="K1381" s="42"/>
      <c r="L1381" s="42"/>
      <c r="M1381" s="42"/>
      <c r="N1381" s="42"/>
      <c r="O1381" s="42"/>
    </row>
    <row r="1382" spans="1:15">
      <c r="A1382" s="40"/>
      <c r="B1382" s="41"/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  <c r="O1382" s="42"/>
    </row>
    <row r="1383" spans="1:15">
      <c r="A1383" s="40"/>
      <c r="B1383" s="41"/>
      <c r="C1383" s="42"/>
      <c r="D1383" s="42"/>
      <c r="E1383" s="42"/>
      <c r="F1383" s="42"/>
      <c r="G1383" s="42"/>
      <c r="H1383" s="42"/>
      <c r="I1383" s="42"/>
      <c r="J1383" s="42"/>
      <c r="K1383" s="42"/>
      <c r="L1383" s="42"/>
      <c r="M1383" s="42"/>
      <c r="N1383" s="42"/>
      <c r="O1383" s="42"/>
    </row>
    <row r="1384" spans="1:15">
      <c r="A1384" s="40"/>
      <c r="B1384" s="41"/>
      <c r="C1384" s="42"/>
      <c r="D1384" s="42"/>
      <c r="E1384" s="42"/>
      <c r="F1384" s="42"/>
      <c r="G1384" s="42"/>
      <c r="H1384" s="42"/>
      <c r="I1384" s="42"/>
      <c r="J1384" s="42"/>
      <c r="K1384" s="42"/>
      <c r="L1384" s="42"/>
      <c r="M1384" s="42"/>
      <c r="N1384" s="42"/>
      <c r="O1384" s="42"/>
    </row>
    <row r="1385" spans="1:15">
      <c r="A1385" s="40"/>
      <c r="B1385" s="41"/>
      <c r="C1385" s="42"/>
      <c r="D1385" s="42"/>
      <c r="E1385" s="42"/>
      <c r="F1385" s="42"/>
      <c r="G1385" s="42"/>
      <c r="H1385" s="42"/>
      <c r="I1385" s="42"/>
      <c r="J1385" s="42"/>
      <c r="K1385" s="42"/>
      <c r="L1385" s="42"/>
      <c r="M1385" s="42"/>
      <c r="N1385" s="42"/>
      <c r="O1385" s="42"/>
    </row>
    <row r="1386" spans="1:15">
      <c r="A1386" s="40"/>
      <c r="B1386" s="41"/>
      <c r="C1386" s="42"/>
      <c r="D1386" s="42"/>
      <c r="E1386" s="42"/>
      <c r="F1386" s="42"/>
      <c r="G1386" s="42"/>
      <c r="H1386" s="42"/>
      <c r="I1386" s="42"/>
      <c r="J1386" s="42"/>
      <c r="K1386" s="42"/>
      <c r="L1386" s="42"/>
      <c r="M1386" s="42"/>
      <c r="N1386" s="42"/>
      <c r="O1386" s="42"/>
    </row>
    <row r="1387" spans="1:15">
      <c r="A1387" s="40"/>
      <c r="B1387" s="41"/>
      <c r="C1387" s="42"/>
      <c r="D1387" s="42"/>
      <c r="E1387" s="42"/>
      <c r="F1387" s="42"/>
      <c r="G1387" s="42"/>
      <c r="H1387" s="42"/>
      <c r="I1387" s="42"/>
      <c r="J1387" s="42"/>
      <c r="K1387" s="42"/>
      <c r="L1387" s="42"/>
      <c r="M1387" s="42"/>
      <c r="N1387" s="42"/>
      <c r="O1387" s="42"/>
    </row>
    <row r="1388" spans="1:15">
      <c r="A1388" s="40"/>
      <c r="B1388" s="41"/>
      <c r="C1388" s="42"/>
      <c r="D1388" s="42"/>
      <c r="E1388" s="42"/>
      <c r="F1388" s="42"/>
      <c r="G1388" s="42"/>
      <c r="H1388" s="42"/>
      <c r="I1388" s="42"/>
      <c r="J1388" s="42"/>
      <c r="K1388" s="42"/>
      <c r="L1388" s="42"/>
      <c r="M1388" s="42"/>
      <c r="N1388" s="42"/>
      <c r="O1388" s="42"/>
    </row>
    <row r="1389" spans="1:15">
      <c r="A1389" s="40"/>
      <c r="B1389" s="41"/>
      <c r="C1389" s="42"/>
      <c r="D1389" s="42"/>
      <c r="E1389" s="42"/>
      <c r="F1389" s="42"/>
      <c r="G1389" s="42"/>
      <c r="H1389" s="42"/>
      <c r="I1389" s="42"/>
      <c r="J1389" s="42"/>
      <c r="K1389" s="42"/>
      <c r="L1389" s="42"/>
      <c r="M1389" s="42"/>
      <c r="N1389" s="42"/>
      <c r="O1389" s="42"/>
    </row>
    <row r="1390" spans="1:15">
      <c r="A1390" s="40"/>
      <c r="B1390" s="41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</row>
    <row r="1391" spans="1:15">
      <c r="A1391" s="40"/>
      <c r="B1391" s="41"/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  <c r="O1391" s="42"/>
    </row>
    <row r="1392" spans="1:15">
      <c r="A1392" s="40"/>
      <c r="B1392" s="41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</row>
    <row r="1393" spans="1:15">
      <c r="A1393" s="40"/>
      <c r="B1393" s="41"/>
      <c r="C1393" s="42"/>
      <c r="D1393" s="42"/>
      <c r="E1393" s="42"/>
      <c r="F1393" s="42"/>
      <c r="G1393" s="42"/>
      <c r="H1393" s="42"/>
      <c r="I1393" s="42"/>
      <c r="J1393" s="42"/>
      <c r="K1393" s="42"/>
      <c r="L1393" s="42"/>
      <c r="M1393" s="42"/>
      <c r="N1393" s="42"/>
      <c r="O1393" s="42"/>
    </row>
    <row r="1394" spans="1:15">
      <c r="A1394" s="40"/>
      <c r="B1394" s="41"/>
      <c r="C1394" s="42"/>
      <c r="D1394" s="42"/>
      <c r="E1394" s="42"/>
      <c r="F1394" s="42"/>
      <c r="G1394" s="42"/>
      <c r="H1394" s="42"/>
      <c r="I1394" s="42"/>
      <c r="J1394" s="42"/>
      <c r="K1394" s="42"/>
      <c r="L1394" s="42"/>
      <c r="M1394" s="42"/>
      <c r="N1394" s="42"/>
      <c r="O1394" s="42"/>
    </row>
    <row r="1395" spans="1:15">
      <c r="A1395" s="40"/>
      <c r="B1395" s="41"/>
      <c r="C1395" s="42"/>
      <c r="D1395" s="42"/>
      <c r="E1395" s="42"/>
      <c r="F1395" s="42"/>
      <c r="G1395" s="42"/>
      <c r="H1395" s="42"/>
      <c r="I1395" s="42"/>
      <c r="J1395" s="42"/>
      <c r="K1395" s="42"/>
      <c r="L1395" s="42"/>
      <c r="M1395" s="42"/>
      <c r="N1395" s="42"/>
      <c r="O1395" s="42"/>
    </row>
    <row r="1396" spans="1:15">
      <c r="A1396" s="40"/>
      <c r="B1396" s="41"/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  <c r="O1396" s="42"/>
    </row>
    <row r="1397" spans="1:15">
      <c r="A1397" s="40"/>
      <c r="B1397" s="41"/>
      <c r="C1397" s="42"/>
      <c r="D1397" s="42"/>
      <c r="E1397" s="42"/>
      <c r="F1397" s="42"/>
      <c r="G1397" s="42"/>
      <c r="H1397" s="42"/>
      <c r="I1397" s="42"/>
      <c r="J1397" s="42"/>
      <c r="K1397" s="42"/>
      <c r="L1397" s="42"/>
      <c r="M1397" s="42"/>
      <c r="N1397" s="42"/>
      <c r="O1397" s="42"/>
    </row>
    <row r="1398" spans="1:15">
      <c r="A1398" s="40"/>
      <c r="B1398" s="41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</row>
    <row r="1399" spans="1:15">
      <c r="A1399" s="40"/>
      <c r="B1399" s="41"/>
      <c r="C1399" s="42"/>
      <c r="D1399" s="42"/>
      <c r="E1399" s="42"/>
      <c r="F1399" s="42"/>
      <c r="G1399" s="42"/>
      <c r="H1399" s="42"/>
      <c r="I1399" s="42"/>
      <c r="J1399" s="42"/>
      <c r="K1399" s="42"/>
      <c r="L1399" s="42"/>
      <c r="M1399" s="42"/>
      <c r="N1399" s="42"/>
      <c r="O1399" s="42"/>
    </row>
    <row r="1400" spans="1:15">
      <c r="A1400" s="40"/>
      <c r="B1400" s="41"/>
      <c r="C1400" s="42"/>
      <c r="D1400" s="42"/>
      <c r="E1400" s="42"/>
      <c r="F1400" s="42"/>
      <c r="G1400" s="42"/>
      <c r="H1400" s="42"/>
      <c r="I1400" s="42"/>
      <c r="J1400" s="42"/>
      <c r="K1400" s="42"/>
      <c r="L1400" s="42"/>
      <c r="M1400" s="42"/>
      <c r="N1400" s="42"/>
      <c r="O1400" s="42"/>
    </row>
    <row r="1401" spans="1:15">
      <c r="A1401" s="40"/>
      <c r="B1401" s="41"/>
      <c r="C1401" s="42"/>
      <c r="D1401" s="42"/>
      <c r="E1401" s="42"/>
      <c r="F1401" s="42"/>
      <c r="G1401" s="42"/>
      <c r="H1401" s="42"/>
      <c r="I1401" s="42"/>
      <c r="J1401" s="42"/>
      <c r="K1401" s="42"/>
      <c r="L1401" s="42"/>
      <c r="M1401" s="42"/>
      <c r="N1401" s="42"/>
      <c r="O1401" s="42"/>
    </row>
    <row r="1402" spans="1:15">
      <c r="A1402" s="40"/>
      <c r="B1402" s="41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  <c r="N1402" s="42"/>
      <c r="O1402" s="42"/>
    </row>
    <row r="1403" spans="1:15">
      <c r="A1403" s="40"/>
      <c r="B1403" s="41"/>
      <c r="C1403" s="42"/>
      <c r="D1403" s="42"/>
      <c r="E1403" s="42"/>
      <c r="F1403" s="42"/>
      <c r="G1403" s="42"/>
      <c r="H1403" s="42"/>
      <c r="I1403" s="42"/>
      <c r="J1403" s="42"/>
      <c r="K1403" s="42"/>
      <c r="L1403" s="42"/>
      <c r="M1403" s="42"/>
      <c r="N1403" s="42"/>
      <c r="O1403" s="42"/>
    </row>
    <row r="1404" spans="1:15">
      <c r="A1404" s="40"/>
      <c r="B1404" s="41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</row>
    <row r="1405" spans="1:15">
      <c r="A1405" s="40"/>
      <c r="B1405" s="41"/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  <c r="O1405" s="42"/>
    </row>
    <row r="1406" spans="1:15">
      <c r="A1406" s="40"/>
      <c r="B1406" s="41"/>
      <c r="C1406" s="42"/>
      <c r="D1406" s="42"/>
      <c r="E1406" s="42"/>
      <c r="F1406" s="42"/>
      <c r="G1406" s="42"/>
      <c r="H1406" s="42"/>
      <c r="I1406" s="42"/>
      <c r="J1406" s="42"/>
      <c r="K1406" s="42"/>
      <c r="L1406" s="42"/>
      <c r="M1406" s="42"/>
      <c r="N1406" s="42"/>
      <c r="O1406" s="42"/>
    </row>
    <row r="1407" spans="1:15">
      <c r="A1407" s="40"/>
      <c r="B1407" s="41"/>
      <c r="C1407" s="42"/>
      <c r="D1407" s="42"/>
      <c r="E1407" s="42"/>
      <c r="F1407" s="42"/>
      <c r="G1407" s="42"/>
      <c r="H1407" s="42"/>
      <c r="I1407" s="42"/>
      <c r="J1407" s="42"/>
      <c r="K1407" s="42"/>
      <c r="L1407" s="42"/>
      <c r="M1407" s="42"/>
      <c r="N1407" s="42"/>
      <c r="O1407" s="42"/>
    </row>
    <row r="1408" spans="1:15">
      <c r="A1408" s="40"/>
      <c r="B1408" s="41"/>
      <c r="C1408" s="42"/>
      <c r="D1408" s="42"/>
      <c r="E1408" s="42"/>
      <c r="F1408" s="42"/>
      <c r="G1408" s="42"/>
      <c r="H1408" s="42"/>
      <c r="I1408" s="42"/>
      <c r="J1408" s="42"/>
      <c r="K1408" s="42"/>
      <c r="L1408" s="42"/>
      <c r="M1408" s="42"/>
      <c r="N1408" s="42"/>
      <c r="O1408" s="42"/>
    </row>
    <row r="1409" spans="1:15">
      <c r="A1409" s="40"/>
      <c r="B1409" s="41"/>
      <c r="C1409" s="42"/>
      <c r="D1409" s="42"/>
      <c r="E1409" s="42"/>
      <c r="F1409" s="42"/>
      <c r="G1409" s="42"/>
      <c r="H1409" s="42"/>
      <c r="I1409" s="42"/>
      <c r="J1409" s="42"/>
      <c r="K1409" s="42"/>
      <c r="L1409" s="42"/>
      <c r="M1409" s="42"/>
      <c r="N1409" s="42"/>
      <c r="O1409" s="42"/>
    </row>
    <row r="1410" spans="1:15">
      <c r="A1410" s="40"/>
      <c r="B1410" s="41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</row>
    <row r="1411" spans="1:15">
      <c r="A1411" s="40"/>
      <c r="B1411" s="41"/>
      <c r="C1411" s="42"/>
      <c r="D1411" s="42"/>
      <c r="E1411" s="42"/>
      <c r="F1411" s="42"/>
      <c r="G1411" s="42"/>
      <c r="H1411" s="42"/>
      <c r="I1411" s="42"/>
      <c r="J1411" s="42"/>
      <c r="K1411" s="42"/>
      <c r="L1411" s="42"/>
      <c r="M1411" s="42"/>
      <c r="N1411" s="42"/>
      <c r="O1411" s="42"/>
    </row>
    <row r="1412" spans="1:15">
      <c r="A1412" s="40"/>
      <c r="B1412" s="41"/>
      <c r="C1412" s="42"/>
      <c r="D1412" s="42"/>
      <c r="E1412" s="42"/>
      <c r="F1412" s="42"/>
      <c r="G1412" s="42"/>
      <c r="H1412" s="42"/>
      <c r="I1412" s="42"/>
      <c r="J1412" s="42"/>
      <c r="K1412" s="42"/>
      <c r="L1412" s="42"/>
      <c r="M1412" s="42"/>
      <c r="N1412" s="42"/>
      <c r="O1412" s="42"/>
    </row>
    <row r="1413" spans="1:15">
      <c r="A1413" s="40"/>
      <c r="B1413" s="41"/>
      <c r="C1413" s="42"/>
      <c r="D1413" s="42"/>
      <c r="E1413" s="42"/>
      <c r="F1413" s="42"/>
      <c r="G1413" s="42"/>
      <c r="H1413" s="42"/>
      <c r="I1413" s="42"/>
      <c r="J1413" s="42"/>
      <c r="K1413" s="42"/>
      <c r="L1413" s="42"/>
      <c r="M1413" s="42"/>
      <c r="N1413" s="42"/>
      <c r="O1413" s="42"/>
    </row>
    <row r="1414" spans="1:15">
      <c r="A1414" s="40"/>
      <c r="B1414" s="41"/>
      <c r="C1414" s="42"/>
      <c r="D1414" s="42"/>
      <c r="E1414" s="42"/>
      <c r="F1414" s="42"/>
      <c r="G1414" s="42"/>
      <c r="H1414" s="42"/>
      <c r="I1414" s="42"/>
      <c r="J1414" s="42"/>
      <c r="K1414" s="42"/>
      <c r="L1414" s="42"/>
      <c r="M1414" s="42"/>
      <c r="N1414" s="42"/>
      <c r="O1414" s="42"/>
    </row>
    <row r="1415" spans="1:15">
      <c r="A1415" s="40"/>
      <c r="B1415" s="41"/>
      <c r="C1415" s="42"/>
      <c r="D1415" s="42"/>
      <c r="E1415" s="42"/>
      <c r="F1415" s="42"/>
      <c r="G1415" s="42"/>
      <c r="H1415" s="42"/>
      <c r="I1415" s="42"/>
      <c r="J1415" s="42"/>
      <c r="K1415" s="42"/>
      <c r="L1415" s="42"/>
      <c r="M1415" s="42"/>
      <c r="N1415" s="42"/>
      <c r="O1415" s="42"/>
    </row>
    <row r="1416" spans="1:15">
      <c r="A1416" s="40"/>
      <c r="B1416" s="41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</row>
    <row r="1417" spans="1:15">
      <c r="A1417" s="40"/>
      <c r="B1417" s="41"/>
      <c r="C1417" s="42"/>
      <c r="D1417" s="42"/>
      <c r="E1417" s="42"/>
      <c r="F1417" s="42"/>
      <c r="G1417" s="42"/>
      <c r="H1417" s="42"/>
      <c r="I1417" s="42"/>
      <c r="J1417" s="42"/>
      <c r="K1417" s="42"/>
      <c r="L1417" s="42"/>
      <c r="M1417" s="42"/>
      <c r="N1417" s="42"/>
      <c r="O1417" s="42"/>
    </row>
    <row r="1418" spans="1:15">
      <c r="A1418" s="40"/>
      <c r="B1418" s="41"/>
      <c r="C1418" s="42"/>
      <c r="D1418" s="42"/>
      <c r="E1418" s="42"/>
      <c r="F1418" s="42"/>
      <c r="G1418" s="42"/>
      <c r="H1418" s="42"/>
      <c r="I1418" s="42"/>
      <c r="J1418" s="42"/>
      <c r="K1418" s="42"/>
      <c r="L1418" s="42"/>
      <c r="M1418" s="42"/>
      <c r="N1418" s="42"/>
      <c r="O1418" s="42"/>
    </row>
    <row r="1419" spans="1:15">
      <c r="A1419" s="40"/>
      <c r="B1419" s="41"/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  <c r="O1419" s="42"/>
    </row>
    <row r="1420" spans="1:15">
      <c r="A1420" s="40"/>
      <c r="B1420" s="41"/>
      <c r="C1420" s="42"/>
      <c r="D1420" s="42"/>
      <c r="E1420" s="42"/>
      <c r="F1420" s="42"/>
      <c r="G1420" s="42"/>
      <c r="H1420" s="42"/>
      <c r="I1420" s="42"/>
      <c r="J1420" s="42"/>
      <c r="K1420" s="42"/>
      <c r="L1420" s="42"/>
      <c r="M1420" s="42"/>
      <c r="N1420" s="42"/>
      <c r="O1420" s="42"/>
    </row>
    <row r="1421" spans="1:15">
      <c r="A1421" s="40"/>
      <c r="B1421" s="41"/>
      <c r="C1421" s="42"/>
      <c r="D1421" s="42"/>
      <c r="E1421" s="42"/>
      <c r="F1421" s="42"/>
      <c r="G1421" s="42"/>
      <c r="H1421" s="42"/>
      <c r="I1421" s="42"/>
      <c r="J1421" s="42"/>
      <c r="K1421" s="42"/>
      <c r="L1421" s="42"/>
      <c r="M1421" s="42"/>
      <c r="N1421" s="42"/>
      <c r="O1421" s="42"/>
    </row>
    <row r="1422" spans="1:15">
      <c r="A1422" s="40"/>
      <c r="B1422" s="41"/>
      <c r="C1422" s="42"/>
      <c r="D1422" s="42"/>
      <c r="E1422" s="42"/>
      <c r="F1422" s="42"/>
      <c r="G1422" s="42"/>
      <c r="H1422" s="42"/>
      <c r="I1422" s="42"/>
      <c r="J1422" s="42"/>
      <c r="K1422" s="42"/>
      <c r="L1422" s="42"/>
      <c r="M1422" s="42"/>
      <c r="N1422" s="42"/>
      <c r="O1422" s="42"/>
    </row>
    <row r="1423" spans="1:15">
      <c r="A1423" s="40"/>
      <c r="B1423" s="41"/>
      <c r="C1423" s="42"/>
      <c r="D1423" s="42"/>
      <c r="E1423" s="42"/>
      <c r="F1423" s="42"/>
      <c r="G1423" s="42"/>
      <c r="H1423" s="42"/>
      <c r="I1423" s="42"/>
      <c r="J1423" s="42"/>
      <c r="K1423" s="42"/>
      <c r="L1423" s="42"/>
      <c r="M1423" s="42"/>
      <c r="N1423" s="42"/>
      <c r="O1423" s="42"/>
    </row>
    <row r="1424" spans="1:15">
      <c r="A1424" s="40"/>
      <c r="B1424" s="41"/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  <c r="O1424" s="42"/>
    </row>
    <row r="1425" spans="1:15">
      <c r="A1425" s="40"/>
      <c r="B1425" s="41"/>
      <c r="C1425" s="42"/>
      <c r="D1425" s="42"/>
      <c r="E1425" s="42"/>
      <c r="F1425" s="42"/>
      <c r="G1425" s="42"/>
      <c r="H1425" s="42"/>
      <c r="I1425" s="42"/>
      <c r="J1425" s="42"/>
      <c r="K1425" s="42"/>
      <c r="L1425" s="42"/>
      <c r="M1425" s="42"/>
      <c r="N1425" s="42"/>
      <c r="O1425" s="42"/>
    </row>
    <row r="1426" spans="1:15">
      <c r="A1426" s="40"/>
      <c r="B1426" s="41"/>
      <c r="C1426" s="42"/>
      <c r="D1426" s="42"/>
      <c r="E1426" s="42"/>
      <c r="F1426" s="42"/>
      <c r="G1426" s="42"/>
      <c r="H1426" s="42"/>
      <c r="I1426" s="42"/>
      <c r="J1426" s="42"/>
      <c r="K1426" s="42"/>
      <c r="L1426" s="42"/>
      <c r="M1426" s="42"/>
      <c r="N1426" s="42"/>
      <c r="O1426" s="42"/>
    </row>
    <row r="1427" spans="1:15">
      <c r="A1427" s="40"/>
      <c r="B1427" s="41"/>
      <c r="C1427" s="42"/>
      <c r="D1427" s="42"/>
      <c r="E1427" s="42"/>
      <c r="F1427" s="42"/>
      <c r="G1427" s="42"/>
      <c r="H1427" s="42"/>
      <c r="I1427" s="42"/>
      <c r="J1427" s="42"/>
      <c r="K1427" s="42"/>
      <c r="L1427" s="42"/>
      <c r="M1427" s="42"/>
      <c r="N1427" s="42"/>
      <c r="O1427" s="42"/>
    </row>
    <row r="1428" spans="1:15">
      <c r="A1428" s="40"/>
      <c r="B1428" s="41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</row>
    <row r="1429" spans="1:15">
      <c r="A1429" s="40"/>
      <c r="B1429" s="41"/>
      <c r="C1429" s="42"/>
      <c r="D1429" s="42"/>
      <c r="E1429" s="42"/>
      <c r="F1429" s="42"/>
      <c r="G1429" s="42"/>
      <c r="H1429" s="42"/>
      <c r="I1429" s="42"/>
      <c r="J1429" s="42"/>
      <c r="K1429" s="42"/>
      <c r="L1429" s="42"/>
      <c r="M1429" s="42"/>
      <c r="N1429" s="42"/>
      <c r="O1429" s="42"/>
    </row>
    <row r="1430" spans="1:15">
      <c r="A1430" s="40"/>
      <c r="B1430" s="41"/>
      <c r="C1430" s="42"/>
      <c r="D1430" s="42"/>
      <c r="E1430" s="42"/>
      <c r="F1430" s="42"/>
      <c r="G1430" s="42"/>
      <c r="H1430" s="42"/>
      <c r="I1430" s="42"/>
      <c r="J1430" s="42"/>
      <c r="K1430" s="42"/>
      <c r="L1430" s="42"/>
      <c r="M1430" s="42"/>
      <c r="N1430" s="42"/>
      <c r="O1430" s="42"/>
    </row>
    <row r="1431" spans="1:15">
      <c r="A1431" s="40"/>
      <c r="B1431" s="41"/>
      <c r="C1431" s="42"/>
      <c r="D1431" s="42"/>
      <c r="E1431" s="42"/>
      <c r="F1431" s="42"/>
      <c r="G1431" s="42"/>
      <c r="H1431" s="42"/>
      <c r="I1431" s="42"/>
      <c r="J1431" s="42"/>
      <c r="K1431" s="42"/>
      <c r="L1431" s="42"/>
      <c r="M1431" s="42"/>
      <c r="N1431" s="42"/>
      <c r="O1431" s="42"/>
    </row>
    <row r="1432" spans="1:15">
      <c r="A1432" s="40"/>
      <c r="B1432" s="41"/>
      <c r="C1432" s="42"/>
      <c r="D1432" s="42"/>
      <c r="E1432" s="42"/>
      <c r="F1432" s="42"/>
      <c r="G1432" s="42"/>
      <c r="H1432" s="42"/>
      <c r="I1432" s="42"/>
      <c r="J1432" s="42"/>
      <c r="K1432" s="42"/>
      <c r="L1432" s="42"/>
      <c r="M1432" s="42"/>
      <c r="N1432" s="42"/>
      <c r="O1432" s="42"/>
    </row>
    <row r="1433" spans="1:15">
      <c r="A1433" s="40"/>
      <c r="B1433" s="41"/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  <c r="O1433" s="42"/>
    </row>
    <row r="1434" spans="1:15">
      <c r="A1434" s="40"/>
      <c r="B1434" s="41"/>
      <c r="C1434" s="42"/>
      <c r="D1434" s="42"/>
      <c r="E1434" s="42"/>
      <c r="F1434" s="42"/>
      <c r="G1434" s="42"/>
      <c r="H1434" s="42"/>
      <c r="I1434" s="42"/>
      <c r="J1434" s="42"/>
      <c r="K1434" s="42"/>
      <c r="L1434" s="42"/>
      <c r="M1434" s="42"/>
      <c r="N1434" s="42"/>
      <c r="O1434" s="42"/>
    </row>
    <row r="1435" spans="1:15">
      <c r="A1435" s="40"/>
      <c r="B1435" s="41"/>
      <c r="C1435" s="42"/>
      <c r="D1435" s="42"/>
      <c r="E1435" s="42"/>
      <c r="F1435" s="42"/>
      <c r="G1435" s="42"/>
      <c r="H1435" s="42"/>
      <c r="I1435" s="42"/>
      <c r="J1435" s="42"/>
      <c r="K1435" s="42"/>
      <c r="L1435" s="42"/>
      <c r="M1435" s="42"/>
      <c r="N1435" s="42"/>
      <c r="O1435" s="42"/>
    </row>
    <row r="1436" spans="1:15">
      <c r="A1436" s="40"/>
      <c r="B1436" s="41"/>
      <c r="C1436" s="42"/>
      <c r="D1436" s="42"/>
      <c r="E1436" s="42"/>
      <c r="F1436" s="42"/>
      <c r="G1436" s="42"/>
      <c r="H1436" s="42"/>
      <c r="I1436" s="42"/>
      <c r="J1436" s="42"/>
      <c r="K1436" s="42"/>
      <c r="L1436" s="42"/>
      <c r="M1436" s="42"/>
      <c r="N1436" s="42"/>
      <c r="O1436" s="42"/>
    </row>
    <row r="1437" spans="1:15">
      <c r="A1437" s="40"/>
      <c r="B1437" s="41"/>
      <c r="C1437" s="42"/>
      <c r="D1437" s="42"/>
      <c r="E1437" s="42"/>
      <c r="F1437" s="42"/>
      <c r="G1437" s="42"/>
      <c r="H1437" s="42"/>
      <c r="I1437" s="42"/>
      <c r="J1437" s="42"/>
      <c r="K1437" s="42"/>
      <c r="L1437" s="42"/>
      <c r="M1437" s="42"/>
      <c r="N1437" s="42"/>
      <c r="O1437" s="42"/>
    </row>
    <row r="1438" spans="1:15">
      <c r="A1438" s="40"/>
      <c r="B1438" s="41"/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  <c r="O1438" s="42"/>
    </row>
    <row r="1439" spans="1:15">
      <c r="A1439" s="40"/>
      <c r="B1439" s="41"/>
      <c r="C1439" s="42"/>
      <c r="D1439" s="42"/>
      <c r="E1439" s="42"/>
      <c r="F1439" s="42"/>
      <c r="G1439" s="42"/>
      <c r="H1439" s="42"/>
      <c r="I1439" s="42"/>
      <c r="J1439" s="42"/>
      <c r="K1439" s="42"/>
      <c r="L1439" s="42"/>
      <c r="M1439" s="42"/>
      <c r="N1439" s="42"/>
      <c r="O1439" s="42"/>
    </row>
    <row r="1440" spans="1:15">
      <c r="A1440" s="40"/>
      <c r="B1440" s="41"/>
      <c r="C1440" s="42"/>
      <c r="D1440" s="42"/>
      <c r="E1440" s="42"/>
      <c r="F1440" s="42"/>
      <c r="G1440" s="42"/>
      <c r="H1440" s="42"/>
      <c r="I1440" s="42"/>
      <c r="J1440" s="42"/>
      <c r="K1440" s="42"/>
      <c r="L1440" s="42"/>
      <c r="M1440" s="42"/>
      <c r="N1440" s="42"/>
      <c r="O1440" s="42"/>
    </row>
    <row r="1441" spans="1:15">
      <c r="A1441" s="40"/>
      <c r="B1441" s="41"/>
      <c r="C1441" s="42"/>
      <c r="D1441" s="42"/>
      <c r="E1441" s="42"/>
      <c r="F1441" s="42"/>
      <c r="G1441" s="42"/>
      <c r="H1441" s="42"/>
      <c r="I1441" s="42"/>
      <c r="J1441" s="42"/>
      <c r="K1441" s="42"/>
      <c r="L1441" s="42"/>
      <c r="M1441" s="42"/>
      <c r="N1441" s="42"/>
      <c r="O1441" s="42"/>
    </row>
    <row r="1442" spans="1:15">
      <c r="A1442" s="40"/>
      <c r="B1442" s="41"/>
      <c r="C1442" s="42"/>
      <c r="D1442" s="42"/>
      <c r="E1442" s="42"/>
      <c r="F1442" s="42"/>
      <c r="G1442" s="42"/>
      <c r="H1442" s="42"/>
      <c r="I1442" s="42"/>
      <c r="J1442" s="42"/>
      <c r="K1442" s="42"/>
      <c r="L1442" s="42"/>
      <c r="M1442" s="42"/>
      <c r="N1442" s="42"/>
      <c r="O1442" s="42"/>
    </row>
    <row r="1443" spans="1:15">
      <c r="A1443" s="40"/>
      <c r="B1443" s="41"/>
      <c r="C1443" s="42"/>
      <c r="D1443" s="42"/>
      <c r="E1443" s="42"/>
      <c r="F1443" s="42"/>
      <c r="G1443" s="42"/>
      <c r="H1443" s="42"/>
      <c r="I1443" s="42"/>
      <c r="J1443" s="42"/>
      <c r="K1443" s="42"/>
      <c r="L1443" s="42"/>
      <c r="M1443" s="42"/>
      <c r="N1443" s="42"/>
      <c r="O1443" s="42"/>
    </row>
    <row r="1444" spans="1:15">
      <c r="A1444" s="40"/>
      <c r="B1444" s="41"/>
      <c r="C1444" s="42"/>
      <c r="D1444" s="42"/>
      <c r="E1444" s="42"/>
      <c r="F1444" s="42"/>
      <c r="G1444" s="42"/>
      <c r="H1444" s="42"/>
      <c r="I1444" s="42"/>
      <c r="J1444" s="42"/>
      <c r="K1444" s="42"/>
      <c r="L1444" s="42"/>
      <c r="M1444" s="42"/>
      <c r="N1444" s="42"/>
      <c r="O1444" s="42"/>
    </row>
    <row r="1445" spans="1:15">
      <c r="A1445" s="40"/>
      <c r="B1445" s="41"/>
      <c r="C1445" s="42"/>
      <c r="D1445" s="42"/>
      <c r="E1445" s="42"/>
      <c r="F1445" s="42"/>
      <c r="G1445" s="42"/>
      <c r="H1445" s="42"/>
      <c r="I1445" s="42"/>
      <c r="J1445" s="42"/>
      <c r="K1445" s="42"/>
      <c r="L1445" s="42"/>
      <c r="M1445" s="42"/>
      <c r="N1445" s="42"/>
      <c r="O1445" s="42"/>
    </row>
    <row r="1446" spans="1:15">
      <c r="A1446" s="40"/>
      <c r="B1446" s="41"/>
      <c r="C1446" s="42"/>
      <c r="D1446" s="42"/>
      <c r="E1446" s="42"/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</row>
    <row r="1447" spans="1:15">
      <c r="A1447" s="40"/>
      <c r="B1447" s="41"/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  <c r="O1447" s="42"/>
    </row>
    <row r="1448" spans="1:15">
      <c r="A1448" s="40"/>
      <c r="B1448" s="41"/>
      <c r="C1448" s="42"/>
      <c r="D1448" s="42"/>
      <c r="E1448" s="42"/>
      <c r="F1448" s="42"/>
      <c r="G1448" s="42"/>
      <c r="H1448" s="42"/>
      <c r="I1448" s="42"/>
      <c r="J1448" s="42"/>
      <c r="K1448" s="42"/>
      <c r="L1448" s="42"/>
      <c r="M1448" s="42"/>
      <c r="N1448" s="42"/>
      <c r="O1448" s="42"/>
    </row>
    <row r="1449" spans="1:15">
      <c r="A1449" s="40"/>
      <c r="B1449" s="41"/>
      <c r="C1449" s="42"/>
      <c r="D1449" s="42"/>
      <c r="E1449" s="42"/>
      <c r="F1449" s="42"/>
      <c r="G1449" s="42"/>
      <c r="H1449" s="42"/>
      <c r="I1449" s="42"/>
      <c r="J1449" s="42"/>
      <c r="K1449" s="42"/>
      <c r="L1449" s="42"/>
      <c r="M1449" s="42"/>
      <c r="N1449" s="42"/>
      <c r="O1449" s="42"/>
    </row>
    <row r="1450" spans="1:15">
      <c r="A1450" s="40"/>
      <c r="B1450" s="41"/>
      <c r="C1450" s="42"/>
      <c r="D1450" s="42"/>
      <c r="E1450" s="42"/>
      <c r="F1450" s="42"/>
      <c r="G1450" s="42"/>
      <c r="H1450" s="42"/>
      <c r="I1450" s="42"/>
      <c r="J1450" s="42"/>
      <c r="K1450" s="42"/>
      <c r="L1450" s="42"/>
      <c r="M1450" s="42"/>
      <c r="N1450" s="42"/>
      <c r="O1450" s="42"/>
    </row>
    <row r="1451" spans="1:15">
      <c r="A1451" s="40"/>
      <c r="B1451" s="41"/>
      <c r="C1451" s="42"/>
      <c r="D1451" s="42"/>
      <c r="E1451" s="42"/>
      <c r="F1451" s="42"/>
      <c r="G1451" s="42"/>
      <c r="H1451" s="42"/>
      <c r="I1451" s="42"/>
      <c r="J1451" s="42"/>
      <c r="K1451" s="42"/>
      <c r="L1451" s="42"/>
      <c r="M1451" s="42"/>
      <c r="N1451" s="42"/>
      <c r="O1451" s="42"/>
    </row>
    <row r="1452" spans="1:15">
      <c r="A1452" s="40"/>
      <c r="B1452" s="41"/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  <c r="O1452" s="42"/>
    </row>
    <row r="1453" spans="1:15">
      <c r="A1453" s="40"/>
      <c r="B1453" s="41"/>
      <c r="C1453" s="42"/>
      <c r="D1453" s="42"/>
      <c r="E1453" s="42"/>
      <c r="F1453" s="42"/>
      <c r="G1453" s="42"/>
      <c r="H1453" s="42"/>
      <c r="I1453" s="42"/>
      <c r="J1453" s="42"/>
      <c r="K1453" s="42"/>
      <c r="L1453" s="42"/>
      <c r="M1453" s="42"/>
      <c r="N1453" s="42"/>
      <c r="O1453" s="42"/>
    </row>
    <row r="1454" spans="1:15">
      <c r="A1454" s="40"/>
      <c r="B1454" s="41"/>
      <c r="C1454" s="42"/>
      <c r="D1454" s="42"/>
      <c r="E1454" s="42"/>
      <c r="F1454" s="42"/>
      <c r="G1454" s="42"/>
      <c r="H1454" s="42"/>
      <c r="I1454" s="42"/>
      <c r="J1454" s="42"/>
      <c r="K1454" s="42"/>
      <c r="L1454" s="42"/>
      <c r="M1454" s="42"/>
      <c r="N1454" s="42"/>
      <c r="O1454" s="42"/>
    </row>
    <row r="1455" spans="1:15">
      <c r="A1455" s="40"/>
      <c r="B1455" s="41"/>
      <c r="C1455" s="42"/>
      <c r="D1455" s="42"/>
      <c r="E1455" s="42"/>
      <c r="F1455" s="42"/>
      <c r="G1455" s="42"/>
      <c r="H1455" s="42"/>
      <c r="I1455" s="42"/>
      <c r="J1455" s="42"/>
      <c r="K1455" s="42"/>
      <c r="L1455" s="42"/>
      <c r="M1455" s="42"/>
      <c r="N1455" s="42"/>
      <c r="O1455" s="42"/>
    </row>
    <row r="1456" spans="1:15">
      <c r="A1456" s="40"/>
      <c r="B1456" s="41"/>
      <c r="C1456" s="42"/>
      <c r="D1456" s="42"/>
      <c r="E1456" s="42"/>
      <c r="F1456" s="42"/>
      <c r="G1456" s="42"/>
      <c r="H1456" s="42"/>
      <c r="I1456" s="42"/>
      <c r="J1456" s="42"/>
      <c r="K1456" s="42"/>
      <c r="L1456" s="42"/>
      <c r="M1456" s="42"/>
      <c r="N1456" s="42"/>
      <c r="O1456" s="42"/>
    </row>
    <row r="1457" spans="1:15">
      <c r="A1457" s="40"/>
      <c r="B1457" s="41"/>
      <c r="C1457" s="42"/>
      <c r="D1457" s="42"/>
      <c r="E1457" s="42"/>
      <c r="F1457" s="42"/>
      <c r="G1457" s="42"/>
      <c r="H1457" s="42"/>
      <c r="I1457" s="42"/>
      <c r="J1457" s="42"/>
      <c r="K1457" s="42"/>
      <c r="L1457" s="42"/>
      <c r="M1457" s="42"/>
      <c r="N1457" s="42"/>
      <c r="O1457" s="42"/>
    </row>
    <row r="1458" spans="1:15">
      <c r="A1458" s="40"/>
      <c r="B1458" s="41"/>
      <c r="C1458" s="42"/>
      <c r="D1458" s="42"/>
      <c r="E1458" s="42"/>
      <c r="F1458" s="42"/>
      <c r="G1458" s="42"/>
      <c r="H1458" s="42"/>
      <c r="I1458" s="42"/>
      <c r="J1458" s="42"/>
      <c r="K1458" s="42"/>
      <c r="L1458" s="42"/>
      <c r="M1458" s="42"/>
      <c r="N1458" s="42"/>
      <c r="O1458" s="42"/>
    </row>
    <row r="1459" spans="1:15">
      <c r="A1459" s="40"/>
      <c r="B1459" s="41"/>
      <c r="C1459" s="42"/>
      <c r="D1459" s="42"/>
      <c r="E1459" s="42"/>
      <c r="F1459" s="42"/>
      <c r="G1459" s="42"/>
      <c r="H1459" s="42"/>
      <c r="I1459" s="42"/>
      <c r="J1459" s="42"/>
      <c r="K1459" s="42"/>
      <c r="L1459" s="42"/>
      <c r="M1459" s="42"/>
      <c r="N1459" s="42"/>
      <c r="O1459" s="42"/>
    </row>
    <row r="1460" spans="1:15">
      <c r="A1460" s="40"/>
      <c r="B1460" s="41"/>
      <c r="C1460" s="42"/>
      <c r="D1460" s="42"/>
      <c r="E1460" s="42"/>
      <c r="F1460" s="42"/>
      <c r="G1460" s="42"/>
      <c r="H1460" s="42"/>
      <c r="I1460" s="42"/>
      <c r="J1460" s="42"/>
      <c r="K1460" s="42"/>
      <c r="L1460" s="42"/>
      <c r="M1460" s="42"/>
      <c r="N1460" s="42"/>
      <c r="O1460" s="42"/>
    </row>
    <row r="1461" spans="1:15">
      <c r="A1461" s="40"/>
      <c r="B1461" s="41"/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  <c r="O1461" s="42"/>
    </row>
    <row r="1462" spans="1:15">
      <c r="A1462" s="40"/>
      <c r="B1462" s="41"/>
      <c r="C1462" s="42"/>
      <c r="D1462" s="42"/>
      <c r="E1462" s="42"/>
      <c r="F1462" s="42"/>
      <c r="G1462" s="42"/>
      <c r="H1462" s="42"/>
      <c r="I1462" s="42"/>
      <c r="J1462" s="42"/>
      <c r="K1462" s="42"/>
      <c r="L1462" s="42"/>
      <c r="M1462" s="42"/>
      <c r="N1462" s="42"/>
      <c r="O1462" s="42"/>
    </row>
    <row r="1463" spans="1:15">
      <c r="A1463" s="40"/>
      <c r="B1463" s="41"/>
      <c r="C1463" s="42"/>
      <c r="D1463" s="42"/>
      <c r="E1463" s="42"/>
      <c r="F1463" s="42"/>
      <c r="G1463" s="42"/>
      <c r="H1463" s="42"/>
      <c r="I1463" s="42"/>
      <c r="J1463" s="42"/>
      <c r="K1463" s="42"/>
      <c r="L1463" s="42"/>
      <c r="M1463" s="42"/>
      <c r="N1463" s="42"/>
      <c r="O1463" s="42"/>
    </row>
    <row r="1464" spans="1:15">
      <c r="A1464" s="40"/>
      <c r="B1464" s="41"/>
      <c r="C1464" s="42"/>
      <c r="D1464" s="42"/>
      <c r="E1464" s="42"/>
      <c r="F1464" s="42"/>
      <c r="G1464" s="42"/>
      <c r="H1464" s="42"/>
      <c r="I1464" s="42"/>
      <c r="J1464" s="42"/>
      <c r="K1464" s="42"/>
      <c r="L1464" s="42"/>
      <c r="M1464" s="42"/>
      <c r="N1464" s="42"/>
      <c r="O1464" s="42"/>
    </row>
    <row r="1465" spans="1:15">
      <c r="A1465" s="40"/>
      <c r="B1465" s="41"/>
      <c r="C1465" s="42"/>
      <c r="D1465" s="42"/>
      <c r="E1465" s="42"/>
      <c r="F1465" s="42"/>
      <c r="G1465" s="42"/>
      <c r="H1465" s="42"/>
      <c r="I1465" s="42"/>
      <c r="J1465" s="42"/>
      <c r="K1465" s="42"/>
      <c r="L1465" s="42"/>
      <c r="M1465" s="42"/>
      <c r="N1465" s="42"/>
      <c r="O1465" s="42"/>
    </row>
    <row r="1466" spans="1:15">
      <c r="A1466" s="40"/>
      <c r="B1466" s="41"/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  <c r="O1466" s="42"/>
    </row>
    <row r="1467" spans="1:15">
      <c r="A1467" s="40"/>
      <c r="B1467" s="41"/>
      <c r="C1467" s="42"/>
      <c r="D1467" s="42"/>
      <c r="E1467" s="42"/>
      <c r="F1467" s="42"/>
      <c r="G1467" s="42"/>
      <c r="H1467" s="42"/>
      <c r="I1467" s="42"/>
      <c r="J1467" s="42"/>
      <c r="K1467" s="42"/>
      <c r="L1467" s="42"/>
      <c r="M1467" s="42"/>
      <c r="N1467" s="42"/>
      <c r="O1467" s="42"/>
    </row>
    <row r="1468" spans="1:15">
      <c r="A1468" s="40"/>
      <c r="B1468" s="41"/>
      <c r="C1468" s="42"/>
      <c r="D1468" s="42"/>
      <c r="E1468" s="42"/>
      <c r="F1468" s="42"/>
      <c r="G1468" s="42"/>
      <c r="H1468" s="42"/>
      <c r="I1468" s="42"/>
      <c r="J1468" s="42"/>
      <c r="K1468" s="42"/>
      <c r="L1468" s="42"/>
      <c r="M1468" s="42"/>
      <c r="N1468" s="42"/>
      <c r="O1468" s="42"/>
    </row>
    <row r="1469" spans="1:15">
      <c r="A1469" s="40"/>
      <c r="B1469" s="41"/>
      <c r="C1469" s="42"/>
      <c r="D1469" s="42"/>
      <c r="E1469" s="42"/>
      <c r="F1469" s="42"/>
      <c r="G1469" s="42"/>
      <c r="H1469" s="42"/>
      <c r="I1469" s="42"/>
      <c r="J1469" s="42"/>
      <c r="K1469" s="42"/>
      <c r="L1469" s="42"/>
      <c r="M1469" s="42"/>
      <c r="N1469" s="42"/>
      <c r="O1469" s="42"/>
    </row>
    <row r="1470" spans="1:15">
      <c r="A1470" s="40"/>
      <c r="B1470" s="41"/>
      <c r="C1470" s="42"/>
      <c r="D1470" s="42"/>
      <c r="E1470" s="42"/>
      <c r="F1470" s="42"/>
      <c r="G1470" s="42"/>
      <c r="H1470" s="42"/>
      <c r="I1470" s="42"/>
      <c r="J1470" s="42"/>
      <c r="K1470" s="42"/>
      <c r="L1470" s="42"/>
      <c r="M1470" s="42"/>
      <c r="N1470" s="42"/>
      <c r="O1470" s="42"/>
    </row>
    <row r="1471" spans="1:15">
      <c r="A1471" s="40"/>
      <c r="B1471" s="41"/>
      <c r="C1471" s="42"/>
      <c r="D1471" s="42"/>
      <c r="E1471" s="42"/>
      <c r="F1471" s="42"/>
      <c r="G1471" s="42"/>
      <c r="H1471" s="42"/>
      <c r="I1471" s="42"/>
      <c r="J1471" s="42"/>
      <c r="K1471" s="42"/>
      <c r="L1471" s="42"/>
      <c r="M1471" s="42"/>
      <c r="N1471" s="42"/>
      <c r="O1471" s="42"/>
    </row>
    <row r="1472" spans="1:15">
      <c r="A1472" s="40"/>
      <c r="B1472" s="41"/>
      <c r="C1472" s="42"/>
      <c r="D1472" s="42"/>
      <c r="E1472" s="42"/>
      <c r="F1472" s="42"/>
      <c r="G1472" s="42"/>
      <c r="H1472" s="42"/>
      <c r="I1472" s="42"/>
      <c r="J1472" s="42"/>
      <c r="K1472" s="42"/>
      <c r="L1472" s="42"/>
      <c r="M1472" s="42"/>
      <c r="N1472" s="42"/>
      <c r="O1472" s="42"/>
    </row>
    <row r="1473" spans="1:15">
      <c r="A1473" s="40"/>
      <c r="B1473" s="41"/>
      <c r="C1473" s="42"/>
      <c r="D1473" s="42"/>
      <c r="E1473" s="42"/>
      <c r="F1473" s="42"/>
      <c r="G1473" s="42"/>
      <c r="H1473" s="42"/>
      <c r="I1473" s="42"/>
      <c r="J1473" s="42"/>
      <c r="K1473" s="42"/>
      <c r="L1473" s="42"/>
      <c r="M1473" s="42"/>
      <c r="N1473" s="42"/>
      <c r="O1473" s="42"/>
    </row>
    <row r="1474" spans="1:15">
      <c r="A1474" s="40"/>
      <c r="B1474" s="41"/>
      <c r="C1474" s="42"/>
      <c r="D1474" s="42"/>
      <c r="E1474" s="42"/>
      <c r="F1474" s="42"/>
      <c r="G1474" s="42"/>
      <c r="H1474" s="42"/>
      <c r="I1474" s="42"/>
      <c r="J1474" s="42"/>
      <c r="K1474" s="42"/>
      <c r="L1474" s="42"/>
      <c r="M1474" s="42"/>
      <c r="N1474" s="42"/>
      <c r="O1474" s="42"/>
    </row>
    <row r="1475" spans="1:15">
      <c r="A1475" s="40"/>
      <c r="B1475" s="41"/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  <c r="O1475" s="42"/>
    </row>
    <row r="1476" spans="1:15">
      <c r="A1476" s="40"/>
      <c r="B1476" s="41"/>
      <c r="C1476" s="42"/>
      <c r="D1476" s="42"/>
      <c r="E1476" s="42"/>
      <c r="F1476" s="42"/>
      <c r="G1476" s="42"/>
      <c r="H1476" s="42"/>
      <c r="I1476" s="42"/>
      <c r="J1476" s="42"/>
      <c r="K1476" s="42"/>
      <c r="L1476" s="42"/>
      <c r="M1476" s="42"/>
      <c r="N1476" s="42"/>
      <c r="O1476" s="42"/>
    </row>
    <row r="1477" spans="1:15">
      <c r="A1477" s="40"/>
      <c r="B1477" s="41"/>
      <c r="C1477" s="42"/>
      <c r="D1477" s="42"/>
      <c r="E1477" s="42"/>
      <c r="F1477" s="42"/>
      <c r="G1477" s="42"/>
      <c r="H1477" s="42"/>
      <c r="I1477" s="42"/>
      <c r="J1477" s="42"/>
      <c r="K1477" s="42"/>
      <c r="L1477" s="42"/>
      <c r="M1477" s="42"/>
      <c r="N1477" s="42"/>
      <c r="O1477" s="42"/>
    </row>
    <row r="1478" spans="1:15">
      <c r="A1478" s="40"/>
      <c r="B1478" s="41"/>
      <c r="C1478" s="42"/>
      <c r="D1478" s="42"/>
      <c r="E1478" s="42"/>
      <c r="F1478" s="42"/>
      <c r="G1478" s="42"/>
      <c r="H1478" s="42"/>
      <c r="I1478" s="42"/>
      <c r="J1478" s="42"/>
      <c r="K1478" s="42"/>
      <c r="L1478" s="42"/>
      <c r="M1478" s="42"/>
      <c r="N1478" s="42"/>
      <c r="O1478" s="42"/>
    </row>
    <row r="1479" spans="1:15">
      <c r="A1479" s="40"/>
      <c r="B1479" s="41"/>
      <c r="C1479" s="42"/>
      <c r="D1479" s="42"/>
      <c r="E1479" s="42"/>
      <c r="F1479" s="42"/>
      <c r="G1479" s="42"/>
      <c r="H1479" s="42"/>
      <c r="I1479" s="42"/>
      <c r="J1479" s="42"/>
      <c r="K1479" s="42"/>
      <c r="L1479" s="42"/>
      <c r="M1479" s="42"/>
      <c r="N1479" s="42"/>
      <c r="O1479" s="42"/>
    </row>
    <row r="1480" spans="1:15">
      <c r="A1480" s="40"/>
      <c r="B1480" s="41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</row>
    <row r="1481" spans="1:15">
      <c r="A1481" s="40"/>
      <c r="B1481" s="41"/>
      <c r="C1481" s="42"/>
      <c r="D1481" s="42"/>
      <c r="E1481" s="42"/>
      <c r="F1481" s="42"/>
      <c r="G1481" s="42"/>
      <c r="H1481" s="42"/>
      <c r="I1481" s="42"/>
      <c r="J1481" s="42"/>
      <c r="K1481" s="42"/>
      <c r="L1481" s="42"/>
      <c r="M1481" s="42"/>
      <c r="N1481" s="42"/>
      <c r="O1481" s="42"/>
    </row>
    <row r="1482" spans="1:15">
      <c r="A1482" s="40"/>
      <c r="B1482" s="41"/>
      <c r="C1482" s="42"/>
      <c r="D1482" s="42"/>
      <c r="E1482" s="42"/>
      <c r="F1482" s="42"/>
      <c r="G1482" s="42"/>
      <c r="H1482" s="42"/>
      <c r="I1482" s="42"/>
      <c r="J1482" s="42"/>
      <c r="K1482" s="42"/>
      <c r="L1482" s="42"/>
      <c r="M1482" s="42"/>
      <c r="N1482" s="42"/>
      <c r="O1482" s="42"/>
    </row>
    <row r="1483" spans="1:15">
      <c r="A1483" s="40"/>
      <c r="B1483" s="41"/>
      <c r="C1483" s="42"/>
      <c r="D1483" s="42"/>
      <c r="E1483" s="42"/>
      <c r="F1483" s="42"/>
      <c r="G1483" s="42"/>
      <c r="H1483" s="42"/>
      <c r="I1483" s="42"/>
      <c r="J1483" s="42"/>
      <c r="K1483" s="42"/>
      <c r="L1483" s="42"/>
      <c r="M1483" s="42"/>
      <c r="N1483" s="42"/>
      <c r="O1483" s="42"/>
    </row>
    <row r="1484" spans="1:15">
      <c r="A1484" s="40"/>
      <c r="B1484" s="41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</row>
    <row r="1485" spans="1:15">
      <c r="A1485" s="40"/>
      <c r="B1485" s="41"/>
      <c r="C1485" s="42"/>
      <c r="D1485" s="42"/>
      <c r="E1485" s="42"/>
      <c r="F1485" s="42"/>
      <c r="G1485" s="42"/>
      <c r="H1485" s="42"/>
      <c r="I1485" s="42"/>
      <c r="J1485" s="42"/>
      <c r="K1485" s="42"/>
      <c r="L1485" s="42"/>
      <c r="M1485" s="42"/>
      <c r="N1485" s="42"/>
      <c r="O1485" s="42"/>
    </row>
    <row r="1486" spans="1:15">
      <c r="A1486" s="40"/>
      <c r="B1486" s="41"/>
      <c r="C1486" s="42"/>
      <c r="D1486" s="42"/>
      <c r="E1486" s="42"/>
      <c r="F1486" s="42"/>
      <c r="G1486" s="42"/>
      <c r="H1486" s="42"/>
      <c r="I1486" s="42"/>
      <c r="J1486" s="42"/>
      <c r="K1486" s="42"/>
      <c r="L1486" s="42"/>
      <c r="M1486" s="42"/>
      <c r="N1486" s="42"/>
      <c r="O1486" s="42"/>
    </row>
    <row r="1487" spans="1:15">
      <c r="A1487" s="40"/>
      <c r="B1487" s="41"/>
      <c r="C1487" s="42"/>
      <c r="D1487" s="42"/>
      <c r="E1487" s="42"/>
      <c r="F1487" s="42"/>
      <c r="G1487" s="42"/>
      <c r="H1487" s="42"/>
      <c r="I1487" s="42"/>
      <c r="J1487" s="42"/>
      <c r="K1487" s="42"/>
      <c r="L1487" s="42"/>
      <c r="M1487" s="42"/>
      <c r="N1487" s="42"/>
      <c r="O1487" s="42"/>
    </row>
    <row r="1488" spans="1:15">
      <c r="A1488" s="40"/>
      <c r="B1488" s="41"/>
      <c r="C1488" s="42"/>
      <c r="D1488" s="42"/>
      <c r="E1488" s="42"/>
      <c r="F1488" s="42"/>
      <c r="G1488" s="42"/>
      <c r="H1488" s="42"/>
      <c r="I1488" s="42"/>
      <c r="J1488" s="42"/>
      <c r="K1488" s="42"/>
      <c r="L1488" s="42"/>
      <c r="M1488" s="42"/>
      <c r="N1488" s="42"/>
      <c r="O1488" s="42"/>
    </row>
    <row r="1489" spans="1:15">
      <c r="A1489" s="40"/>
      <c r="B1489" s="41"/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  <c r="O1489" s="42"/>
    </row>
    <row r="1490" spans="1:15">
      <c r="A1490" s="40"/>
      <c r="B1490" s="41"/>
      <c r="C1490" s="42"/>
      <c r="D1490" s="42"/>
      <c r="E1490" s="42"/>
      <c r="F1490" s="42"/>
      <c r="G1490" s="42"/>
      <c r="H1490" s="42"/>
      <c r="I1490" s="42"/>
      <c r="J1490" s="42"/>
      <c r="K1490" s="42"/>
      <c r="L1490" s="42"/>
      <c r="M1490" s="42"/>
      <c r="N1490" s="42"/>
      <c r="O1490" s="42"/>
    </row>
    <row r="1491" spans="1:15">
      <c r="A1491" s="40"/>
      <c r="B1491" s="41"/>
      <c r="C1491" s="42"/>
      <c r="D1491" s="42"/>
      <c r="E1491" s="42"/>
      <c r="F1491" s="42"/>
      <c r="G1491" s="42"/>
      <c r="H1491" s="42"/>
      <c r="I1491" s="42"/>
      <c r="J1491" s="42"/>
      <c r="K1491" s="42"/>
      <c r="L1491" s="42"/>
      <c r="M1491" s="42"/>
      <c r="N1491" s="42"/>
      <c r="O1491" s="42"/>
    </row>
    <row r="1492" spans="1:15">
      <c r="A1492" s="40"/>
      <c r="B1492" s="41"/>
      <c r="C1492" s="42"/>
      <c r="D1492" s="42"/>
      <c r="E1492" s="42"/>
      <c r="F1492" s="42"/>
      <c r="G1492" s="42"/>
      <c r="H1492" s="42"/>
      <c r="I1492" s="42"/>
      <c r="J1492" s="42"/>
      <c r="K1492" s="42"/>
      <c r="L1492" s="42"/>
      <c r="M1492" s="42"/>
      <c r="N1492" s="42"/>
      <c r="O1492" s="42"/>
    </row>
    <row r="1493" spans="1:15">
      <c r="A1493" s="40"/>
      <c r="B1493" s="41"/>
      <c r="C1493" s="42"/>
      <c r="D1493" s="42"/>
      <c r="E1493" s="42"/>
      <c r="F1493" s="42"/>
      <c r="G1493" s="42"/>
      <c r="H1493" s="42"/>
      <c r="I1493" s="42"/>
      <c r="J1493" s="42"/>
      <c r="K1493" s="42"/>
      <c r="L1493" s="42"/>
      <c r="M1493" s="42"/>
      <c r="N1493" s="42"/>
      <c r="O1493" s="42"/>
    </row>
    <row r="1494" spans="1:15">
      <c r="A1494" s="40"/>
      <c r="B1494" s="41"/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  <c r="O1494" s="42"/>
    </row>
    <row r="1495" spans="1:15">
      <c r="A1495" s="40"/>
      <c r="B1495" s="41"/>
      <c r="C1495" s="42"/>
      <c r="D1495" s="42"/>
      <c r="E1495" s="42"/>
      <c r="F1495" s="42"/>
      <c r="G1495" s="42"/>
      <c r="H1495" s="42"/>
      <c r="I1495" s="42"/>
      <c r="J1495" s="42"/>
      <c r="K1495" s="42"/>
      <c r="L1495" s="42"/>
      <c r="M1495" s="42"/>
      <c r="N1495" s="42"/>
      <c r="O1495" s="42"/>
    </row>
    <row r="1496" spans="1:15">
      <c r="A1496" s="40"/>
      <c r="B1496" s="41"/>
      <c r="C1496" s="42"/>
      <c r="D1496" s="42"/>
      <c r="E1496" s="42"/>
      <c r="F1496" s="42"/>
      <c r="G1496" s="42"/>
      <c r="H1496" s="42"/>
      <c r="I1496" s="42"/>
      <c r="J1496" s="42"/>
      <c r="K1496" s="42"/>
      <c r="L1496" s="42"/>
      <c r="M1496" s="42"/>
      <c r="N1496" s="42"/>
      <c r="O1496" s="42"/>
    </row>
    <row r="1497" spans="1:15">
      <c r="A1497" s="40"/>
      <c r="B1497" s="41"/>
      <c r="C1497" s="42"/>
      <c r="D1497" s="42"/>
      <c r="E1497" s="42"/>
      <c r="F1497" s="42"/>
      <c r="G1497" s="42"/>
      <c r="H1497" s="42"/>
      <c r="I1497" s="42"/>
      <c r="J1497" s="42"/>
      <c r="K1497" s="42"/>
      <c r="L1497" s="42"/>
      <c r="M1497" s="42"/>
      <c r="N1497" s="42"/>
      <c r="O1497" s="42"/>
    </row>
    <row r="1498" spans="1:15">
      <c r="A1498" s="40"/>
      <c r="B1498" s="41"/>
      <c r="C1498" s="42"/>
      <c r="D1498" s="42"/>
      <c r="E1498" s="42"/>
      <c r="F1498" s="42"/>
      <c r="G1498" s="42"/>
      <c r="H1498" s="42"/>
      <c r="I1498" s="42"/>
      <c r="J1498" s="42"/>
      <c r="K1498" s="42"/>
      <c r="L1498" s="42"/>
      <c r="M1498" s="42"/>
      <c r="N1498" s="42"/>
      <c r="O1498" s="42"/>
    </row>
    <row r="1499" spans="1:15">
      <c r="A1499" s="40"/>
      <c r="B1499" s="41"/>
      <c r="C1499" s="42"/>
      <c r="D1499" s="42"/>
      <c r="E1499" s="42"/>
      <c r="F1499" s="42"/>
      <c r="G1499" s="42"/>
      <c r="H1499" s="42"/>
      <c r="I1499" s="42"/>
      <c r="J1499" s="42"/>
      <c r="K1499" s="42"/>
      <c r="L1499" s="42"/>
      <c r="M1499" s="42"/>
      <c r="N1499" s="42"/>
      <c r="O1499" s="42"/>
    </row>
    <row r="1500" spans="1:15">
      <c r="A1500" s="40"/>
      <c r="B1500" s="41"/>
      <c r="C1500" s="42"/>
      <c r="D1500" s="42"/>
      <c r="E1500" s="42"/>
      <c r="F1500" s="42"/>
      <c r="G1500" s="42"/>
      <c r="H1500" s="42"/>
      <c r="I1500" s="42"/>
      <c r="J1500" s="42"/>
      <c r="K1500" s="42"/>
      <c r="L1500" s="42"/>
      <c r="M1500" s="42"/>
      <c r="N1500" s="42"/>
      <c r="O1500" s="42"/>
    </row>
    <row r="1501" spans="1:15">
      <c r="A1501" s="40"/>
      <c r="B1501" s="41"/>
      <c r="C1501" s="42"/>
      <c r="D1501" s="42"/>
      <c r="E1501" s="42"/>
      <c r="F1501" s="42"/>
      <c r="G1501" s="42"/>
      <c r="H1501" s="42"/>
      <c r="I1501" s="42"/>
      <c r="J1501" s="42"/>
      <c r="K1501" s="42"/>
      <c r="L1501" s="42"/>
      <c r="M1501" s="42"/>
      <c r="N1501" s="42"/>
      <c r="O1501" s="42"/>
    </row>
    <row r="1502" spans="1:15">
      <c r="A1502" s="40"/>
      <c r="B1502" s="41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</row>
    <row r="1503" spans="1:15">
      <c r="A1503" s="40"/>
      <c r="B1503" s="41"/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  <c r="O1503" s="42"/>
    </row>
    <row r="1504" spans="1:15">
      <c r="A1504" s="40"/>
      <c r="B1504" s="41"/>
      <c r="C1504" s="42"/>
      <c r="D1504" s="42"/>
      <c r="E1504" s="42"/>
      <c r="F1504" s="42"/>
      <c r="G1504" s="42"/>
      <c r="H1504" s="42"/>
      <c r="I1504" s="42"/>
      <c r="J1504" s="42"/>
      <c r="K1504" s="42"/>
      <c r="L1504" s="42"/>
      <c r="M1504" s="42"/>
      <c r="N1504" s="42"/>
      <c r="O1504" s="42"/>
    </row>
    <row r="1505" spans="1:15">
      <c r="A1505" s="40"/>
      <c r="B1505" s="41"/>
      <c r="C1505" s="42"/>
      <c r="D1505" s="42"/>
      <c r="E1505" s="42"/>
      <c r="F1505" s="42"/>
      <c r="G1505" s="42"/>
      <c r="H1505" s="42"/>
      <c r="I1505" s="42"/>
      <c r="J1505" s="42"/>
      <c r="K1505" s="42"/>
      <c r="L1505" s="42"/>
      <c r="M1505" s="42"/>
      <c r="N1505" s="42"/>
      <c r="O1505" s="42"/>
    </row>
    <row r="1506" spans="1:15">
      <c r="A1506" s="40"/>
      <c r="B1506" s="41"/>
      <c r="C1506" s="42"/>
      <c r="D1506" s="42"/>
      <c r="E1506" s="42"/>
      <c r="F1506" s="42"/>
      <c r="G1506" s="42"/>
      <c r="H1506" s="42"/>
      <c r="I1506" s="42"/>
      <c r="J1506" s="42"/>
      <c r="K1506" s="42"/>
      <c r="L1506" s="42"/>
      <c r="M1506" s="42"/>
      <c r="N1506" s="42"/>
      <c r="O1506" s="42"/>
    </row>
    <row r="1507" spans="1:15">
      <c r="A1507" s="40"/>
      <c r="B1507" s="41"/>
      <c r="C1507" s="42"/>
      <c r="D1507" s="42"/>
      <c r="E1507" s="42"/>
      <c r="F1507" s="42"/>
      <c r="G1507" s="42"/>
      <c r="H1507" s="42"/>
      <c r="I1507" s="42"/>
      <c r="J1507" s="42"/>
      <c r="K1507" s="42"/>
      <c r="L1507" s="42"/>
      <c r="M1507" s="42"/>
      <c r="N1507" s="42"/>
      <c r="O1507" s="42"/>
    </row>
    <row r="1508" spans="1:15">
      <c r="A1508" s="40"/>
      <c r="B1508" s="41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</row>
    <row r="1509" spans="1:15">
      <c r="A1509" s="40"/>
      <c r="B1509" s="41"/>
      <c r="C1509" s="42"/>
      <c r="D1509" s="42"/>
      <c r="E1509" s="42"/>
      <c r="F1509" s="42"/>
      <c r="G1509" s="42"/>
      <c r="H1509" s="42"/>
      <c r="I1509" s="42"/>
      <c r="J1509" s="42"/>
      <c r="K1509" s="42"/>
      <c r="L1509" s="42"/>
      <c r="M1509" s="42"/>
      <c r="N1509" s="42"/>
      <c r="O1509" s="42"/>
    </row>
    <row r="1510" spans="1:15">
      <c r="A1510" s="40"/>
      <c r="B1510" s="41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</row>
    <row r="1511" spans="1:15">
      <c r="A1511" s="40"/>
      <c r="B1511" s="41"/>
      <c r="C1511" s="42"/>
      <c r="D1511" s="42"/>
      <c r="E1511" s="42"/>
      <c r="F1511" s="42"/>
      <c r="G1511" s="42"/>
      <c r="H1511" s="42"/>
      <c r="I1511" s="42"/>
      <c r="J1511" s="42"/>
      <c r="K1511" s="42"/>
      <c r="L1511" s="42"/>
      <c r="M1511" s="42"/>
      <c r="N1511" s="42"/>
      <c r="O1511" s="42"/>
    </row>
    <row r="1512" spans="1:15">
      <c r="A1512" s="40"/>
      <c r="B1512" s="41"/>
      <c r="C1512" s="42"/>
      <c r="D1512" s="42"/>
      <c r="E1512" s="42"/>
      <c r="F1512" s="42"/>
      <c r="G1512" s="42"/>
      <c r="H1512" s="42"/>
      <c r="I1512" s="42"/>
      <c r="J1512" s="42"/>
      <c r="K1512" s="42"/>
      <c r="L1512" s="42"/>
      <c r="M1512" s="42"/>
      <c r="N1512" s="42"/>
      <c r="O1512" s="42"/>
    </row>
    <row r="1513" spans="1:15">
      <c r="A1513" s="40"/>
      <c r="B1513" s="41"/>
      <c r="C1513" s="42"/>
      <c r="D1513" s="42"/>
      <c r="E1513" s="42"/>
      <c r="F1513" s="42"/>
      <c r="G1513" s="42"/>
      <c r="H1513" s="42"/>
      <c r="I1513" s="42"/>
      <c r="J1513" s="42"/>
      <c r="K1513" s="42"/>
      <c r="L1513" s="42"/>
      <c r="M1513" s="42"/>
      <c r="N1513" s="42"/>
      <c r="O1513" s="42"/>
    </row>
    <row r="1514" spans="1:15">
      <c r="A1514" s="40"/>
      <c r="B1514" s="41"/>
      <c r="C1514" s="42"/>
      <c r="D1514" s="42"/>
      <c r="E1514" s="42"/>
      <c r="F1514" s="42"/>
      <c r="G1514" s="42"/>
      <c r="H1514" s="42"/>
      <c r="I1514" s="42"/>
      <c r="J1514" s="42"/>
      <c r="K1514" s="42"/>
      <c r="L1514" s="42"/>
      <c r="M1514" s="42"/>
      <c r="N1514" s="42"/>
      <c r="O1514" s="42"/>
    </row>
    <row r="1515" spans="1:15">
      <c r="A1515" s="40"/>
      <c r="B1515" s="41"/>
      <c r="C1515" s="42"/>
      <c r="D1515" s="42"/>
      <c r="E1515" s="42"/>
      <c r="F1515" s="42"/>
      <c r="G1515" s="42"/>
      <c r="H1515" s="42"/>
      <c r="I1515" s="42"/>
      <c r="J1515" s="42"/>
      <c r="K1515" s="42"/>
      <c r="L1515" s="42"/>
      <c r="M1515" s="42"/>
      <c r="N1515" s="42"/>
      <c r="O1515" s="42"/>
    </row>
    <row r="1516" spans="1:15">
      <c r="A1516" s="40"/>
      <c r="B1516" s="41"/>
      <c r="C1516" s="42"/>
      <c r="D1516" s="42"/>
      <c r="E1516" s="42"/>
      <c r="F1516" s="42"/>
      <c r="G1516" s="42"/>
      <c r="H1516" s="42"/>
      <c r="I1516" s="42"/>
      <c r="J1516" s="42"/>
      <c r="K1516" s="42"/>
      <c r="L1516" s="42"/>
      <c r="M1516" s="42"/>
      <c r="N1516" s="42"/>
      <c r="O1516" s="42"/>
    </row>
    <row r="1517" spans="1:15">
      <c r="A1517" s="40"/>
      <c r="B1517" s="41"/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  <c r="O1517" s="42"/>
    </row>
    <row r="1518" spans="1:15">
      <c r="A1518" s="40"/>
      <c r="B1518" s="41"/>
      <c r="C1518" s="42"/>
      <c r="D1518" s="42"/>
      <c r="E1518" s="42"/>
      <c r="F1518" s="42"/>
      <c r="G1518" s="42"/>
      <c r="H1518" s="42"/>
      <c r="I1518" s="42"/>
      <c r="J1518" s="42"/>
      <c r="K1518" s="42"/>
      <c r="L1518" s="42"/>
      <c r="M1518" s="42"/>
      <c r="N1518" s="42"/>
      <c r="O1518" s="42"/>
    </row>
    <row r="1519" spans="1:15">
      <c r="A1519" s="40"/>
      <c r="B1519" s="41"/>
      <c r="C1519" s="42"/>
      <c r="D1519" s="42"/>
      <c r="E1519" s="42"/>
      <c r="F1519" s="42"/>
      <c r="G1519" s="42"/>
      <c r="H1519" s="42"/>
      <c r="I1519" s="42"/>
      <c r="J1519" s="42"/>
      <c r="K1519" s="42"/>
      <c r="L1519" s="42"/>
      <c r="M1519" s="42"/>
      <c r="N1519" s="42"/>
      <c r="O1519" s="42"/>
    </row>
    <row r="1520" spans="1:15">
      <c r="A1520" s="40"/>
      <c r="B1520" s="41"/>
      <c r="C1520" s="42"/>
      <c r="D1520" s="42"/>
      <c r="E1520" s="42"/>
      <c r="F1520" s="42"/>
      <c r="G1520" s="42"/>
      <c r="H1520" s="42"/>
      <c r="I1520" s="42"/>
      <c r="J1520" s="42"/>
      <c r="K1520" s="42"/>
      <c r="L1520" s="42"/>
      <c r="M1520" s="42"/>
      <c r="N1520" s="42"/>
      <c r="O1520" s="42"/>
    </row>
    <row r="1521" spans="1:15">
      <c r="A1521" s="40"/>
      <c r="B1521" s="41"/>
      <c r="C1521" s="42"/>
      <c r="D1521" s="42"/>
      <c r="E1521" s="42"/>
      <c r="F1521" s="42"/>
      <c r="G1521" s="42"/>
      <c r="H1521" s="42"/>
      <c r="I1521" s="42"/>
      <c r="J1521" s="42"/>
      <c r="K1521" s="42"/>
      <c r="L1521" s="42"/>
      <c r="M1521" s="42"/>
      <c r="N1521" s="42"/>
      <c r="O1521" s="42"/>
    </row>
    <row r="1522" spans="1:15">
      <c r="A1522" s="40"/>
      <c r="B1522" s="41"/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  <c r="O1522" s="42"/>
    </row>
    <row r="1523" spans="1:15">
      <c r="A1523" s="40"/>
      <c r="B1523" s="41"/>
      <c r="C1523" s="42"/>
      <c r="D1523" s="42"/>
      <c r="E1523" s="42"/>
      <c r="F1523" s="42"/>
      <c r="G1523" s="42"/>
      <c r="H1523" s="42"/>
      <c r="I1523" s="42"/>
      <c r="J1523" s="42"/>
      <c r="K1523" s="42"/>
      <c r="L1523" s="42"/>
      <c r="M1523" s="42"/>
      <c r="N1523" s="42"/>
      <c r="O1523" s="42"/>
    </row>
    <row r="1524" spans="1:15">
      <c r="A1524" s="40"/>
      <c r="B1524" s="41"/>
      <c r="C1524" s="42"/>
      <c r="D1524" s="42"/>
      <c r="E1524" s="42"/>
      <c r="F1524" s="42"/>
      <c r="G1524" s="42"/>
      <c r="H1524" s="42"/>
      <c r="I1524" s="42"/>
      <c r="J1524" s="42"/>
      <c r="K1524" s="42"/>
      <c r="L1524" s="42"/>
      <c r="M1524" s="42"/>
      <c r="N1524" s="42"/>
      <c r="O1524" s="42"/>
    </row>
    <row r="1525" spans="1:15">
      <c r="A1525" s="40"/>
      <c r="B1525" s="41"/>
      <c r="C1525" s="42"/>
      <c r="D1525" s="42"/>
      <c r="E1525" s="42"/>
      <c r="F1525" s="42"/>
      <c r="G1525" s="42"/>
      <c r="H1525" s="42"/>
      <c r="I1525" s="42"/>
      <c r="J1525" s="42"/>
      <c r="K1525" s="42"/>
      <c r="L1525" s="42"/>
      <c r="M1525" s="42"/>
      <c r="N1525" s="42"/>
      <c r="O1525" s="42"/>
    </row>
    <row r="1526" spans="1:15">
      <c r="A1526" s="40"/>
      <c r="B1526" s="41"/>
      <c r="C1526" s="42"/>
      <c r="D1526" s="42"/>
      <c r="E1526" s="42"/>
      <c r="F1526" s="42"/>
      <c r="G1526" s="42"/>
      <c r="H1526" s="42"/>
      <c r="I1526" s="42"/>
      <c r="J1526" s="42"/>
      <c r="K1526" s="42"/>
      <c r="L1526" s="42"/>
      <c r="M1526" s="42"/>
      <c r="N1526" s="42"/>
      <c r="O1526" s="42"/>
    </row>
    <row r="1527" spans="1:15">
      <c r="A1527" s="40"/>
      <c r="B1527" s="41"/>
      <c r="C1527" s="42"/>
      <c r="D1527" s="42"/>
      <c r="E1527" s="42"/>
      <c r="F1527" s="42"/>
      <c r="G1527" s="42"/>
      <c r="H1527" s="42"/>
      <c r="I1527" s="42"/>
      <c r="J1527" s="42"/>
      <c r="K1527" s="42"/>
      <c r="L1527" s="42"/>
      <c r="M1527" s="42"/>
      <c r="N1527" s="42"/>
      <c r="O1527" s="42"/>
    </row>
    <row r="1528" spans="1:15">
      <c r="A1528" s="40"/>
      <c r="B1528" s="41"/>
      <c r="C1528" s="42"/>
      <c r="D1528" s="42"/>
      <c r="E1528" s="42"/>
      <c r="F1528" s="42"/>
      <c r="G1528" s="42"/>
      <c r="H1528" s="42"/>
      <c r="I1528" s="42"/>
      <c r="J1528" s="42"/>
      <c r="K1528" s="42"/>
      <c r="L1528" s="42"/>
      <c r="M1528" s="42"/>
      <c r="N1528" s="42"/>
      <c r="O1528" s="42"/>
    </row>
    <row r="1529" spans="1:15">
      <c r="A1529" s="40"/>
      <c r="B1529" s="41"/>
      <c r="C1529" s="42"/>
      <c r="D1529" s="42"/>
      <c r="E1529" s="42"/>
      <c r="F1529" s="42"/>
      <c r="G1529" s="42"/>
      <c r="H1529" s="42"/>
      <c r="I1529" s="42"/>
      <c r="J1529" s="42"/>
      <c r="K1529" s="42"/>
      <c r="L1529" s="42"/>
      <c r="M1529" s="42"/>
      <c r="N1529" s="42"/>
      <c r="O1529" s="42"/>
    </row>
    <row r="1530" spans="1:15">
      <c r="A1530" s="40"/>
      <c r="B1530" s="41"/>
      <c r="C1530" s="42"/>
      <c r="D1530" s="42"/>
      <c r="E1530" s="42"/>
      <c r="F1530" s="42"/>
      <c r="G1530" s="42"/>
      <c r="H1530" s="42"/>
      <c r="I1530" s="42"/>
      <c r="J1530" s="42"/>
      <c r="K1530" s="42"/>
      <c r="L1530" s="42"/>
      <c r="M1530" s="42"/>
      <c r="N1530" s="42"/>
      <c r="O1530" s="42"/>
    </row>
    <row r="1531" spans="1:15">
      <c r="A1531" s="40"/>
      <c r="B1531" s="41"/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  <c r="O1531" s="42"/>
    </row>
    <row r="1532" spans="1:15">
      <c r="A1532" s="40"/>
      <c r="B1532" s="41"/>
      <c r="C1532" s="42"/>
      <c r="D1532" s="42"/>
      <c r="E1532" s="42"/>
      <c r="F1532" s="42"/>
      <c r="G1532" s="42"/>
      <c r="H1532" s="42"/>
      <c r="I1532" s="42"/>
      <c r="J1532" s="42"/>
      <c r="K1532" s="42"/>
      <c r="L1532" s="42"/>
      <c r="M1532" s="42"/>
      <c r="N1532" s="42"/>
      <c r="O1532" s="42"/>
    </row>
    <row r="1533" spans="1:15">
      <c r="A1533" s="40"/>
      <c r="B1533" s="41"/>
      <c r="C1533" s="42"/>
      <c r="D1533" s="42"/>
      <c r="E1533" s="42"/>
      <c r="F1533" s="42"/>
      <c r="G1533" s="42"/>
      <c r="H1533" s="42"/>
      <c r="I1533" s="42"/>
      <c r="J1533" s="42"/>
      <c r="K1533" s="42"/>
      <c r="L1533" s="42"/>
      <c r="M1533" s="42"/>
      <c r="N1533" s="42"/>
      <c r="O1533" s="42"/>
    </row>
    <row r="1534" spans="1:15">
      <c r="A1534" s="40"/>
      <c r="B1534" s="41"/>
      <c r="C1534" s="42"/>
      <c r="D1534" s="42"/>
      <c r="E1534" s="42"/>
      <c r="F1534" s="42"/>
      <c r="G1534" s="42"/>
      <c r="H1534" s="42"/>
      <c r="I1534" s="42"/>
      <c r="J1534" s="42"/>
      <c r="K1534" s="42"/>
      <c r="L1534" s="42"/>
      <c r="M1534" s="42"/>
      <c r="N1534" s="42"/>
      <c r="O1534" s="42"/>
    </row>
    <row r="1535" spans="1:15">
      <c r="A1535" s="40"/>
      <c r="B1535" s="41"/>
      <c r="C1535" s="42"/>
      <c r="D1535" s="42"/>
      <c r="E1535" s="42"/>
      <c r="F1535" s="42"/>
      <c r="G1535" s="42"/>
      <c r="H1535" s="42"/>
      <c r="I1535" s="42"/>
      <c r="J1535" s="42"/>
      <c r="K1535" s="42"/>
      <c r="L1535" s="42"/>
      <c r="M1535" s="42"/>
      <c r="N1535" s="42"/>
      <c r="O1535" s="42"/>
    </row>
    <row r="1536" spans="1:15">
      <c r="A1536" s="40"/>
      <c r="B1536" s="41"/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  <c r="O1536" s="42"/>
    </row>
    <row r="1537" spans="1:15">
      <c r="A1537" s="40"/>
      <c r="B1537" s="41"/>
      <c r="C1537" s="42"/>
      <c r="D1537" s="42"/>
      <c r="E1537" s="42"/>
      <c r="F1537" s="42"/>
      <c r="G1537" s="42"/>
      <c r="H1537" s="42"/>
      <c r="I1537" s="42"/>
      <c r="J1537" s="42"/>
      <c r="K1537" s="42"/>
      <c r="L1537" s="42"/>
      <c r="M1537" s="42"/>
      <c r="N1537" s="42"/>
      <c r="O1537" s="42"/>
    </row>
    <row r="1538" spans="1:15">
      <c r="A1538" s="40"/>
      <c r="B1538" s="41"/>
      <c r="C1538" s="42"/>
      <c r="D1538" s="42"/>
      <c r="E1538" s="42"/>
      <c r="F1538" s="42"/>
      <c r="G1538" s="42"/>
      <c r="H1538" s="42"/>
      <c r="I1538" s="42"/>
      <c r="J1538" s="42"/>
      <c r="K1538" s="42"/>
      <c r="L1538" s="42"/>
      <c r="M1538" s="42"/>
      <c r="N1538" s="42"/>
      <c r="O1538" s="42"/>
    </row>
    <row r="1539" spans="1:15">
      <c r="A1539" s="40"/>
      <c r="B1539" s="41"/>
      <c r="C1539" s="42"/>
      <c r="D1539" s="42"/>
      <c r="E1539" s="42"/>
      <c r="F1539" s="42"/>
      <c r="G1539" s="42"/>
      <c r="H1539" s="42"/>
      <c r="I1539" s="42"/>
      <c r="J1539" s="42"/>
      <c r="K1539" s="42"/>
      <c r="L1539" s="42"/>
      <c r="M1539" s="42"/>
      <c r="N1539" s="42"/>
      <c r="O1539" s="42"/>
    </row>
    <row r="1540" spans="1:15">
      <c r="A1540" s="40"/>
      <c r="B1540" s="41"/>
      <c r="C1540" s="42"/>
      <c r="D1540" s="42"/>
      <c r="E1540" s="42"/>
      <c r="F1540" s="42"/>
      <c r="G1540" s="42"/>
      <c r="H1540" s="42"/>
      <c r="I1540" s="42"/>
      <c r="J1540" s="42"/>
      <c r="K1540" s="42"/>
      <c r="L1540" s="42"/>
      <c r="M1540" s="42"/>
      <c r="N1540" s="42"/>
      <c r="O1540" s="42"/>
    </row>
    <row r="1541" spans="1:15">
      <c r="A1541" s="40"/>
      <c r="B1541" s="41"/>
      <c r="C1541" s="42"/>
      <c r="D1541" s="42"/>
      <c r="E1541" s="42"/>
      <c r="F1541" s="42"/>
      <c r="G1541" s="42"/>
      <c r="H1541" s="42"/>
      <c r="I1541" s="42"/>
      <c r="J1541" s="42"/>
      <c r="K1541" s="42"/>
      <c r="L1541" s="42"/>
      <c r="M1541" s="42"/>
      <c r="N1541" s="42"/>
      <c r="O1541" s="42"/>
    </row>
    <row r="1542" spans="1:15">
      <c r="A1542" s="40"/>
      <c r="B1542" s="41"/>
      <c r="C1542" s="42"/>
      <c r="D1542" s="42"/>
      <c r="E1542" s="42"/>
      <c r="F1542" s="42"/>
      <c r="G1542" s="42"/>
      <c r="H1542" s="42"/>
      <c r="I1542" s="42"/>
      <c r="J1542" s="42"/>
      <c r="K1542" s="42"/>
      <c r="L1542" s="42"/>
      <c r="M1542" s="42"/>
      <c r="N1542" s="42"/>
      <c r="O1542" s="42"/>
    </row>
    <row r="1543" spans="1:15">
      <c r="A1543" s="40"/>
      <c r="B1543" s="41"/>
      <c r="C1543" s="42"/>
      <c r="D1543" s="42"/>
      <c r="E1543" s="42"/>
      <c r="F1543" s="42"/>
      <c r="G1543" s="42"/>
      <c r="H1543" s="42"/>
      <c r="I1543" s="42"/>
      <c r="J1543" s="42"/>
      <c r="K1543" s="42"/>
      <c r="L1543" s="42"/>
      <c r="M1543" s="42"/>
      <c r="N1543" s="42"/>
      <c r="O1543" s="42"/>
    </row>
    <row r="1544" spans="1:15">
      <c r="A1544" s="40"/>
      <c r="B1544" s="41"/>
      <c r="C1544" s="42"/>
      <c r="D1544" s="42"/>
      <c r="E1544" s="42"/>
      <c r="F1544" s="42"/>
      <c r="G1544" s="42"/>
      <c r="H1544" s="42"/>
      <c r="I1544" s="42"/>
      <c r="J1544" s="42"/>
      <c r="K1544" s="42"/>
      <c r="L1544" s="42"/>
      <c r="M1544" s="42"/>
      <c r="N1544" s="42"/>
      <c r="O1544" s="42"/>
    </row>
    <row r="1545" spans="1:15">
      <c r="A1545" s="40"/>
      <c r="B1545" s="41"/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  <c r="O1545" s="42"/>
    </row>
    <row r="1546" spans="1:15">
      <c r="A1546" s="40"/>
      <c r="B1546" s="41"/>
      <c r="C1546" s="42"/>
      <c r="D1546" s="42"/>
      <c r="E1546" s="42"/>
      <c r="F1546" s="42"/>
      <c r="G1546" s="42"/>
      <c r="H1546" s="42"/>
      <c r="I1546" s="42"/>
      <c r="J1546" s="42"/>
      <c r="K1546" s="42"/>
      <c r="L1546" s="42"/>
      <c r="M1546" s="42"/>
      <c r="N1546" s="42"/>
      <c r="O1546" s="42"/>
    </row>
    <row r="1547" spans="1:15">
      <c r="A1547" s="40"/>
      <c r="B1547" s="41"/>
      <c r="C1547" s="42"/>
      <c r="D1547" s="42"/>
      <c r="E1547" s="42"/>
      <c r="F1547" s="42"/>
      <c r="G1547" s="42"/>
      <c r="H1547" s="42"/>
      <c r="I1547" s="42"/>
      <c r="J1547" s="42"/>
      <c r="K1547" s="42"/>
      <c r="L1547" s="42"/>
      <c r="M1547" s="42"/>
      <c r="N1547" s="42"/>
      <c r="O1547" s="42"/>
    </row>
    <row r="1548" spans="1:15">
      <c r="A1548" s="40"/>
      <c r="B1548" s="41"/>
      <c r="C1548" s="42"/>
      <c r="D1548" s="42"/>
      <c r="E1548" s="42"/>
      <c r="F1548" s="42"/>
      <c r="G1548" s="42"/>
      <c r="H1548" s="42"/>
      <c r="I1548" s="42"/>
      <c r="J1548" s="42"/>
      <c r="K1548" s="42"/>
      <c r="L1548" s="42"/>
      <c r="M1548" s="42"/>
      <c r="N1548" s="42"/>
      <c r="O1548" s="42"/>
    </row>
    <row r="1549" spans="1:15">
      <c r="A1549" s="40"/>
      <c r="B1549" s="41"/>
      <c r="C1549" s="42"/>
      <c r="D1549" s="42"/>
      <c r="E1549" s="42"/>
      <c r="F1549" s="42"/>
      <c r="G1549" s="42"/>
      <c r="H1549" s="42"/>
      <c r="I1549" s="42"/>
      <c r="J1549" s="42"/>
      <c r="K1549" s="42"/>
      <c r="L1549" s="42"/>
      <c r="M1549" s="42"/>
      <c r="N1549" s="42"/>
      <c r="O1549" s="42"/>
    </row>
    <row r="1550" spans="1:15">
      <c r="A1550" s="40"/>
      <c r="B1550" s="41"/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  <c r="O1550" s="42"/>
    </row>
    <row r="1551" spans="1:15">
      <c r="A1551" s="40"/>
      <c r="B1551" s="41"/>
      <c r="C1551" s="42"/>
      <c r="D1551" s="42"/>
      <c r="E1551" s="42"/>
      <c r="F1551" s="42"/>
      <c r="G1551" s="42"/>
      <c r="H1551" s="42"/>
      <c r="I1551" s="42"/>
      <c r="J1551" s="42"/>
      <c r="K1551" s="42"/>
      <c r="L1551" s="42"/>
      <c r="M1551" s="42"/>
      <c r="N1551" s="42"/>
      <c r="O1551" s="42"/>
    </row>
    <row r="1552" spans="1:15">
      <c r="A1552" s="40"/>
      <c r="B1552" s="41"/>
      <c r="C1552" s="42"/>
      <c r="D1552" s="42"/>
      <c r="E1552" s="42"/>
      <c r="F1552" s="42"/>
      <c r="G1552" s="42"/>
      <c r="H1552" s="42"/>
      <c r="I1552" s="42"/>
      <c r="J1552" s="42"/>
      <c r="K1552" s="42"/>
      <c r="L1552" s="42"/>
      <c r="M1552" s="42"/>
      <c r="N1552" s="42"/>
      <c r="O1552" s="42"/>
    </row>
    <row r="1553" spans="1:15">
      <c r="A1553" s="40"/>
      <c r="B1553" s="41"/>
      <c r="C1553" s="42"/>
      <c r="D1553" s="42"/>
      <c r="E1553" s="42"/>
      <c r="F1553" s="42"/>
      <c r="G1553" s="42"/>
      <c r="H1553" s="42"/>
      <c r="I1553" s="42"/>
      <c r="J1553" s="42"/>
      <c r="K1553" s="42"/>
      <c r="L1553" s="42"/>
      <c r="M1553" s="42"/>
      <c r="N1553" s="42"/>
      <c r="O1553" s="42"/>
    </row>
    <row r="1554" spans="1:15">
      <c r="A1554" s="40"/>
      <c r="B1554" s="41"/>
      <c r="C1554" s="42"/>
      <c r="D1554" s="42"/>
      <c r="E1554" s="42"/>
      <c r="F1554" s="42"/>
      <c r="G1554" s="42"/>
      <c r="H1554" s="42"/>
      <c r="I1554" s="42"/>
      <c r="J1554" s="42"/>
      <c r="K1554" s="42"/>
      <c r="L1554" s="42"/>
      <c r="M1554" s="42"/>
      <c r="N1554" s="42"/>
      <c r="O1554" s="42"/>
    </row>
    <row r="1555" spans="1:15">
      <c r="A1555" s="40"/>
      <c r="B1555" s="41"/>
      <c r="C1555" s="42"/>
      <c r="D1555" s="42"/>
      <c r="E1555" s="42"/>
      <c r="F1555" s="42"/>
      <c r="G1555" s="42"/>
      <c r="H1555" s="42"/>
      <c r="I1555" s="42"/>
      <c r="J1555" s="42"/>
      <c r="K1555" s="42"/>
      <c r="L1555" s="42"/>
      <c r="M1555" s="42"/>
      <c r="N1555" s="42"/>
      <c r="O1555" s="42"/>
    </row>
    <row r="1556" spans="1:15">
      <c r="A1556" s="40"/>
      <c r="B1556" s="41"/>
      <c r="C1556" s="42"/>
      <c r="D1556" s="42"/>
      <c r="E1556" s="42"/>
      <c r="F1556" s="42"/>
      <c r="G1556" s="42"/>
      <c r="H1556" s="42"/>
      <c r="I1556" s="42"/>
      <c r="J1556" s="42"/>
      <c r="K1556" s="42"/>
      <c r="L1556" s="42"/>
      <c r="M1556" s="42"/>
      <c r="N1556" s="42"/>
      <c r="O1556" s="42"/>
    </row>
    <row r="1557" spans="1:15">
      <c r="A1557" s="40"/>
      <c r="B1557" s="41"/>
      <c r="C1557" s="42"/>
      <c r="D1557" s="42"/>
      <c r="E1557" s="42"/>
      <c r="F1557" s="42"/>
      <c r="G1557" s="42"/>
      <c r="H1557" s="42"/>
      <c r="I1557" s="42"/>
      <c r="J1557" s="42"/>
      <c r="K1557" s="42"/>
      <c r="L1557" s="42"/>
      <c r="M1557" s="42"/>
      <c r="N1557" s="42"/>
      <c r="O1557" s="42"/>
    </row>
    <row r="1558" spans="1:15">
      <c r="A1558" s="40"/>
      <c r="B1558" s="41"/>
      <c r="C1558" s="42"/>
      <c r="D1558" s="42"/>
      <c r="E1558" s="42"/>
      <c r="F1558" s="42"/>
      <c r="G1558" s="42"/>
      <c r="H1558" s="42"/>
      <c r="I1558" s="42"/>
      <c r="J1558" s="42"/>
      <c r="K1558" s="42"/>
      <c r="L1558" s="42"/>
      <c r="M1558" s="42"/>
      <c r="N1558" s="42"/>
      <c r="O1558" s="42"/>
    </row>
    <row r="1559" spans="1:15">
      <c r="A1559" s="40"/>
      <c r="B1559" s="41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  <c r="O1559" s="42"/>
    </row>
    <row r="1560" spans="1:15">
      <c r="A1560" s="40"/>
      <c r="B1560" s="41"/>
      <c r="C1560" s="42"/>
      <c r="D1560" s="42"/>
      <c r="E1560" s="42"/>
      <c r="F1560" s="42"/>
      <c r="G1560" s="42"/>
      <c r="H1560" s="42"/>
      <c r="I1560" s="42"/>
      <c r="J1560" s="42"/>
      <c r="K1560" s="42"/>
      <c r="L1560" s="42"/>
      <c r="M1560" s="42"/>
      <c r="N1560" s="42"/>
      <c r="O1560" s="42"/>
    </row>
    <row r="1561" spans="1:15">
      <c r="A1561" s="40"/>
      <c r="B1561" s="41"/>
      <c r="C1561" s="42"/>
      <c r="D1561" s="42"/>
      <c r="E1561" s="42"/>
      <c r="F1561" s="42"/>
      <c r="G1561" s="42"/>
      <c r="H1561" s="42"/>
      <c r="I1561" s="42"/>
      <c r="J1561" s="42"/>
      <c r="K1561" s="42"/>
      <c r="L1561" s="42"/>
      <c r="M1561" s="42"/>
      <c r="N1561" s="42"/>
      <c r="O1561" s="42"/>
    </row>
    <row r="1562" spans="1:15">
      <c r="A1562" s="40"/>
      <c r="B1562" s="41"/>
      <c r="C1562" s="42"/>
      <c r="D1562" s="42"/>
      <c r="E1562" s="42"/>
      <c r="F1562" s="42"/>
      <c r="G1562" s="42"/>
      <c r="H1562" s="42"/>
      <c r="I1562" s="42"/>
      <c r="J1562" s="42"/>
      <c r="K1562" s="42"/>
      <c r="L1562" s="42"/>
      <c r="M1562" s="42"/>
      <c r="N1562" s="42"/>
      <c r="O1562" s="42"/>
    </row>
    <row r="1563" spans="1:15">
      <c r="A1563" s="40"/>
      <c r="B1563" s="41"/>
      <c r="C1563" s="42"/>
      <c r="D1563" s="42"/>
      <c r="E1563" s="42"/>
      <c r="F1563" s="42"/>
      <c r="G1563" s="42"/>
      <c r="H1563" s="42"/>
      <c r="I1563" s="42"/>
      <c r="J1563" s="42"/>
      <c r="K1563" s="42"/>
      <c r="L1563" s="42"/>
      <c r="M1563" s="42"/>
      <c r="N1563" s="42"/>
      <c r="O1563" s="42"/>
    </row>
    <row r="1564" spans="1:15">
      <c r="A1564" s="40"/>
      <c r="B1564" s="41"/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</row>
    <row r="1565" spans="1:15">
      <c r="A1565" s="40"/>
      <c r="B1565" s="41"/>
      <c r="C1565" s="42"/>
      <c r="D1565" s="42"/>
      <c r="E1565" s="42"/>
      <c r="F1565" s="42"/>
      <c r="G1565" s="42"/>
      <c r="H1565" s="42"/>
      <c r="I1565" s="42"/>
      <c r="J1565" s="42"/>
      <c r="K1565" s="42"/>
      <c r="L1565" s="42"/>
      <c r="M1565" s="42"/>
      <c r="N1565" s="42"/>
      <c r="O1565" s="42"/>
    </row>
    <row r="1566" spans="1:15">
      <c r="A1566" s="40"/>
      <c r="B1566" s="41"/>
      <c r="C1566" s="42"/>
      <c r="D1566" s="42"/>
      <c r="E1566" s="42"/>
      <c r="F1566" s="42"/>
      <c r="G1566" s="42"/>
      <c r="H1566" s="42"/>
      <c r="I1566" s="42"/>
      <c r="J1566" s="42"/>
      <c r="K1566" s="42"/>
      <c r="L1566" s="42"/>
      <c r="M1566" s="42"/>
      <c r="N1566" s="42"/>
      <c r="O1566" s="42"/>
    </row>
    <row r="1567" spans="1:15">
      <c r="A1567" s="40"/>
      <c r="B1567" s="41"/>
      <c r="C1567" s="42"/>
      <c r="D1567" s="42"/>
      <c r="E1567" s="42"/>
      <c r="F1567" s="42"/>
      <c r="G1567" s="42"/>
      <c r="H1567" s="42"/>
      <c r="I1567" s="42"/>
      <c r="J1567" s="42"/>
      <c r="K1567" s="42"/>
      <c r="L1567" s="42"/>
      <c r="M1567" s="42"/>
      <c r="N1567" s="42"/>
      <c r="O1567" s="42"/>
    </row>
    <row r="1568" spans="1:15">
      <c r="A1568" s="40"/>
      <c r="B1568" s="41"/>
      <c r="C1568" s="42"/>
      <c r="D1568" s="42"/>
      <c r="E1568" s="42"/>
      <c r="F1568" s="42"/>
      <c r="G1568" s="42"/>
      <c r="H1568" s="42"/>
      <c r="I1568" s="42"/>
      <c r="J1568" s="42"/>
      <c r="K1568" s="42"/>
      <c r="L1568" s="42"/>
      <c r="M1568" s="42"/>
      <c r="N1568" s="42"/>
      <c r="O1568" s="42"/>
    </row>
    <row r="1569" spans="1:15">
      <c r="A1569" s="40"/>
      <c r="B1569" s="41"/>
      <c r="C1569" s="42"/>
      <c r="D1569" s="42"/>
      <c r="E1569" s="42"/>
      <c r="F1569" s="42"/>
      <c r="G1569" s="42"/>
      <c r="H1569" s="42"/>
      <c r="I1569" s="42"/>
      <c r="J1569" s="42"/>
      <c r="K1569" s="42"/>
      <c r="L1569" s="42"/>
      <c r="M1569" s="42"/>
      <c r="N1569" s="42"/>
      <c r="O1569" s="42"/>
    </row>
    <row r="1570" spans="1:15">
      <c r="A1570" s="40"/>
      <c r="B1570" s="41"/>
      <c r="C1570" s="42"/>
      <c r="D1570" s="42"/>
      <c r="E1570" s="42"/>
      <c r="F1570" s="42"/>
      <c r="G1570" s="42"/>
      <c r="H1570" s="42"/>
      <c r="I1570" s="42"/>
      <c r="J1570" s="42"/>
      <c r="K1570" s="42"/>
      <c r="L1570" s="42"/>
      <c r="M1570" s="42"/>
      <c r="N1570" s="42"/>
      <c r="O1570" s="42"/>
    </row>
    <row r="1571" spans="1:15">
      <c r="A1571" s="40"/>
      <c r="B1571" s="41"/>
      <c r="C1571" s="42"/>
      <c r="D1571" s="42"/>
      <c r="E1571" s="42"/>
      <c r="F1571" s="42"/>
      <c r="G1571" s="42"/>
      <c r="H1571" s="42"/>
      <c r="I1571" s="42"/>
      <c r="J1571" s="42"/>
      <c r="K1571" s="42"/>
      <c r="L1571" s="42"/>
      <c r="M1571" s="42"/>
      <c r="N1571" s="42"/>
      <c r="O1571" s="42"/>
    </row>
    <row r="1572" spans="1:15">
      <c r="A1572" s="40"/>
      <c r="B1572" s="41"/>
      <c r="C1572" s="42"/>
      <c r="D1572" s="42"/>
      <c r="E1572" s="42"/>
      <c r="F1572" s="42"/>
      <c r="G1572" s="42"/>
      <c r="H1572" s="42"/>
      <c r="I1572" s="42"/>
      <c r="J1572" s="42"/>
      <c r="K1572" s="42"/>
      <c r="L1572" s="42"/>
      <c r="M1572" s="42"/>
      <c r="N1572" s="42"/>
      <c r="O1572" s="42"/>
    </row>
    <row r="1573" spans="1:15">
      <c r="A1573" s="40"/>
      <c r="B1573" s="41"/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  <c r="O1573" s="42"/>
    </row>
    <row r="1574" spans="1:15">
      <c r="A1574" s="40"/>
      <c r="B1574" s="41"/>
      <c r="C1574" s="42"/>
      <c r="D1574" s="42"/>
      <c r="E1574" s="42"/>
      <c r="F1574" s="42"/>
      <c r="G1574" s="42"/>
      <c r="H1574" s="42"/>
      <c r="I1574" s="42"/>
      <c r="J1574" s="42"/>
      <c r="K1574" s="42"/>
      <c r="L1574" s="42"/>
      <c r="M1574" s="42"/>
      <c r="N1574" s="42"/>
      <c r="O1574" s="42"/>
    </row>
    <row r="1575" spans="1:15">
      <c r="A1575" s="40"/>
      <c r="B1575" s="41"/>
      <c r="C1575" s="42"/>
      <c r="D1575" s="42"/>
      <c r="E1575" s="42"/>
      <c r="F1575" s="42"/>
      <c r="G1575" s="42"/>
      <c r="H1575" s="42"/>
      <c r="I1575" s="42"/>
      <c r="J1575" s="42"/>
      <c r="K1575" s="42"/>
      <c r="L1575" s="42"/>
      <c r="M1575" s="42"/>
      <c r="N1575" s="42"/>
      <c r="O1575" s="42"/>
    </row>
    <row r="1576" spans="1:15">
      <c r="A1576" s="40"/>
      <c r="B1576" s="41"/>
      <c r="C1576" s="42"/>
      <c r="D1576" s="42"/>
      <c r="E1576" s="42"/>
      <c r="F1576" s="42"/>
      <c r="G1576" s="42"/>
      <c r="H1576" s="42"/>
      <c r="I1576" s="42"/>
      <c r="J1576" s="42"/>
      <c r="K1576" s="42"/>
      <c r="L1576" s="42"/>
      <c r="M1576" s="42"/>
      <c r="N1576" s="42"/>
      <c r="O1576" s="42"/>
    </row>
    <row r="1577" spans="1:15">
      <c r="A1577" s="40"/>
      <c r="B1577" s="41"/>
      <c r="C1577" s="42"/>
      <c r="D1577" s="42"/>
      <c r="E1577" s="42"/>
      <c r="F1577" s="42"/>
      <c r="G1577" s="42"/>
      <c r="H1577" s="42"/>
      <c r="I1577" s="42"/>
      <c r="J1577" s="42"/>
      <c r="K1577" s="42"/>
      <c r="L1577" s="42"/>
      <c r="M1577" s="42"/>
      <c r="N1577" s="42"/>
      <c r="O1577" s="42"/>
    </row>
    <row r="1578" spans="1:15">
      <c r="A1578" s="40"/>
      <c r="B1578" s="41"/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  <c r="O1578" s="42"/>
    </row>
    <row r="1579" spans="1:15">
      <c r="A1579" s="40"/>
      <c r="B1579" s="41"/>
      <c r="C1579" s="42"/>
      <c r="D1579" s="42"/>
      <c r="E1579" s="42"/>
      <c r="F1579" s="42"/>
      <c r="G1579" s="42"/>
      <c r="H1579" s="42"/>
      <c r="I1579" s="42"/>
      <c r="J1579" s="42"/>
      <c r="K1579" s="42"/>
      <c r="L1579" s="42"/>
      <c r="M1579" s="42"/>
      <c r="N1579" s="42"/>
      <c r="O1579" s="42"/>
    </row>
    <row r="1580" spans="1:15">
      <c r="A1580" s="40"/>
      <c r="B1580" s="41"/>
      <c r="C1580" s="42"/>
      <c r="D1580" s="42"/>
      <c r="E1580" s="42"/>
      <c r="F1580" s="42"/>
      <c r="G1580" s="42"/>
      <c r="H1580" s="42"/>
      <c r="I1580" s="42"/>
      <c r="J1580" s="42"/>
      <c r="K1580" s="42"/>
      <c r="L1580" s="42"/>
      <c r="M1580" s="42"/>
      <c r="N1580" s="42"/>
      <c r="O1580" s="42"/>
    </row>
    <row r="1581" spans="1:15">
      <c r="A1581" s="40"/>
      <c r="B1581" s="41"/>
      <c r="C1581" s="42"/>
      <c r="D1581" s="42"/>
      <c r="E1581" s="42"/>
      <c r="F1581" s="42"/>
      <c r="G1581" s="42"/>
      <c r="H1581" s="42"/>
      <c r="I1581" s="42"/>
      <c r="J1581" s="42"/>
      <c r="K1581" s="42"/>
      <c r="L1581" s="42"/>
      <c r="M1581" s="42"/>
      <c r="N1581" s="42"/>
      <c r="O1581" s="42"/>
    </row>
    <row r="1582" spans="1:15">
      <c r="A1582" s="40"/>
      <c r="B1582" s="41"/>
      <c r="C1582" s="42"/>
      <c r="D1582" s="42"/>
      <c r="E1582" s="42"/>
      <c r="F1582" s="42"/>
      <c r="G1582" s="42"/>
      <c r="H1582" s="42"/>
      <c r="I1582" s="42"/>
      <c r="J1582" s="42"/>
      <c r="K1582" s="42"/>
      <c r="L1582" s="42"/>
      <c r="M1582" s="42"/>
      <c r="N1582" s="42"/>
      <c r="O1582" s="42"/>
    </row>
    <row r="1583" spans="1:15">
      <c r="A1583" s="40"/>
      <c r="B1583" s="41"/>
      <c r="C1583" s="42"/>
      <c r="D1583" s="42"/>
      <c r="E1583" s="42"/>
      <c r="F1583" s="42"/>
      <c r="G1583" s="42"/>
      <c r="H1583" s="42"/>
      <c r="I1583" s="42"/>
      <c r="J1583" s="42"/>
      <c r="K1583" s="42"/>
      <c r="L1583" s="42"/>
      <c r="M1583" s="42"/>
      <c r="N1583" s="42"/>
      <c r="O1583" s="42"/>
    </row>
    <row r="1584" spans="1:15">
      <c r="A1584" s="40"/>
      <c r="B1584" s="41"/>
      <c r="C1584" s="42"/>
      <c r="D1584" s="42"/>
      <c r="E1584" s="42"/>
      <c r="F1584" s="42"/>
      <c r="G1584" s="42"/>
      <c r="H1584" s="42"/>
      <c r="I1584" s="42"/>
      <c r="J1584" s="42"/>
      <c r="K1584" s="42"/>
      <c r="L1584" s="42"/>
      <c r="M1584" s="42"/>
      <c r="N1584" s="42"/>
      <c r="O1584" s="42"/>
    </row>
    <row r="1585" spans="1:15">
      <c r="A1585" s="40"/>
      <c r="B1585" s="41"/>
      <c r="C1585" s="42"/>
      <c r="D1585" s="42"/>
      <c r="E1585" s="42"/>
      <c r="F1585" s="42"/>
      <c r="G1585" s="42"/>
      <c r="H1585" s="42"/>
      <c r="I1585" s="42"/>
      <c r="J1585" s="42"/>
      <c r="K1585" s="42"/>
      <c r="L1585" s="42"/>
      <c r="M1585" s="42"/>
      <c r="N1585" s="42"/>
      <c r="O1585" s="42"/>
    </row>
    <row r="1586" spans="1:15">
      <c r="A1586" s="40"/>
      <c r="B1586" s="41"/>
      <c r="C1586" s="42"/>
      <c r="D1586" s="42"/>
      <c r="E1586" s="42"/>
      <c r="F1586" s="42"/>
      <c r="G1586" s="42"/>
      <c r="H1586" s="42"/>
      <c r="I1586" s="42"/>
      <c r="J1586" s="42"/>
      <c r="K1586" s="42"/>
      <c r="L1586" s="42"/>
      <c r="M1586" s="42"/>
      <c r="N1586" s="42"/>
      <c r="O1586" s="42"/>
    </row>
    <row r="1587" spans="1:15">
      <c r="A1587" s="40"/>
      <c r="B1587" s="41"/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  <c r="O1587" s="42"/>
    </row>
    <row r="1588" spans="1:15">
      <c r="A1588" s="40"/>
      <c r="B1588" s="41"/>
      <c r="C1588" s="42"/>
      <c r="D1588" s="42"/>
      <c r="E1588" s="42"/>
      <c r="F1588" s="42"/>
      <c r="G1588" s="42"/>
      <c r="H1588" s="42"/>
      <c r="I1588" s="42"/>
      <c r="J1588" s="42"/>
      <c r="K1588" s="42"/>
      <c r="L1588" s="42"/>
      <c r="M1588" s="42"/>
      <c r="N1588" s="42"/>
      <c r="O1588" s="42"/>
    </row>
    <row r="1589" spans="1:15">
      <c r="A1589" s="40"/>
      <c r="B1589" s="41"/>
      <c r="C1589" s="42"/>
      <c r="D1589" s="42"/>
      <c r="E1589" s="42"/>
      <c r="F1589" s="42"/>
      <c r="G1589" s="42"/>
      <c r="H1589" s="42"/>
      <c r="I1589" s="42"/>
      <c r="J1589" s="42"/>
      <c r="K1589" s="42"/>
      <c r="L1589" s="42"/>
      <c r="M1589" s="42"/>
      <c r="N1589" s="42"/>
      <c r="O1589" s="42"/>
    </row>
    <row r="1590" spans="1:15">
      <c r="A1590" s="40"/>
      <c r="B1590" s="41"/>
      <c r="C1590" s="42"/>
      <c r="D1590" s="42"/>
      <c r="E1590" s="42"/>
      <c r="F1590" s="42"/>
      <c r="G1590" s="42"/>
      <c r="H1590" s="42"/>
      <c r="I1590" s="42"/>
      <c r="J1590" s="42"/>
      <c r="K1590" s="42"/>
      <c r="L1590" s="42"/>
      <c r="M1590" s="42"/>
      <c r="N1590" s="42"/>
      <c r="O1590" s="42"/>
    </row>
    <row r="1591" spans="1:15">
      <c r="A1591" s="40"/>
      <c r="B1591" s="41"/>
      <c r="C1591" s="42"/>
      <c r="D1591" s="42"/>
      <c r="E1591" s="42"/>
      <c r="F1591" s="42"/>
      <c r="G1591" s="42"/>
      <c r="H1591" s="42"/>
      <c r="I1591" s="42"/>
      <c r="J1591" s="42"/>
      <c r="K1591" s="42"/>
      <c r="L1591" s="42"/>
      <c r="M1591" s="42"/>
      <c r="N1591" s="42"/>
      <c r="O1591" s="42"/>
    </row>
    <row r="1592" spans="1:15">
      <c r="A1592" s="40"/>
      <c r="B1592" s="41"/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  <c r="O1592" s="42"/>
    </row>
    <row r="1593" spans="1:15">
      <c r="A1593" s="40"/>
      <c r="B1593" s="41"/>
      <c r="C1593" s="42"/>
      <c r="D1593" s="42"/>
      <c r="E1593" s="42"/>
      <c r="F1593" s="42"/>
      <c r="G1593" s="42"/>
      <c r="H1593" s="42"/>
      <c r="I1593" s="42"/>
      <c r="J1593" s="42"/>
      <c r="K1593" s="42"/>
      <c r="L1593" s="42"/>
      <c r="M1593" s="42"/>
      <c r="N1593" s="42"/>
      <c r="O1593" s="42"/>
    </row>
    <row r="1594" spans="1:15">
      <c r="A1594" s="40"/>
      <c r="B1594" s="41"/>
      <c r="C1594" s="42"/>
      <c r="D1594" s="42"/>
      <c r="E1594" s="42"/>
      <c r="F1594" s="42"/>
      <c r="G1594" s="42"/>
      <c r="H1594" s="42"/>
      <c r="I1594" s="42"/>
      <c r="J1594" s="42"/>
      <c r="K1594" s="42"/>
      <c r="L1594" s="42"/>
      <c r="M1594" s="42"/>
      <c r="N1594" s="42"/>
      <c r="O1594" s="42"/>
    </row>
    <row r="1595" spans="1:15">
      <c r="A1595" s="40"/>
      <c r="B1595" s="41"/>
      <c r="C1595" s="42"/>
      <c r="D1595" s="42"/>
      <c r="E1595" s="42"/>
      <c r="F1595" s="42"/>
      <c r="G1595" s="42"/>
      <c r="H1595" s="42"/>
      <c r="I1595" s="42"/>
      <c r="J1595" s="42"/>
      <c r="K1595" s="42"/>
      <c r="L1595" s="42"/>
      <c r="M1595" s="42"/>
      <c r="N1595" s="42"/>
      <c r="O1595" s="42"/>
    </row>
    <row r="1596" spans="1:15">
      <c r="A1596" s="40"/>
      <c r="B1596" s="41"/>
      <c r="C1596" s="42"/>
      <c r="D1596" s="42"/>
      <c r="E1596" s="42"/>
      <c r="F1596" s="42"/>
      <c r="G1596" s="42"/>
      <c r="H1596" s="42"/>
      <c r="I1596" s="42"/>
      <c r="J1596" s="42"/>
      <c r="K1596" s="42"/>
      <c r="L1596" s="42"/>
      <c r="M1596" s="42"/>
      <c r="N1596" s="42"/>
      <c r="O1596" s="42"/>
    </row>
    <row r="1597" spans="1:15">
      <c r="A1597" s="40"/>
      <c r="B1597" s="41"/>
      <c r="C1597" s="42"/>
      <c r="D1597" s="42"/>
      <c r="E1597" s="42"/>
      <c r="F1597" s="42"/>
      <c r="G1597" s="42"/>
      <c r="H1597" s="42"/>
      <c r="I1597" s="42"/>
      <c r="J1597" s="42"/>
      <c r="K1597" s="42"/>
      <c r="L1597" s="42"/>
      <c r="M1597" s="42"/>
      <c r="N1597" s="42"/>
      <c r="O1597" s="42"/>
    </row>
    <row r="1598" spans="1:15">
      <c r="A1598" s="40"/>
      <c r="B1598" s="41"/>
      <c r="C1598" s="42"/>
      <c r="D1598" s="42"/>
      <c r="E1598" s="42"/>
      <c r="F1598" s="42"/>
      <c r="G1598" s="42"/>
      <c r="H1598" s="42"/>
      <c r="I1598" s="42"/>
      <c r="J1598" s="42"/>
      <c r="K1598" s="42"/>
      <c r="L1598" s="42"/>
      <c r="M1598" s="42"/>
      <c r="N1598" s="42"/>
      <c r="O1598" s="42"/>
    </row>
    <row r="1599" spans="1:15">
      <c r="A1599" s="40"/>
      <c r="B1599" s="41"/>
      <c r="C1599" s="42"/>
      <c r="D1599" s="42"/>
      <c r="E1599" s="42"/>
      <c r="F1599" s="42"/>
      <c r="G1599" s="42"/>
      <c r="H1599" s="42"/>
      <c r="I1599" s="42"/>
      <c r="J1599" s="42"/>
      <c r="K1599" s="42"/>
      <c r="L1599" s="42"/>
      <c r="M1599" s="42"/>
      <c r="N1599" s="42"/>
      <c r="O1599" s="42"/>
    </row>
    <row r="1600" spans="1:15">
      <c r="A1600" s="40"/>
      <c r="B1600" s="41"/>
      <c r="C1600" s="42"/>
      <c r="D1600" s="42"/>
      <c r="E1600" s="42"/>
      <c r="F1600" s="42"/>
      <c r="G1600" s="42"/>
      <c r="H1600" s="42"/>
      <c r="I1600" s="42"/>
      <c r="J1600" s="42"/>
      <c r="K1600" s="42"/>
      <c r="L1600" s="42"/>
      <c r="M1600" s="42"/>
      <c r="N1600" s="42"/>
      <c r="O1600" s="42"/>
    </row>
    <row r="1601" spans="1:15">
      <c r="A1601" s="40"/>
      <c r="B1601" s="41"/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  <c r="O1601" s="42"/>
    </row>
    <row r="1602" spans="1:15">
      <c r="A1602" s="40"/>
      <c r="B1602" s="41"/>
      <c r="C1602" s="42"/>
      <c r="D1602" s="42"/>
      <c r="E1602" s="42"/>
      <c r="F1602" s="42"/>
      <c r="G1602" s="42"/>
      <c r="H1602" s="42"/>
      <c r="I1602" s="42"/>
      <c r="J1602" s="42"/>
      <c r="K1602" s="42"/>
      <c r="L1602" s="42"/>
      <c r="M1602" s="42"/>
      <c r="N1602" s="42"/>
      <c r="O1602" s="42"/>
    </row>
    <row r="1603" spans="1:15">
      <c r="A1603" s="40"/>
      <c r="B1603" s="41"/>
      <c r="C1603" s="42"/>
      <c r="D1603" s="42"/>
      <c r="E1603" s="42"/>
      <c r="F1603" s="42"/>
      <c r="G1603" s="42"/>
      <c r="H1603" s="42"/>
      <c r="I1603" s="42"/>
      <c r="J1603" s="42"/>
      <c r="K1603" s="42"/>
      <c r="L1603" s="42"/>
      <c r="M1603" s="42"/>
      <c r="N1603" s="42"/>
      <c r="O1603" s="42"/>
    </row>
    <row r="1604" spans="1:15">
      <c r="A1604" s="40"/>
      <c r="B1604" s="41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</row>
    <row r="1605" spans="1:15">
      <c r="A1605" s="40"/>
      <c r="B1605" s="41"/>
      <c r="C1605" s="42"/>
      <c r="D1605" s="42"/>
      <c r="E1605" s="42"/>
      <c r="F1605" s="42"/>
      <c r="G1605" s="42"/>
      <c r="H1605" s="42"/>
      <c r="I1605" s="42"/>
      <c r="J1605" s="42"/>
      <c r="K1605" s="42"/>
      <c r="L1605" s="42"/>
      <c r="M1605" s="42"/>
      <c r="N1605" s="42"/>
      <c r="O1605" s="42"/>
    </row>
    <row r="1606" spans="1:15">
      <c r="A1606" s="40"/>
      <c r="B1606" s="41"/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  <c r="O1606" s="42"/>
    </row>
    <row r="1607" spans="1:15">
      <c r="A1607" s="40"/>
      <c r="B1607" s="41"/>
      <c r="C1607" s="42"/>
      <c r="D1607" s="42"/>
      <c r="E1607" s="42"/>
      <c r="F1607" s="42"/>
      <c r="G1607" s="42"/>
      <c r="H1607" s="42"/>
      <c r="I1607" s="42"/>
      <c r="J1607" s="42"/>
      <c r="K1607" s="42"/>
      <c r="L1607" s="42"/>
      <c r="M1607" s="42"/>
      <c r="N1607" s="42"/>
      <c r="O1607" s="42"/>
    </row>
    <row r="1608" spans="1:15">
      <c r="A1608" s="40"/>
      <c r="B1608" s="41"/>
      <c r="C1608" s="42"/>
      <c r="D1608" s="42"/>
      <c r="E1608" s="42"/>
      <c r="F1608" s="42"/>
      <c r="G1608" s="42"/>
      <c r="H1608" s="42"/>
      <c r="I1608" s="42"/>
      <c r="J1608" s="42"/>
      <c r="K1608" s="42"/>
      <c r="L1608" s="42"/>
      <c r="M1608" s="42"/>
      <c r="N1608" s="42"/>
      <c r="O1608" s="42"/>
    </row>
    <row r="1609" spans="1:15">
      <c r="A1609" s="40"/>
      <c r="B1609" s="41"/>
      <c r="C1609" s="42"/>
      <c r="D1609" s="42"/>
      <c r="E1609" s="42"/>
      <c r="F1609" s="42"/>
      <c r="G1609" s="42"/>
      <c r="H1609" s="42"/>
      <c r="I1609" s="42"/>
      <c r="J1609" s="42"/>
      <c r="K1609" s="42"/>
      <c r="L1609" s="42"/>
      <c r="M1609" s="42"/>
      <c r="N1609" s="42"/>
      <c r="O1609" s="42"/>
    </row>
    <row r="1610" spans="1:15">
      <c r="A1610" s="40"/>
      <c r="B1610" s="41"/>
      <c r="C1610" s="42"/>
      <c r="D1610" s="42"/>
      <c r="E1610" s="42"/>
      <c r="F1610" s="42"/>
      <c r="G1610" s="42"/>
      <c r="H1610" s="42"/>
      <c r="I1610" s="42"/>
      <c r="J1610" s="42"/>
      <c r="K1610" s="42"/>
      <c r="L1610" s="42"/>
      <c r="M1610" s="42"/>
      <c r="N1610" s="42"/>
      <c r="O1610" s="42"/>
    </row>
    <row r="1611" spans="1:15">
      <c r="A1611" s="40"/>
      <c r="B1611" s="41"/>
      <c r="C1611" s="42"/>
      <c r="D1611" s="42"/>
      <c r="E1611" s="42"/>
      <c r="F1611" s="42"/>
      <c r="G1611" s="42"/>
      <c r="H1611" s="42"/>
      <c r="I1611" s="42"/>
      <c r="J1611" s="42"/>
      <c r="K1611" s="42"/>
      <c r="L1611" s="42"/>
      <c r="M1611" s="42"/>
      <c r="N1611" s="42"/>
      <c r="O1611" s="42"/>
    </row>
    <row r="1612" spans="1:15">
      <c r="A1612" s="40"/>
      <c r="B1612" s="41"/>
      <c r="C1612" s="42"/>
      <c r="D1612" s="42"/>
      <c r="E1612" s="42"/>
      <c r="F1612" s="42"/>
      <c r="G1612" s="42"/>
      <c r="H1612" s="42"/>
      <c r="I1612" s="42"/>
      <c r="J1612" s="42"/>
      <c r="K1612" s="42"/>
      <c r="L1612" s="42"/>
      <c r="M1612" s="42"/>
      <c r="N1612" s="42"/>
      <c r="O1612" s="42"/>
    </row>
    <row r="1613" spans="1:15">
      <c r="A1613" s="40"/>
      <c r="B1613" s="41"/>
      <c r="C1613" s="42"/>
      <c r="D1613" s="42"/>
      <c r="E1613" s="42"/>
      <c r="F1613" s="42"/>
      <c r="G1613" s="42"/>
      <c r="H1613" s="42"/>
      <c r="I1613" s="42"/>
      <c r="J1613" s="42"/>
      <c r="K1613" s="42"/>
      <c r="L1613" s="42"/>
      <c r="M1613" s="42"/>
      <c r="N1613" s="42"/>
      <c r="O1613" s="42"/>
    </row>
    <row r="1614" spans="1:15">
      <c r="A1614" s="40"/>
      <c r="B1614" s="41"/>
      <c r="C1614" s="42"/>
      <c r="D1614" s="42"/>
      <c r="E1614" s="42"/>
      <c r="F1614" s="42"/>
      <c r="G1614" s="42"/>
      <c r="H1614" s="42"/>
      <c r="I1614" s="42"/>
      <c r="J1614" s="42"/>
      <c r="K1614" s="42"/>
      <c r="L1614" s="42"/>
      <c r="M1614" s="42"/>
      <c r="N1614" s="42"/>
      <c r="O1614" s="42"/>
    </row>
    <row r="1615" spans="1:15">
      <c r="A1615" s="40"/>
      <c r="B1615" s="41"/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  <c r="O1615" s="42"/>
    </row>
    <row r="1616" spans="1:15">
      <c r="A1616" s="40"/>
      <c r="B1616" s="41"/>
      <c r="C1616" s="42"/>
      <c r="D1616" s="42"/>
      <c r="E1616" s="42"/>
      <c r="F1616" s="42"/>
      <c r="G1616" s="42"/>
      <c r="H1616" s="42"/>
      <c r="I1616" s="42"/>
      <c r="J1616" s="42"/>
      <c r="K1616" s="42"/>
      <c r="L1616" s="42"/>
      <c r="M1616" s="42"/>
      <c r="N1616" s="42"/>
      <c r="O1616" s="42"/>
    </row>
    <row r="1617" spans="1:15">
      <c r="A1617" s="40"/>
      <c r="B1617" s="41"/>
      <c r="C1617" s="42"/>
      <c r="D1617" s="42"/>
      <c r="E1617" s="42"/>
      <c r="F1617" s="42"/>
      <c r="G1617" s="42"/>
      <c r="H1617" s="42"/>
      <c r="I1617" s="42"/>
      <c r="J1617" s="42"/>
      <c r="K1617" s="42"/>
      <c r="L1617" s="42"/>
      <c r="M1617" s="42"/>
      <c r="N1617" s="42"/>
      <c r="O1617" s="42"/>
    </row>
    <row r="1618" spans="1:15">
      <c r="A1618" s="40"/>
      <c r="B1618" s="41"/>
      <c r="C1618" s="42"/>
      <c r="D1618" s="42"/>
      <c r="E1618" s="42"/>
      <c r="F1618" s="42"/>
      <c r="G1618" s="42"/>
      <c r="H1618" s="42"/>
      <c r="I1618" s="42"/>
      <c r="J1618" s="42"/>
      <c r="K1618" s="42"/>
      <c r="L1618" s="42"/>
      <c r="M1618" s="42"/>
      <c r="N1618" s="42"/>
      <c r="O1618" s="42"/>
    </row>
    <row r="1619" spans="1:15">
      <c r="A1619" s="40"/>
      <c r="B1619" s="41"/>
      <c r="C1619" s="42"/>
      <c r="D1619" s="42"/>
      <c r="E1619" s="42"/>
      <c r="F1619" s="42"/>
      <c r="G1619" s="42"/>
      <c r="H1619" s="42"/>
      <c r="I1619" s="42"/>
      <c r="J1619" s="42"/>
      <c r="K1619" s="42"/>
      <c r="L1619" s="42"/>
      <c r="M1619" s="42"/>
      <c r="N1619" s="42"/>
      <c r="O1619" s="42"/>
    </row>
    <row r="1620" spans="1:15">
      <c r="A1620" s="40"/>
      <c r="B1620" s="41"/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  <c r="O1620" s="42"/>
    </row>
    <row r="1621" spans="1:15">
      <c r="A1621" s="40"/>
      <c r="B1621" s="41"/>
      <c r="C1621" s="42"/>
      <c r="D1621" s="42"/>
      <c r="E1621" s="42"/>
      <c r="F1621" s="42"/>
      <c r="G1621" s="42"/>
      <c r="H1621" s="42"/>
      <c r="I1621" s="42"/>
      <c r="J1621" s="42"/>
      <c r="K1621" s="42"/>
      <c r="L1621" s="42"/>
      <c r="M1621" s="42"/>
      <c r="N1621" s="42"/>
      <c r="O1621" s="42"/>
    </row>
    <row r="1622" spans="1:15">
      <c r="A1622" s="40"/>
      <c r="B1622" s="41"/>
      <c r="C1622" s="42"/>
      <c r="D1622" s="42"/>
      <c r="E1622" s="42"/>
      <c r="F1622" s="42"/>
      <c r="G1622" s="42"/>
      <c r="H1622" s="42"/>
      <c r="I1622" s="42"/>
      <c r="J1622" s="42"/>
      <c r="K1622" s="42"/>
      <c r="L1622" s="42"/>
      <c r="M1622" s="42"/>
      <c r="N1622" s="42"/>
      <c r="O1622" s="42"/>
    </row>
    <row r="1623" spans="1:15">
      <c r="A1623" s="40"/>
      <c r="B1623" s="41"/>
      <c r="C1623" s="42"/>
      <c r="D1623" s="42"/>
      <c r="E1623" s="42"/>
      <c r="F1623" s="42"/>
      <c r="G1623" s="42"/>
      <c r="H1623" s="42"/>
      <c r="I1623" s="42"/>
      <c r="J1623" s="42"/>
      <c r="K1623" s="42"/>
      <c r="L1623" s="42"/>
      <c r="M1623" s="42"/>
      <c r="N1623" s="42"/>
      <c r="O1623" s="42"/>
    </row>
    <row r="1624" spans="1:15">
      <c r="A1624" s="40"/>
      <c r="B1624" s="41"/>
      <c r="C1624" s="42"/>
      <c r="D1624" s="42"/>
      <c r="E1624" s="42"/>
      <c r="F1624" s="42"/>
      <c r="G1624" s="42"/>
      <c r="H1624" s="42"/>
      <c r="I1624" s="42"/>
      <c r="J1624" s="42"/>
      <c r="K1624" s="42"/>
      <c r="L1624" s="42"/>
      <c r="M1624" s="42"/>
      <c r="N1624" s="42"/>
      <c r="O1624" s="42"/>
    </row>
    <row r="1625" spans="1:15">
      <c r="A1625" s="40"/>
      <c r="B1625" s="41"/>
      <c r="C1625" s="42"/>
      <c r="D1625" s="42"/>
      <c r="E1625" s="42"/>
      <c r="F1625" s="42"/>
      <c r="G1625" s="42"/>
      <c r="H1625" s="42"/>
      <c r="I1625" s="42"/>
      <c r="J1625" s="42"/>
      <c r="K1625" s="42"/>
      <c r="L1625" s="42"/>
      <c r="M1625" s="42"/>
      <c r="N1625" s="42"/>
      <c r="O1625" s="42"/>
    </row>
    <row r="1626" spans="1:15">
      <c r="A1626" s="40"/>
      <c r="B1626" s="41"/>
      <c r="C1626" s="42"/>
      <c r="D1626" s="42"/>
      <c r="E1626" s="42"/>
      <c r="F1626" s="42"/>
      <c r="G1626" s="42"/>
      <c r="H1626" s="42"/>
      <c r="I1626" s="42"/>
      <c r="J1626" s="42"/>
      <c r="K1626" s="42"/>
      <c r="L1626" s="42"/>
      <c r="M1626" s="42"/>
      <c r="N1626" s="42"/>
      <c r="O1626" s="42"/>
    </row>
    <row r="1627" spans="1:15">
      <c r="A1627" s="40"/>
      <c r="B1627" s="41"/>
      <c r="C1627" s="42"/>
      <c r="D1627" s="42"/>
      <c r="E1627" s="42"/>
      <c r="F1627" s="42"/>
      <c r="G1627" s="42"/>
      <c r="H1627" s="42"/>
      <c r="I1627" s="42"/>
      <c r="J1627" s="42"/>
      <c r="K1627" s="42"/>
      <c r="L1627" s="42"/>
      <c r="M1627" s="42"/>
      <c r="N1627" s="42"/>
      <c r="O1627" s="42"/>
    </row>
    <row r="1628" spans="1:15">
      <c r="A1628" s="40"/>
      <c r="B1628" s="41"/>
      <c r="C1628" s="42"/>
      <c r="D1628" s="42"/>
      <c r="E1628" s="42"/>
      <c r="F1628" s="42"/>
      <c r="G1628" s="42"/>
      <c r="H1628" s="42"/>
      <c r="I1628" s="42"/>
      <c r="J1628" s="42"/>
      <c r="K1628" s="42"/>
      <c r="L1628" s="42"/>
      <c r="M1628" s="42"/>
      <c r="N1628" s="42"/>
      <c r="O1628" s="42"/>
    </row>
    <row r="1629" spans="1:15">
      <c r="A1629" s="40"/>
      <c r="B1629" s="41"/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  <c r="O1629" s="42"/>
    </row>
    <row r="1630" spans="1:15">
      <c r="A1630" s="40"/>
      <c r="B1630" s="41"/>
      <c r="C1630" s="42"/>
      <c r="D1630" s="42"/>
      <c r="E1630" s="42"/>
      <c r="F1630" s="42"/>
      <c r="G1630" s="42"/>
      <c r="H1630" s="42"/>
      <c r="I1630" s="42"/>
      <c r="J1630" s="42"/>
      <c r="K1630" s="42"/>
      <c r="L1630" s="42"/>
      <c r="M1630" s="42"/>
      <c r="N1630" s="42"/>
      <c r="O1630" s="42"/>
    </row>
    <row r="1631" spans="1:15">
      <c r="A1631" s="40"/>
      <c r="B1631" s="41"/>
      <c r="C1631" s="42"/>
      <c r="D1631" s="42"/>
      <c r="E1631" s="42"/>
      <c r="F1631" s="42"/>
      <c r="G1631" s="42"/>
      <c r="H1631" s="42"/>
      <c r="I1631" s="42"/>
      <c r="J1631" s="42"/>
      <c r="K1631" s="42"/>
      <c r="L1631" s="42"/>
      <c r="M1631" s="42"/>
      <c r="N1631" s="42"/>
      <c r="O1631" s="42"/>
    </row>
    <row r="1632" spans="1:15">
      <c r="A1632" s="40"/>
      <c r="B1632" s="41"/>
      <c r="C1632" s="42"/>
      <c r="D1632" s="42"/>
      <c r="E1632" s="42"/>
      <c r="F1632" s="42"/>
      <c r="G1632" s="42"/>
      <c r="H1632" s="42"/>
      <c r="I1632" s="42"/>
      <c r="J1632" s="42"/>
      <c r="K1632" s="42"/>
      <c r="L1632" s="42"/>
      <c r="M1632" s="42"/>
      <c r="N1632" s="42"/>
      <c r="O1632" s="42"/>
    </row>
    <row r="1633" spans="1:15">
      <c r="A1633" s="40"/>
      <c r="B1633" s="41"/>
      <c r="C1633" s="42"/>
      <c r="D1633" s="42"/>
      <c r="E1633" s="42"/>
      <c r="F1633" s="42"/>
      <c r="G1633" s="42"/>
      <c r="H1633" s="42"/>
      <c r="I1633" s="42"/>
      <c r="J1633" s="42"/>
      <c r="K1633" s="42"/>
      <c r="L1633" s="42"/>
      <c r="M1633" s="42"/>
      <c r="N1633" s="42"/>
      <c r="O1633" s="42"/>
    </row>
    <row r="1634" spans="1:15">
      <c r="A1634" s="40"/>
      <c r="B1634" s="41"/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  <c r="O1634" s="42"/>
    </row>
    <row r="1635" spans="1:15">
      <c r="A1635" s="40"/>
      <c r="B1635" s="41"/>
      <c r="C1635" s="42"/>
      <c r="D1635" s="42"/>
      <c r="E1635" s="42"/>
      <c r="F1635" s="42"/>
      <c r="G1635" s="42"/>
      <c r="H1635" s="42"/>
      <c r="I1635" s="42"/>
      <c r="J1635" s="42"/>
      <c r="K1635" s="42"/>
      <c r="L1635" s="42"/>
      <c r="M1635" s="42"/>
      <c r="N1635" s="42"/>
      <c r="O1635" s="42"/>
    </row>
    <row r="1636" spans="1:15">
      <c r="A1636" s="40"/>
      <c r="B1636" s="41"/>
      <c r="C1636" s="42"/>
      <c r="D1636" s="42"/>
      <c r="E1636" s="42"/>
      <c r="F1636" s="42"/>
      <c r="G1636" s="42"/>
      <c r="H1636" s="42"/>
      <c r="I1636" s="42"/>
      <c r="J1636" s="42"/>
      <c r="K1636" s="42"/>
      <c r="L1636" s="42"/>
      <c r="M1636" s="42"/>
      <c r="N1636" s="42"/>
      <c r="O1636" s="42"/>
    </row>
    <row r="1637" spans="1:15">
      <c r="A1637" s="40"/>
      <c r="B1637" s="41"/>
      <c r="C1637" s="42"/>
      <c r="D1637" s="42"/>
      <c r="E1637" s="42"/>
      <c r="F1637" s="42"/>
      <c r="G1637" s="42"/>
      <c r="H1637" s="42"/>
      <c r="I1637" s="42"/>
      <c r="J1637" s="42"/>
      <c r="K1637" s="42"/>
      <c r="L1637" s="42"/>
      <c r="M1637" s="42"/>
      <c r="N1637" s="42"/>
      <c r="O1637" s="42"/>
    </row>
    <row r="1638" spans="1:15">
      <c r="A1638" s="40"/>
      <c r="B1638" s="41"/>
      <c r="C1638" s="42"/>
      <c r="D1638" s="42"/>
      <c r="E1638" s="42"/>
      <c r="F1638" s="42"/>
      <c r="G1638" s="42"/>
      <c r="H1638" s="42"/>
      <c r="I1638" s="42"/>
      <c r="J1638" s="42"/>
      <c r="K1638" s="42"/>
      <c r="L1638" s="42"/>
      <c r="M1638" s="42"/>
      <c r="N1638" s="42"/>
      <c r="O1638" s="42"/>
    </row>
    <row r="1639" spans="1:15">
      <c r="A1639" s="40"/>
      <c r="B1639" s="41"/>
      <c r="C1639" s="42"/>
      <c r="D1639" s="42"/>
      <c r="E1639" s="42"/>
      <c r="F1639" s="42"/>
      <c r="G1639" s="42"/>
      <c r="H1639" s="42"/>
      <c r="I1639" s="42"/>
      <c r="J1639" s="42"/>
      <c r="K1639" s="42"/>
      <c r="L1639" s="42"/>
      <c r="M1639" s="42"/>
      <c r="N1639" s="42"/>
      <c r="O1639" s="42"/>
    </row>
    <row r="1640" spans="1:15">
      <c r="A1640" s="40"/>
      <c r="B1640" s="41"/>
      <c r="C1640" s="42"/>
      <c r="D1640" s="42"/>
      <c r="E1640" s="42"/>
      <c r="F1640" s="42"/>
      <c r="G1640" s="42"/>
      <c r="H1640" s="42"/>
      <c r="I1640" s="42"/>
      <c r="J1640" s="42"/>
      <c r="K1640" s="42"/>
      <c r="L1640" s="42"/>
      <c r="M1640" s="42"/>
      <c r="N1640" s="42"/>
      <c r="O1640" s="42"/>
    </row>
    <row r="1641" spans="1:15">
      <c r="A1641" s="40"/>
      <c r="B1641" s="41"/>
      <c r="C1641" s="42"/>
      <c r="D1641" s="42"/>
      <c r="E1641" s="42"/>
      <c r="F1641" s="42"/>
      <c r="G1641" s="42"/>
      <c r="H1641" s="42"/>
      <c r="I1641" s="42"/>
      <c r="J1641" s="42"/>
      <c r="K1641" s="42"/>
      <c r="L1641" s="42"/>
      <c r="M1641" s="42"/>
      <c r="N1641" s="42"/>
      <c r="O1641" s="42"/>
    </row>
    <row r="1642" spans="1:15">
      <c r="A1642" s="40"/>
      <c r="B1642" s="41"/>
      <c r="C1642" s="42"/>
      <c r="D1642" s="42"/>
      <c r="E1642" s="42"/>
      <c r="F1642" s="42"/>
      <c r="G1642" s="42"/>
      <c r="H1642" s="42"/>
      <c r="I1642" s="42"/>
      <c r="J1642" s="42"/>
      <c r="K1642" s="42"/>
      <c r="L1642" s="42"/>
      <c r="M1642" s="42"/>
      <c r="N1642" s="42"/>
      <c r="O1642" s="42"/>
    </row>
    <row r="1643" spans="1:15">
      <c r="A1643" s="40"/>
      <c r="B1643" s="41"/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  <c r="O1643" s="42"/>
    </row>
    <row r="1644" spans="1:15">
      <c r="A1644" s="40"/>
      <c r="B1644" s="41"/>
      <c r="C1644" s="42"/>
      <c r="D1644" s="42"/>
      <c r="E1644" s="42"/>
      <c r="F1644" s="42"/>
      <c r="G1644" s="42"/>
      <c r="H1644" s="42"/>
      <c r="I1644" s="42"/>
      <c r="J1644" s="42"/>
      <c r="K1644" s="42"/>
      <c r="L1644" s="42"/>
      <c r="M1644" s="42"/>
      <c r="N1644" s="42"/>
      <c r="O1644" s="42"/>
    </row>
    <row r="1645" spans="1:15">
      <c r="A1645" s="40"/>
      <c r="B1645" s="41"/>
      <c r="C1645" s="42"/>
      <c r="D1645" s="42"/>
      <c r="E1645" s="42"/>
      <c r="F1645" s="42"/>
      <c r="G1645" s="42"/>
      <c r="H1645" s="42"/>
      <c r="I1645" s="42"/>
      <c r="J1645" s="42"/>
      <c r="K1645" s="42"/>
      <c r="L1645" s="42"/>
      <c r="M1645" s="42"/>
      <c r="N1645" s="42"/>
      <c r="O1645" s="42"/>
    </row>
    <row r="1646" spans="1:15">
      <c r="A1646" s="40"/>
      <c r="B1646" s="41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  <c r="N1646" s="42"/>
      <c r="O1646" s="42"/>
    </row>
    <row r="1647" spans="1:15">
      <c r="A1647" s="40"/>
      <c r="B1647" s="41"/>
      <c r="C1647" s="42"/>
      <c r="D1647" s="42"/>
      <c r="E1647" s="42"/>
      <c r="F1647" s="42"/>
      <c r="G1647" s="42"/>
      <c r="H1647" s="42"/>
      <c r="I1647" s="42"/>
      <c r="J1647" s="42"/>
      <c r="K1647" s="42"/>
      <c r="L1647" s="42"/>
      <c r="M1647" s="42"/>
      <c r="N1647" s="42"/>
      <c r="O1647" s="42"/>
    </row>
    <row r="1648" spans="1:15">
      <c r="A1648" s="40"/>
      <c r="B1648" s="41"/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  <c r="O1648" s="42"/>
    </row>
    <row r="1649" spans="1:15">
      <c r="A1649" s="40"/>
      <c r="B1649" s="41"/>
      <c r="C1649" s="42"/>
      <c r="D1649" s="42"/>
      <c r="E1649" s="42"/>
      <c r="F1649" s="42"/>
      <c r="G1649" s="42"/>
      <c r="H1649" s="42"/>
      <c r="I1649" s="42"/>
      <c r="J1649" s="42"/>
      <c r="K1649" s="42"/>
      <c r="L1649" s="42"/>
      <c r="M1649" s="42"/>
      <c r="N1649" s="42"/>
      <c r="O1649" s="42"/>
    </row>
    <row r="1650" spans="1:15">
      <c r="A1650" s="40"/>
      <c r="B1650" s="41"/>
      <c r="C1650" s="42"/>
      <c r="D1650" s="42"/>
      <c r="E1650" s="42"/>
      <c r="F1650" s="42"/>
      <c r="G1650" s="42"/>
      <c r="H1650" s="42"/>
      <c r="I1650" s="42"/>
      <c r="J1650" s="42"/>
      <c r="K1650" s="42"/>
      <c r="L1650" s="42"/>
      <c r="M1650" s="42"/>
      <c r="N1650" s="42"/>
      <c r="O1650" s="42"/>
    </row>
    <row r="1651" spans="1:15">
      <c r="A1651" s="40"/>
      <c r="B1651" s="41"/>
      <c r="C1651" s="42"/>
      <c r="D1651" s="42"/>
      <c r="E1651" s="42"/>
      <c r="F1651" s="42"/>
      <c r="G1651" s="42"/>
      <c r="H1651" s="42"/>
      <c r="I1651" s="42"/>
      <c r="J1651" s="42"/>
      <c r="K1651" s="42"/>
      <c r="L1651" s="42"/>
      <c r="M1651" s="42"/>
      <c r="N1651" s="42"/>
      <c r="O1651" s="42"/>
    </row>
    <row r="1652" spans="1:15">
      <c r="A1652" s="40"/>
      <c r="B1652" s="41"/>
      <c r="C1652" s="42"/>
      <c r="D1652" s="42"/>
      <c r="E1652" s="42"/>
      <c r="F1652" s="42"/>
      <c r="G1652" s="42"/>
      <c r="H1652" s="42"/>
      <c r="I1652" s="42"/>
      <c r="J1652" s="42"/>
      <c r="K1652" s="42"/>
      <c r="L1652" s="42"/>
      <c r="M1652" s="42"/>
      <c r="N1652" s="42"/>
      <c r="O1652" s="42"/>
    </row>
    <row r="1653" spans="1:15">
      <c r="A1653" s="40"/>
      <c r="B1653" s="41"/>
      <c r="C1653" s="42"/>
      <c r="D1653" s="42"/>
      <c r="E1653" s="42"/>
      <c r="F1653" s="42"/>
      <c r="G1653" s="42"/>
      <c r="H1653" s="42"/>
      <c r="I1653" s="42"/>
      <c r="J1653" s="42"/>
      <c r="K1653" s="42"/>
      <c r="L1653" s="42"/>
      <c r="M1653" s="42"/>
      <c r="N1653" s="42"/>
      <c r="O1653" s="42"/>
    </row>
    <row r="1654" spans="1:15">
      <c r="A1654" s="40"/>
      <c r="B1654" s="41"/>
      <c r="C1654" s="42"/>
      <c r="D1654" s="42"/>
      <c r="E1654" s="42"/>
      <c r="F1654" s="42"/>
      <c r="G1654" s="42"/>
      <c r="H1654" s="42"/>
      <c r="I1654" s="42"/>
      <c r="J1654" s="42"/>
      <c r="K1654" s="42"/>
      <c r="L1654" s="42"/>
      <c r="M1654" s="42"/>
      <c r="N1654" s="42"/>
      <c r="O1654" s="42"/>
    </row>
    <row r="1655" spans="1:15">
      <c r="A1655" s="40"/>
      <c r="B1655" s="41"/>
      <c r="C1655" s="42"/>
      <c r="D1655" s="42"/>
      <c r="E1655" s="42"/>
      <c r="F1655" s="42"/>
      <c r="G1655" s="42"/>
      <c r="H1655" s="42"/>
      <c r="I1655" s="42"/>
      <c r="J1655" s="42"/>
      <c r="K1655" s="42"/>
      <c r="L1655" s="42"/>
      <c r="M1655" s="42"/>
      <c r="N1655" s="42"/>
      <c r="O1655" s="42"/>
    </row>
    <row r="1656" spans="1:15">
      <c r="A1656" s="40"/>
      <c r="B1656" s="41"/>
      <c r="C1656" s="42"/>
      <c r="D1656" s="42"/>
      <c r="E1656" s="42"/>
      <c r="F1656" s="42"/>
      <c r="G1656" s="42"/>
      <c r="H1656" s="42"/>
      <c r="I1656" s="42"/>
      <c r="J1656" s="42"/>
      <c r="K1656" s="42"/>
      <c r="L1656" s="42"/>
      <c r="M1656" s="42"/>
      <c r="N1656" s="42"/>
      <c r="O1656" s="42"/>
    </row>
    <row r="1657" spans="1:15">
      <c r="A1657" s="40"/>
      <c r="B1657" s="41"/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  <c r="O1657" s="42"/>
    </row>
    <row r="1658" spans="1:15">
      <c r="A1658" s="40"/>
      <c r="B1658" s="41"/>
      <c r="C1658" s="42"/>
      <c r="D1658" s="42"/>
      <c r="E1658" s="42"/>
      <c r="F1658" s="42"/>
      <c r="G1658" s="42"/>
      <c r="H1658" s="42"/>
      <c r="I1658" s="42"/>
      <c r="J1658" s="42"/>
      <c r="K1658" s="42"/>
      <c r="L1658" s="42"/>
      <c r="M1658" s="42"/>
      <c r="N1658" s="42"/>
      <c r="O1658" s="42"/>
    </row>
    <row r="1659" spans="1:15">
      <c r="A1659" s="40"/>
      <c r="B1659" s="41"/>
      <c r="C1659" s="42"/>
      <c r="D1659" s="42"/>
      <c r="E1659" s="42"/>
      <c r="F1659" s="42"/>
      <c r="G1659" s="42"/>
      <c r="H1659" s="42"/>
      <c r="I1659" s="42"/>
      <c r="J1659" s="42"/>
      <c r="K1659" s="42"/>
      <c r="L1659" s="42"/>
      <c r="M1659" s="42"/>
      <c r="N1659" s="42"/>
      <c r="O1659" s="42"/>
    </row>
    <row r="1660" spans="1:15">
      <c r="A1660" s="40"/>
      <c r="B1660" s="41"/>
      <c r="C1660" s="42"/>
      <c r="D1660" s="42"/>
      <c r="E1660" s="42"/>
      <c r="F1660" s="42"/>
      <c r="G1660" s="42"/>
      <c r="H1660" s="42"/>
      <c r="I1660" s="42"/>
      <c r="J1660" s="42"/>
      <c r="K1660" s="42"/>
      <c r="L1660" s="42"/>
      <c r="M1660" s="42"/>
      <c r="N1660" s="42"/>
      <c r="O1660" s="42"/>
    </row>
    <row r="1661" spans="1:15">
      <c r="A1661" s="40"/>
      <c r="B1661" s="41"/>
      <c r="C1661" s="42"/>
      <c r="D1661" s="42"/>
      <c r="E1661" s="42"/>
      <c r="F1661" s="42"/>
      <c r="G1661" s="42"/>
      <c r="H1661" s="42"/>
      <c r="I1661" s="42"/>
      <c r="J1661" s="42"/>
      <c r="K1661" s="42"/>
      <c r="L1661" s="42"/>
      <c r="M1661" s="42"/>
      <c r="N1661" s="42"/>
      <c r="O1661" s="42"/>
    </row>
    <row r="1662" spans="1:15">
      <c r="A1662" s="40"/>
      <c r="B1662" s="41"/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  <c r="O1662" s="42"/>
    </row>
    <row r="1663" spans="1:15">
      <c r="A1663" s="40"/>
      <c r="B1663" s="41"/>
      <c r="C1663" s="42"/>
      <c r="D1663" s="42"/>
      <c r="E1663" s="42"/>
      <c r="F1663" s="42"/>
      <c r="G1663" s="42"/>
      <c r="H1663" s="42"/>
      <c r="I1663" s="42"/>
      <c r="J1663" s="42"/>
      <c r="K1663" s="42"/>
      <c r="L1663" s="42"/>
      <c r="M1663" s="42"/>
      <c r="N1663" s="42"/>
      <c r="O1663" s="42"/>
    </row>
    <row r="1664" spans="1:15">
      <c r="A1664" s="40"/>
      <c r="B1664" s="41"/>
      <c r="C1664" s="42"/>
      <c r="D1664" s="42"/>
      <c r="E1664" s="42"/>
      <c r="F1664" s="42"/>
      <c r="G1664" s="42"/>
      <c r="H1664" s="42"/>
      <c r="I1664" s="42"/>
      <c r="J1664" s="42"/>
      <c r="K1664" s="42"/>
      <c r="L1664" s="42"/>
      <c r="M1664" s="42"/>
      <c r="N1664" s="42"/>
      <c r="O1664" s="42"/>
    </row>
    <row r="1665" spans="1:15">
      <c r="A1665" s="40"/>
      <c r="B1665" s="41"/>
      <c r="C1665" s="42"/>
      <c r="D1665" s="42"/>
      <c r="E1665" s="42"/>
      <c r="F1665" s="42"/>
      <c r="G1665" s="42"/>
      <c r="H1665" s="42"/>
      <c r="I1665" s="42"/>
      <c r="J1665" s="42"/>
      <c r="K1665" s="42"/>
      <c r="L1665" s="42"/>
      <c r="M1665" s="42"/>
      <c r="N1665" s="42"/>
      <c r="O1665" s="42"/>
    </row>
    <row r="1666" spans="1:15">
      <c r="A1666" s="40"/>
      <c r="B1666" s="41"/>
      <c r="C1666" s="42"/>
      <c r="D1666" s="42"/>
      <c r="E1666" s="42"/>
      <c r="F1666" s="42"/>
      <c r="G1666" s="42"/>
      <c r="H1666" s="42"/>
      <c r="I1666" s="42"/>
      <c r="J1666" s="42"/>
      <c r="K1666" s="42"/>
      <c r="L1666" s="42"/>
      <c r="M1666" s="42"/>
      <c r="N1666" s="42"/>
      <c r="O1666" s="42"/>
    </row>
    <row r="1667" spans="1:15">
      <c r="A1667" s="40"/>
      <c r="B1667" s="41"/>
      <c r="C1667" s="42"/>
      <c r="D1667" s="42"/>
      <c r="E1667" s="42"/>
      <c r="F1667" s="42"/>
      <c r="G1667" s="42"/>
      <c r="H1667" s="42"/>
      <c r="I1667" s="42"/>
      <c r="J1667" s="42"/>
      <c r="K1667" s="42"/>
      <c r="L1667" s="42"/>
      <c r="M1667" s="42"/>
      <c r="N1667" s="42"/>
      <c r="O1667" s="42"/>
    </row>
    <row r="1668" spans="1:15">
      <c r="A1668" s="40"/>
      <c r="B1668" s="41"/>
      <c r="C1668" s="42"/>
      <c r="D1668" s="42"/>
      <c r="E1668" s="42"/>
      <c r="F1668" s="42"/>
      <c r="G1668" s="42"/>
      <c r="H1668" s="42"/>
      <c r="I1668" s="42"/>
      <c r="J1668" s="42"/>
      <c r="K1668" s="42"/>
      <c r="L1668" s="42"/>
      <c r="M1668" s="42"/>
      <c r="N1668" s="42"/>
      <c r="O1668" s="42"/>
    </row>
    <row r="1669" spans="1:15">
      <c r="A1669" s="40"/>
      <c r="B1669" s="41"/>
      <c r="C1669" s="42"/>
      <c r="D1669" s="42"/>
      <c r="E1669" s="42"/>
      <c r="F1669" s="42"/>
      <c r="G1669" s="42"/>
      <c r="H1669" s="42"/>
      <c r="I1669" s="42"/>
      <c r="J1669" s="42"/>
      <c r="K1669" s="42"/>
      <c r="L1669" s="42"/>
      <c r="M1669" s="42"/>
      <c r="N1669" s="42"/>
      <c r="O1669" s="42"/>
    </row>
    <row r="1670" spans="1:15">
      <c r="A1670" s="40"/>
      <c r="B1670" s="41"/>
      <c r="C1670" s="42"/>
      <c r="D1670" s="42"/>
      <c r="E1670" s="42"/>
      <c r="F1670" s="42"/>
      <c r="G1670" s="42"/>
      <c r="H1670" s="42"/>
      <c r="I1670" s="42"/>
      <c r="J1670" s="42"/>
      <c r="K1670" s="42"/>
      <c r="L1670" s="42"/>
      <c r="M1670" s="42"/>
      <c r="N1670" s="42"/>
      <c r="O1670" s="42"/>
    </row>
    <row r="1671" spans="1:15">
      <c r="A1671" s="40"/>
      <c r="B1671" s="41"/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  <c r="O1671" s="42"/>
    </row>
    <row r="1672" spans="1:15">
      <c r="A1672" s="40"/>
      <c r="B1672" s="41"/>
      <c r="C1672" s="42"/>
      <c r="D1672" s="42"/>
      <c r="E1672" s="42"/>
      <c r="F1672" s="42"/>
      <c r="G1672" s="42"/>
      <c r="H1672" s="42"/>
      <c r="I1672" s="42"/>
      <c r="J1672" s="42"/>
      <c r="K1672" s="42"/>
      <c r="L1672" s="42"/>
      <c r="M1672" s="42"/>
      <c r="N1672" s="42"/>
      <c r="O1672" s="42"/>
    </row>
    <row r="1673" spans="1:15">
      <c r="A1673" s="40"/>
      <c r="B1673" s="41"/>
      <c r="C1673" s="42"/>
      <c r="D1673" s="42"/>
      <c r="E1673" s="42"/>
      <c r="F1673" s="42"/>
      <c r="G1673" s="42"/>
      <c r="H1673" s="42"/>
      <c r="I1673" s="42"/>
      <c r="J1673" s="42"/>
      <c r="K1673" s="42"/>
      <c r="L1673" s="42"/>
      <c r="M1673" s="42"/>
      <c r="N1673" s="42"/>
      <c r="O1673" s="42"/>
    </row>
    <row r="1674" spans="1:15">
      <c r="A1674" s="40"/>
      <c r="B1674" s="41"/>
      <c r="C1674" s="42"/>
      <c r="D1674" s="42"/>
      <c r="E1674" s="42"/>
      <c r="F1674" s="42"/>
      <c r="G1674" s="42"/>
      <c r="H1674" s="42"/>
      <c r="I1674" s="42"/>
      <c r="J1674" s="42"/>
      <c r="K1674" s="42"/>
      <c r="L1674" s="42"/>
      <c r="M1674" s="42"/>
      <c r="N1674" s="42"/>
      <c r="O1674" s="42"/>
    </row>
    <row r="1675" spans="1:15">
      <c r="A1675" s="40"/>
      <c r="B1675" s="41"/>
      <c r="C1675" s="42"/>
      <c r="D1675" s="42"/>
      <c r="E1675" s="42"/>
      <c r="F1675" s="42"/>
      <c r="G1675" s="42"/>
      <c r="H1675" s="42"/>
      <c r="I1675" s="42"/>
      <c r="J1675" s="42"/>
      <c r="K1675" s="42"/>
      <c r="L1675" s="42"/>
      <c r="M1675" s="42"/>
      <c r="N1675" s="42"/>
      <c r="O1675" s="42"/>
    </row>
    <row r="1676" spans="1:15">
      <c r="A1676" s="40"/>
      <c r="B1676" s="41"/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  <c r="O1676" s="42"/>
    </row>
    <row r="1677" spans="1:15">
      <c r="A1677" s="40"/>
      <c r="B1677" s="41"/>
      <c r="C1677" s="42"/>
      <c r="D1677" s="42"/>
      <c r="E1677" s="42"/>
      <c r="F1677" s="42"/>
      <c r="G1677" s="42"/>
      <c r="H1677" s="42"/>
      <c r="I1677" s="42"/>
      <c r="J1677" s="42"/>
      <c r="K1677" s="42"/>
      <c r="L1677" s="42"/>
      <c r="M1677" s="42"/>
      <c r="N1677" s="42"/>
      <c r="O1677" s="42"/>
    </row>
    <row r="1678" spans="1:15">
      <c r="A1678" s="40"/>
      <c r="B1678" s="41"/>
      <c r="C1678" s="42"/>
      <c r="D1678" s="42"/>
      <c r="E1678" s="42"/>
      <c r="F1678" s="42"/>
      <c r="G1678" s="42"/>
      <c r="H1678" s="42"/>
      <c r="I1678" s="42"/>
      <c r="J1678" s="42"/>
      <c r="K1678" s="42"/>
      <c r="L1678" s="42"/>
      <c r="M1678" s="42"/>
      <c r="N1678" s="42"/>
      <c r="O1678" s="42"/>
    </row>
    <row r="1679" spans="1:15">
      <c r="A1679" s="40"/>
      <c r="B1679" s="41"/>
      <c r="C1679" s="42"/>
      <c r="D1679" s="42"/>
      <c r="E1679" s="42"/>
      <c r="F1679" s="42"/>
      <c r="G1679" s="42"/>
      <c r="H1679" s="42"/>
      <c r="I1679" s="42"/>
      <c r="J1679" s="42"/>
      <c r="K1679" s="42"/>
      <c r="L1679" s="42"/>
      <c r="M1679" s="42"/>
      <c r="N1679" s="42"/>
      <c r="O1679" s="42"/>
    </row>
    <row r="1680" spans="1:15">
      <c r="A1680" s="40"/>
      <c r="B1680" s="41"/>
      <c r="C1680" s="42"/>
      <c r="D1680" s="42"/>
      <c r="E1680" s="42"/>
      <c r="F1680" s="42"/>
      <c r="G1680" s="42"/>
      <c r="H1680" s="42"/>
      <c r="I1680" s="42"/>
      <c r="J1680" s="42"/>
      <c r="K1680" s="42"/>
      <c r="L1680" s="42"/>
      <c r="M1680" s="42"/>
      <c r="N1680" s="42"/>
      <c r="O1680" s="42"/>
    </row>
    <row r="1681" spans="1:15">
      <c r="A1681" s="40"/>
      <c r="B1681" s="41"/>
      <c r="C1681" s="42"/>
      <c r="D1681" s="42"/>
      <c r="E1681" s="42"/>
      <c r="F1681" s="42"/>
      <c r="G1681" s="42"/>
      <c r="H1681" s="42"/>
      <c r="I1681" s="42"/>
      <c r="J1681" s="42"/>
      <c r="K1681" s="42"/>
      <c r="L1681" s="42"/>
      <c r="M1681" s="42"/>
      <c r="N1681" s="42"/>
      <c r="O1681" s="42"/>
    </row>
    <row r="1682" spans="1:15">
      <c r="A1682" s="40"/>
      <c r="B1682" s="41"/>
      <c r="C1682" s="42"/>
      <c r="D1682" s="42"/>
      <c r="E1682" s="42"/>
      <c r="F1682" s="42"/>
      <c r="G1682" s="42"/>
      <c r="H1682" s="42"/>
      <c r="I1682" s="42"/>
      <c r="J1682" s="42"/>
      <c r="K1682" s="42"/>
      <c r="L1682" s="42"/>
      <c r="M1682" s="42"/>
      <c r="N1682" s="42"/>
      <c r="O1682" s="42"/>
    </row>
    <row r="1683" spans="1:15">
      <c r="A1683" s="40"/>
      <c r="B1683" s="41"/>
      <c r="C1683" s="42"/>
      <c r="D1683" s="42"/>
      <c r="E1683" s="42"/>
      <c r="F1683" s="42"/>
      <c r="G1683" s="42"/>
      <c r="H1683" s="42"/>
      <c r="I1683" s="42"/>
      <c r="J1683" s="42"/>
      <c r="K1683" s="42"/>
      <c r="L1683" s="42"/>
      <c r="M1683" s="42"/>
      <c r="N1683" s="42"/>
      <c r="O1683" s="42"/>
    </row>
    <row r="1684" spans="1:15">
      <c r="A1684" s="40"/>
      <c r="B1684" s="41"/>
      <c r="C1684" s="42"/>
      <c r="D1684" s="42"/>
      <c r="E1684" s="42"/>
      <c r="F1684" s="42"/>
      <c r="G1684" s="42"/>
      <c r="H1684" s="42"/>
      <c r="I1684" s="42"/>
      <c r="J1684" s="42"/>
      <c r="K1684" s="42"/>
      <c r="L1684" s="42"/>
      <c r="M1684" s="42"/>
      <c r="N1684" s="42"/>
      <c r="O1684" s="42"/>
    </row>
    <row r="1685" spans="1:15">
      <c r="A1685" s="40"/>
      <c r="B1685" s="41"/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  <c r="O1685" s="42"/>
    </row>
    <row r="1686" spans="1:15">
      <c r="A1686" s="40"/>
      <c r="B1686" s="41"/>
      <c r="C1686" s="42"/>
      <c r="D1686" s="42"/>
      <c r="E1686" s="42"/>
      <c r="F1686" s="42"/>
      <c r="G1686" s="42"/>
      <c r="H1686" s="42"/>
      <c r="I1686" s="42"/>
      <c r="J1686" s="42"/>
      <c r="K1686" s="42"/>
      <c r="L1686" s="42"/>
      <c r="M1686" s="42"/>
      <c r="N1686" s="42"/>
      <c r="O1686" s="42"/>
    </row>
    <row r="1687" spans="1:15">
      <c r="A1687" s="40"/>
      <c r="B1687" s="41"/>
      <c r="C1687" s="42"/>
      <c r="D1687" s="42"/>
      <c r="E1687" s="42"/>
      <c r="F1687" s="42"/>
      <c r="G1687" s="42"/>
      <c r="H1687" s="42"/>
      <c r="I1687" s="42"/>
      <c r="J1687" s="42"/>
      <c r="K1687" s="42"/>
      <c r="L1687" s="42"/>
      <c r="M1687" s="42"/>
      <c r="N1687" s="42"/>
      <c r="O1687" s="42"/>
    </row>
    <row r="1688" spans="1:15">
      <c r="A1688" s="40"/>
      <c r="B1688" s="41"/>
      <c r="C1688" s="42"/>
      <c r="D1688" s="42"/>
      <c r="E1688" s="42"/>
      <c r="F1688" s="42"/>
      <c r="G1688" s="42"/>
      <c r="H1688" s="42"/>
      <c r="I1688" s="42"/>
      <c r="J1688" s="42"/>
      <c r="K1688" s="42"/>
      <c r="L1688" s="42"/>
      <c r="M1688" s="42"/>
      <c r="N1688" s="42"/>
      <c r="O1688" s="42"/>
    </row>
    <row r="1689" spans="1:15">
      <c r="A1689" s="40"/>
      <c r="B1689" s="41"/>
      <c r="C1689" s="42"/>
      <c r="D1689" s="42"/>
      <c r="E1689" s="42"/>
      <c r="F1689" s="42"/>
      <c r="G1689" s="42"/>
      <c r="H1689" s="42"/>
      <c r="I1689" s="42"/>
      <c r="J1689" s="42"/>
      <c r="K1689" s="42"/>
      <c r="L1689" s="42"/>
      <c r="M1689" s="42"/>
      <c r="N1689" s="42"/>
      <c r="O1689" s="42"/>
    </row>
    <row r="1690" spans="1:15">
      <c r="A1690" s="40"/>
      <c r="B1690" s="41"/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</row>
    <row r="1691" spans="1:15">
      <c r="A1691" s="40"/>
      <c r="B1691" s="41"/>
      <c r="C1691" s="42"/>
      <c r="D1691" s="42"/>
      <c r="E1691" s="42"/>
      <c r="F1691" s="42"/>
      <c r="G1691" s="42"/>
      <c r="H1691" s="42"/>
      <c r="I1691" s="42"/>
      <c r="J1691" s="42"/>
      <c r="K1691" s="42"/>
      <c r="L1691" s="42"/>
      <c r="M1691" s="42"/>
      <c r="N1691" s="42"/>
      <c r="O1691" s="42"/>
    </row>
    <row r="1692" spans="1:15">
      <c r="A1692" s="40"/>
      <c r="B1692" s="41"/>
      <c r="C1692" s="42"/>
      <c r="D1692" s="42"/>
      <c r="E1692" s="42"/>
      <c r="F1692" s="42"/>
      <c r="G1692" s="42"/>
      <c r="H1692" s="42"/>
      <c r="I1692" s="42"/>
      <c r="J1692" s="42"/>
      <c r="K1692" s="42"/>
      <c r="L1692" s="42"/>
      <c r="M1692" s="42"/>
      <c r="N1692" s="42"/>
      <c r="O1692" s="42"/>
    </row>
    <row r="1693" spans="1:15">
      <c r="A1693" s="40"/>
      <c r="B1693" s="41"/>
      <c r="C1693" s="42"/>
      <c r="D1693" s="42"/>
      <c r="E1693" s="42"/>
      <c r="F1693" s="42"/>
      <c r="G1693" s="42"/>
      <c r="H1693" s="42"/>
      <c r="I1693" s="42"/>
      <c r="J1693" s="42"/>
      <c r="K1693" s="42"/>
      <c r="L1693" s="42"/>
      <c r="M1693" s="42"/>
      <c r="N1693" s="42"/>
      <c r="O1693" s="42"/>
    </row>
    <row r="1694" spans="1:15">
      <c r="A1694" s="40"/>
      <c r="B1694" s="41"/>
      <c r="C1694" s="42"/>
      <c r="D1694" s="42"/>
      <c r="E1694" s="42"/>
      <c r="F1694" s="42"/>
      <c r="G1694" s="42"/>
      <c r="H1694" s="42"/>
      <c r="I1694" s="42"/>
      <c r="J1694" s="42"/>
      <c r="K1694" s="42"/>
      <c r="L1694" s="42"/>
      <c r="M1694" s="42"/>
      <c r="N1694" s="42"/>
      <c r="O1694" s="42"/>
    </row>
    <row r="1695" spans="1:15">
      <c r="A1695" s="40"/>
      <c r="B1695" s="41"/>
      <c r="C1695" s="42"/>
      <c r="D1695" s="42"/>
      <c r="E1695" s="42"/>
      <c r="F1695" s="42"/>
      <c r="G1695" s="42"/>
      <c r="H1695" s="42"/>
      <c r="I1695" s="42"/>
      <c r="J1695" s="42"/>
      <c r="K1695" s="42"/>
      <c r="L1695" s="42"/>
      <c r="M1695" s="42"/>
      <c r="N1695" s="42"/>
      <c r="O1695" s="42"/>
    </row>
    <row r="1696" spans="1:15">
      <c r="A1696" s="40"/>
      <c r="B1696" s="41"/>
      <c r="C1696" s="42"/>
      <c r="D1696" s="42"/>
      <c r="E1696" s="42"/>
      <c r="F1696" s="42"/>
      <c r="G1696" s="42"/>
      <c r="H1696" s="42"/>
      <c r="I1696" s="42"/>
      <c r="J1696" s="42"/>
      <c r="K1696" s="42"/>
      <c r="L1696" s="42"/>
      <c r="M1696" s="42"/>
      <c r="N1696" s="42"/>
      <c r="O1696" s="42"/>
    </row>
    <row r="1697" spans="1:15">
      <c r="A1697" s="40"/>
      <c r="B1697" s="41"/>
      <c r="C1697" s="42"/>
      <c r="D1697" s="42"/>
      <c r="E1697" s="42"/>
      <c r="F1697" s="42"/>
      <c r="G1697" s="42"/>
      <c r="H1697" s="42"/>
      <c r="I1697" s="42"/>
      <c r="J1697" s="42"/>
      <c r="K1697" s="42"/>
      <c r="L1697" s="42"/>
      <c r="M1697" s="42"/>
      <c r="N1697" s="42"/>
      <c r="O1697" s="42"/>
    </row>
    <row r="1698" spans="1:15">
      <c r="A1698" s="40"/>
      <c r="B1698" s="41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</row>
    <row r="1699" spans="1:15">
      <c r="A1699" s="40"/>
      <c r="B1699" s="41"/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  <c r="O1699" s="42"/>
    </row>
    <row r="1700" spans="1:15">
      <c r="A1700" s="40"/>
      <c r="B1700" s="41"/>
      <c r="C1700" s="42"/>
      <c r="D1700" s="42"/>
      <c r="E1700" s="42"/>
      <c r="F1700" s="42"/>
      <c r="G1700" s="42"/>
      <c r="H1700" s="42"/>
      <c r="I1700" s="42"/>
      <c r="J1700" s="42"/>
      <c r="K1700" s="42"/>
      <c r="L1700" s="42"/>
      <c r="M1700" s="42"/>
      <c r="N1700" s="42"/>
      <c r="O1700" s="42"/>
    </row>
    <row r="1701" spans="1:15">
      <c r="A1701" s="40"/>
      <c r="B1701" s="41"/>
      <c r="C1701" s="42"/>
      <c r="D1701" s="42"/>
      <c r="E1701" s="42"/>
      <c r="F1701" s="42"/>
      <c r="G1701" s="42"/>
      <c r="H1701" s="42"/>
      <c r="I1701" s="42"/>
      <c r="J1701" s="42"/>
      <c r="K1701" s="42"/>
      <c r="L1701" s="42"/>
      <c r="M1701" s="42"/>
      <c r="N1701" s="42"/>
      <c r="O1701" s="42"/>
    </row>
    <row r="1702" spans="1:15">
      <c r="A1702" s="40"/>
      <c r="B1702" s="41"/>
      <c r="C1702" s="42"/>
      <c r="D1702" s="42"/>
      <c r="E1702" s="42"/>
      <c r="F1702" s="42"/>
      <c r="G1702" s="42"/>
      <c r="H1702" s="42"/>
      <c r="I1702" s="42"/>
      <c r="J1702" s="42"/>
      <c r="K1702" s="42"/>
      <c r="L1702" s="42"/>
      <c r="M1702" s="42"/>
      <c r="N1702" s="42"/>
      <c r="O1702" s="42"/>
    </row>
    <row r="1703" spans="1:15">
      <c r="A1703" s="40"/>
      <c r="B1703" s="41"/>
      <c r="C1703" s="42"/>
      <c r="D1703" s="42"/>
      <c r="E1703" s="42"/>
      <c r="F1703" s="42"/>
      <c r="G1703" s="42"/>
      <c r="H1703" s="42"/>
      <c r="I1703" s="42"/>
      <c r="J1703" s="42"/>
      <c r="K1703" s="42"/>
      <c r="L1703" s="42"/>
      <c r="M1703" s="42"/>
      <c r="N1703" s="42"/>
      <c r="O1703" s="42"/>
    </row>
    <row r="1704" spans="1:15">
      <c r="A1704" s="40"/>
      <c r="B1704" s="41"/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  <c r="O1704" s="42"/>
    </row>
    <row r="1705" spans="1:15">
      <c r="A1705" s="40"/>
      <c r="B1705" s="41"/>
      <c r="C1705" s="42"/>
      <c r="D1705" s="42"/>
      <c r="E1705" s="42"/>
      <c r="F1705" s="42"/>
      <c r="G1705" s="42"/>
      <c r="H1705" s="42"/>
      <c r="I1705" s="42"/>
      <c r="J1705" s="42"/>
      <c r="K1705" s="42"/>
      <c r="L1705" s="42"/>
      <c r="M1705" s="42"/>
      <c r="N1705" s="42"/>
      <c r="O1705" s="42"/>
    </row>
    <row r="1706" spans="1:15">
      <c r="A1706" s="40"/>
      <c r="B1706" s="41"/>
      <c r="C1706" s="42"/>
      <c r="D1706" s="42"/>
      <c r="E1706" s="42"/>
      <c r="F1706" s="42"/>
      <c r="G1706" s="42"/>
      <c r="H1706" s="42"/>
      <c r="I1706" s="42"/>
      <c r="J1706" s="42"/>
      <c r="K1706" s="42"/>
      <c r="L1706" s="42"/>
      <c r="M1706" s="42"/>
      <c r="N1706" s="42"/>
      <c r="O1706" s="42"/>
    </row>
    <row r="1707" spans="1:15">
      <c r="A1707" s="40"/>
      <c r="B1707" s="41"/>
      <c r="C1707" s="42"/>
      <c r="D1707" s="42"/>
      <c r="E1707" s="42"/>
      <c r="F1707" s="42"/>
      <c r="G1707" s="42"/>
      <c r="H1707" s="42"/>
      <c r="I1707" s="42"/>
      <c r="J1707" s="42"/>
      <c r="K1707" s="42"/>
      <c r="L1707" s="42"/>
      <c r="M1707" s="42"/>
      <c r="N1707" s="42"/>
      <c r="O1707" s="42"/>
    </row>
    <row r="1708" spans="1:15">
      <c r="A1708" s="40"/>
      <c r="B1708" s="41"/>
      <c r="C1708" s="42"/>
      <c r="D1708" s="42"/>
      <c r="E1708" s="42"/>
      <c r="F1708" s="42"/>
      <c r="G1708" s="42"/>
      <c r="H1708" s="42"/>
      <c r="I1708" s="42"/>
      <c r="J1708" s="42"/>
      <c r="K1708" s="42"/>
      <c r="L1708" s="42"/>
      <c r="M1708" s="42"/>
      <c r="N1708" s="42"/>
      <c r="O1708" s="42"/>
    </row>
    <row r="1709" spans="1:15">
      <c r="A1709" s="40"/>
      <c r="B1709" s="41"/>
      <c r="C1709" s="42"/>
      <c r="D1709" s="42"/>
      <c r="E1709" s="42"/>
      <c r="F1709" s="42"/>
      <c r="G1709" s="42"/>
      <c r="H1709" s="42"/>
      <c r="I1709" s="42"/>
      <c r="J1709" s="42"/>
      <c r="K1709" s="42"/>
      <c r="L1709" s="42"/>
      <c r="M1709" s="42"/>
      <c r="N1709" s="42"/>
      <c r="O1709" s="42"/>
    </row>
    <row r="1710" spans="1:15">
      <c r="A1710" s="40"/>
      <c r="B1710" s="41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</row>
    <row r="1711" spans="1:15">
      <c r="A1711" s="40"/>
      <c r="B1711" s="41"/>
      <c r="C1711" s="42"/>
      <c r="D1711" s="42"/>
      <c r="E1711" s="42"/>
      <c r="F1711" s="42"/>
      <c r="G1711" s="42"/>
      <c r="H1711" s="42"/>
      <c r="I1711" s="42"/>
      <c r="J1711" s="42"/>
      <c r="K1711" s="42"/>
      <c r="L1711" s="42"/>
      <c r="M1711" s="42"/>
      <c r="N1711" s="42"/>
      <c r="O1711" s="42"/>
    </row>
    <row r="1712" spans="1:15">
      <c r="A1712" s="40"/>
      <c r="B1712" s="41"/>
      <c r="C1712" s="42"/>
      <c r="D1712" s="42"/>
      <c r="E1712" s="42"/>
      <c r="F1712" s="42"/>
      <c r="G1712" s="42"/>
      <c r="H1712" s="42"/>
      <c r="I1712" s="42"/>
      <c r="J1712" s="42"/>
      <c r="K1712" s="42"/>
      <c r="L1712" s="42"/>
      <c r="M1712" s="42"/>
      <c r="N1712" s="42"/>
      <c r="O1712" s="42"/>
    </row>
    <row r="1713" spans="1:15">
      <c r="A1713" s="40"/>
      <c r="B1713" s="41"/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  <c r="O1713" s="42"/>
    </row>
    <row r="1714" spans="1:15">
      <c r="A1714" s="40"/>
      <c r="B1714" s="41"/>
      <c r="C1714" s="42"/>
      <c r="D1714" s="42"/>
      <c r="E1714" s="42"/>
      <c r="F1714" s="42"/>
      <c r="G1714" s="42"/>
      <c r="H1714" s="42"/>
      <c r="I1714" s="42"/>
      <c r="J1714" s="42"/>
      <c r="K1714" s="42"/>
      <c r="L1714" s="42"/>
      <c r="M1714" s="42"/>
      <c r="N1714" s="42"/>
      <c r="O1714" s="42"/>
    </row>
    <row r="1715" spans="1:15">
      <c r="A1715" s="40"/>
      <c r="B1715" s="41"/>
      <c r="C1715" s="42"/>
      <c r="D1715" s="42"/>
      <c r="E1715" s="42"/>
      <c r="F1715" s="42"/>
      <c r="G1715" s="42"/>
      <c r="H1715" s="42"/>
      <c r="I1715" s="42"/>
      <c r="J1715" s="42"/>
      <c r="K1715" s="42"/>
      <c r="L1715" s="42"/>
      <c r="M1715" s="42"/>
      <c r="N1715" s="42"/>
      <c r="O1715" s="42"/>
    </row>
    <row r="1716" spans="1:15">
      <c r="A1716" s="40"/>
      <c r="B1716" s="41"/>
      <c r="C1716" s="42"/>
      <c r="D1716" s="42"/>
      <c r="E1716" s="42"/>
      <c r="F1716" s="42"/>
      <c r="G1716" s="42"/>
      <c r="H1716" s="42"/>
      <c r="I1716" s="42"/>
      <c r="J1716" s="42"/>
      <c r="K1716" s="42"/>
      <c r="L1716" s="42"/>
      <c r="M1716" s="42"/>
      <c r="N1716" s="42"/>
      <c r="O1716" s="42"/>
    </row>
    <row r="1717" spans="1:15">
      <c r="A1717" s="40"/>
      <c r="B1717" s="41"/>
      <c r="C1717" s="42"/>
      <c r="D1717" s="42"/>
      <c r="E1717" s="42"/>
      <c r="F1717" s="42"/>
      <c r="G1717" s="42"/>
      <c r="H1717" s="42"/>
      <c r="I1717" s="42"/>
      <c r="J1717" s="42"/>
      <c r="K1717" s="42"/>
      <c r="L1717" s="42"/>
      <c r="M1717" s="42"/>
      <c r="N1717" s="42"/>
      <c r="O1717" s="42"/>
    </row>
    <row r="1718" spans="1:15">
      <c r="A1718" s="40"/>
      <c r="B1718" s="41"/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  <c r="O1718" s="42"/>
    </row>
    <row r="1719" spans="1:15">
      <c r="A1719" s="40"/>
      <c r="B1719" s="41"/>
      <c r="C1719" s="42"/>
      <c r="D1719" s="42"/>
      <c r="E1719" s="42"/>
      <c r="F1719" s="42"/>
      <c r="G1719" s="42"/>
      <c r="H1719" s="42"/>
      <c r="I1719" s="42"/>
      <c r="J1719" s="42"/>
      <c r="K1719" s="42"/>
      <c r="L1719" s="42"/>
      <c r="M1719" s="42"/>
      <c r="N1719" s="42"/>
      <c r="O1719" s="42"/>
    </row>
    <row r="1720" spans="1:15">
      <c r="A1720" s="40"/>
      <c r="B1720" s="41"/>
      <c r="C1720" s="42"/>
      <c r="D1720" s="42"/>
      <c r="E1720" s="42"/>
      <c r="F1720" s="42"/>
      <c r="G1720" s="42"/>
      <c r="H1720" s="42"/>
      <c r="I1720" s="42"/>
      <c r="J1720" s="42"/>
      <c r="K1720" s="42"/>
      <c r="L1720" s="42"/>
      <c r="M1720" s="42"/>
      <c r="N1720" s="42"/>
      <c r="O1720" s="42"/>
    </row>
    <row r="1721" spans="1:15">
      <c r="A1721" s="40"/>
      <c r="B1721" s="41"/>
      <c r="C1721" s="42"/>
      <c r="D1721" s="42"/>
      <c r="E1721" s="42"/>
      <c r="F1721" s="42"/>
      <c r="G1721" s="42"/>
      <c r="H1721" s="42"/>
      <c r="I1721" s="42"/>
      <c r="J1721" s="42"/>
      <c r="K1721" s="42"/>
      <c r="L1721" s="42"/>
      <c r="M1721" s="42"/>
      <c r="N1721" s="42"/>
      <c r="O1721" s="42"/>
    </row>
    <row r="1722" spans="1:15">
      <c r="A1722" s="40"/>
      <c r="B1722" s="41"/>
      <c r="C1722" s="42"/>
      <c r="D1722" s="42"/>
      <c r="E1722" s="42"/>
      <c r="F1722" s="42"/>
      <c r="G1722" s="42"/>
      <c r="H1722" s="42"/>
      <c r="I1722" s="42"/>
      <c r="J1722" s="42"/>
      <c r="K1722" s="42"/>
      <c r="L1722" s="42"/>
      <c r="M1722" s="42"/>
      <c r="N1722" s="42"/>
      <c r="O1722" s="42"/>
    </row>
    <row r="1723" spans="1:15">
      <c r="A1723" s="40"/>
      <c r="B1723" s="41"/>
      <c r="C1723" s="42"/>
      <c r="D1723" s="42"/>
      <c r="E1723" s="42"/>
      <c r="F1723" s="42"/>
      <c r="G1723" s="42"/>
      <c r="H1723" s="42"/>
      <c r="I1723" s="42"/>
      <c r="J1723" s="42"/>
      <c r="K1723" s="42"/>
      <c r="L1723" s="42"/>
      <c r="M1723" s="42"/>
      <c r="N1723" s="42"/>
      <c r="O1723" s="42"/>
    </row>
    <row r="1724" spans="1:15">
      <c r="A1724" s="40"/>
      <c r="B1724" s="41"/>
      <c r="C1724" s="42"/>
      <c r="D1724" s="42"/>
      <c r="E1724" s="42"/>
      <c r="F1724" s="42"/>
      <c r="G1724" s="42"/>
      <c r="H1724" s="42"/>
      <c r="I1724" s="42"/>
      <c r="J1724" s="42"/>
      <c r="K1724" s="42"/>
      <c r="L1724" s="42"/>
      <c r="M1724" s="42"/>
      <c r="N1724" s="42"/>
      <c r="O1724" s="42"/>
    </row>
    <row r="1725" spans="1:15">
      <c r="A1725" s="40"/>
      <c r="B1725" s="41"/>
      <c r="C1725" s="42"/>
      <c r="D1725" s="42"/>
      <c r="E1725" s="42"/>
      <c r="F1725" s="42"/>
      <c r="G1725" s="42"/>
      <c r="H1725" s="42"/>
      <c r="I1725" s="42"/>
      <c r="J1725" s="42"/>
      <c r="K1725" s="42"/>
      <c r="L1725" s="42"/>
      <c r="M1725" s="42"/>
      <c r="N1725" s="42"/>
      <c r="O1725" s="42"/>
    </row>
    <row r="1726" spans="1:15">
      <c r="A1726" s="40"/>
      <c r="B1726" s="41"/>
      <c r="C1726" s="42"/>
      <c r="D1726" s="42"/>
      <c r="E1726" s="42"/>
      <c r="F1726" s="42"/>
      <c r="G1726" s="42"/>
      <c r="H1726" s="42"/>
      <c r="I1726" s="42"/>
      <c r="J1726" s="42"/>
      <c r="K1726" s="42"/>
      <c r="L1726" s="42"/>
      <c r="M1726" s="42"/>
      <c r="N1726" s="42"/>
      <c r="O1726" s="42"/>
    </row>
    <row r="1727" spans="1:15">
      <c r="A1727" s="40"/>
      <c r="B1727" s="41"/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  <c r="O1727" s="42"/>
    </row>
    <row r="1728" spans="1:15">
      <c r="A1728" s="40"/>
      <c r="B1728" s="41"/>
      <c r="C1728" s="42"/>
      <c r="D1728" s="42"/>
      <c r="E1728" s="42"/>
      <c r="F1728" s="42"/>
      <c r="G1728" s="42"/>
      <c r="H1728" s="42"/>
      <c r="I1728" s="42"/>
      <c r="J1728" s="42"/>
      <c r="K1728" s="42"/>
      <c r="L1728" s="42"/>
      <c r="M1728" s="42"/>
      <c r="N1728" s="42"/>
      <c r="O1728" s="42"/>
    </row>
    <row r="1729" spans="1:15">
      <c r="A1729" s="40"/>
      <c r="B1729" s="41"/>
      <c r="C1729" s="42"/>
      <c r="D1729" s="42"/>
      <c r="E1729" s="42"/>
      <c r="F1729" s="42"/>
      <c r="G1729" s="42"/>
      <c r="H1729" s="42"/>
      <c r="I1729" s="42"/>
      <c r="J1729" s="42"/>
      <c r="K1729" s="42"/>
      <c r="L1729" s="42"/>
      <c r="M1729" s="42"/>
      <c r="N1729" s="42"/>
      <c r="O1729" s="42"/>
    </row>
    <row r="1730" spans="1:15">
      <c r="A1730" s="40"/>
      <c r="B1730" s="41"/>
      <c r="C1730" s="42"/>
      <c r="D1730" s="42"/>
      <c r="E1730" s="42"/>
      <c r="F1730" s="42"/>
      <c r="G1730" s="42"/>
      <c r="H1730" s="42"/>
      <c r="I1730" s="42"/>
      <c r="J1730" s="42"/>
      <c r="K1730" s="42"/>
      <c r="L1730" s="42"/>
      <c r="M1730" s="42"/>
      <c r="N1730" s="42"/>
      <c r="O1730" s="42"/>
    </row>
    <row r="1731" spans="1:15">
      <c r="A1731" s="40"/>
      <c r="B1731" s="41"/>
      <c r="C1731" s="42"/>
      <c r="D1731" s="42"/>
      <c r="E1731" s="42"/>
      <c r="F1731" s="42"/>
      <c r="G1731" s="42"/>
      <c r="H1731" s="42"/>
      <c r="I1731" s="42"/>
      <c r="J1731" s="42"/>
      <c r="K1731" s="42"/>
      <c r="L1731" s="42"/>
      <c r="M1731" s="42"/>
      <c r="N1731" s="42"/>
      <c r="O1731" s="42"/>
    </row>
    <row r="1732" spans="1:15">
      <c r="A1732" s="40"/>
      <c r="B1732" s="41"/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  <c r="O1732" s="42"/>
    </row>
    <row r="1733" spans="1:15">
      <c r="A1733" s="40"/>
      <c r="B1733" s="41"/>
      <c r="C1733" s="42"/>
      <c r="D1733" s="42"/>
      <c r="E1733" s="42"/>
      <c r="F1733" s="42"/>
      <c r="G1733" s="42"/>
      <c r="H1733" s="42"/>
      <c r="I1733" s="42"/>
      <c r="J1733" s="42"/>
      <c r="K1733" s="42"/>
      <c r="L1733" s="42"/>
      <c r="M1733" s="42"/>
      <c r="N1733" s="42"/>
      <c r="O1733" s="42"/>
    </row>
    <row r="1734" spans="1:15">
      <c r="A1734" s="40"/>
      <c r="B1734" s="41"/>
      <c r="C1734" s="42"/>
      <c r="D1734" s="42"/>
      <c r="E1734" s="42"/>
      <c r="F1734" s="42"/>
      <c r="G1734" s="42"/>
      <c r="H1734" s="42"/>
      <c r="I1734" s="42"/>
      <c r="J1734" s="42"/>
      <c r="K1734" s="42"/>
      <c r="L1734" s="42"/>
      <c r="M1734" s="42"/>
      <c r="N1734" s="42"/>
      <c r="O1734" s="42"/>
    </row>
    <row r="1735" spans="1:15">
      <c r="A1735" s="40"/>
      <c r="B1735" s="41"/>
      <c r="C1735" s="42"/>
      <c r="D1735" s="42"/>
      <c r="E1735" s="42"/>
      <c r="F1735" s="42"/>
      <c r="G1735" s="42"/>
      <c r="H1735" s="42"/>
      <c r="I1735" s="42"/>
      <c r="J1735" s="42"/>
      <c r="K1735" s="42"/>
      <c r="L1735" s="42"/>
      <c r="M1735" s="42"/>
      <c r="N1735" s="42"/>
      <c r="O1735" s="42"/>
    </row>
    <row r="1736" spans="1:15">
      <c r="A1736" s="40"/>
      <c r="B1736" s="41"/>
      <c r="C1736" s="42"/>
      <c r="D1736" s="42"/>
      <c r="E1736" s="42"/>
      <c r="F1736" s="42"/>
      <c r="G1736" s="42"/>
      <c r="H1736" s="42"/>
      <c r="I1736" s="42"/>
      <c r="J1736" s="42"/>
      <c r="K1736" s="42"/>
      <c r="L1736" s="42"/>
      <c r="M1736" s="42"/>
      <c r="N1736" s="42"/>
      <c r="O1736" s="42"/>
    </row>
    <row r="1737" spans="1:15">
      <c r="A1737" s="40"/>
      <c r="B1737" s="41"/>
      <c r="C1737" s="42"/>
      <c r="D1737" s="42"/>
      <c r="E1737" s="42"/>
      <c r="F1737" s="42"/>
      <c r="G1737" s="42"/>
      <c r="H1737" s="42"/>
      <c r="I1737" s="42"/>
      <c r="J1737" s="42"/>
      <c r="K1737" s="42"/>
      <c r="L1737" s="42"/>
      <c r="M1737" s="42"/>
      <c r="N1737" s="42"/>
      <c r="O1737" s="42"/>
    </row>
    <row r="1738" spans="1:15">
      <c r="A1738" s="40"/>
      <c r="B1738" s="41"/>
      <c r="C1738" s="42"/>
      <c r="D1738" s="42"/>
      <c r="E1738" s="42"/>
      <c r="F1738" s="42"/>
      <c r="G1738" s="42"/>
      <c r="H1738" s="42"/>
      <c r="I1738" s="42"/>
      <c r="J1738" s="42"/>
      <c r="K1738" s="42"/>
      <c r="L1738" s="42"/>
      <c r="M1738" s="42"/>
      <c r="N1738" s="42"/>
      <c r="O1738" s="42"/>
    </row>
    <row r="1739" spans="1:15">
      <c r="A1739" s="40"/>
      <c r="B1739" s="41"/>
      <c r="C1739" s="42"/>
      <c r="D1739" s="42"/>
      <c r="E1739" s="42"/>
      <c r="F1739" s="42"/>
      <c r="G1739" s="42"/>
      <c r="H1739" s="42"/>
      <c r="I1739" s="42"/>
      <c r="J1739" s="42"/>
      <c r="K1739" s="42"/>
      <c r="L1739" s="42"/>
      <c r="M1739" s="42"/>
      <c r="N1739" s="42"/>
      <c r="O1739" s="42"/>
    </row>
    <row r="1740" spans="1:15">
      <c r="A1740" s="40"/>
      <c r="B1740" s="41"/>
      <c r="C1740" s="42"/>
      <c r="D1740" s="42"/>
      <c r="E1740" s="42"/>
      <c r="F1740" s="42"/>
      <c r="G1740" s="42"/>
      <c r="H1740" s="42"/>
      <c r="I1740" s="42"/>
      <c r="J1740" s="42"/>
      <c r="K1740" s="42"/>
      <c r="L1740" s="42"/>
      <c r="M1740" s="42"/>
      <c r="N1740" s="42"/>
      <c r="O1740" s="42"/>
    </row>
    <row r="1741" spans="1:15">
      <c r="A1741" s="40"/>
      <c r="B1741" s="41"/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  <c r="O1741" s="42"/>
    </row>
    <row r="1742" spans="1:15">
      <c r="A1742" s="40"/>
      <c r="B1742" s="41"/>
      <c r="C1742" s="42"/>
      <c r="D1742" s="42"/>
      <c r="E1742" s="42"/>
      <c r="F1742" s="42"/>
      <c r="G1742" s="42"/>
      <c r="H1742" s="42"/>
      <c r="I1742" s="42"/>
      <c r="J1742" s="42"/>
      <c r="K1742" s="42"/>
      <c r="L1742" s="42"/>
      <c r="M1742" s="42"/>
      <c r="N1742" s="42"/>
      <c r="O1742" s="42"/>
    </row>
    <row r="1743" spans="1:15">
      <c r="A1743" s="40"/>
      <c r="B1743" s="41"/>
      <c r="C1743" s="42"/>
      <c r="D1743" s="42"/>
      <c r="E1743" s="42"/>
      <c r="F1743" s="42"/>
      <c r="G1743" s="42"/>
      <c r="H1743" s="42"/>
      <c r="I1743" s="42"/>
      <c r="J1743" s="42"/>
      <c r="K1743" s="42"/>
      <c r="L1743" s="42"/>
      <c r="M1743" s="42"/>
      <c r="N1743" s="42"/>
      <c r="O1743" s="42"/>
    </row>
    <row r="1744" spans="1:15">
      <c r="A1744" s="40"/>
      <c r="B1744" s="41"/>
      <c r="C1744" s="42"/>
      <c r="D1744" s="42"/>
      <c r="E1744" s="42"/>
      <c r="F1744" s="42"/>
      <c r="G1744" s="42"/>
      <c r="H1744" s="42"/>
      <c r="I1744" s="42"/>
      <c r="J1744" s="42"/>
      <c r="K1744" s="42"/>
      <c r="L1744" s="42"/>
      <c r="M1744" s="42"/>
      <c r="N1744" s="42"/>
      <c r="O1744" s="42"/>
    </row>
    <row r="1745" spans="1:15">
      <c r="A1745" s="40"/>
      <c r="B1745" s="41"/>
      <c r="C1745" s="42"/>
      <c r="D1745" s="42"/>
      <c r="E1745" s="42"/>
      <c r="F1745" s="42"/>
      <c r="G1745" s="42"/>
      <c r="H1745" s="42"/>
      <c r="I1745" s="42"/>
      <c r="J1745" s="42"/>
      <c r="K1745" s="42"/>
      <c r="L1745" s="42"/>
      <c r="M1745" s="42"/>
      <c r="N1745" s="42"/>
      <c r="O1745" s="42"/>
    </row>
    <row r="1746" spans="1:15">
      <c r="A1746" s="40"/>
      <c r="B1746" s="41"/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  <c r="O1746" s="42"/>
    </row>
    <row r="1747" spans="1:15">
      <c r="A1747" s="40"/>
      <c r="B1747" s="41"/>
      <c r="C1747" s="42"/>
      <c r="D1747" s="42"/>
      <c r="E1747" s="42"/>
      <c r="F1747" s="42"/>
      <c r="G1747" s="42"/>
      <c r="H1747" s="42"/>
      <c r="I1747" s="42"/>
      <c r="J1747" s="42"/>
      <c r="K1747" s="42"/>
      <c r="L1747" s="42"/>
      <c r="M1747" s="42"/>
      <c r="N1747" s="42"/>
      <c r="O1747" s="42"/>
    </row>
    <row r="1748" spans="1:15">
      <c r="A1748" s="40"/>
      <c r="B1748" s="41"/>
      <c r="C1748" s="42"/>
      <c r="D1748" s="42"/>
      <c r="E1748" s="42"/>
      <c r="F1748" s="42"/>
      <c r="G1748" s="42"/>
      <c r="H1748" s="42"/>
      <c r="I1748" s="42"/>
      <c r="J1748" s="42"/>
      <c r="K1748" s="42"/>
      <c r="L1748" s="42"/>
      <c r="M1748" s="42"/>
      <c r="N1748" s="42"/>
      <c r="O1748" s="42"/>
    </row>
    <row r="1749" spans="1:15">
      <c r="A1749" s="40"/>
      <c r="B1749" s="41"/>
      <c r="C1749" s="42"/>
      <c r="D1749" s="42"/>
      <c r="E1749" s="42"/>
      <c r="F1749" s="42"/>
      <c r="G1749" s="42"/>
      <c r="H1749" s="42"/>
      <c r="I1749" s="42"/>
      <c r="J1749" s="42"/>
      <c r="K1749" s="42"/>
      <c r="L1749" s="42"/>
      <c r="M1749" s="42"/>
      <c r="N1749" s="42"/>
      <c r="O1749" s="42"/>
    </row>
    <row r="1750" spans="1:15">
      <c r="A1750" s="40"/>
      <c r="B1750" s="41"/>
      <c r="C1750" s="42"/>
      <c r="D1750" s="42"/>
      <c r="E1750" s="42"/>
      <c r="F1750" s="42"/>
      <c r="G1750" s="42"/>
      <c r="H1750" s="42"/>
      <c r="I1750" s="42"/>
      <c r="J1750" s="42"/>
      <c r="K1750" s="42"/>
      <c r="L1750" s="42"/>
      <c r="M1750" s="42"/>
      <c r="N1750" s="42"/>
      <c r="O1750" s="42"/>
    </row>
    <row r="1751" spans="1:15">
      <c r="A1751" s="40"/>
      <c r="B1751" s="41"/>
      <c r="C1751" s="42"/>
      <c r="D1751" s="42"/>
      <c r="E1751" s="42"/>
      <c r="F1751" s="42"/>
      <c r="G1751" s="42"/>
      <c r="H1751" s="42"/>
      <c r="I1751" s="42"/>
      <c r="J1751" s="42"/>
      <c r="K1751" s="42"/>
      <c r="L1751" s="42"/>
      <c r="M1751" s="42"/>
      <c r="N1751" s="42"/>
      <c r="O1751" s="42"/>
    </row>
    <row r="1752" spans="1:15">
      <c r="A1752" s="40"/>
      <c r="B1752" s="41"/>
      <c r="C1752" s="42"/>
      <c r="D1752" s="42"/>
      <c r="E1752" s="42"/>
      <c r="F1752" s="42"/>
      <c r="G1752" s="42"/>
      <c r="H1752" s="42"/>
      <c r="I1752" s="42"/>
      <c r="J1752" s="42"/>
      <c r="K1752" s="42"/>
      <c r="L1752" s="42"/>
      <c r="M1752" s="42"/>
      <c r="N1752" s="42"/>
      <c r="O1752" s="42"/>
    </row>
    <row r="1753" spans="1:15">
      <c r="A1753" s="40"/>
      <c r="B1753" s="41"/>
      <c r="C1753" s="42"/>
      <c r="D1753" s="42"/>
      <c r="E1753" s="42"/>
      <c r="F1753" s="42"/>
      <c r="G1753" s="42"/>
      <c r="H1753" s="42"/>
      <c r="I1753" s="42"/>
      <c r="J1753" s="42"/>
      <c r="K1753" s="42"/>
      <c r="L1753" s="42"/>
      <c r="M1753" s="42"/>
      <c r="N1753" s="42"/>
      <c r="O1753" s="42"/>
    </row>
    <row r="1754" spans="1:15">
      <c r="A1754" s="40"/>
      <c r="B1754" s="41"/>
      <c r="C1754" s="42"/>
      <c r="D1754" s="42"/>
      <c r="E1754" s="42"/>
      <c r="F1754" s="42"/>
      <c r="G1754" s="42"/>
      <c r="H1754" s="42"/>
      <c r="I1754" s="42"/>
      <c r="J1754" s="42"/>
      <c r="K1754" s="42"/>
      <c r="L1754" s="42"/>
      <c r="M1754" s="42"/>
      <c r="N1754" s="42"/>
      <c r="O1754" s="42"/>
    </row>
    <row r="1755" spans="1:15">
      <c r="A1755" s="40"/>
      <c r="B1755" s="41"/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  <c r="O1755" s="42"/>
    </row>
    <row r="1756" spans="1:15">
      <c r="A1756" s="40"/>
      <c r="B1756" s="41"/>
      <c r="C1756" s="42"/>
      <c r="D1756" s="42"/>
      <c r="E1756" s="42"/>
      <c r="F1756" s="42"/>
      <c r="G1756" s="42"/>
      <c r="H1756" s="42"/>
      <c r="I1756" s="42"/>
      <c r="J1756" s="42"/>
      <c r="K1756" s="42"/>
      <c r="L1756" s="42"/>
      <c r="M1756" s="42"/>
      <c r="N1756" s="42"/>
      <c r="O1756" s="42"/>
    </row>
    <row r="1757" spans="1:15">
      <c r="A1757" s="40"/>
      <c r="B1757" s="41"/>
      <c r="C1757" s="42"/>
      <c r="D1757" s="42"/>
      <c r="E1757" s="42"/>
      <c r="F1757" s="42"/>
      <c r="G1757" s="42"/>
      <c r="H1757" s="42"/>
      <c r="I1757" s="42"/>
      <c r="J1757" s="42"/>
      <c r="K1757" s="42"/>
      <c r="L1757" s="42"/>
      <c r="M1757" s="42"/>
      <c r="N1757" s="42"/>
      <c r="O1757" s="42"/>
    </row>
    <row r="1758" spans="1:15">
      <c r="A1758" s="40"/>
      <c r="B1758" s="41"/>
      <c r="C1758" s="42"/>
      <c r="D1758" s="42"/>
      <c r="E1758" s="42"/>
      <c r="F1758" s="42"/>
      <c r="G1758" s="42"/>
      <c r="H1758" s="42"/>
      <c r="I1758" s="42"/>
      <c r="J1758" s="42"/>
      <c r="K1758" s="42"/>
      <c r="L1758" s="42"/>
      <c r="M1758" s="42"/>
      <c r="N1758" s="42"/>
      <c r="O1758" s="42"/>
    </row>
    <row r="1759" spans="1:15">
      <c r="A1759" s="40"/>
      <c r="B1759" s="41"/>
      <c r="C1759" s="42"/>
      <c r="D1759" s="42"/>
      <c r="E1759" s="42"/>
      <c r="F1759" s="42"/>
      <c r="G1759" s="42"/>
      <c r="H1759" s="42"/>
      <c r="I1759" s="42"/>
      <c r="J1759" s="42"/>
      <c r="K1759" s="42"/>
      <c r="L1759" s="42"/>
      <c r="M1759" s="42"/>
      <c r="N1759" s="42"/>
      <c r="O1759" s="42"/>
    </row>
    <row r="1760" spans="1:15">
      <c r="A1760" s="40"/>
      <c r="B1760" s="41"/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  <c r="O1760" s="42"/>
    </row>
    <row r="1761" spans="1:15">
      <c r="A1761" s="40"/>
      <c r="B1761" s="41"/>
      <c r="C1761" s="42"/>
      <c r="D1761" s="42"/>
      <c r="E1761" s="42"/>
      <c r="F1761" s="42"/>
      <c r="G1761" s="42"/>
      <c r="H1761" s="42"/>
      <c r="I1761" s="42"/>
      <c r="J1761" s="42"/>
      <c r="K1761" s="42"/>
      <c r="L1761" s="42"/>
      <c r="M1761" s="42"/>
      <c r="N1761" s="42"/>
      <c r="O1761" s="42"/>
    </row>
    <row r="1762" spans="1:15">
      <c r="A1762" s="40"/>
      <c r="B1762" s="41"/>
      <c r="C1762" s="42"/>
      <c r="D1762" s="42"/>
      <c r="E1762" s="42"/>
      <c r="F1762" s="42"/>
      <c r="G1762" s="42"/>
      <c r="H1762" s="42"/>
      <c r="I1762" s="42"/>
      <c r="J1762" s="42"/>
      <c r="K1762" s="42"/>
      <c r="L1762" s="42"/>
      <c r="M1762" s="42"/>
      <c r="N1762" s="42"/>
      <c r="O1762" s="42"/>
    </row>
    <row r="1763" spans="1:15">
      <c r="A1763" s="40"/>
      <c r="B1763" s="41"/>
      <c r="C1763" s="42"/>
      <c r="D1763" s="42"/>
      <c r="E1763" s="42"/>
      <c r="F1763" s="42"/>
      <c r="G1763" s="42"/>
      <c r="H1763" s="42"/>
      <c r="I1763" s="42"/>
      <c r="J1763" s="42"/>
      <c r="K1763" s="42"/>
      <c r="L1763" s="42"/>
      <c r="M1763" s="42"/>
      <c r="N1763" s="42"/>
      <c r="O1763" s="42"/>
    </row>
    <row r="1764" spans="1:15">
      <c r="A1764" s="40"/>
      <c r="B1764" s="41"/>
      <c r="C1764" s="42"/>
      <c r="D1764" s="42"/>
      <c r="E1764" s="42"/>
      <c r="F1764" s="42"/>
      <c r="G1764" s="42"/>
      <c r="H1764" s="42"/>
      <c r="I1764" s="42"/>
      <c r="J1764" s="42"/>
      <c r="K1764" s="42"/>
      <c r="L1764" s="42"/>
      <c r="M1764" s="42"/>
      <c r="N1764" s="42"/>
      <c r="O1764" s="42"/>
    </row>
    <row r="1765" spans="1:15">
      <c r="A1765" s="40"/>
      <c r="B1765" s="41"/>
      <c r="C1765" s="42"/>
      <c r="D1765" s="42"/>
      <c r="E1765" s="42"/>
      <c r="F1765" s="42"/>
      <c r="G1765" s="42"/>
      <c r="H1765" s="42"/>
      <c r="I1765" s="42"/>
      <c r="J1765" s="42"/>
      <c r="K1765" s="42"/>
      <c r="L1765" s="42"/>
      <c r="M1765" s="42"/>
      <c r="N1765" s="42"/>
      <c r="O1765" s="42"/>
    </row>
    <row r="1766" spans="1:15">
      <c r="A1766" s="40"/>
      <c r="B1766" s="41"/>
      <c r="C1766" s="42"/>
      <c r="D1766" s="42"/>
      <c r="E1766" s="42"/>
      <c r="F1766" s="42"/>
      <c r="G1766" s="42"/>
      <c r="H1766" s="42"/>
      <c r="I1766" s="42"/>
      <c r="J1766" s="42"/>
      <c r="K1766" s="42"/>
      <c r="L1766" s="42"/>
      <c r="M1766" s="42"/>
      <c r="N1766" s="42"/>
      <c r="O1766" s="42"/>
    </row>
    <row r="1767" spans="1:15">
      <c r="A1767" s="40"/>
      <c r="B1767" s="41"/>
      <c r="C1767" s="42"/>
      <c r="D1767" s="42"/>
      <c r="E1767" s="42"/>
      <c r="F1767" s="42"/>
      <c r="G1767" s="42"/>
      <c r="H1767" s="42"/>
      <c r="I1767" s="42"/>
      <c r="J1767" s="42"/>
      <c r="K1767" s="42"/>
      <c r="L1767" s="42"/>
      <c r="M1767" s="42"/>
      <c r="N1767" s="42"/>
      <c r="O1767" s="42"/>
    </row>
    <row r="1768" spans="1:15">
      <c r="A1768" s="40"/>
      <c r="B1768" s="41"/>
      <c r="C1768" s="42"/>
      <c r="D1768" s="42"/>
      <c r="E1768" s="42"/>
      <c r="F1768" s="42"/>
      <c r="G1768" s="42"/>
      <c r="H1768" s="42"/>
      <c r="I1768" s="42"/>
      <c r="J1768" s="42"/>
      <c r="K1768" s="42"/>
      <c r="L1768" s="42"/>
      <c r="M1768" s="42"/>
      <c r="N1768" s="42"/>
      <c r="O1768" s="42"/>
    </row>
    <row r="1769" spans="1:15">
      <c r="A1769" s="40"/>
      <c r="B1769" s="41"/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  <c r="O1769" s="42"/>
    </row>
    <row r="1770" spans="1:15">
      <c r="A1770" s="40"/>
      <c r="B1770" s="41"/>
      <c r="C1770" s="42"/>
      <c r="D1770" s="42"/>
      <c r="E1770" s="42"/>
      <c r="F1770" s="42"/>
      <c r="G1770" s="42"/>
      <c r="H1770" s="42"/>
      <c r="I1770" s="42"/>
      <c r="J1770" s="42"/>
      <c r="K1770" s="42"/>
      <c r="L1770" s="42"/>
      <c r="M1770" s="42"/>
      <c r="N1770" s="42"/>
      <c r="O1770" s="42"/>
    </row>
    <row r="1771" spans="1:15">
      <c r="A1771" s="40"/>
      <c r="B1771" s="41"/>
      <c r="C1771" s="42"/>
      <c r="D1771" s="42"/>
      <c r="E1771" s="42"/>
      <c r="F1771" s="42"/>
      <c r="G1771" s="42"/>
      <c r="H1771" s="42"/>
      <c r="I1771" s="42"/>
      <c r="J1771" s="42"/>
      <c r="K1771" s="42"/>
      <c r="L1771" s="42"/>
      <c r="M1771" s="42"/>
      <c r="N1771" s="42"/>
      <c r="O1771" s="42"/>
    </row>
    <row r="1772" spans="1:15">
      <c r="A1772" s="40"/>
      <c r="B1772" s="41"/>
      <c r="C1772" s="42"/>
      <c r="D1772" s="42"/>
      <c r="E1772" s="42"/>
      <c r="F1772" s="42"/>
      <c r="G1772" s="42"/>
      <c r="H1772" s="42"/>
      <c r="I1772" s="42"/>
      <c r="J1772" s="42"/>
      <c r="K1772" s="42"/>
      <c r="L1772" s="42"/>
      <c r="M1772" s="42"/>
      <c r="N1772" s="42"/>
      <c r="O1772" s="42"/>
    </row>
    <row r="1773" spans="1:15">
      <c r="A1773" s="40"/>
      <c r="B1773" s="41"/>
      <c r="C1773" s="42"/>
      <c r="D1773" s="42"/>
      <c r="E1773" s="42"/>
      <c r="F1773" s="42"/>
      <c r="G1773" s="42"/>
      <c r="H1773" s="42"/>
      <c r="I1773" s="42"/>
      <c r="J1773" s="42"/>
      <c r="K1773" s="42"/>
      <c r="L1773" s="42"/>
      <c r="M1773" s="42"/>
      <c r="N1773" s="42"/>
      <c r="O1773" s="42"/>
    </row>
    <row r="1774" spans="1:15">
      <c r="A1774" s="40"/>
      <c r="B1774" s="41"/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  <c r="O1774" s="42"/>
    </row>
    <row r="1775" spans="1:15">
      <c r="A1775" s="40"/>
      <c r="B1775" s="41"/>
      <c r="C1775" s="42"/>
      <c r="D1775" s="42"/>
      <c r="E1775" s="42"/>
      <c r="F1775" s="42"/>
      <c r="G1775" s="42"/>
      <c r="H1775" s="42"/>
      <c r="I1775" s="42"/>
      <c r="J1775" s="42"/>
      <c r="K1775" s="42"/>
      <c r="L1775" s="42"/>
      <c r="M1775" s="42"/>
      <c r="N1775" s="42"/>
      <c r="O1775" s="42"/>
    </row>
    <row r="1776" spans="1:15">
      <c r="A1776" s="40"/>
      <c r="B1776" s="41"/>
      <c r="C1776" s="42"/>
      <c r="D1776" s="42"/>
      <c r="E1776" s="42"/>
      <c r="F1776" s="42"/>
      <c r="G1776" s="42"/>
      <c r="H1776" s="42"/>
      <c r="I1776" s="42"/>
      <c r="J1776" s="42"/>
      <c r="K1776" s="42"/>
      <c r="L1776" s="42"/>
      <c r="M1776" s="42"/>
      <c r="N1776" s="42"/>
      <c r="O1776" s="42"/>
    </row>
    <row r="1777" spans="1:15">
      <c r="A1777" s="40"/>
      <c r="B1777" s="41"/>
      <c r="C1777" s="42"/>
      <c r="D1777" s="42"/>
      <c r="E1777" s="42"/>
      <c r="F1777" s="42"/>
      <c r="G1777" s="42"/>
      <c r="H1777" s="42"/>
      <c r="I1777" s="42"/>
      <c r="J1777" s="42"/>
      <c r="K1777" s="42"/>
      <c r="L1777" s="42"/>
      <c r="M1777" s="42"/>
      <c r="N1777" s="42"/>
      <c r="O1777" s="42"/>
    </row>
    <row r="1778" spans="1:15">
      <c r="A1778" s="40"/>
      <c r="B1778" s="41"/>
      <c r="C1778" s="42"/>
      <c r="D1778" s="42"/>
      <c r="E1778" s="42"/>
      <c r="F1778" s="42"/>
      <c r="G1778" s="42"/>
      <c r="H1778" s="42"/>
      <c r="I1778" s="42"/>
      <c r="J1778" s="42"/>
      <c r="K1778" s="42"/>
      <c r="L1778" s="42"/>
      <c r="M1778" s="42"/>
      <c r="N1778" s="42"/>
      <c r="O1778" s="42"/>
    </row>
    <row r="1779" spans="1:15">
      <c r="A1779" s="40"/>
      <c r="B1779" s="41"/>
      <c r="C1779" s="42"/>
      <c r="D1779" s="42"/>
      <c r="E1779" s="42"/>
      <c r="F1779" s="42"/>
      <c r="G1779" s="42"/>
      <c r="H1779" s="42"/>
      <c r="I1779" s="42"/>
      <c r="J1779" s="42"/>
      <c r="K1779" s="42"/>
      <c r="L1779" s="42"/>
      <c r="M1779" s="42"/>
      <c r="N1779" s="42"/>
      <c r="O1779" s="42"/>
    </row>
    <row r="1780" spans="1:15">
      <c r="A1780" s="40"/>
      <c r="B1780" s="41"/>
      <c r="C1780" s="42"/>
      <c r="D1780" s="42"/>
      <c r="E1780" s="42"/>
      <c r="F1780" s="42"/>
      <c r="G1780" s="42"/>
      <c r="H1780" s="42"/>
      <c r="I1780" s="42"/>
      <c r="J1780" s="42"/>
      <c r="K1780" s="42"/>
      <c r="L1780" s="42"/>
      <c r="M1780" s="42"/>
      <c r="N1780" s="42"/>
      <c r="O1780" s="42"/>
    </row>
    <row r="1781" spans="1:15">
      <c r="A1781" s="40"/>
      <c r="B1781" s="41"/>
      <c r="C1781" s="42"/>
      <c r="D1781" s="42"/>
      <c r="E1781" s="42"/>
      <c r="F1781" s="42"/>
      <c r="G1781" s="42"/>
      <c r="H1781" s="42"/>
      <c r="I1781" s="42"/>
      <c r="J1781" s="42"/>
      <c r="K1781" s="42"/>
      <c r="L1781" s="42"/>
      <c r="M1781" s="42"/>
      <c r="N1781" s="42"/>
      <c r="O1781" s="42"/>
    </row>
    <row r="1782" spans="1:15">
      <c r="A1782" s="40"/>
      <c r="B1782" s="41"/>
      <c r="C1782" s="42"/>
      <c r="D1782" s="42"/>
      <c r="E1782" s="42"/>
      <c r="F1782" s="42"/>
      <c r="G1782" s="42"/>
      <c r="H1782" s="42"/>
      <c r="I1782" s="42"/>
      <c r="J1782" s="42"/>
      <c r="K1782" s="42"/>
      <c r="L1782" s="42"/>
      <c r="M1782" s="42"/>
      <c r="N1782" s="42"/>
      <c r="O1782" s="42"/>
    </row>
    <row r="1783" spans="1:15">
      <c r="A1783" s="40"/>
      <c r="B1783" s="41"/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  <c r="O1783" s="42"/>
    </row>
    <row r="1784" spans="1:15">
      <c r="A1784" s="40"/>
      <c r="B1784" s="41"/>
      <c r="C1784" s="42"/>
      <c r="D1784" s="42"/>
      <c r="E1784" s="42"/>
      <c r="F1784" s="42"/>
      <c r="G1784" s="42"/>
      <c r="H1784" s="42"/>
      <c r="I1784" s="42"/>
      <c r="J1784" s="42"/>
      <c r="K1784" s="42"/>
      <c r="L1784" s="42"/>
      <c r="M1784" s="42"/>
      <c r="N1784" s="42"/>
      <c r="O1784" s="42"/>
    </row>
    <row r="1785" spans="1:15">
      <c r="A1785" s="40"/>
      <c r="B1785" s="41"/>
      <c r="C1785" s="42"/>
      <c r="D1785" s="42"/>
      <c r="E1785" s="42"/>
      <c r="F1785" s="42"/>
      <c r="G1785" s="42"/>
      <c r="H1785" s="42"/>
      <c r="I1785" s="42"/>
      <c r="J1785" s="42"/>
      <c r="K1785" s="42"/>
      <c r="L1785" s="42"/>
      <c r="M1785" s="42"/>
      <c r="N1785" s="42"/>
      <c r="O1785" s="42"/>
    </row>
    <row r="1786" spans="1:15">
      <c r="A1786" s="40"/>
      <c r="B1786" s="41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</row>
    <row r="1787" spans="1:15">
      <c r="A1787" s="40"/>
      <c r="B1787" s="41"/>
      <c r="C1787" s="42"/>
      <c r="D1787" s="42"/>
      <c r="E1787" s="42"/>
      <c r="F1787" s="42"/>
      <c r="G1787" s="42"/>
      <c r="H1787" s="42"/>
      <c r="I1787" s="42"/>
      <c r="J1787" s="42"/>
      <c r="K1787" s="42"/>
      <c r="L1787" s="42"/>
      <c r="M1787" s="42"/>
      <c r="N1787" s="42"/>
      <c r="O1787" s="42"/>
    </row>
    <row r="1788" spans="1:15">
      <c r="A1788" s="40"/>
      <c r="B1788" s="41"/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  <c r="O1788" s="42"/>
    </row>
    <row r="1789" spans="1:15">
      <c r="A1789" s="40"/>
      <c r="B1789" s="41"/>
      <c r="C1789" s="42"/>
      <c r="D1789" s="42"/>
      <c r="E1789" s="42"/>
      <c r="F1789" s="42"/>
      <c r="G1789" s="42"/>
      <c r="H1789" s="42"/>
      <c r="I1789" s="42"/>
      <c r="J1789" s="42"/>
      <c r="K1789" s="42"/>
      <c r="L1789" s="42"/>
      <c r="M1789" s="42"/>
      <c r="N1789" s="42"/>
      <c r="O1789" s="42"/>
    </row>
    <row r="1790" spans="1:15">
      <c r="A1790" s="40"/>
      <c r="B1790" s="41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  <c r="N1790" s="42"/>
      <c r="O1790" s="42"/>
    </row>
    <row r="1791" spans="1:15">
      <c r="A1791" s="40"/>
      <c r="B1791" s="41"/>
      <c r="C1791" s="42"/>
      <c r="D1791" s="42"/>
      <c r="E1791" s="42"/>
      <c r="F1791" s="42"/>
      <c r="G1791" s="42"/>
      <c r="H1791" s="42"/>
      <c r="I1791" s="42"/>
      <c r="J1791" s="42"/>
      <c r="K1791" s="42"/>
      <c r="L1791" s="42"/>
      <c r="M1791" s="42"/>
      <c r="N1791" s="42"/>
      <c r="O1791" s="42"/>
    </row>
    <row r="1792" spans="1:15">
      <c r="A1792" s="40"/>
      <c r="B1792" s="41"/>
      <c r="C1792" s="42"/>
      <c r="D1792" s="42"/>
      <c r="E1792" s="42"/>
      <c r="F1792" s="42"/>
      <c r="G1792" s="42"/>
      <c r="H1792" s="42"/>
      <c r="I1792" s="42"/>
      <c r="J1792" s="42"/>
      <c r="K1792" s="42"/>
      <c r="L1792" s="42"/>
      <c r="M1792" s="42"/>
      <c r="N1792" s="42"/>
      <c r="O1792" s="42"/>
    </row>
    <row r="1793" spans="1:15">
      <c r="A1793" s="40"/>
      <c r="B1793" s="41"/>
      <c r="C1793" s="42"/>
      <c r="D1793" s="42"/>
      <c r="E1793" s="42"/>
      <c r="F1793" s="42"/>
      <c r="G1793" s="42"/>
      <c r="H1793" s="42"/>
      <c r="I1793" s="42"/>
      <c r="J1793" s="42"/>
      <c r="K1793" s="42"/>
      <c r="L1793" s="42"/>
      <c r="M1793" s="42"/>
      <c r="N1793" s="42"/>
      <c r="O1793" s="42"/>
    </row>
    <row r="1794" spans="1:15">
      <c r="A1794" s="40"/>
      <c r="B1794" s="41"/>
      <c r="C1794" s="42"/>
      <c r="D1794" s="42"/>
      <c r="E1794" s="42"/>
      <c r="F1794" s="42"/>
      <c r="G1794" s="42"/>
      <c r="H1794" s="42"/>
      <c r="I1794" s="42"/>
      <c r="J1794" s="42"/>
      <c r="K1794" s="42"/>
      <c r="L1794" s="42"/>
      <c r="M1794" s="42"/>
      <c r="N1794" s="42"/>
      <c r="O1794" s="42"/>
    </row>
    <row r="1795" spans="1:15">
      <c r="A1795" s="40"/>
      <c r="B1795" s="41"/>
      <c r="C1795" s="42"/>
      <c r="D1795" s="42"/>
      <c r="E1795" s="42"/>
      <c r="F1795" s="42"/>
      <c r="G1795" s="42"/>
      <c r="H1795" s="42"/>
      <c r="I1795" s="42"/>
      <c r="J1795" s="42"/>
      <c r="K1795" s="42"/>
      <c r="L1795" s="42"/>
      <c r="M1795" s="42"/>
      <c r="N1795" s="42"/>
      <c r="O1795" s="42"/>
    </row>
    <row r="1796" spans="1:15">
      <c r="A1796" s="40"/>
      <c r="B1796" s="41"/>
      <c r="C1796" s="42"/>
      <c r="D1796" s="42"/>
      <c r="E1796" s="42"/>
      <c r="F1796" s="42"/>
      <c r="G1796" s="42"/>
      <c r="H1796" s="42"/>
      <c r="I1796" s="42"/>
      <c r="J1796" s="42"/>
      <c r="K1796" s="42"/>
      <c r="L1796" s="42"/>
      <c r="M1796" s="42"/>
      <c r="N1796" s="42"/>
      <c r="O1796" s="42"/>
    </row>
    <row r="1797" spans="1:15">
      <c r="A1797" s="40"/>
      <c r="B1797" s="41"/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  <c r="O1797" s="42"/>
    </row>
    <row r="1798" spans="1:15">
      <c r="A1798" s="40"/>
      <c r="B1798" s="41"/>
      <c r="C1798" s="42"/>
      <c r="D1798" s="42"/>
      <c r="E1798" s="42"/>
      <c r="F1798" s="42"/>
      <c r="G1798" s="42"/>
      <c r="H1798" s="42"/>
      <c r="I1798" s="42"/>
      <c r="J1798" s="42"/>
      <c r="K1798" s="42"/>
      <c r="L1798" s="42"/>
      <c r="M1798" s="42"/>
      <c r="N1798" s="42"/>
      <c r="O1798" s="42"/>
    </row>
    <row r="1799" spans="1:15">
      <c r="A1799" s="40"/>
      <c r="B1799" s="41"/>
      <c r="C1799" s="42"/>
      <c r="D1799" s="42"/>
      <c r="E1799" s="42"/>
      <c r="F1799" s="42"/>
      <c r="G1799" s="42"/>
      <c r="H1799" s="42"/>
      <c r="I1799" s="42"/>
      <c r="J1799" s="42"/>
      <c r="K1799" s="42"/>
      <c r="L1799" s="42"/>
      <c r="M1799" s="42"/>
      <c r="N1799" s="42"/>
      <c r="O1799" s="42"/>
    </row>
    <row r="1800" spans="1:15">
      <c r="A1800" s="40"/>
      <c r="B1800" s="41"/>
      <c r="C1800" s="42"/>
      <c r="D1800" s="42"/>
      <c r="E1800" s="42"/>
      <c r="F1800" s="42"/>
      <c r="G1800" s="42"/>
      <c r="H1800" s="42"/>
      <c r="I1800" s="42"/>
      <c r="J1800" s="42"/>
      <c r="K1800" s="42"/>
      <c r="L1800" s="42"/>
      <c r="M1800" s="42"/>
      <c r="N1800" s="42"/>
      <c r="O1800" s="42"/>
    </row>
    <row r="1801" spans="1:15">
      <c r="A1801" s="40"/>
      <c r="B1801" s="41"/>
      <c r="C1801" s="42"/>
      <c r="D1801" s="42"/>
      <c r="E1801" s="42"/>
      <c r="F1801" s="42"/>
      <c r="G1801" s="42"/>
      <c r="H1801" s="42"/>
      <c r="I1801" s="42"/>
      <c r="J1801" s="42"/>
      <c r="K1801" s="42"/>
      <c r="L1801" s="42"/>
      <c r="M1801" s="42"/>
      <c r="N1801" s="42"/>
      <c r="O1801" s="42"/>
    </row>
    <row r="1802" spans="1:15">
      <c r="A1802" s="40"/>
      <c r="B1802" s="41"/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  <c r="O1802" s="42"/>
    </row>
    <row r="1803" spans="1:15">
      <c r="A1803" s="40"/>
      <c r="B1803" s="41"/>
      <c r="C1803" s="42"/>
      <c r="D1803" s="42"/>
      <c r="E1803" s="42"/>
      <c r="F1803" s="42"/>
      <c r="G1803" s="42"/>
      <c r="H1803" s="42"/>
      <c r="I1803" s="42"/>
      <c r="J1803" s="42"/>
      <c r="K1803" s="42"/>
      <c r="L1803" s="42"/>
      <c r="M1803" s="42"/>
      <c r="N1803" s="42"/>
      <c r="O1803" s="42"/>
    </row>
    <row r="1804" spans="1:15">
      <c r="A1804" s="40"/>
      <c r="B1804" s="41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</row>
    <row r="1805" spans="1:15">
      <c r="A1805" s="40"/>
      <c r="B1805" s="41"/>
      <c r="C1805" s="42"/>
      <c r="D1805" s="42"/>
      <c r="E1805" s="42"/>
      <c r="F1805" s="42"/>
      <c r="G1805" s="42"/>
      <c r="H1805" s="42"/>
      <c r="I1805" s="42"/>
      <c r="J1805" s="42"/>
      <c r="K1805" s="42"/>
      <c r="L1805" s="42"/>
      <c r="M1805" s="42"/>
      <c r="N1805" s="42"/>
      <c r="O1805" s="42"/>
    </row>
    <row r="1806" spans="1:15">
      <c r="A1806" s="40"/>
      <c r="B1806" s="41"/>
      <c r="C1806" s="42"/>
      <c r="D1806" s="42"/>
      <c r="E1806" s="42"/>
      <c r="F1806" s="42"/>
      <c r="G1806" s="42"/>
      <c r="H1806" s="42"/>
      <c r="I1806" s="42"/>
      <c r="J1806" s="42"/>
      <c r="K1806" s="42"/>
      <c r="L1806" s="42"/>
      <c r="M1806" s="42"/>
      <c r="N1806" s="42"/>
      <c r="O1806" s="42"/>
    </row>
    <row r="1807" spans="1:15">
      <c r="A1807" s="40"/>
      <c r="B1807" s="41"/>
      <c r="C1807" s="42"/>
      <c r="D1807" s="42"/>
      <c r="E1807" s="42"/>
      <c r="F1807" s="42"/>
      <c r="G1807" s="42"/>
      <c r="H1807" s="42"/>
      <c r="I1807" s="42"/>
      <c r="J1807" s="42"/>
      <c r="K1807" s="42"/>
      <c r="L1807" s="42"/>
      <c r="M1807" s="42"/>
      <c r="N1807" s="42"/>
      <c r="O1807" s="42"/>
    </row>
    <row r="1808" spans="1:15">
      <c r="A1808" s="40"/>
      <c r="B1808" s="41"/>
      <c r="C1808" s="42"/>
      <c r="D1808" s="42"/>
      <c r="E1808" s="42"/>
      <c r="F1808" s="42"/>
      <c r="G1808" s="42"/>
      <c r="H1808" s="42"/>
      <c r="I1808" s="42"/>
      <c r="J1808" s="42"/>
      <c r="K1808" s="42"/>
      <c r="L1808" s="42"/>
      <c r="M1808" s="42"/>
      <c r="N1808" s="42"/>
      <c r="O1808" s="42"/>
    </row>
    <row r="1809" spans="1:15">
      <c r="A1809" s="40"/>
      <c r="B1809" s="41"/>
      <c r="C1809" s="42"/>
      <c r="D1809" s="42"/>
      <c r="E1809" s="42"/>
      <c r="F1809" s="42"/>
      <c r="G1809" s="42"/>
      <c r="H1809" s="42"/>
      <c r="I1809" s="42"/>
      <c r="J1809" s="42"/>
      <c r="K1809" s="42"/>
      <c r="L1809" s="42"/>
      <c r="M1809" s="42"/>
      <c r="N1809" s="42"/>
      <c r="O1809" s="42"/>
    </row>
    <row r="1810" spans="1:15">
      <c r="A1810" s="40"/>
      <c r="B1810" s="41"/>
      <c r="C1810" s="42"/>
      <c r="D1810" s="42"/>
      <c r="E1810" s="42"/>
      <c r="F1810" s="42"/>
      <c r="G1810" s="42"/>
      <c r="H1810" s="42"/>
      <c r="I1810" s="42"/>
      <c r="J1810" s="42"/>
      <c r="K1810" s="42"/>
      <c r="L1810" s="42"/>
      <c r="M1810" s="42"/>
      <c r="N1810" s="42"/>
      <c r="O1810" s="42"/>
    </row>
    <row r="1811" spans="1:15">
      <c r="A1811" s="40"/>
      <c r="B1811" s="41"/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  <c r="O1811" s="42"/>
    </row>
    <row r="1812" spans="1:15">
      <c r="A1812" s="40"/>
      <c r="B1812" s="41"/>
      <c r="C1812" s="42"/>
      <c r="D1812" s="42"/>
      <c r="E1812" s="42"/>
      <c r="F1812" s="42"/>
      <c r="G1812" s="42"/>
      <c r="H1812" s="42"/>
      <c r="I1812" s="42"/>
      <c r="J1812" s="42"/>
      <c r="K1812" s="42"/>
      <c r="L1812" s="42"/>
      <c r="M1812" s="42"/>
      <c r="N1812" s="42"/>
      <c r="O1812" s="42"/>
    </row>
    <row r="1813" spans="1:15">
      <c r="A1813" s="40"/>
      <c r="B1813" s="41"/>
      <c r="C1813" s="42"/>
      <c r="D1813" s="42"/>
      <c r="E1813" s="42"/>
      <c r="F1813" s="42"/>
      <c r="G1813" s="42"/>
      <c r="H1813" s="42"/>
      <c r="I1813" s="42"/>
      <c r="J1813" s="42"/>
      <c r="K1813" s="42"/>
      <c r="L1813" s="42"/>
      <c r="M1813" s="42"/>
      <c r="N1813" s="42"/>
      <c r="O1813" s="42"/>
    </row>
    <row r="1814" spans="1:15">
      <c r="A1814" s="40"/>
      <c r="B1814" s="41"/>
      <c r="C1814" s="42"/>
      <c r="D1814" s="42"/>
      <c r="E1814" s="42"/>
      <c r="F1814" s="42"/>
      <c r="G1814" s="42"/>
      <c r="H1814" s="42"/>
      <c r="I1814" s="42"/>
      <c r="J1814" s="42"/>
      <c r="K1814" s="42"/>
      <c r="L1814" s="42"/>
      <c r="M1814" s="42"/>
      <c r="N1814" s="42"/>
      <c r="O1814" s="42"/>
    </row>
    <row r="1815" spans="1:15">
      <c r="A1815" s="40"/>
      <c r="B1815" s="41"/>
      <c r="C1815" s="42"/>
      <c r="D1815" s="42"/>
      <c r="E1815" s="42"/>
      <c r="F1815" s="42"/>
      <c r="G1815" s="42"/>
      <c r="H1815" s="42"/>
      <c r="I1815" s="42"/>
      <c r="J1815" s="42"/>
      <c r="K1815" s="42"/>
      <c r="L1815" s="42"/>
      <c r="M1815" s="42"/>
      <c r="N1815" s="42"/>
      <c r="O1815" s="42"/>
    </row>
    <row r="1816" spans="1:15">
      <c r="A1816" s="40"/>
      <c r="B1816" s="41"/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  <c r="O1816" s="42"/>
    </row>
    <row r="1817" spans="1:15">
      <c r="A1817" s="40"/>
      <c r="B1817" s="41"/>
      <c r="C1817" s="42"/>
      <c r="D1817" s="42"/>
      <c r="E1817" s="42"/>
      <c r="F1817" s="42"/>
      <c r="G1817" s="42"/>
      <c r="H1817" s="42"/>
      <c r="I1817" s="42"/>
      <c r="J1817" s="42"/>
      <c r="K1817" s="42"/>
      <c r="L1817" s="42"/>
      <c r="M1817" s="42"/>
      <c r="N1817" s="42"/>
      <c r="O1817" s="42"/>
    </row>
    <row r="1818" spans="1:15">
      <c r="A1818" s="40"/>
      <c r="B1818" s="41"/>
      <c r="C1818" s="42"/>
      <c r="D1818" s="42"/>
      <c r="E1818" s="42"/>
      <c r="F1818" s="42"/>
      <c r="G1818" s="42"/>
      <c r="H1818" s="42"/>
      <c r="I1818" s="42"/>
      <c r="J1818" s="42"/>
      <c r="K1818" s="42"/>
      <c r="L1818" s="42"/>
      <c r="M1818" s="42"/>
      <c r="N1818" s="42"/>
      <c r="O1818" s="42"/>
    </row>
    <row r="1819" spans="1:15">
      <c r="A1819" s="40"/>
      <c r="B1819" s="41"/>
      <c r="C1819" s="42"/>
      <c r="D1819" s="42"/>
      <c r="E1819" s="42"/>
      <c r="F1819" s="42"/>
      <c r="G1819" s="42"/>
      <c r="H1819" s="42"/>
      <c r="I1819" s="42"/>
      <c r="J1819" s="42"/>
      <c r="K1819" s="42"/>
      <c r="L1819" s="42"/>
      <c r="M1819" s="42"/>
      <c r="N1819" s="42"/>
      <c r="O1819" s="42"/>
    </row>
    <row r="1820" spans="1:15">
      <c r="A1820" s="40"/>
      <c r="B1820" s="41"/>
      <c r="C1820" s="42"/>
      <c r="D1820" s="42"/>
      <c r="E1820" s="42"/>
      <c r="F1820" s="42"/>
      <c r="G1820" s="42"/>
      <c r="H1820" s="42"/>
      <c r="I1820" s="42"/>
      <c r="J1820" s="42"/>
      <c r="K1820" s="42"/>
      <c r="L1820" s="42"/>
      <c r="M1820" s="42"/>
      <c r="N1820" s="42"/>
      <c r="O1820" s="42"/>
    </row>
    <row r="1821" spans="1:15">
      <c r="A1821" s="40"/>
      <c r="B1821" s="41"/>
      <c r="C1821" s="42"/>
      <c r="D1821" s="42"/>
      <c r="E1821" s="42"/>
      <c r="F1821" s="42"/>
      <c r="G1821" s="42"/>
      <c r="H1821" s="42"/>
      <c r="I1821" s="42"/>
      <c r="J1821" s="42"/>
      <c r="K1821" s="42"/>
      <c r="L1821" s="42"/>
      <c r="M1821" s="42"/>
      <c r="N1821" s="42"/>
      <c r="O1821" s="42"/>
    </row>
    <row r="1822" spans="1:15">
      <c r="A1822" s="40"/>
      <c r="B1822" s="41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  <c r="M1822" s="42"/>
      <c r="N1822" s="42"/>
      <c r="O1822" s="42"/>
    </row>
    <row r="1823" spans="1:15">
      <c r="A1823" s="40"/>
      <c r="B1823" s="41"/>
      <c r="C1823" s="42"/>
      <c r="D1823" s="42"/>
      <c r="E1823" s="42"/>
      <c r="F1823" s="42"/>
      <c r="G1823" s="42"/>
      <c r="H1823" s="42"/>
      <c r="I1823" s="42"/>
      <c r="J1823" s="42"/>
      <c r="K1823" s="42"/>
      <c r="L1823" s="42"/>
      <c r="M1823" s="42"/>
      <c r="N1823" s="42"/>
      <c r="O1823" s="42"/>
    </row>
    <row r="1824" spans="1:15">
      <c r="A1824" s="40"/>
      <c r="B1824" s="41"/>
      <c r="C1824" s="42"/>
      <c r="D1824" s="42"/>
      <c r="E1824" s="42"/>
      <c r="F1824" s="42"/>
      <c r="G1824" s="42"/>
      <c r="H1824" s="42"/>
      <c r="I1824" s="42"/>
      <c r="J1824" s="42"/>
      <c r="K1824" s="42"/>
      <c r="L1824" s="42"/>
      <c r="M1824" s="42"/>
      <c r="N1824" s="42"/>
      <c r="O1824" s="42"/>
    </row>
    <row r="1825" spans="1:15">
      <c r="A1825" s="40"/>
      <c r="B1825" s="41"/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  <c r="O1825" s="42"/>
    </row>
    <row r="1826" spans="1:15">
      <c r="A1826" s="40"/>
      <c r="B1826" s="41"/>
      <c r="C1826" s="42"/>
      <c r="D1826" s="42"/>
      <c r="E1826" s="42"/>
      <c r="F1826" s="42"/>
      <c r="G1826" s="42"/>
      <c r="H1826" s="42"/>
      <c r="I1826" s="42"/>
      <c r="J1826" s="42"/>
      <c r="K1826" s="42"/>
      <c r="L1826" s="42"/>
      <c r="M1826" s="42"/>
      <c r="N1826" s="42"/>
      <c r="O1826" s="42"/>
    </row>
    <row r="1827" spans="1:15">
      <c r="A1827" s="40"/>
      <c r="B1827" s="41"/>
      <c r="C1827" s="42"/>
      <c r="D1827" s="42"/>
      <c r="E1827" s="42"/>
      <c r="F1827" s="42"/>
      <c r="G1827" s="42"/>
      <c r="H1827" s="42"/>
      <c r="I1827" s="42"/>
      <c r="J1827" s="42"/>
      <c r="K1827" s="42"/>
      <c r="L1827" s="42"/>
      <c r="M1827" s="42"/>
      <c r="N1827" s="42"/>
      <c r="O1827" s="42"/>
    </row>
    <row r="1828" spans="1:15">
      <c r="A1828" s="40"/>
      <c r="B1828" s="41"/>
      <c r="C1828" s="42"/>
      <c r="D1828" s="42"/>
      <c r="E1828" s="42"/>
      <c r="F1828" s="42"/>
      <c r="G1828" s="42"/>
      <c r="H1828" s="42"/>
      <c r="I1828" s="42"/>
      <c r="J1828" s="42"/>
      <c r="K1828" s="42"/>
      <c r="L1828" s="42"/>
      <c r="M1828" s="42"/>
      <c r="N1828" s="42"/>
      <c r="O1828" s="42"/>
    </row>
    <row r="1829" spans="1:15">
      <c r="A1829" s="40"/>
      <c r="B1829" s="41"/>
      <c r="C1829" s="42"/>
      <c r="D1829" s="42"/>
      <c r="E1829" s="42"/>
      <c r="F1829" s="42"/>
      <c r="G1829" s="42"/>
      <c r="H1829" s="42"/>
      <c r="I1829" s="42"/>
      <c r="J1829" s="42"/>
      <c r="K1829" s="42"/>
      <c r="L1829" s="42"/>
      <c r="M1829" s="42"/>
      <c r="N1829" s="42"/>
      <c r="O1829" s="42"/>
    </row>
    <row r="1830" spans="1:15">
      <c r="A1830" s="40"/>
      <c r="B1830" s="41"/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  <c r="O1830" s="42"/>
    </row>
    <row r="1831" spans="1:15">
      <c r="A1831" s="40"/>
      <c r="B1831" s="41"/>
      <c r="C1831" s="42"/>
      <c r="D1831" s="42"/>
      <c r="E1831" s="42"/>
      <c r="F1831" s="42"/>
      <c r="G1831" s="42"/>
      <c r="H1831" s="42"/>
      <c r="I1831" s="42"/>
      <c r="J1831" s="42"/>
      <c r="K1831" s="42"/>
      <c r="L1831" s="42"/>
      <c r="M1831" s="42"/>
      <c r="N1831" s="42"/>
      <c r="O1831" s="42"/>
    </row>
    <row r="1832" spans="1:15">
      <c r="A1832" s="40"/>
      <c r="B1832" s="41"/>
      <c r="C1832" s="42"/>
      <c r="D1832" s="42"/>
      <c r="E1832" s="42"/>
      <c r="F1832" s="42"/>
      <c r="G1832" s="42"/>
      <c r="H1832" s="42"/>
      <c r="I1832" s="42"/>
      <c r="J1832" s="42"/>
      <c r="K1832" s="42"/>
      <c r="L1832" s="42"/>
      <c r="M1832" s="42"/>
      <c r="N1832" s="42"/>
      <c r="O1832" s="42"/>
    </row>
    <row r="1833" spans="1:15">
      <c r="A1833" s="40"/>
      <c r="B1833" s="41"/>
      <c r="C1833" s="42"/>
      <c r="D1833" s="42"/>
      <c r="E1833" s="42"/>
      <c r="F1833" s="42"/>
      <c r="G1833" s="42"/>
      <c r="H1833" s="42"/>
      <c r="I1833" s="42"/>
      <c r="J1833" s="42"/>
      <c r="K1833" s="42"/>
      <c r="L1833" s="42"/>
      <c r="M1833" s="42"/>
      <c r="N1833" s="42"/>
      <c r="O1833" s="42"/>
    </row>
    <row r="1834" spans="1:15">
      <c r="A1834" s="40"/>
      <c r="B1834" s="41"/>
      <c r="C1834" s="42"/>
      <c r="D1834" s="42"/>
      <c r="E1834" s="42"/>
      <c r="F1834" s="42"/>
      <c r="G1834" s="42"/>
      <c r="H1834" s="42"/>
      <c r="I1834" s="42"/>
      <c r="J1834" s="42"/>
      <c r="K1834" s="42"/>
      <c r="L1834" s="42"/>
      <c r="M1834" s="42"/>
      <c r="N1834" s="42"/>
      <c r="O1834" s="42"/>
    </row>
    <row r="1835" spans="1:15">
      <c r="A1835" s="40"/>
      <c r="B1835" s="41"/>
      <c r="C1835" s="42"/>
      <c r="D1835" s="42"/>
      <c r="E1835" s="42"/>
      <c r="F1835" s="42"/>
      <c r="G1835" s="42"/>
      <c r="H1835" s="42"/>
      <c r="I1835" s="42"/>
      <c r="J1835" s="42"/>
      <c r="K1835" s="42"/>
      <c r="L1835" s="42"/>
      <c r="M1835" s="42"/>
      <c r="N1835" s="42"/>
      <c r="O1835" s="42"/>
    </row>
    <row r="1836" spans="1:15">
      <c r="A1836" s="40"/>
      <c r="B1836" s="41"/>
      <c r="C1836" s="42"/>
      <c r="D1836" s="42"/>
      <c r="E1836" s="42"/>
      <c r="F1836" s="42"/>
      <c r="G1836" s="42"/>
      <c r="H1836" s="42"/>
      <c r="I1836" s="42"/>
      <c r="J1836" s="42"/>
      <c r="K1836" s="42"/>
      <c r="L1836" s="42"/>
      <c r="M1836" s="42"/>
      <c r="N1836" s="42"/>
      <c r="O1836" s="42"/>
    </row>
    <row r="1837" spans="1:15">
      <c r="A1837" s="40"/>
      <c r="B1837" s="41"/>
      <c r="C1837" s="42"/>
      <c r="D1837" s="42"/>
      <c r="E1837" s="42"/>
      <c r="F1837" s="42"/>
      <c r="G1837" s="42"/>
      <c r="H1837" s="42"/>
      <c r="I1837" s="42"/>
      <c r="J1837" s="42"/>
      <c r="K1837" s="42"/>
      <c r="L1837" s="42"/>
      <c r="M1837" s="42"/>
      <c r="N1837" s="42"/>
      <c r="O1837" s="42"/>
    </row>
    <row r="1838" spans="1:15">
      <c r="A1838" s="40"/>
      <c r="B1838" s="41"/>
      <c r="C1838" s="42"/>
      <c r="D1838" s="42"/>
      <c r="E1838" s="42"/>
      <c r="F1838" s="42"/>
      <c r="G1838" s="42"/>
      <c r="H1838" s="42"/>
      <c r="I1838" s="42"/>
      <c r="J1838" s="42"/>
      <c r="K1838" s="42"/>
      <c r="L1838" s="42"/>
      <c r="M1838" s="42"/>
      <c r="N1838" s="42"/>
      <c r="O1838" s="42"/>
    </row>
    <row r="1839" spans="1:15">
      <c r="A1839" s="40"/>
      <c r="B1839" s="41"/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  <c r="O1839" s="42"/>
    </row>
    <row r="1840" spans="1:15">
      <c r="A1840" s="40"/>
      <c r="B1840" s="41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</row>
    <row r="1841" spans="1:15">
      <c r="A1841" s="40"/>
      <c r="B1841" s="41"/>
      <c r="C1841" s="42"/>
      <c r="D1841" s="42"/>
      <c r="E1841" s="42"/>
      <c r="F1841" s="42"/>
      <c r="G1841" s="42"/>
      <c r="H1841" s="42"/>
      <c r="I1841" s="42"/>
      <c r="J1841" s="42"/>
      <c r="K1841" s="42"/>
      <c r="L1841" s="42"/>
      <c r="M1841" s="42"/>
      <c r="N1841" s="42"/>
      <c r="O1841" s="42"/>
    </row>
    <row r="1842" spans="1:15">
      <c r="A1842" s="40"/>
      <c r="B1842" s="41"/>
      <c r="C1842" s="42"/>
      <c r="D1842" s="42"/>
      <c r="E1842" s="42"/>
      <c r="F1842" s="42"/>
      <c r="G1842" s="42"/>
      <c r="H1842" s="42"/>
      <c r="I1842" s="42"/>
      <c r="J1842" s="42"/>
      <c r="K1842" s="42"/>
      <c r="L1842" s="42"/>
      <c r="M1842" s="42"/>
      <c r="N1842" s="42"/>
      <c r="O1842" s="42"/>
    </row>
    <row r="1843" spans="1:15">
      <c r="A1843" s="40"/>
      <c r="B1843" s="41"/>
      <c r="C1843" s="42"/>
      <c r="D1843" s="42"/>
      <c r="E1843" s="42"/>
      <c r="F1843" s="42"/>
      <c r="G1843" s="42"/>
      <c r="H1843" s="42"/>
      <c r="I1843" s="42"/>
      <c r="J1843" s="42"/>
      <c r="K1843" s="42"/>
      <c r="L1843" s="42"/>
      <c r="M1843" s="42"/>
      <c r="N1843" s="42"/>
      <c r="O1843" s="42"/>
    </row>
    <row r="1844" spans="1:15">
      <c r="A1844" s="40"/>
      <c r="B1844" s="41"/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  <c r="O1844" s="42"/>
    </row>
    <row r="1845" spans="1:15">
      <c r="A1845" s="40"/>
      <c r="B1845" s="41"/>
      <c r="C1845" s="42"/>
      <c r="D1845" s="42"/>
      <c r="E1845" s="42"/>
      <c r="F1845" s="42"/>
      <c r="G1845" s="42"/>
      <c r="H1845" s="42"/>
      <c r="I1845" s="42"/>
      <c r="J1845" s="42"/>
      <c r="K1845" s="42"/>
      <c r="L1845" s="42"/>
      <c r="M1845" s="42"/>
      <c r="N1845" s="42"/>
      <c r="O1845" s="42"/>
    </row>
    <row r="1846" spans="1:15">
      <c r="A1846" s="40"/>
      <c r="B1846" s="41"/>
      <c r="C1846" s="42"/>
      <c r="D1846" s="42"/>
      <c r="E1846" s="42"/>
      <c r="F1846" s="42"/>
      <c r="G1846" s="42"/>
      <c r="H1846" s="42"/>
      <c r="I1846" s="42"/>
      <c r="J1846" s="42"/>
      <c r="K1846" s="42"/>
      <c r="L1846" s="42"/>
      <c r="M1846" s="42"/>
      <c r="N1846" s="42"/>
      <c r="O1846" s="42"/>
    </row>
    <row r="1847" spans="1:15">
      <c r="A1847" s="40"/>
      <c r="B1847" s="41"/>
      <c r="C1847" s="42"/>
      <c r="D1847" s="42"/>
      <c r="E1847" s="42"/>
      <c r="F1847" s="42"/>
      <c r="G1847" s="42"/>
      <c r="H1847" s="42"/>
      <c r="I1847" s="42"/>
      <c r="J1847" s="42"/>
      <c r="K1847" s="42"/>
      <c r="L1847" s="42"/>
      <c r="M1847" s="42"/>
      <c r="N1847" s="42"/>
      <c r="O1847" s="42"/>
    </row>
    <row r="1848" spans="1:15">
      <c r="A1848" s="40"/>
      <c r="B1848" s="41"/>
      <c r="C1848" s="42"/>
      <c r="D1848" s="42"/>
      <c r="E1848" s="42"/>
      <c r="F1848" s="42"/>
      <c r="G1848" s="42"/>
      <c r="H1848" s="42"/>
      <c r="I1848" s="42"/>
      <c r="J1848" s="42"/>
      <c r="K1848" s="42"/>
      <c r="L1848" s="42"/>
      <c r="M1848" s="42"/>
      <c r="N1848" s="42"/>
      <c r="O1848" s="42"/>
    </row>
    <row r="1849" spans="1:15">
      <c r="A1849" s="40"/>
      <c r="B1849" s="41"/>
      <c r="C1849" s="42"/>
      <c r="D1849" s="42"/>
      <c r="E1849" s="42"/>
      <c r="F1849" s="42"/>
      <c r="G1849" s="42"/>
      <c r="H1849" s="42"/>
      <c r="I1849" s="42"/>
      <c r="J1849" s="42"/>
      <c r="K1849" s="42"/>
      <c r="L1849" s="42"/>
      <c r="M1849" s="42"/>
      <c r="N1849" s="42"/>
      <c r="O1849" s="42"/>
    </row>
    <row r="1850" spans="1:15">
      <c r="A1850" s="40"/>
      <c r="B1850" s="41"/>
      <c r="C1850" s="42"/>
      <c r="D1850" s="42"/>
      <c r="E1850" s="42"/>
      <c r="F1850" s="42"/>
      <c r="G1850" s="42"/>
      <c r="H1850" s="42"/>
      <c r="I1850" s="42"/>
      <c r="J1850" s="42"/>
      <c r="K1850" s="42"/>
      <c r="L1850" s="42"/>
      <c r="M1850" s="42"/>
      <c r="N1850" s="42"/>
      <c r="O1850" s="42"/>
    </row>
    <row r="1851" spans="1:15">
      <c r="A1851" s="40"/>
      <c r="B1851" s="41"/>
      <c r="C1851" s="42"/>
      <c r="D1851" s="42"/>
      <c r="E1851" s="42"/>
      <c r="F1851" s="42"/>
      <c r="G1851" s="42"/>
      <c r="H1851" s="42"/>
      <c r="I1851" s="42"/>
      <c r="J1851" s="42"/>
      <c r="K1851" s="42"/>
      <c r="L1851" s="42"/>
      <c r="M1851" s="42"/>
      <c r="N1851" s="42"/>
      <c r="O1851" s="42"/>
    </row>
    <row r="1852" spans="1:15">
      <c r="A1852" s="40"/>
      <c r="B1852" s="41"/>
      <c r="C1852" s="42"/>
      <c r="D1852" s="42"/>
      <c r="E1852" s="42"/>
      <c r="F1852" s="42"/>
      <c r="G1852" s="42"/>
      <c r="H1852" s="42"/>
      <c r="I1852" s="42"/>
      <c r="J1852" s="42"/>
      <c r="K1852" s="42"/>
      <c r="L1852" s="42"/>
      <c r="M1852" s="42"/>
      <c r="N1852" s="42"/>
      <c r="O1852" s="42"/>
    </row>
    <row r="1853" spans="1:15">
      <c r="A1853" s="40"/>
      <c r="B1853" s="41"/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  <c r="O1853" s="42"/>
    </row>
    <row r="1854" spans="1:15">
      <c r="A1854" s="40"/>
      <c r="B1854" s="41"/>
      <c r="C1854" s="42"/>
      <c r="D1854" s="42"/>
      <c r="E1854" s="42"/>
      <c r="F1854" s="42"/>
      <c r="G1854" s="42"/>
      <c r="H1854" s="42"/>
      <c r="I1854" s="42"/>
      <c r="J1854" s="42"/>
      <c r="K1854" s="42"/>
      <c r="L1854" s="42"/>
      <c r="M1854" s="42"/>
      <c r="N1854" s="42"/>
      <c r="O1854" s="42"/>
    </row>
    <row r="1855" spans="1:15">
      <c r="A1855" s="40"/>
      <c r="B1855" s="41"/>
      <c r="C1855" s="42"/>
      <c r="D1855" s="42"/>
      <c r="E1855" s="42"/>
      <c r="F1855" s="42"/>
      <c r="G1855" s="42"/>
      <c r="H1855" s="42"/>
      <c r="I1855" s="42"/>
      <c r="J1855" s="42"/>
      <c r="K1855" s="42"/>
      <c r="L1855" s="42"/>
      <c r="M1855" s="42"/>
      <c r="N1855" s="42"/>
      <c r="O1855" s="42"/>
    </row>
    <row r="1856" spans="1:15">
      <c r="A1856" s="40"/>
      <c r="B1856" s="41"/>
      <c r="C1856" s="42"/>
      <c r="D1856" s="42"/>
      <c r="E1856" s="42"/>
      <c r="F1856" s="42"/>
      <c r="G1856" s="42"/>
      <c r="H1856" s="42"/>
      <c r="I1856" s="42"/>
      <c r="J1856" s="42"/>
      <c r="K1856" s="42"/>
      <c r="L1856" s="42"/>
      <c r="M1856" s="42"/>
      <c r="N1856" s="42"/>
      <c r="O1856" s="42"/>
    </row>
    <row r="1857" spans="1:15">
      <c r="A1857" s="40"/>
      <c r="B1857" s="41"/>
      <c r="C1857" s="42"/>
      <c r="D1857" s="42"/>
      <c r="E1857" s="42"/>
      <c r="F1857" s="42"/>
      <c r="G1857" s="42"/>
      <c r="H1857" s="42"/>
      <c r="I1857" s="42"/>
      <c r="J1857" s="42"/>
      <c r="K1857" s="42"/>
      <c r="L1857" s="42"/>
      <c r="M1857" s="42"/>
      <c r="N1857" s="42"/>
      <c r="O1857" s="42"/>
    </row>
    <row r="1858" spans="1:15">
      <c r="A1858" s="40"/>
      <c r="B1858" s="41"/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  <c r="O1858" s="42"/>
    </row>
    <row r="1859" spans="1:15">
      <c r="A1859" s="40"/>
      <c r="B1859" s="41"/>
      <c r="C1859" s="42"/>
      <c r="D1859" s="42"/>
      <c r="E1859" s="42"/>
      <c r="F1859" s="42"/>
      <c r="G1859" s="42"/>
      <c r="H1859" s="42"/>
      <c r="I1859" s="42"/>
      <c r="J1859" s="42"/>
      <c r="K1859" s="42"/>
      <c r="L1859" s="42"/>
      <c r="M1859" s="42"/>
      <c r="N1859" s="42"/>
      <c r="O1859" s="42"/>
    </row>
    <row r="1860" spans="1:15">
      <c r="A1860" s="40"/>
      <c r="B1860" s="41"/>
      <c r="C1860" s="42"/>
      <c r="D1860" s="42"/>
      <c r="E1860" s="42"/>
      <c r="F1860" s="42"/>
      <c r="G1860" s="42"/>
      <c r="H1860" s="42"/>
      <c r="I1860" s="42"/>
      <c r="J1860" s="42"/>
      <c r="K1860" s="42"/>
      <c r="L1860" s="42"/>
      <c r="M1860" s="42"/>
      <c r="N1860" s="42"/>
      <c r="O1860" s="42"/>
    </row>
    <row r="1861" spans="1:15">
      <c r="A1861" s="40"/>
      <c r="B1861" s="41"/>
      <c r="C1861" s="42"/>
      <c r="D1861" s="42"/>
      <c r="E1861" s="42"/>
      <c r="F1861" s="42"/>
      <c r="G1861" s="42"/>
      <c r="H1861" s="42"/>
      <c r="I1861" s="42"/>
      <c r="J1861" s="42"/>
      <c r="K1861" s="42"/>
      <c r="L1861" s="42"/>
      <c r="M1861" s="42"/>
      <c r="N1861" s="42"/>
      <c r="O1861" s="42"/>
    </row>
    <row r="1862" spans="1:15">
      <c r="A1862" s="40"/>
      <c r="B1862" s="41"/>
      <c r="C1862" s="42"/>
      <c r="D1862" s="42"/>
      <c r="E1862" s="42"/>
      <c r="F1862" s="42"/>
      <c r="G1862" s="42"/>
      <c r="H1862" s="42"/>
      <c r="I1862" s="42"/>
      <c r="J1862" s="42"/>
      <c r="K1862" s="42"/>
      <c r="L1862" s="42"/>
      <c r="M1862" s="42"/>
      <c r="N1862" s="42"/>
      <c r="O1862" s="42"/>
    </row>
    <row r="1863" spans="1:15">
      <c r="A1863" s="40"/>
      <c r="B1863" s="41"/>
      <c r="C1863" s="42"/>
      <c r="D1863" s="42"/>
      <c r="E1863" s="42"/>
      <c r="F1863" s="42"/>
      <c r="G1863" s="42"/>
      <c r="H1863" s="42"/>
      <c r="I1863" s="42"/>
      <c r="J1863" s="42"/>
      <c r="K1863" s="42"/>
      <c r="L1863" s="42"/>
      <c r="M1863" s="42"/>
      <c r="N1863" s="42"/>
      <c r="O1863" s="42"/>
    </row>
    <row r="1864" spans="1:15">
      <c r="A1864" s="40"/>
      <c r="B1864" s="41"/>
      <c r="C1864" s="42"/>
      <c r="D1864" s="42"/>
      <c r="E1864" s="42"/>
      <c r="F1864" s="42"/>
      <c r="G1864" s="42"/>
      <c r="H1864" s="42"/>
      <c r="I1864" s="42"/>
      <c r="J1864" s="42"/>
      <c r="K1864" s="42"/>
      <c r="L1864" s="42"/>
      <c r="M1864" s="42"/>
      <c r="N1864" s="42"/>
      <c r="O1864" s="42"/>
    </row>
    <row r="1865" spans="1:15">
      <c r="A1865" s="40"/>
      <c r="B1865" s="41"/>
      <c r="C1865" s="42"/>
      <c r="D1865" s="42"/>
      <c r="E1865" s="42"/>
      <c r="F1865" s="42"/>
      <c r="G1865" s="42"/>
      <c r="H1865" s="42"/>
      <c r="I1865" s="42"/>
      <c r="J1865" s="42"/>
      <c r="K1865" s="42"/>
      <c r="L1865" s="42"/>
      <c r="M1865" s="42"/>
      <c r="N1865" s="42"/>
      <c r="O1865" s="42"/>
    </row>
    <row r="1866" spans="1:15">
      <c r="A1866" s="40"/>
      <c r="B1866" s="41"/>
      <c r="C1866" s="42"/>
      <c r="D1866" s="42"/>
      <c r="E1866" s="42"/>
      <c r="F1866" s="42"/>
      <c r="G1866" s="42"/>
      <c r="H1866" s="42"/>
      <c r="I1866" s="42"/>
      <c r="J1866" s="42"/>
      <c r="K1866" s="42"/>
      <c r="L1866" s="42"/>
      <c r="M1866" s="42"/>
      <c r="N1866" s="42"/>
      <c r="O1866" s="42"/>
    </row>
    <row r="1867" spans="1:15">
      <c r="A1867" s="40"/>
      <c r="B1867" s="41"/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  <c r="O1867" s="42"/>
    </row>
    <row r="1868" spans="1:15">
      <c r="A1868" s="40"/>
      <c r="B1868" s="41"/>
      <c r="C1868" s="42"/>
      <c r="D1868" s="42"/>
      <c r="E1868" s="42"/>
      <c r="F1868" s="42"/>
      <c r="G1868" s="42"/>
      <c r="H1868" s="42"/>
      <c r="I1868" s="42"/>
      <c r="J1868" s="42"/>
      <c r="K1868" s="42"/>
      <c r="L1868" s="42"/>
      <c r="M1868" s="42"/>
      <c r="N1868" s="42"/>
      <c r="O1868" s="42"/>
    </row>
    <row r="1869" spans="1:15">
      <c r="A1869" s="40"/>
      <c r="B1869" s="41"/>
      <c r="C1869" s="42"/>
      <c r="D1869" s="42"/>
      <c r="E1869" s="42"/>
      <c r="F1869" s="42"/>
      <c r="G1869" s="42"/>
      <c r="H1869" s="42"/>
      <c r="I1869" s="42"/>
      <c r="J1869" s="42"/>
      <c r="K1869" s="42"/>
      <c r="L1869" s="42"/>
      <c r="M1869" s="42"/>
      <c r="N1869" s="42"/>
      <c r="O1869" s="42"/>
    </row>
    <row r="1870" spans="1:15">
      <c r="A1870" s="40"/>
      <c r="B1870" s="41"/>
      <c r="C1870" s="42"/>
      <c r="D1870" s="42"/>
      <c r="E1870" s="42"/>
      <c r="F1870" s="42"/>
      <c r="G1870" s="42"/>
      <c r="H1870" s="42"/>
      <c r="I1870" s="42"/>
      <c r="J1870" s="42"/>
      <c r="K1870" s="42"/>
      <c r="L1870" s="42"/>
      <c r="M1870" s="42"/>
      <c r="N1870" s="42"/>
      <c r="O1870" s="42"/>
    </row>
    <row r="1871" spans="1:15">
      <c r="A1871" s="40"/>
      <c r="B1871" s="41"/>
      <c r="C1871" s="42"/>
      <c r="D1871" s="42"/>
      <c r="E1871" s="42"/>
      <c r="F1871" s="42"/>
      <c r="G1871" s="42"/>
      <c r="H1871" s="42"/>
      <c r="I1871" s="42"/>
      <c r="J1871" s="42"/>
      <c r="K1871" s="42"/>
      <c r="L1871" s="42"/>
      <c r="M1871" s="42"/>
      <c r="N1871" s="42"/>
      <c r="O1871" s="42"/>
    </row>
    <row r="1872" spans="1:15">
      <c r="A1872" s="40"/>
      <c r="B1872" s="41"/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  <c r="O1872" s="42"/>
    </row>
    <row r="1873" spans="1:15">
      <c r="A1873" s="40"/>
      <c r="B1873" s="41"/>
      <c r="C1873" s="42"/>
      <c r="D1873" s="42"/>
      <c r="E1873" s="42"/>
      <c r="F1873" s="42"/>
      <c r="G1873" s="42"/>
      <c r="H1873" s="42"/>
      <c r="I1873" s="42"/>
      <c r="J1873" s="42"/>
      <c r="K1873" s="42"/>
      <c r="L1873" s="42"/>
      <c r="M1873" s="42"/>
      <c r="N1873" s="42"/>
      <c r="O1873" s="42"/>
    </row>
    <row r="1874" spans="1:15">
      <c r="A1874" s="40"/>
      <c r="B1874" s="41"/>
      <c r="C1874" s="42"/>
      <c r="D1874" s="42"/>
      <c r="E1874" s="42"/>
      <c r="F1874" s="42"/>
      <c r="G1874" s="42"/>
      <c r="H1874" s="42"/>
      <c r="I1874" s="42"/>
      <c r="J1874" s="42"/>
      <c r="K1874" s="42"/>
      <c r="L1874" s="42"/>
      <c r="M1874" s="42"/>
      <c r="N1874" s="42"/>
      <c r="O1874" s="42"/>
    </row>
    <row r="1875" spans="1:15">
      <c r="A1875" s="40"/>
      <c r="B1875" s="41"/>
      <c r="C1875" s="42"/>
      <c r="D1875" s="42"/>
      <c r="E1875" s="42"/>
      <c r="F1875" s="42"/>
      <c r="G1875" s="42"/>
      <c r="H1875" s="42"/>
      <c r="I1875" s="42"/>
      <c r="J1875" s="42"/>
      <c r="K1875" s="42"/>
      <c r="L1875" s="42"/>
      <c r="M1875" s="42"/>
      <c r="N1875" s="42"/>
      <c r="O1875" s="42"/>
    </row>
    <row r="1876" spans="1:15">
      <c r="A1876" s="40"/>
      <c r="B1876" s="41"/>
      <c r="C1876" s="42"/>
      <c r="D1876" s="42"/>
      <c r="E1876" s="42"/>
      <c r="F1876" s="42"/>
      <c r="G1876" s="42"/>
      <c r="H1876" s="42"/>
      <c r="I1876" s="42"/>
      <c r="J1876" s="42"/>
      <c r="K1876" s="42"/>
      <c r="L1876" s="42"/>
      <c r="M1876" s="42"/>
      <c r="N1876" s="42"/>
      <c r="O1876" s="42"/>
    </row>
    <row r="1877" spans="1:15">
      <c r="A1877" s="40"/>
      <c r="B1877" s="41"/>
      <c r="C1877" s="42"/>
      <c r="D1877" s="42"/>
      <c r="E1877" s="42"/>
      <c r="F1877" s="42"/>
      <c r="G1877" s="42"/>
      <c r="H1877" s="42"/>
      <c r="I1877" s="42"/>
      <c r="J1877" s="42"/>
      <c r="K1877" s="42"/>
      <c r="L1877" s="42"/>
      <c r="M1877" s="42"/>
      <c r="N1877" s="42"/>
      <c r="O1877" s="42"/>
    </row>
    <row r="1878" spans="1:15">
      <c r="A1878" s="40"/>
      <c r="B1878" s="41"/>
      <c r="C1878" s="42"/>
      <c r="D1878" s="42"/>
      <c r="E1878" s="42"/>
      <c r="F1878" s="42"/>
      <c r="G1878" s="42"/>
      <c r="H1878" s="42"/>
      <c r="I1878" s="42"/>
      <c r="J1878" s="42"/>
      <c r="K1878" s="42"/>
      <c r="L1878" s="42"/>
      <c r="M1878" s="42"/>
      <c r="N1878" s="42"/>
      <c r="O1878" s="42"/>
    </row>
    <row r="1879" spans="1:15">
      <c r="A1879" s="40"/>
      <c r="B1879" s="41"/>
      <c r="C1879" s="42"/>
      <c r="D1879" s="42"/>
      <c r="E1879" s="42"/>
      <c r="F1879" s="42"/>
      <c r="G1879" s="42"/>
      <c r="H1879" s="42"/>
      <c r="I1879" s="42"/>
      <c r="J1879" s="42"/>
      <c r="K1879" s="42"/>
      <c r="L1879" s="42"/>
      <c r="M1879" s="42"/>
      <c r="N1879" s="42"/>
      <c r="O1879" s="42"/>
    </row>
    <row r="1880" spans="1:15">
      <c r="A1880" s="40"/>
      <c r="B1880" s="41"/>
      <c r="C1880" s="42"/>
      <c r="D1880" s="42"/>
      <c r="E1880" s="42"/>
      <c r="F1880" s="42"/>
      <c r="G1880" s="42"/>
      <c r="H1880" s="42"/>
      <c r="I1880" s="42"/>
      <c r="J1880" s="42"/>
      <c r="K1880" s="42"/>
      <c r="L1880" s="42"/>
      <c r="M1880" s="42"/>
      <c r="N1880" s="42"/>
      <c r="O1880" s="42"/>
    </row>
    <row r="1881" spans="1:15">
      <c r="A1881" s="40"/>
      <c r="B1881" s="41"/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  <c r="O1881" s="42"/>
    </row>
    <row r="1882" spans="1:15">
      <c r="A1882" s="40"/>
      <c r="B1882" s="41"/>
      <c r="C1882" s="42"/>
      <c r="D1882" s="42"/>
      <c r="E1882" s="42"/>
      <c r="F1882" s="42"/>
      <c r="G1882" s="42"/>
      <c r="H1882" s="42"/>
      <c r="I1882" s="42"/>
      <c r="J1882" s="42"/>
      <c r="K1882" s="42"/>
      <c r="L1882" s="42"/>
      <c r="M1882" s="42"/>
      <c r="N1882" s="42"/>
      <c r="O1882" s="42"/>
    </row>
    <row r="1883" spans="1:15">
      <c r="A1883" s="40"/>
      <c r="B1883" s="41"/>
      <c r="C1883" s="42"/>
      <c r="D1883" s="42"/>
      <c r="E1883" s="42"/>
      <c r="F1883" s="42"/>
      <c r="G1883" s="42"/>
      <c r="H1883" s="42"/>
      <c r="I1883" s="42"/>
      <c r="J1883" s="42"/>
      <c r="K1883" s="42"/>
      <c r="L1883" s="42"/>
      <c r="M1883" s="42"/>
      <c r="N1883" s="42"/>
      <c r="O1883" s="42"/>
    </row>
    <row r="1884" spans="1:15">
      <c r="A1884" s="40"/>
      <c r="B1884" s="41"/>
      <c r="C1884" s="42"/>
      <c r="D1884" s="42"/>
      <c r="E1884" s="42"/>
      <c r="F1884" s="42"/>
      <c r="G1884" s="42"/>
      <c r="H1884" s="42"/>
      <c r="I1884" s="42"/>
      <c r="J1884" s="42"/>
      <c r="K1884" s="42"/>
      <c r="L1884" s="42"/>
      <c r="M1884" s="42"/>
      <c r="N1884" s="42"/>
      <c r="O1884" s="42"/>
    </row>
    <row r="1885" spans="1:15">
      <c r="A1885" s="40"/>
      <c r="B1885" s="41"/>
      <c r="C1885" s="42"/>
      <c r="D1885" s="42"/>
      <c r="E1885" s="42"/>
      <c r="F1885" s="42"/>
      <c r="G1885" s="42"/>
      <c r="H1885" s="42"/>
      <c r="I1885" s="42"/>
      <c r="J1885" s="42"/>
      <c r="K1885" s="42"/>
      <c r="L1885" s="42"/>
      <c r="M1885" s="42"/>
      <c r="N1885" s="42"/>
      <c r="O1885" s="42"/>
    </row>
    <row r="1886" spans="1:15">
      <c r="A1886" s="40"/>
      <c r="B1886" s="41"/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  <c r="O1886" s="42"/>
    </row>
    <row r="1887" spans="1:15">
      <c r="A1887" s="40"/>
      <c r="B1887" s="41"/>
      <c r="C1887" s="42"/>
      <c r="D1887" s="42"/>
      <c r="E1887" s="42"/>
      <c r="F1887" s="42"/>
      <c r="G1887" s="42"/>
      <c r="H1887" s="42"/>
      <c r="I1887" s="42"/>
      <c r="J1887" s="42"/>
      <c r="K1887" s="42"/>
      <c r="L1887" s="42"/>
      <c r="M1887" s="42"/>
      <c r="N1887" s="42"/>
      <c r="O1887" s="42"/>
    </row>
    <row r="1888" spans="1:15">
      <c r="A1888" s="40"/>
      <c r="B1888" s="41"/>
      <c r="C1888" s="42"/>
      <c r="D1888" s="42"/>
      <c r="E1888" s="42"/>
      <c r="F1888" s="42"/>
      <c r="G1888" s="42"/>
      <c r="H1888" s="42"/>
      <c r="I1888" s="42"/>
      <c r="J1888" s="42"/>
      <c r="K1888" s="42"/>
      <c r="L1888" s="42"/>
      <c r="M1888" s="42"/>
      <c r="N1888" s="42"/>
      <c r="O1888" s="42"/>
    </row>
    <row r="1889" spans="1:15">
      <c r="A1889" s="40"/>
      <c r="B1889" s="41"/>
      <c r="C1889" s="42"/>
      <c r="D1889" s="42"/>
      <c r="E1889" s="42"/>
      <c r="F1889" s="42"/>
      <c r="G1889" s="42"/>
      <c r="H1889" s="42"/>
      <c r="I1889" s="42"/>
      <c r="J1889" s="42"/>
      <c r="K1889" s="42"/>
      <c r="L1889" s="42"/>
      <c r="M1889" s="42"/>
      <c r="N1889" s="42"/>
      <c r="O1889" s="42"/>
    </row>
    <row r="1890" spans="1:15">
      <c r="A1890" s="40"/>
      <c r="B1890" s="41"/>
      <c r="C1890" s="42"/>
      <c r="D1890" s="42"/>
      <c r="E1890" s="42"/>
      <c r="F1890" s="42"/>
      <c r="G1890" s="42"/>
      <c r="H1890" s="42"/>
      <c r="I1890" s="42"/>
      <c r="J1890" s="42"/>
      <c r="K1890" s="42"/>
      <c r="L1890" s="42"/>
      <c r="M1890" s="42"/>
      <c r="N1890" s="42"/>
      <c r="O1890" s="42"/>
    </row>
    <row r="1891" spans="1:15">
      <c r="A1891" s="40"/>
      <c r="B1891" s="41"/>
      <c r="C1891" s="42"/>
      <c r="D1891" s="42"/>
      <c r="E1891" s="42"/>
      <c r="F1891" s="42"/>
      <c r="G1891" s="42"/>
      <c r="H1891" s="42"/>
      <c r="I1891" s="42"/>
      <c r="J1891" s="42"/>
      <c r="K1891" s="42"/>
      <c r="L1891" s="42"/>
      <c r="M1891" s="42"/>
      <c r="N1891" s="42"/>
      <c r="O1891" s="42"/>
    </row>
    <row r="1892" spans="1:15">
      <c r="A1892" s="40"/>
      <c r="B1892" s="41"/>
      <c r="C1892" s="42"/>
      <c r="D1892" s="42"/>
      <c r="E1892" s="42"/>
      <c r="F1892" s="42"/>
      <c r="G1892" s="42"/>
      <c r="H1892" s="42"/>
      <c r="I1892" s="42"/>
      <c r="J1892" s="42"/>
      <c r="K1892" s="42"/>
      <c r="L1892" s="42"/>
      <c r="M1892" s="42"/>
      <c r="N1892" s="42"/>
      <c r="O1892" s="42"/>
    </row>
    <row r="1893" spans="1:15">
      <c r="A1893" s="40"/>
      <c r="B1893" s="41"/>
      <c r="C1893" s="42"/>
      <c r="D1893" s="42"/>
      <c r="E1893" s="42"/>
      <c r="F1893" s="42"/>
      <c r="G1893" s="42"/>
      <c r="H1893" s="42"/>
      <c r="I1893" s="42"/>
      <c r="J1893" s="42"/>
      <c r="K1893" s="42"/>
      <c r="L1893" s="42"/>
      <c r="M1893" s="42"/>
      <c r="N1893" s="42"/>
      <c r="O1893" s="42"/>
    </row>
    <row r="1894" spans="1:15">
      <c r="A1894" s="40"/>
      <c r="B1894" s="41"/>
      <c r="C1894" s="42"/>
      <c r="D1894" s="42"/>
      <c r="E1894" s="42"/>
      <c r="F1894" s="42"/>
      <c r="G1894" s="42"/>
      <c r="H1894" s="42"/>
      <c r="I1894" s="42"/>
      <c r="J1894" s="42"/>
      <c r="K1894" s="42"/>
      <c r="L1894" s="42"/>
      <c r="M1894" s="42"/>
      <c r="N1894" s="42"/>
      <c r="O1894" s="42"/>
    </row>
    <row r="1895" spans="1:15">
      <c r="A1895" s="40"/>
      <c r="B1895" s="41"/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  <c r="O1895" s="42"/>
    </row>
    <row r="1896" spans="1:15">
      <c r="A1896" s="40"/>
      <c r="B1896" s="41"/>
      <c r="C1896" s="42"/>
      <c r="D1896" s="42"/>
      <c r="E1896" s="42"/>
      <c r="F1896" s="42"/>
      <c r="G1896" s="42"/>
      <c r="H1896" s="42"/>
      <c r="I1896" s="42"/>
      <c r="J1896" s="42"/>
      <c r="K1896" s="42"/>
      <c r="L1896" s="42"/>
      <c r="M1896" s="42"/>
      <c r="N1896" s="42"/>
      <c r="O1896" s="42"/>
    </row>
    <row r="1897" spans="1:15">
      <c r="A1897" s="40"/>
      <c r="B1897" s="41"/>
      <c r="C1897" s="42"/>
      <c r="D1897" s="42"/>
      <c r="E1897" s="42"/>
      <c r="F1897" s="42"/>
      <c r="G1897" s="42"/>
      <c r="H1897" s="42"/>
      <c r="I1897" s="42"/>
      <c r="J1897" s="42"/>
      <c r="K1897" s="42"/>
      <c r="L1897" s="42"/>
      <c r="M1897" s="42"/>
      <c r="N1897" s="42"/>
      <c r="O1897" s="42"/>
    </row>
    <row r="1898" spans="1:15">
      <c r="A1898" s="40"/>
      <c r="B1898" s="41"/>
      <c r="C1898" s="42"/>
      <c r="D1898" s="42"/>
      <c r="E1898" s="42"/>
      <c r="F1898" s="42"/>
      <c r="G1898" s="42"/>
      <c r="H1898" s="42"/>
      <c r="I1898" s="42"/>
      <c r="J1898" s="42"/>
      <c r="K1898" s="42"/>
      <c r="L1898" s="42"/>
      <c r="M1898" s="42"/>
      <c r="N1898" s="42"/>
      <c r="O1898" s="42"/>
    </row>
    <row r="1899" spans="1:15">
      <c r="A1899" s="40"/>
      <c r="B1899" s="41"/>
      <c r="C1899" s="42"/>
      <c r="D1899" s="42"/>
      <c r="E1899" s="42"/>
      <c r="F1899" s="42"/>
      <c r="G1899" s="42"/>
      <c r="H1899" s="42"/>
      <c r="I1899" s="42"/>
      <c r="J1899" s="42"/>
      <c r="K1899" s="42"/>
      <c r="L1899" s="42"/>
      <c r="M1899" s="42"/>
      <c r="N1899" s="42"/>
      <c r="O1899" s="42"/>
    </row>
    <row r="1900" spans="1:15">
      <c r="A1900" s="40"/>
      <c r="B1900" s="41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</row>
    <row r="1901" spans="1:15">
      <c r="A1901" s="40"/>
      <c r="B1901" s="41"/>
      <c r="C1901" s="42"/>
      <c r="D1901" s="42"/>
      <c r="E1901" s="42"/>
      <c r="F1901" s="42"/>
      <c r="G1901" s="42"/>
      <c r="H1901" s="42"/>
      <c r="I1901" s="42"/>
      <c r="J1901" s="42"/>
      <c r="K1901" s="42"/>
      <c r="L1901" s="42"/>
      <c r="M1901" s="42"/>
      <c r="N1901" s="42"/>
      <c r="O1901" s="42"/>
    </row>
    <row r="1902" spans="1:15">
      <c r="A1902" s="40"/>
      <c r="B1902" s="41"/>
      <c r="C1902" s="42"/>
      <c r="D1902" s="42"/>
      <c r="E1902" s="42"/>
      <c r="F1902" s="42"/>
      <c r="G1902" s="42"/>
      <c r="H1902" s="42"/>
      <c r="I1902" s="42"/>
      <c r="J1902" s="42"/>
      <c r="K1902" s="42"/>
      <c r="L1902" s="42"/>
      <c r="M1902" s="42"/>
      <c r="N1902" s="42"/>
      <c r="O1902" s="42"/>
    </row>
    <row r="1903" spans="1:15">
      <c r="A1903" s="40"/>
      <c r="B1903" s="41"/>
      <c r="C1903" s="42"/>
      <c r="D1903" s="42"/>
      <c r="E1903" s="42"/>
      <c r="F1903" s="42"/>
      <c r="G1903" s="42"/>
      <c r="H1903" s="42"/>
      <c r="I1903" s="42"/>
      <c r="J1903" s="42"/>
      <c r="K1903" s="42"/>
      <c r="L1903" s="42"/>
      <c r="M1903" s="42"/>
      <c r="N1903" s="42"/>
      <c r="O1903" s="42"/>
    </row>
    <row r="1904" spans="1:15">
      <c r="A1904" s="40"/>
      <c r="B1904" s="41"/>
      <c r="C1904" s="42"/>
      <c r="D1904" s="42"/>
      <c r="E1904" s="42"/>
      <c r="F1904" s="42"/>
      <c r="G1904" s="42"/>
      <c r="H1904" s="42"/>
      <c r="I1904" s="42"/>
      <c r="J1904" s="42"/>
      <c r="K1904" s="42"/>
      <c r="L1904" s="42"/>
      <c r="M1904" s="42"/>
      <c r="N1904" s="42"/>
      <c r="O1904" s="42"/>
    </row>
    <row r="1905" spans="1:15">
      <c r="A1905" s="40"/>
      <c r="B1905" s="41"/>
      <c r="C1905" s="42"/>
      <c r="D1905" s="42"/>
      <c r="E1905" s="42"/>
      <c r="F1905" s="42"/>
      <c r="G1905" s="42"/>
      <c r="H1905" s="42"/>
      <c r="I1905" s="42"/>
      <c r="J1905" s="42"/>
      <c r="K1905" s="42"/>
      <c r="L1905" s="42"/>
      <c r="M1905" s="42"/>
      <c r="N1905" s="42"/>
      <c r="O1905" s="42"/>
    </row>
    <row r="1906" spans="1:15">
      <c r="A1906" s="40"/>
      <c r="B1906" s="41"/>
      <c r="C1906" s="42"/>
      <c r="D1906" s="42"/>
      <c r="E1906" s="42"/>
      <c r="F1906" s="42"/>
      <c r="G1906" s="42"/>
      <c r="H1906" s="42"/>
      <c r="I1906" s="42"/>
      <c r="J1906" s="42"/>
      <c r="K1906" s="42"/>
      <c r="L1906" s="42"/>
      <c r="M1906" s="42"/>
      <c r="N1906" s="42"/>
      <c r="O1906" s="42"/>
    </row>
    <row r="1907" spans="1:15">
      <c r="A1907" s="40"/>
      <c r="B1907" s="41"/>
      <c r="C1907" s="42"/>
      <c r="D1907" s="42"/>
      <c r="E1907" s="42"/>
      <c r="F1907" s="42"/>
      <c r="G1907" s="42"/>
      <c r="H1907" s="42"/>
      <c r="I1907" s="42"/>
      <c r="J1907" s="42"/>
      <c r="K1907" s="42"/>
      <c r="L1907" s="42"/>
      <c r="M1907" s="42"/>
      <c r="N1907" s="42"/>
      <c r="O1907" s="42"/>
    </row>
    <row r="1908" spans="1:15">
      <c r="A1908" s="40"/>
      <c r="B1908" s="41"/>
      <c r="C1908" s="42"/>
      <c r="D1908" s="42"/>
      <c r="E1908" s="42"/>
      <c r="F1908" s="42"/>
      <c r="G1908" s="42"/>
      <c r="H1908" s="42"/>
      <c r="I1908" s="42"/>
      <c r="J1908" s="42"/>
      <c r="K1908" s="42"/>
      <c r="L1908" s="42"/>
      <c r="M1908" s="42"/>
      <c r="N1908" s="42"/>
      <c r="O1908" s="42"/>
    </row>
    <row r="1909" spans="1:15">
      <c r="A1909" s="40"/>
      <c r="B1909" s="41"/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  <c r="O1909" s="42"/>
    </row>
    <row r="1910" spans="1:15">
      <c r="A1910" s="40"/>
      <c r="B1910" s="41"/>
      <c r="C1910" s="42"/>
      <c r="D1910" s="42"/>
      <c r="E1910" s="42"/>
      <c r="F1910" s="42"/>
      <c r="G1910" s="42"/>
      <c r="H1910" s="42"/>
      <c r="I1910" s="42"/>
      <c r="J1910" s="42"/>
      <c r="K1910" s="42"/>
      <c r="L1910" s="42"/>
      <c r="M1910" s="42"/>
      <c r="N1910" s="42"/>
      <c r="O1910" s="42"/>
    </row>
    <row r="1911" spans="1:15">
      <c r="A1911" s="40"/>
      <c r="B1911" s="41"/>
      <c r="C1911" s="42"/>
      <c r="D1911" s="42"/>
      <c r="E1911" s="42"/>
      <c r="F1911" s="42"/>
      <c r="G1911" s="42"/>
      <c r="H1911" s="42"/>
      <c r="I1911" s="42"/>
      <c r="J1911" s="42"/>
      <c r="K1911" s="42"/>
      <c r="L1911" s="42"/>
      <c r="M1911" s="42"/>
      <c r="N1911" s="42"/>
      <c r="O1911" s="42"/>
    </row>
    <row r="1912" spans="1:15">
      <c r="A1912" s="40"/>
      <c r="B1912" s="41"/>
      <c r="C1912" s="42"/>
      <c r="D1912" s="42"/>
      <c r="E1912" s="42"/>
      <c r="F1912" s="42"/>
      <c r="G1912" s="42"/>
      <c r="H1912" s="42"/>
      <c r="I1912" s="42"/>
      <c r="J1912" s="42"/>
      <c r="K1912" s="42"/>
      <c r="L1912" s="42"/>
      <c r="M1912" s="42"/>
      <c r="N1912" s="42"/>
      <c r="O1912" s="42"/>
    </row>
    <row r="1913" spans="1:15">
      <c r="A1913" s="40"/>
      <c r="B1913" s="41"/>
      <c r="C1913" s="42"/>
      <c r="D1913" s="42"/>
      <c r="E1913" s="42"/>
      <c r="F1913" s="42"/>
      <c r="G1913" s="42"/>
      <c r="H1913" s="42"/>
      <c r="I1913" s="42"/>
      <c r="J1913" s="42"/>
      <c r="K1913" s="42"/>
      <c r="L1913" s="42"/>
      <c r="M1913" s="42"/>
      <c r="N1913" s="42"/>
      <c r="O1913" s="42"/>
    </row>
    <row r="1914" spans="1:15">
      <c r="A1914" s="40"/>
      <c r="B1914" s="41"/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  <c r="O1914" s="42"/>
    </row>
    <row r="1915" spans="1:15">
      <c r="A1915" s="40"/>
      <c r="B1915" s="41"/>
      <c r="C1915" s="42"/>
      <c r="D1915" s="42"/>
      <c r="E1915" s="42"/>
      <c r="F1915" s="42"/>
      <c r="G1915" s="42"/>
      <c r="H1915" s="42"/>
      <c r="I1915" s="42"/>
      <c r="J1915" s="42"/>
      <c r="K1915" s="42"/>
      <c r="L1915" s="42"/>
      <c r="M1915" s="42"/>
      <c r="N1915" s="42"/>
      <c r="O1915" s="42"/>
    </row>
    <row r="1916" spans="1:15">
      <c r="A1916" s="40"/>
      <c r="B1916" s="41"/>
      <c r="C1916" s="42"/>
      <c r="D1916" s="42"/>
      <c r="E1916" s="42"/>
      <c r="F1916" s="42"/>
      <c r="G1916" s="42"/>
      <c r="H1916" s="42"/>
      <c r="I1916" s="42"/>
      <c r="J1916" s="42"/>
      <c r="K1916" s="42"/>
      <c r="L1916" s="42"/>
      <c r="M1916" s="42"/>
      <c r="N1916" s="42"/>
      <c r="O1916" s="42"/>
    </row>
    <row r="1917" spans="1:15">
      <c r="A1917" s="40"/>
      <c r="B1917" s="41"/>
      <c r="C1917" s="42"/>
      <c r="D1917" s="42"/>
      <c r="E1917" s="42"/>
      <c r="F1917" s="42"/>
      <c r="G1917" s="42"/>
      <c r="H1917" s="42"/>
      <c r="I1917" s="42"/>
      <c r="J1917" s="42"/>
      <c r="K1917" s="42"/>
      <c r="L1917" s="42"/>
      <c r="M1917" s="42"/>
      <c r="N1917" s="42"/>
      <c r="O1917" s="42"/>
    </row>
    <row r="1918" spans="1:15">
      <c r="A1918" s="40"/>
      <c r="B1918" s="41"/>
      <c r="C1918" s="42"/>
      <c r="D1918" s="42"/>
      <c r="E1918" s="42"/>
      <c r="F1918" s="42"/>
      <c r="G1918" s="42"/>
      <c r="H1918" s="42"/>
      <c r="I1918" s="42"/>
      <c r="J1918" s="42"/>
      <c r="K1918" s="42"/>
      <c r="L1918" s="42"/>
      <c r="M1918" s="42"/>
      <c r="N1918" s="42"/>
      <c r="O1918" s="42"/>
    </row>
    <row r="1919" spans="1:15">
      <c r="A1919" s="40"/>
      <c r="B1919" s="41"/>
      <c r="C1919" s="42"/>
      <c r="D1919" s="42"/>
      <c r="E1919" s="42"/>
      <c r="F1919" s="42"/>
      <c r="G1919" s="42"/>
      <c r="H1919" s="42"/>
      <c r="I1919" s="42"/>
      <c r="J1919" s="42"/>
      <c r="K1919" s="42"/>
      <c r="L1919" s="42"/>
      <c r="M1919" s="42"/>
      <c r="N1919" s="42"/>
      <c r="O1919" s="42"/>
    </row>
    <row r="1920" spans="1:15">
      <c r="A1920" s="40"/>
      <c r="B1920" s="41"/>
      <c r="C1920" s="42"/>
      <c r="D1920" s="42"/>
      <c r="E1920" s="42"/>
      <c r="F1920" s="42"/>
      <c r="G1920" s="42"/>
      <c r="H1920" s="42"/>
      <c r="I1920" s="42"/>
      <c r="J1920" s="42"/>
      <c r="K1920" s="42"/>
      <c r="L1920" s="42"/>
      <c r="M1920" s="42"/>
      <c r="N1920" s="42"/>
      <c r="O1920" s="42"/>
    </row>
    <row r="1921" spans="1:15">
      <c r="A1921" s="40"/>
      <c r="B1921" s="41"/>
      <c r="C1921" s="42"/>
      <c r="D1921" s="42"/>
      <c r="E1921" s="42"/>
      <c r="F1921" s="42"/>
      <c r="G1921" s="42"/>
      <c r="H1921" s="42"/>
      <c r="I1921" s="42"/>
      <c r="J1921" s="42"/>
      <c r="K1921" s="42"/>
      <c r="L1921" s="42"/>
      <c r="M1921" s="42"/>
      <c r="N1921" s="42"/>
      <c r="O1921" s="42"/>
    </row>
    <row r="1922" spans="1:15">
      <c r="A1922" s="40"/>
      <c r="B1922" s="41"/>
      <c r="C1922" s="42"/>
      <c r="D1922" s="42"/>
      <c r="E1922" s="42"/>
      <c r="F1922" s="42"/>
      <c r="G1922" s="42"/>
      <c r="H1922" s="42"/>
      <c r="I1922" s="42"/>
      <c r="J1922" s="42"/>
      <c r="K1922" s="42"/>
      <c r="L1922" s="42"/>
      <c r="M1922" s="42"/>
      <c r="N1922" s="42"/>
      <c r="O1922" s="42"/>
    </row>
    <row r="1923" spans="1:15">
      <c r="A1923" s="40"/>
      <c r="B1923" s="41"/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  <c r="O1923" s="42"/>
    </row>
    <row r="1924" spans="1:15">
      <c r="A1924" s="40"/>
      <c r="B1924" s="41"/>
      <c r="C1924" s="42"/>
      <c r="D1924" s="42"/>
      <c r="E1924" s="42"/>
      <c r="F1924" s="42"/>
      <c r="G1924" s="42"/>
      <c r="H1924" s="42"/>
      <c r="I1924" s="42"/>
      <c r="J1924" s="42"/>
      <c r="K1924" s="42"/>
      <c r="L1924" s="42"/>
      <c r="M1924" s="42"/>
      <c r="N1924" s="42"/>
      <c r="O1924" s="42"/>
    </row>
    <row r="1925" spans="1:15">
      <c r="A1925" s="40"/>
      <c r="B1925" s="41"/>
      <c r="C1925" s="42"/>
      <c r="D1925" s="42"/>
      <c r="E1925" s="42"/>
      <c r="F1925" s="42"/>
      <c r="G1925" s="42"/>
      <c r="H1925" s="42"/>
      <c r="I1925" s="42"/>
      <c r="J1925" s="42"/>
      <c r="K1925" s="42"/>
      <c r="L1925" s="42"/>
      <c r="M1925" s="42"/>
      <c r="N1925" s="42"/>
      <c r="O1925" s="42"/>
    </row>
    <row r="1926" spans="1:15">
      <c r="A1926" s="40"/>
      <c r="B1926" s="41"/>
      <c r="C1926" s="42"/>
      <c r="D1926" s="42"/>
      <c r="E1926" s="42"/>
      <c r="F1926" s="42"/>
      <c r="G1926" s="42"/>
      <c r="H1926" s="42"/>
      <c r="I1926" s="42"/>
      <c r="J1926" s="42"/>
      <c r="K1926" s="42"/>
      <c r="L1926" s="42"/>
      <c r="M1926" s="42"/>
      <c r="N1926" s="42"/>
      <c r="O1926" s="42"/>
    </row>
    <row r="1927" spans="1:15">
      <c r="A1927" s="40"/>
      <c r="B1927" s="41"/>
      <c r="C1927" s="42"/>
      <c r="D1927" s="42"/>
      <c r="E1927" s="42"/>
      <c r="F1927" s="42"/>
      <c r="G1927" s="42"/>
      <c r="H1927" s="42"/>
      <c r="I1927" s="42"/>
      <c r="J1927" s="42"/>
      <c r="K1927" s="42"/>
      <c r="L1927" s="42"/>
      <c r="M1927" s="42"/>
      <c r="N1927" s="42"/>
      <c r="O1927" s="42"/>
    </row>
    <row r="1928" spans="1:15">
      <c r="A1928" s="40"/>
      <c r="B1928" s="41"/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  <c r="O1928" s="42"/>
    </row>
    <row r="1929" spans="1:15">
      <c r="A1929" s="40"/>
      <c r="B1929" s="41"/>
      <c r="C1929" s="42"/>
      <c r="D1929" s="42"/>
      <c r="E1929" s="42"/>
      <c r="F1929" s="42"/>
      <c r="G1929" s="42"/>
      <c r="H1929" s="42"/>
      <c r="I1929" s="42"/>
      <c r="J1929" s="42"/>
      <c r="K1929" s="42"/>
      <c r="L1929" s="42"/>
      <c r="M1929" s="42"/>
      <c r="N1929" s="42"/>
      <c r="O1929" s="42"/>
    </row>
    <row r="1930" spans="1:15">
      <c r="A1930" s="40"/>
      <c r="B1930" s="41"/>
      <c r="C1930" s="42"/>
      <c r="D1930" s="42"/>
      <c r="E1930" s="42"/>
      <c r="F1930" s="42"/>
      <c r="G1930" s="42"/>
      <c r="H1930" s="42"/>
      <c r="I1930" s="42"/>
      <c r="J1930" s="42"/>
      <c r="K1930" s="42"/>
      <c r="L1930" s="42"/>
      <c r="M1930" s="42"/>
      <c r="N1930" s="42"/>
      <c r="O1930" s="42"/>
    </row>
    <row r="1931" spans="1:15">
      <c r="A1931" s="40"/>
      <c r="B1931" s="41"/>
      <c r="C1931" s="42"/>
      <c r="D1931" s="42"/>
      <c r="E1931" s="42"/>
      <c r="F1931" s="42"/>
      <c r="G1931" s="42"/>
      <c r="H1931" s="42"/>
      <c r="I1931" s="42"/>
      <c r="J1931" s="42"/>
      <c r="K1931" s="42"/>
      <c r="L1931" s="42"/>
      <c r="M1931" s="42"/>
      <c r="N1931" s="42"/>
      <c r="O1931" s="42"/>
    </row>
    <row r="1932" spans="1:15">
      <c r="A1932" s="40"/>
      <c r="B1932" s="41"/>
      <c r="C1932" s="42"/>
      <c r="D1932" s="42"/>
      <c r="E1932" s="42"/>
      <c r="F1932" s="42"/>
      <c r="G1932" s="42"/>
      <c r="H1932" s="42"/>
      <c r="I1932" s="42"/>
      <c r="J1932" s="42"/>
      <c r="K1932" s="42"/>
      <c r="L1932" s="42"/>
      <c r="M1932" s="42"/>
      <c r="N1932" s="42"/>
      <c r="O1932" s="42"/>
    </row>
    <row r="1933" spans="1:15">
      <c r="A1933" s="40"/>
      <c r="B1933" s="41"/>
      <c r="C1933" s="42"/>
      <c r="D1933" s="42"/>
      <c r="E1933" s="42"/>
      <c r="F1933" s="42"/>
      <c r="G1933" s="42"/>
      <c r="H1933" s="42"/>
      <c r="I1933" s="42"/>
      <c r="J1933" s="42"/>
      <c r="K1933" s="42"/>
      <c r="L1933" s="42"/>
      <c r="M1933" s="42"/>
      <c r="N1933" s="42"/>
      <c r="O1933" s="42"/>
    </row>
    <row r="1934" spans="1:15">
      <c r="A1934" s="40"/>
      <c r="B1934" s="41"/>
      <c r="C1934" s="42"/>
      <c r="D1934" s="42"/>
      <c r="E1934" s="42"/>
      <c r="F1934" s="42"/>
      <c r="G1934" s="42"/>
      <c r="H1934" s="42"/>
      <c r="I1934" s="42"/>
      <c r="J1934" s="42"/>
      <c r="K1934" s="42"/>
      <c r="L1934" s="42"/>
      <c r="M1934" s="42"/>
      <c r="N1934" s="42"/>
      <c r="O1934" s="42"/>
    </row>
    <row r="1935" spans="1:15">
      <c r="A1935" s="40"/>
      <c r="B1935" s="41"/>
      <c r="C1935" s="42"/>
      <c r="D1935" s="42"/>
      <c r="E1935" s="42"/>
      <c r="F1935" s="42"/>
      <c r="G1935" s="42"/>
      <c r="H1935" s="42"/>
      <c r="I1935" s="42"/>
      <c r="J1935" s="42"/>
      <c r="K1935" s="42"/>
      <c r="L1935" s="42"/>
      <c r="M1935" s="42"/>
      <c r="N1935" s="42"/>
      <c r="O1935" s="42"/>
    </row>
    <row r="1936" spans="1:15">
      <c r="A1936" s="40"/>
      <c r="B1936" s="41"/>
      <c r="C1936" s="42"/>
      <c r="D1936" s="42"/>
      <c r="E1936" s="42"/>
      <c r="F1936" s="42"/>
      <c r="G1936" s="42"/>
      <c r="H1936" s="42"/>
      <c r="I1936" s="42"/>
      <c r="J1936" s="42"/>
      <c r="K1936" s="42"/>
      <c r="L1936" s="42"/>
      <c r="M1936" s="42"/>
      <c r="N1936" s="42"/>
      <c r="O1936" s="42"/>
    </row>
    <row r="1937" spans="1:15">
      <c r="A1937" s="40"/>
      <c r="B1937" s="41"/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  <c r="O1937" s="42"/>
    </row>
    <row r="1938" spans="1:15">
      <c r="A1938" s="40"/>
      <c r="B1938" s="41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</row>
    <row r="1939" spans="1:15">
      <c r="A1939" s="40"/>
      <c r="B1939" s="41"/>
      <c r="C1939" s="42"/>
      <c r="D1939" s="42"/>
      <c r="E1939" s="42"/>
      <c r="F1939" s="42"/>
      <c r="G1939" s="42"/>
      <c r="H1939" s="42"/>
      <c r="I1939" s="42"/>
      <c r="J1939" s="42"/>
      <c r="K1939" s="42"/>
      <c r="L1939" s="42"/>
      <c r="M1939" s="42"/>
      <c r="N1939" s="42"/>
      <c r="O1939" s="42"/>
    </row>
    <row r="1940" spans="1:15">
      <c r="A1940" s="40"/>
      <c r="B1940" s="41"/>
      <c r="C1940" s="42"/>
      <c r="D1940" s="42"/>
      <c r="E1940" s="42"/>
      <c r="F1940" s="42"/>
      <c r="G1940" s="42"/>
      <c r="H1940" s="42"/>
      <c r="I1940" s="42"/>
      <c r="J1940" s="42"/>
      <c r="K1940" s="42"/>
      <c r="L1940" s="42"/>
      <c r="M1940" s="42"/>
      <c r="N1940" s="42"/>
      <c r="O1940" s="42"/>
    </row>
    <row r="1941" spans="1:15">
      <c r="A1941" s="40"/>
      <c r="B1941" s="41"/>
      <c r="C1941" s="42"/>
      <c r="D1941" s="42"/>
      <c r="E1941" s="42"/>
      <c r="F1941" s="42"/>
      <c r="G1941" s="42"/>
      <c r="H1941" s="42"/>
      <c r="I1941" s="42"/>
      <c r="J1941" s="42"/>
      <c r="K1941" s="42"/>
      <c r="L1941" s="42"/>
      <c r="M1941" s="42"/>
      <c r="N1941" s="42"/>
      <c r="O1941" s="42"/>
    </row>
    <row r="1942" spans="1:15">
      <c r="A1942" s="40"/>
      <c r="B1942" s="41"/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  <c r="O1942" s="42"/>
    </row>
    <row r="1943" spans="1:15">
      <c r="A1943" s="40"/>
      <c r="B1943" s="41"/>
      <c r="C1943" s="42"/>
      <c r="D1943" s="42"/>
      <c r="E1943" s="42"/>
      <c r="F1943" s="42"/>
      <c r="G1943" s="42"/>
      <c r="H1943" s="42"/>
      <c r="I1943" s="42"/>
      <c r="J1943" s="42"/>
      <c r="K1943" s="42"/>
      <c r="L1943" s="42"/>
      <c r="M1943" s="42"/>
      <c r="N1943" s="42"/>
      <c r="O1943" s="42"/>
    </row>
    <row r="1944" spans="1:15">
      <c r="A1944" s="40"/>
      <c r="B1944" s="41"/>
      <c r="C1944" s="42"/>
      <c r="D1944" s="42"/>
      <c r="E1944" s="42"/>
      <c r="F1944" s="42"/>
      <c r="G1944" s="42"/>
      <c r="H1944" s="42"/>
      <c r="I1944" s="42"/>
      <c r="J1944" s="42"/>
      <c r="K1944" s="42"/>
      <c r="L1944" s="42"/>
      <c r="M1944" s="42"/>
      <c r="N1944" s="42"/>
      <c r="O1944" s="42"/>
    </row>
    <row r="1945" spans="1:15">
      <c r="A1945" s="40"/>
      <c r="B1945" s="41"/>
      <c r="C1945" s="42"/>
      <c r="D1945" s="42"/>
      <c r="E1945" s="42"/>
      <c r="F1945" s="42"/>
      <c r="G1945" s="42"/>
      <c r="H1945" s="42"/>
      <c r="I1945" s="42"/>
      <c r="J1945" s="42"/>
      <c r="K1945" s="42"/>
      <c r="L1945" s="42"/>
      <c r="M1945" s="42"/>
      <c r="N1945" s="42"/>
      <c r="O1945" s="42"/>
    </row>
    <row r="1946" spans="1:15">
      <c r="A1946" s="40"/>
      <c r="B1946" s="41"/>
      <c r="C1946" s="42"/>
      <c r="D1946" s="42"/>
      <c r="E1946" s="42"/>
      <c r="F1946" s="42"/>
      <c r="G1946" s="42"/>
      <c r="H1946" s="42"/>
      <c r="I1946" s="42"/>
      <c r="J1946" s="42"/>
      <c r="K1946" s="42"/>
      <c r="L1946" s="42"/>
      <c r="M1946" s="42"/>
      <c r="N1946" s="42"/>
      <c r="O1946" s="42"/>
    </row>
    <row r="1947" spans="1:15">
      <c r="A1947" s="40"/>
      <c r="B1947" s="41"/>
      <c r="C1947" s="42"/>
      <c r="D1947" s="42"/>
      <c r="E1947" s="42"/>
      <c r="F1947" s="42"/>
      <c r="G1947" s="42"/>
      <c r="H1947" s="42"/>
      <c r="I1947" s="42"/>
      <c r="J1947" s="42"/>
      <c r="K1947" s="42"/>
      <c r="L1947" s="42"/>
      <c r="M1947" s="42"/>
      <c r="N1947" s="42"/>
      <c r="O1947" s="42"/>
    </row>
    <row r="1948" spans="1:15">
      <c r="A1948" s="40"/>
      <c r="B1948" s="41"/>
      <c r="C1948" s="42"/>
      <c r="D1948" s="42"/>
      <c r="E1948" s="42"/>
      <c r="F1948" s="42"/>
      <c r="G1948" s="42"/>
      <c r="H1948" s="42"/>
      <c r="I1948" s="42"/>
      <c r="J1948" s="42"/>
      <c r="K1948" s="42"/>
      <c r="L1948" s="42"/>
      <c r="M1948" s="42"/>
      <c r="N1948" s="42"/>
      <c r="O1948" s="42"/>
    </row>
    <row r="1949" spans="1:15">
      <c r="A1949" s="40"/>
      <c r="B1949" s="41"/>
      <c r="C1949" s="42"/>
      <c r="D1949" s="42"/>
      <c r="E1949" s="42"/>
      <c r="F1949" s="42"/>
      <c r="G1949" s="42"/>
      <c r="H1949" s="42"/>
      <c r="I1949" s="42"/>
      <c r="J1949" s="42"/>
      <c r="K1949" s="42"/>
      <c r="L1949" s="42"/>
      <c r="M1949" s="42"/>
      <c r="N1949" s="42"/>
      <c r="O1949" s="42"/>
    </row>
    <row r="1950" spans="1:15">
      <c r="A1950" s="40"/>
      <c r="B1950" s="41"/>
      <c r="C1950" s="42"/>
      <c r="D1950" s="42"/>
      <c r="E1950" s="42"/>
      <c r="F1950" s="42"/>
      <c r="G1950" s="42"/>
      <c r="H1950" s="42"/>
      <c r="I1950" s="42"/>
      <c r="J1950" s="42"/>
      <c r="K1950" s="42"/>
      <c r="L1950" s="42"/>
      <c r="M1950" s="42"/>
      <c r="N1950" s="42"/>
      <c r="O1950" s="42"/>
    </row>
    <row r="1951" spans="1:15">
      <c r="A1951" s="40"/>
      <c r="B1951" s="41"/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  <c r="O1951" s="42"/>
    </row>
    <row r="1952" spans="1:15">
      <c r="A1952" s="40"/>
      <c r="B1952" s="41"/>
      <c r="C1952" s="42"/>
      <c r="D1952" s="42"/>
      <c r="E1952" s="42"/>
      <c r="F1952" s="42"/>
      <c r="G1952" s="42"/>
      <c r="H1952" s="42"/>
      <c r="I1952" s="42"/>
      <c r="J1952" s="42"/>
      <c r="K1952" s="42"/>
      <c r="L1952" s="42"/>
      <c r="M1952" s="42"/>
      <c r="N1952" s="42"/>
      <c r="O1952" s="42"/>
    </row>
    <row r="1953" spans="1:15">
      <c r="A1953" s="40"/>
      <c r="B1953" s="41"/>
      <c r="C1953" s="42"/>
      <c r="D1953" s="42"/>
      <c r="E1953" s="42"/>
      <c r="F1953" s="42"/>
      <c r="G1953" s="42"/>
      <c r="H1953" s="42"/>
      <c r="I1953" s="42"/>
      <c r="J1953" s="42"/>
      <c r="K1953" s="42"/>
      <c r="L1953" s="42"/>
      <c r="M1953" s="42"/>
      <c r="N1953" s="42"/>
      <c r="O1953" s="42"/>
    </row>
    <row r="1954" spans="1:15">
      <c r="A1954" s="40"/>
      <c r="B1954" s="41"/>
      <c r="C1954" s="42"/>
      <c r="D1954" s="42"/>
      <c r="E1954" s="42"/>
      <c r="F1954" s="42"/>
      <c r="G1954" s="42"/>
      <c r="H1954" s="42"/>
      <c r="I1954" s="42"/>
      <c r="J1954" s="42"/>
      <c r="K1954" s="42"/>
      <c r="L1954" s="42"/>
      <c r="M1954" s="42"/>
      <c r="N1954" s="42"/>
      <c r="O1954" s="42"/>
    </row>
    <row r="1955" spans="1:15">
      <c r="A1955" s="40"/>
      <c r="B1955" s="41"/>
      <c r="C1955" s="42"/>
      <c r="D1955" s="42"/>
      <c r="E1955" s="42"/>
      <c r="F1955" s="42"/>
      <c r="G1955" s="42"/>
      <c r="H1955" s="42"/>
      <c r="I1955" s="42"/>
      <c r="J1955" s="42"/>
      <c r="K1955" s="42"/>
      <c r="L1955" s="42"/>
      <c r="M1955" s="42"/>
      <c r="N1955" s="42"/>
      <c r="O1955" s="42"/>
    </row>
    <row r="1956" spans="1:15">
      <c r="A1956" s="40"/>
      <c r="B1956" s="41"/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  <c r="O1956" s="42"/>
    </row>
    <row r="1957" spans="1:15">
      <c r="A1957" s="40"/>
      <c r="B1957" s="41"/>
      <c r="C1957" s="42"/>
      <c r="D1957" s="42"/>
      <c r="E1957" s="42"/>
      <c r="F1957" s="42"/>
      <c r="G1957" s="42"/>
      <c r="H1957" s="42"/>
      <c r="I1957" s="42"/>
      <c r="J1957" s="42"/>
      <c r="K1957" s="42"/>
      <c r="L1957" s="42"/>
      <c r="M1957" s="42"/>
      <c r="N1957" s="42"/>
      <c r="O1957" s="42"/>
    </row>
    <row r="1958" spans="1:15">
      <c r="A1958" s="40"/>
      <c r="B1958" s="41"/>
      <c r="C1958" s="42"/>
      <c r="D1958" s="42"/>
      <c r="E1958" s="42"/>
      <c r="F1958" s="42"/>
      <c r="G1958" s="42"/>
      <c r="H1958" s="42"/>
      <c r="I1958" s="42"/>
      <c r="J1958" s="42"/>
      <c r="K1958" s="42"/>
      <c r="L1958" s="42"/>
      <c r="M1958" s="42"/>
      <c r="N1958" s="42"/>
      <c r="O1958" s="42"/>
    </row>
    <row r="1959" spans="1:15">
      <c r="A1959" s="40"/>
      <c r="B1959" s="41"/>
      <c r="C1959" s="42"/>
      <c r="D1959" s="42"/>
      <c r="E1959" s="42"/>
      <c r="F1959" s="42"/>
      <c r="G1959" s="42"/>
      <c r="H1959" s="42"/>
      <c r="I1959" s="42"/>
      <c r="J1959" s="42"/>
      <c r="K1959" s="42"/>
      <c r="L1959" s="42"/>
      <c r="M1959" s="42"/>
      <c r="N1959" s="42"/>
      <c r="O1959" s="42"/>
    </row>
    <row r="1960" spans="1:15">
      <c r="A1960" s="40"/>
      <c r="B1960" s="41"/>
      <c r="C1960" s="42"/>
      <c r="D1960" s="42"/>
      <c r="E1960" s="42"/>
      <c r="F1960" s="42"/>
      <c r="G1960" s="42"/>
      <c r="H1960" s="42"/>
      <c r="I1960" s="42"/>
      <c r="J1960" s="42"/>
      <c r="K1960" s="42"/>
      <c r="L1960" s="42"/>
      <c r="M1960" s="42"/>
      <c r="N1960" s="42"/>
      <c r="O1960" s="42"/>
    </row>
    <row r="1961" spans="1:15">
      <c r="A1961" s="40"/>
      <c r="B1961" s="41"/>
      <c r="C1961" s="42"/>
      <c r="D1961" s="42"/>
      <c r="E1961" s="42"/>
      <c r="F1961" s="42"/>
      <c r="G1961" s="42"/>
      <c r="H1961" s="42"/>
      <c r="I1961" s="42"/>
      <c r="J1961" s="42"/>
      <c r="K1961" s="42"/>
      <c r="L1961" s="42"/>
      <c r="M1961" s="42"/>
      <c r="N1961" s="42"/>
      <c r="O1961" s="42"/>
    </row>
    <row r="1962" spans="1:15">
      <c r="A1962" s="40"/>
      <c r="B1962" s="41"/>
      <c r="C1962" s="42"/>
      <c r="D1962" s="42"/>
      <c r="E1962" s="42"/>
      <c r="F1962" s="42"/>
      <c r="G1962" s="42"/>
      <c r="H1962" s="42"/>
      <c r="I1962" s="42"/>
      <c r="J1962" s="42"/>
      <c r="K1962" s="42"/>
      <c r="L1962" s="42"/>
      <c r="M1962" s="42"/>
      <c r="N1962" s="42"/>
      <c r="O1962" s="42"/>
    </row>
    <row r="1963" spans="1:15">
      <c r="A1963" s="40"/>
      <c r="B1963" s="41"/>
      <c r="C1963" s="42"/>
      <c r="D1963" s="42"/>
      <c r="E1963" s="42"/>
      <c r="F1963" s="42"/>
      <c r="G1963" s="42"/>
      <c r="H1963" s="42"/>
      <c r="I1963" s="42"/>
      <c r="J1963" s="42"/>
      <c r="K1963" s="42"/>
      <c r="L1963" s="42"/>
      <c r="M1963" s="42"/>
      <c r="N1963" s="42"/>
      <c r="O1963" s="42"/>
    </row>
    <row r="1964" spans="1:15">
      <c r="A1964" s="40"/>
      <c r="B1964" s="41"/>
      <c r="C1964" s="42"/>
      <c r="D1964" s="42"/>
      <c r="E1964" s="42"/>
      <c r="F1964" s="42"/>
      <c r="G1964" s="42"/>
      <c r="H1964" s="42"/>
      <c r="I1964" s="42"/>
      <c r="J1964" s="42"/>
      <c r="K1964" s="42"/>
      <c r="L1964" s="42"/>
      <c r="M1964" s="42"/>
      <c r="N1964" s="42"/>
      <c r="O1964" s="42"/>
    </row>
    <row r="1965" spans="1:15">
      <c r="A1965" s="40"/>
      <c r="B1965" s="41"/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  <c r="O1965" s="42"/>
    </row>
    <row r="1966" spans="1:15">
      <c r="A1966" s="40"/>
      <c r="B1966" s="41"/>
      <c r="C1966" s="42"/>
      <c r="D1966" s="42"/>
      <c r="E1966" s="42"/>
      <c r="F1966" s="42"/>
      <c r="G1966" s="42"/>
      <c r="H1966" s="42"/>
      <c r="I1966" s="42"/>
      <c r="J1966" s="42"/>
      <c r="K1966" s="42"/>
      <c r="L1966" s="42"/>
      <c r="M1966" s="42"/>
      <c r="N1966" s="42"/>
      <c r="O1966" s="42"/>
    </row>
    <row r="1967" spans="1:15">
      <c r="A1967" s="40"/>
      <c r="B1967" s="41"/>
      <c r="C1967" s="42"/>
      <c r="D1967" s="42"/>
      <c r="E1967" s="42"/>
      <c r="F1967" s="42"/>
      <c r="G1967" s="42"/>
      <c r="H1967" s="42"/>
      <c r="I1967" s="42"/>
      <c r="J1967" s="42"/>
      <c r="K1967" s="42"/>
      <c r="L1967" s="42"/>
      <c r="M1967" s="42"/>
      <c r="N1967" s="42"/>
      <c r="O1967" s="42"/>
    </row>
    <row r="1968" spans="1:15">
      <c r="A1968" s="40"/>
      <c r="B1968" s="41"/>
      <c r="C1968" s="42"/>
      <c r="D1968" s="42"/>
      <c r="E1968" s="42"/>
      <c r="F1968" s="42"/>
      <c r="G1968" s="42"/>
      <c r="H1968" s="42"/>
      <c r="I1968" s="42"/>
      <c r="J1968" s="42"/>
      <c r="K1968" s="42"/>
      <c r="L1968" s="42"/>
      <c r="M1968" s="42"/>
      <c r="N1968" s="42"/>
      <c r="O1968" s="42"/>
    </row>
    <row r="1969" spans="1:15">
      <c r="A1969" s="40"/>
      <c r="B1969" s="41"/>
      <c r="C1969" s="42"/>
      <c r="D1969" s="42"/>
      <c r="E1969" s="42"/>
      <c r="F1969" s="42"/>
      <c r="G1969" s="42"/>
      <c r="H1969" s="42"/>
      <c r="I1969" s="42"/>
      <c r="J1969" s="42"/>
      <c r="K1969" s="42"/>
      <c r="L1969" s="42"/>
      <c r="M1969" s="42"/>
      <c r="N1969" s="42"/>
      <c r="O1969" s="42"/>
    </row>
    <row r="1970" spans="1:15">
      <c r="A1970" s="40"/>
      <c r="B1970" s="41"/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  <c r="O1970" s="42"/>
    </row>
    <row r="1971" spans="1:15">
      <c r="A1971" s="40"/>
      <c r="B1971" s="41"/>
      <c r="C1971" s="42"/>
      <c r="D1971" s="42"/>
      <c r="E1971" s="42"/>
      <c r="F1971" s="42"/>
      <c r="G1971" s="42"/>
      <c r="H1971" s="42"/>
      <c r="I1971" s="42"/>
      <c r="J1971" s="42"/>
      <c r="K1971" s="42"/>
      <c r="L1971" s="42"/>
      <c r="M1971" s="42"/>
      <c r="N1971" s="42"/>
      <c r="O1971" s="42"/>
    </row>
    <row r="1972" spans="1:15">
      <c r="A1972" s="40"/>
      <c r="B1972" s="41"/>
      <c r="C1972" s="42"/>
      <c r="D1972" s="42"/>
      <c r="E1972" s="42"/>
      <c r="F1972" s="42"/>
      <c r="G1972" s="42"/>
      <c r="H1972" s="42"/>
      <c r="I1972" s="42"/>
      <c r="J1972" s="42"/>
      <c r="K1972" s="42"/>
      <c r="L1972" s="42"/>
      <c r="M1972" s="42"/>
      <c r="N1972" s="42"/>
      <c r="O1972" s="42"/>
    </row>
    <row r="1973" spans="1:15">
      <c r="A1973" s="40"/>
      <c r="B1973" s="41"/>
      <c r="C1973" s="42"/>
      <c r="D1973" s="42"/>
      <c r="E1973" s="42"/>
      <c r="F1973" s="42"/>
      <c r="G1973" s="42"/>
      <c r="H1973" s="42"/>
      <c r="I1973" s="42"/>
      <c r="J1973" s="42"/>
      <c r="K1973" s="42"/>
      <c r="L1973" s="42"/>
      <c r="M1973" s="42"/>
      <c r="N1973" s="42"/>
      <c r="O1973" s="42"/>
    </row>
    <row r="1974" spans="1:15">
      <c r="A1974" s="40"/>
      <c r="B1974" s="41"/>
      <c r="C1974" s="42"/>
      <c r="D1974" s="42"/>
      <c r="E1974" s="42"/>
      <c r="F1974" s="42"/>
      <c r="G1974" s="42"/>
      <c r="H1974" s="42"/>
      <c r="I1974" s="42"/>
      <c r="J1974" s="42"/>
      <c r="K1974" s="42"/>
      <c r="L1974" s="42"/>
      <c r="M1974" s="42"/>
      <c r="N1974" s="42"/>
      <c r="O1974" s="42"/>
    </row>
    <row r="1975" spans="1:15">
      <c r="A1975" s="40"/>
      <c r="B1975" s="41"/>
      <c r="C1975" s="42"/>
      <c r="D1975" s="42"/>
      <c r="E1975" s="42"/>
      <c r="F1975" s="42"/>
      <c r="G1975" s="42"/>
      <c r="H1975" s="42"/>
      <c r="I1975" s="42"/>
      <c r="J1975" s="42"/>
      <c r="K1975" s="42"/>
      <c r="L1975" s="42"/>
      <c r="M1975" s="42"/>
      <c r="N1975" s="42"/>
      <c r="O1975" s="42"/>
    </row>
    <row r="1976" spans="1:15">
      <c r="A1976" s="40"/>
      <c r="B1976" s="41"/>
      <c r="C1976" s="42"/>
      <c r="D1976" s="42"/>
      <c r="E1976" s="42"/>
      <c r="F1976" s="42"/>
      <c r="G1976" s="42"/>
      <c r="H1976" s="42"/>
      <c r="I1976" s="42"/>
      <c r="J1976" s="42"/>
      <c r="K1976" s="42"/>
      <c r="L1976" s="42"/>
      <c r="M1976" s="42"/>
      <c r="N1976" s="42"/>
      <c r="O1976" s="42"/>
    </row>
    <row r="1977" spans="1:15">
      <c r="A1977" s="40"/>
      <c r="B1977" s="41"/>
      <c r="C1977" s="42"/>
      <c r="D1977" s="42"/>
      <c r="E1977" s="42"/>
      <c r="F1977" s="42"/>
      <c r="G1977" s="42"/>
      <c r="H1977" s="42"/>
      <c r="I1977" s="42"/>
      <c r="J1977" s="42"/>
      <c r="K1977" s="42"/>
      <c r="L1977" s="42"/>
      <c r="M1977" s="42"/>
      <c r="N1977" s="42"/>
      <c r="O1977" s="42"/>
    </row>
    <row r="1978" spans="1:15">
      <c r="A1978" s="40"/>
      <c r="B1978" s="41"/>
      <c r="C1978" s="42"/>
      <c r="D1978" s="42"/>
      <c r="E1978" s="42"/>
      <c r="F1978" s="42"/>
      <c r="G1978" s="42"/>
      <c r="H1978" s="42"/>
      <c r="I1978" s="42"/>
      <c r="J1978" s="42"/>
      <c r="K1978" s="42"/>
      <c r="L1978" s="42"/>
      <c r="M1978" s="42"/>
      <c r="N1978" s="42"/>
      <c r="O1978" s="42"/>
    </row>
    <row r="1979" spans="1:15">
      <c r="A1979" s="40"/>
      <c r="B1979" s="41"/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  <c r="O1979" s="42"/>
    </row>
    <row r="1980" spans="1:15">
      <c r="A1980" s="40"/>
      <c r="B1980" s="41"/>
      <c r="C1980" s="42"/>
      <c r="D1980" s="42"/>
      <c r="E1980" s="42"/>
      <c r="F1980" s="42"/>
      <c r="G1980" s="42"/>
      <c r="H1980" s="42"/>
      <c r="I1980" s="42"/>
      <c r="J1980" s="42"/>
      <c r="K1980" s="42"/>
      <c r="L1980" s="42"/>
      <c r="M1980" s="42"/>
      <c r="N1980" s="42"/>
      <c r="O1980" s="42"/>
    </row>
    <row r="1981" spans="1:15">
      <c r="A1981" s="40"/>
      <c r="B1981" s="41"/>
      <c r="C1981" s="42"/>
      <c r="D1981" s="42"/>
      <c r="E1981" s="42"/>
      <c r="F1981" s="42"/>
      <c r="G1981" s="42"/>
      <c r="H1981" s="42"/>
      <c r="I1981" s="42"/>
      <c r="J1981" s="42"/>
      <c r="K1981" s="42"/>
      <c r="L1981" s="42"/>
      <c r="M1981" s="42"/>
      <c r="N1981" s="42"/>
      <c r="O1981" s="42"/>
    </row>
    <row r="1982" spans="1:15">
      <c r="A1982" s="40"/>
      <c r="B1982" s="41"/>
      <c r="C1982" s="42"/>
      <c r="D1982" s="42"/>
      <c r="E1982" s="42"/>
      <c r="F1982" s="42"/>
      <c r="G1982" s="42"/>
      <c r="H1982" s="42"/>
      <c r="I1982" s="42"/>
      <c r="J1982" s="42"/>
      <c r="K1982" s="42"/>
      <c r="L1982" s="42"/>
      <c r="M1982" s="42"/>
      <c r="N1982" s="42"/>
      <c r="O1982" s="42"/>
    </row>
    <row r="1983" spans="1:15">
      <c r="A1983" s="40"/>
      <c r="B1983" s="41"/>
      <c r="C1983" s="42"/>
      <c r="D1983" s="42"/>
      <c r="E1983" s="42"/>
      <c r="F1983" s="42"/>
      <c r="G1983" s="42"/>
      <c r="H1983" s="42"/>
      <c r="I1983" s="42"/>
      <c r="J1983" s="42"/>
      <c r="K1983" s="42"/>
      <c r="L1983" s="42"/>
      <c r="M1983" s="42"/>
      <c r="N1983" s="42"/>
      <c r="O1983" s="42"/>
    </row>
    <row r="1984" spans="1:15">
      <c r="A1984" s="40"/>
      <c r="B1984" s="41"/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  <c r="O1984" s="42"/>
    </row>
    <row r="1985" spans="1:15">
      <c r="A1985" s="40"/>
      <c r="B1985" s="41"/>
      <c r="C1985" s="42"/>
      <c r="D1985" s="42"/>
      <c r="E1985" s="42"/>
      <c r="F1985" s="42"/>
      <c r="G1985" s="42"/>
      <c r="H1985" s="42"/>
      <c r="I1985" s="42"/>
      <c r="J1985" s="42"/>
      <c r="K1985" s="42"/>
      <c r="L1985" s="42"/>
      <c r="M1985" s="42"/>
      <c r="N1985" s="42"/>
      <c r="O1985" s="42"/>
    </row>
    <row r="1986" spans="1:15">
      <c r="A1986" s="40"/>
      <c r="B1986" s="41"/>
      <c r="C1986" s="42"/>
      <c r="D1986" s="42"/>
      <c r="E1986" s="42"/>
      <c r="F1986" s="42"/>
      <c r="G1986" s="42"/>
      <c r="H1986" s="42"/>
      <c r="I1986" s="42"/>
      <c r="J1986" s="42"/>
      <c r="K1986" s="42"/>
      <c r="L1986" s="42"/>
      <c r="M1986" s="42"/>
      <c r="N1986" s="42"/>
      <c r="O1986" s="42"/>
    </row>
    <row r="1987" spans="1:15">
      <c r="A1987" s="40"/>
      <c r="B1987" s="41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  <c r="N1987" s="42"/>
      <c r="O1987" s="42"/>
    </row>
    <row r="1988" spans="1:15">
      <c r="A1988" s="40"/>
      <c r="B1988" s="41"/>
      <c r="C1988" s="42"/>
      <c r="D1988" s="42"/>
      <c r="E1988" s="42"/>
      <c r="F1988" s="42"/>
      <c r="G1988" s="42"/>
      <c r="H1988" s="42"/>
      <c r="I1988" s="42"/>
      <c r="J1988" s="42"/>
      <c r="K1988" s="42"/>
      <c r="L1988" s="42"/>
      <c r="M1988" s="42"/>
      <c r="N1988" s="42"/>
      <c r="O1988" s="42"/>
    </row>
    <row r="1989" spans="1:15">
      <c r="A1989" s="40"/>
      <c r="B1989" s="41"/>
      <c r="C1989" s="42"/>
      <c r="D1989" s="42"/>
      <c r="E1989" s="42"/>
      <c r="F1989" s="42"/>
      <c r="G1989" s="42"/>
      <c r="H1989" s="42"/>
      <c r="I1989" s="42"/>
      <c r="J1989" s="42"/>
      <c r="K1989" s="42"/>
      <c r="L1989" s="42"/>
      <c r="M1989" s="42"/>
      <c r="N1989" s="42"/>
      <c r="O1989" s="42"/>
    </row>
    <row r="1990" spans="1:15">
      <c r="A1990" s="40"/>
      <c r="B1990" s="41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</row>
    <row r="1991" spans="1:15">
      <c r="A1991" s="40"/>
      <c r="B1991" s="41"/>
      <c r="C1991" s="42"/>
      <c r="D1991" s="42"/>
      <c r="E1991" s="42"/>
      <c r="F1991" s="42"/>
      <c r="G1991" s="42"/>
      <c r="H1991" s="42"/>
      <c r="I1991" s="42"/>
      <c r="J1991" s="42"/>
      <c r="K1991" s="42"/>
      <c r="L1991" s="42"/>
      <c r="M1991" s="42"/>
      <c r="N1991" s="42"/>
      <c r="O1991" s="42"/>
    </row>
    <row r="1992" spans="1:15">
      <c r="A1992" s="40"/>
      <c r="B1992" s="41"/>
      <c r="C1992" s="42"/>
      <c r="D1992" s="42"/>
      <c r="E1992" s="42"/>
      <c r="F1992" s="42"/>
      <c r="G1992" s="42"/>
      <c r="H1992" s="42"/>
      <c r="I1992" s="42"/>
      <c r="J1992" s="42"/>
      <c r="K1992" s="42"/>
      <c r="L1992" s="42"/>
      <c r="M1992" s="42"/>
      <c r="N1992" s="42"/>
      <c r="O1992" s="42"/>
    </row>
    <row r="1993" spans="1:15">
      <c r="A1993" s="40"/>
      <c r="B1993" s="41"/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  <c r="O1993" s="42"/>
    </row>
    <row r="1994" spans="1:15">
      <c r="A1994" s="40"/>
      <c r="B1994" s="41"/>
      <c r="C1994" s="42"/>
      <c r="D1994" s="42"/>
      <c r="E1994" s="42"/>
      <c r="F1994" s="42"/>
      <c r="G1994" s="42"/>
      <c r="H1994" s="42"/>
      <c r="I1994" s="42"/>
      <c r="J1994" s="42"/>
      <c r="K1994" s="42"/>
      <c r="L1994" s="42"/>
      <c r="M1994" s="42"/>
      <c r="N1994" s="42"/>
      <c r="O1994" s="42"/>
    </row>
    <row r="1995" spans="1:15">
      <c r="A1995" s="40"/>
      <c r="B1995" s="41"/>
      <c r="C1995" s="42"/>
      <c r="D1995" s="42"/>
      <c r="E1995" s="42"/>
      <c r="F1995" s="42"/>
      <c r="G1995" s="42"/>
      <c r="H1995" s="42"/>
      <c r="I1995" s="42"/>
      <c r="J1995" s="42"/>
      <c r="K1995" s="42"/>
      <c r="L1995" s="42"/>
      <c r="M1995" s="42"/>
      <c r="N1995" s="42"/>
      <c r="O1995" s="42"/>
    </row>
    <row r="1996" spans="1:15">
      <c r="A1996" s="40"/>
      <c r="B1996" s="41"/>
      <c r="C1996" s="42"/>
      <c r="D1996" s="42"/>
      <c r="E1996" s="42"/>
      <c r="F1996" s="42"/>
      <c r="G1996" s="42"/>
      <c r="H1996" s="42"/>
      <c r="I1996" s="42"/>
      <c r="J1996" s="42"/>
      <c r="K1996" s="42"/>
      <c r="L1996" s="42"/>
      <c r="M1996" s="42"/>
      <c r="N1996" s="42"/>
      <c r="O1996" s="42"/>
    </row>
    <row r="1997" spans="1:15">
      <c r="A1997" s="40"/>
      <c r="B1997" s="41"/>
      <c r="C1997" s="42"/>
      <c r="D1997" s="42"/>
      <c r="E1997" s="42"/>
      <c r="F1997" s="42"/>
      <c r="G1997" s="42"/>
      <c r="H1997" s="42"/>
      <c r="I1997" s="42"/>
      <c r="J1997" s="42"/>
      <c r="K1997" s="42"/>
      <c r="L1997" s="42"/>
      <c r="M1997" s="42"/>
      <c r="N1997" s="42"/>
      <c r="O1997" s="42"/>
    </row>
    <row r="1998" spans="1:15">
      <c r="A1998" s="40"/>
      <c r="B1998" s="41"/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  <c r="O1998" s="42"/>
    </row>
    <row r="1999" spans="1:15">
      <c r="A1999" s="40"/>
      <c r="B1999" s="41"/>
      <c r="C1999" s="42"/>
      <c r="D1999" s="42"/>
      <c r="E1999" s="42"/>
      <c r="F1999" s="42"/>
      <c r="G1999" s="42"/>
      <c r="H1999" s="42"/>
      <c r="I1999" s="42"/>
      <c r="J1999" s="42"/>
      <c r="K1999" s="42"/>
      <c r="L1999" s="42"/>
      <c r="M1999" s="42"/>
      <c r="N1999" s="42"/>
      <c r="O1999" s="42"/>
    </row>
    <row r="2000" spans="1:15">
      <c r="A2000" s="40"/>
      <c r="B2000" s="41"/>
      <c r="C2000" s="42"/>
      <c r="D2000" s="42"/>
      <c r="E2000" s="42"/>
      <c r="F2000" s="42"/>
      <c r="G2000" s="42"/>
      <c r="H2000" s="42"/>
      <c r="I2000" s="42"/>
      <c r="J2000" s="42"/>
      <c r="K2000" s="42"/>
      <c r="L2000" s="42"/>
      <c r="M2000" s="42"/>
      <c r="N2000" s="42"/>
      <c r="O2000" s="42"/>
    </row>
    <row r="2001" spans="1:15">
      <c r="A2001" s="40"/>
      <c r="B2001" s="41"/>
      <c r="C2001" s="42"/>
      <c r="D2001" s="42"/>
      <c r="E2001" s="42"/>
      <c r="F2001" s="42"/>
      <c r="G2001" s="42"/>
      <c r="H2001" s="42"/>
      <c r="I2001" s="42"/>
      <c r="J2001" s="42"/>
      <c r="K2001" s="42"/>
      <c r="L2001" s="42"/>
      <c r="M2001" s="42"/>
      <c r="N2001" s="42"/>
      <c r="O2001" s="42"/>
    </row>
    <row r="2002" spans="1:15">
      <c r="A2002" s="40"/>
      <c r="B2002" s="41"/>
      <c r="C2002" s="42"/>
      <c r="D2002" s="42"/>
      <c r="E2002" s="42"/>
      <c r="F2002" s="42"/>
      <c r="G2002" s="42"/>
      <c r="H2002" s="42"/>
      <c r="I2002" s="42"/>
      <c r="J2002" s="42"/>
      <c r="K2002" s="42"/>
      <c r="L2002" s="42"/>
      <c r="M2002" s="42"/>
      <c r="N2002" s="42"/>
      <c r="O2002" s="42"/>
    </row>
    <row r="2003" spans="1:15">
      <c r="A2003" s="40"/>
      <c r="B2003" s="41"/>
      <c r="C2003" s="42"/>
      <c r="D2003" s="42"/>
      <c r="E2003" s="42"/>
      <c r="F2003" s="42"/>
      <c r="G2003" s="42"/>
      <c r="H2003" s="42"/>
      <c r="I2003" s="42"/>
      <c r="J2003" s="42"/>
      <c r="K2003" s="42"/>
      <c r="L2003" s="42"/>
      <c r="M2003" s="42"/>
      <c r="N2003" s="42"/>
      <c r="O2003" s="42"/>
    </row>
    <row r="2004" spans="1:15">
      <c r="A2004" s="40"/>
      <c r="B2004" s="41"/>
      <c r="C2004" s="42"/>
      <c r="D2004" s="42"/>
      <c r="E2004" s="42"/>
      <c r="F2004" s="42"/>
      <c r="G2004" s="42"/>
      <c r="H2004" s="42"/>
      <c r="I2004" s="42"/>
      <c r="J2004" s="42"/>
      <c r="K2004" s="42"/>
      <c r="L2004" s="42"/>
      <c r="M2004" s="42"/>
      <c r="N2004" s="42"/>
      <c r="O2004" s="42"/>
    </row>
    <row r="2005" spans="1:15">
      <c r="A2005" s="40"/>
      <c r="B2005" s="41"/>
      <c r="C2005" s="42"/>
      <c r="D2005" s="42"/>
      <c r="E2005" s="42"/>
      <c r="F2005" s="42"/>
      <c r="G2005" s="42"/>
      <c r="H2005" s="42"/>
      <c r="I2005" s="42"/>
      <c r="J2005" s="42"/>
      <c r="K2005" s="42"/>
      <c r="L2005" s="42"/>
      <c r="M2005" s="42"/>
      <c r="N2005" s="42"/>
      <c r="O2005" s="42"/>
    </row>
    <row r="2006" spans="1:15">
      <c r="A2006" s="40"/>
      <c r="B2006" s="41"/>
      <c r="C2006" s="42"/>
      <c r="D2006" s="42"/>
      <c r="E2006" s="42"/>
      <c r="F2006" s="42"/>
      <c r="G2006" s="42"/>
      <c r="H2006" s="42"/>
      <c r="I2006" s="42"/>
      <c r="J2006" s="42"/>
      <c r="K2006" s="42"/>
      <c r="L2006" s="42"/>
      <c r="M2006" s="42"/>
      <c r="N2006" s="42"/>
      <c r="O2006" s="42"/>
    </row>
    <row r="2007" spans="1:15">
      <c r="A2007" s="40"/>
      <c r="B2007" s="41"/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  <c r="O2007" s="42"/>
    </row>
    <row r="2008" spans="1:15">
      <c r="A2008" s="40"/>
      <c r="B2008" s="41"/>
      <c r="C2008" s="42"/>
      <c r="D2008" s="42"/>
      <c r="E2008" s="42"/>
      <c r="F2008" s="42"/>
      <c r="G2008" s="42"/>
      <c r="H2008" s="42"/>
      <c r="I2008" s="42"/>
      <c r="J2008" s="42"/>
      <c r="K2008" s="42"/>
      <c r="L2008" s="42"/>
      <c r="M2008" s="42"/>
      <c r="N2008" s="42"/>
      <c r="O2008" s="42"/>
    </row>
    <row r="2009" spans="1:15">
      <c r="A2009" s="40"/>
      <c r="B2009" s="41"/>
      <c r="C2009" s="42"/>
      <c r="D2009" s="42"/>
      <c r="E2009" s="42"/>
      <c r="F2009" s="42"/>
      <c r="G2009" s="42"/>
      <c r="H2009" s="42"/>
      <c r="I2009" s="42"/>
      <c r="J2009" s="42"/>
      <c r="K2009" s="42"/>
      <c r="L2009" s="42"/>
      <c r="M2009" s="42"/>
      <c r="N2009" s="42"/>
      <c r="O2009" s="42"/>
    </row>
    <row r="2010" spans="1:15">
      <c r="A2010" s="40"/>
      <c r="B2010" s="41"/>
      <c r="C2010" s="42"/>
      <c r="D2010" s="42"/>
      <c r="E2010" s="42"/>
      <c r="F2010" s="42"/>
      <c r="G2010" s="42"/>
      <c r="H2010" s="42"/>
      <c r="I2010" s="42"/>
      <c r="J2010" s="42"/>
      <c r="K2010" s="42"/>
      <c r="L2010" s="42"/>
      <c r="M2010" s="42"/>
      <c r="N2010" s="42"/>
      <c r="O2010" s="42"/>
    </row>
    <row r="2011" spans="1:15">
      <c r="A2011" s="40"/>
      <c r="B2011" s="41"/>
      <c r="C2011" s="42"/>
      <c r="D2011" s="42"/>
      <c r="E2011" s="42"/>
      <c r="F2011" s="42"/>
      <c r="G2011" s="42"/>
      <c r="H2011" s="42"/>
      <c r="I2011" s="42"/>
      <c r="J2011" s="42"/>
      <c r="K2011" s="42"/>
      <c r="L2011" s="42"/>
      <c r="M2011" s="42"/>
      <c r="N2011" s="42"/>
      <c r="O2011" s="42"/>
    </row>
    <row r="2012" spans="1:15">
      <c r="A2012" s="40"/>
      <c r="B2012" s="41"/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  <c r="O2012" s="42"/>
    </row>
    <row r="2013" spans="1:15">
      <c r="A2013" s="40"/>
      <c r="B2013" s="41"/>
      <c r="C2013" s="42"/>
      <c r="D2013" s="42"/>
      <c r="E2013" s="42"/>
      <c r="F2013" s="42"/>
      <c r="G2013" s="42"/>
      <c r="H2013" s="42"/>
      <c r="I2013" s="42"/>
      <c r="J2013" s="42"/>
      <c r="K2013" s="42"/>
      <c r="L2013" s="42"/>
      <c r="M2013" s="42"/>
      <c r="N2013" s="42"/>
      <c r="O2013" s="42"/>
    </row>
    <row r="2014" spans="1:15">
      <c r="A2014" s="40"/>
      <c r="B2014" s="41"/>
      <c r="C2014" s="42"/>
      <c r="D2014" s="42"/>
      <c r="E2014" s="42"/>
      <c r="F2014" s="42"/>
      <c r="G2014" s="42"/>
      <c r="H2014" s="42"/>
      <c r="I2014" s="42"/>
      <c r="J2014" s="42"/>
      <c r="K2014" s="42"/>
      <c r="L2014" s="42"/>
      <c r="M2014" s="42"/>
      <c r="N2014" s="42"/>
      <c r="O2014" s="42"/>
    </row>
    <row r="2015" spans="1:15">
      <c r="A2015" s="40"/>
      <c r="B2015" s="41"/>
      <c r="C2015" s="42"/>
      <c r="D2015" s="42"/>
      <c r="E2015" s="42"/>
      <c r="F2015" s="42"/>
      <c r="G2015" s="42"/>
      <c r="H2015" s="42"/>
      <c r="I2015" s="42"/>
      <c r="J2015" s="42"/>
      <c r="K2015" s="42"/>
      <c r="L2015" s="42"/>
      <c r="M2015" s="42"/>
      <c r="N2015" s="42"/>
      <c r="O2015" s="42"/>
    </row>
    <row r="2016" spans="1:15">
      <c r="A2016" s="40"/>
      <c r="B2016" s="41"/>
      <c r="C2016" s="42"/>
      <c r="D2016" s="42"/>
      <c r="E2016" s="42"/>
      <c r="F2016" s="42"/>
      <c r="G2016" s="42"/>
      <c r="H2016" s="42"/>
      <c r="I2016" s="42"/>
      <c r="J2016" s="42"/>
      <c r="K2016" s="42"/>
      <c r="L2016" s="42"/>
      <c r="M2016" s="42"/>
      <c r="N2016" s="42"/>
      <c r="O2016" s="42"/>
    </row>
    <row r="2017" spans="1:15">
      <c r="A2017" s="40"/>
      <c r="B2017" s="41"/>
      <c r="C2017" s="42"/>
      <c r="D2017" s="42"/>
      <c r="E2017" s="42"/>
      <c r="F2017" s="42"/>
      <c r="G2017" s="42"/>
      <c r="H2017" s="42"/>
      <c r="I2017" s="42"/>
      <c r="J2017" s="42"/>
      <c r="K2017" s="42"/>
      <c r="L2017" s="42"/>
      <c r="M2017" s="42"/>
      <c r="N2017" s="42"/>
      <c r="O2017" s="42"/>
    </row>
    <row r="2018" spans="1:15">
      <c r="A2018" s="40"/>
      <c r="B2018" s="41"/>
      <c r="C2018" s="42"/>
      <c r="D2018" s="42"/>
      <c r="E2018" s="42"/>
      <c r="F2018" s="42"/>
      <c r="G2018" s="42"/>
      <c r="H2018" s="42"/>
      <c r="I2018" s="42"/>
      <c r="J2018" s="42"/>
      <c r="K2018" s="42"/>
      <c r="L2018" s="42"/>
      <c r="M2018" s="42"/>
      <c r="N2018" s="42"/>
      <c r="O2018" s="42"/>
    </row>
    <row r="2019" spans="1:15">
      <c r="A2019" s="40"/>
      <c r="B2019" s="41"/>
      <c r="C2019" s="42"/>
      <c r="D2019" s="42"/>
      <c r="E2019" s="42"/>
      <c r="F2019" s="42"/>
      <c r="G2019" s="42"/>
      <c r="H2019" s="42"/>
      <c r="I2019" s="42"/>
      <c r="J2019" s="42"/>
      <c r="K2019" s="42"/>
      <c r="L2019" s="42"/>
      <c r="M2019" s="42"/>
      <c r="N2019" s="42"/>
      <c r="O2019" s="42"/>
    </row>
    <row r="2020" spans="1:15">
      <c r="A2020" s="40"/>
      <c r="B2020" s="41"/>
      <c r="C2020" s="42"/>
      <c r="D2020" s="42"/>
      <c r="E2020" s="42"/>
      <c r="F2020" s="42"/>
      <c r="G2020" s="42"/>
      <c r="H2020" s="42"/>
      <c r="I2020" s="42"/>
      <c r="J2020" s="42"/>
      <c r="K2020" s="42"/>
      <c r="L2020" s="42"/>
      <c r="M2020" s="42"/>
      <c r="N2020" s="42"/>
      <c r="O2020" s="42"/>
    </row>
    <row r="2021" spans="1:15">
      <c r="A2021" s="40"/>
      <c r="B2021" s="41"/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  <c r="O2021" s="42"/>
    </row>
    <row r="2022" spans="1:15">
      <c r="A2022" s="40"/>
      <c r="B2022" s="41"/>
      <c r="C2022" s="42"/>
      <c r="D2022" s="42"/>
      <c r="E2022" s="42"/>
      <c r="F2022" s="42"/>
      <c r="G2022" s="42"/>
      <c r="H2022" s="42"/>
      <c r="I2022" s="42"/>
      <c r="J2022" s="42"/>
      <c r="K2022" s="42"/>
      <c r="L2022" s="42"/>
      <c r="M2022" s="42"/>
      <c r="N2022" s="42"/>
      <c r="O2022" s="42"/>
    </row>
    <row r="2023" spans="1:15">
      <c r="A2023" s="40"/>
      <c r="B2023" s="41"/>
      <c r="C2023" s="42"/>
      <c r="D2023" s="42"/>
      <c r="E2023" s="42"/>
      <c r="F2023" s="42"/>
      <c r="G2023" s="42"/>
      <c r="H2023" s="42"/>
      <c r="I2023" s="42"/>
      <c r="J2023" s="42"/>
      <c r="K2023" s="42"/>
      <c r="L2023" s="42"/>
      <c r="M2023" s="42"/>
      <c r="N2023" s="42"/>
      <c r="O2023" s="42"/>
    </row>
    <row r="2024" spans="1:15">
      <c r="A2024" s="40"/>
      <c r="B2024" s="41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</row>
    <row r="2025" spans="1:15">
      <c r="A2025" s="40"/>
      <c r="B2025" s="41"/>
      <c r="C2025" s="42"/>
      <c r="D2025" s="42"/>
      <c r="E2025" s="42"/>
      <c r="F2025" s="42"/>
      <c r="G2025" s="42"/>
      <c r="H2025" s="42"/>
      <c r="I2025" s="42"/>
      <c r="J2025" s="42"/>
      <c r="K2025" s="42"/>
      <c r="L2025" s="42"/>
      <c r="M2025" s="42"/>
      <c r="N2025" s="42"/>
      <c r="O2025" s="42"/>
    </row>
    <row r="2026" spans="1:15">
      <c r="A2026" s="40"/>
      <c r="B2026" s="41"/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  <c r="O2026" s="42"/>
    </row>
    <row r="2027" spans="1:15">
      <c r="A2027" s="40"/>
      <c r="B2027" s="41"/>
      <c r="C2027" s="42"/>
      <c r="D2027" s="42"/>
      <c r="E2027" s="42"/>
      <c r="F2027" s="42"/>
      <c r="G2027" s="42"/>
      <c r="H2027" s="42"/>
      <c r="I2027" s="42"/>
      <c r="J2027" s="42"/>
      <c r="K2027" s="42"/>
      <c r="L2027" s="42"/>
      <c r="M2027" s="42"/>
      <c r="N2027" s="42"/>
      <c r="O2027" s="42"/>
    </row>
    <row r="2028" spans="1:15">
      <c r="A2028" s="40"/>
      <c r="B2028" s="41"/>
      <c r="C2028" s="42"/>
      <c r="D2028" s="42"/>
      <c r="E2028" s="42"/>
      <c r="F2028" s="42"/>
      <c r="G2028" s="42"/>
      <c r="H2028" s="42"/>
      <c r="I2028" s="42"/>
      <c r="J2028" s="42"/>
      <c r="K2028" s="42"/>
      <c r="L2028" s="42"/>
      <c r="M2028" s="42"/>
      <c r="N2028" s="42"/>
      <c r="O2028" s="42"/>
    </row>
    <row r="2029" spans="1:15">
      <c r="A2029" s="40"/>
      <c r="B2029" s="41"/>
      <c r="C2029" s="42"/>
      <c r="D2029" s="42"/>
      <c r="E2029" s="42"/>
      <c r="F2029" s="42"/>
      <c r="G2029" s="42"/>
      <c r="H2029" s="42"/>
      <c r="I2029" s="42"/>
      <c r="J2029" s="42"/>
      <c r="K2029" s="42"/>
      <c r="L2029" s="42"/>
      <c r="M2029" s="42"/>
      <c r="N2029" s="42"/>
      <c r="O2029" s="42"/>
    </row>
    <row r="2030" spans="1:15">
      <c r="A2030" s="40"/>
      <c r="B2030" s="41"/>
      <c r="C2030" s="42"/>
      <c r="D2030" s="42"/>
      <c r="E2030" s="42"/>
      <c r="F2030" s="42"/>
      <c r="G2030" s="42"/>
      <c r="H2030" s="42"/>
      <c r="I2030" s="42"/>
      <c r="J2030" s="42"/>
      <c r="K2030" s="42"/>
      <c r="L2030" s="42"/>
      <c r="M2030" s="42"/>
      <c r="N2030" s="42"/>
      <c r="O2030" s="42"/>
    </row>
    <row r="2031" spans="1:15">
      <c r="A2031" s="40"/>
      <c r="B2031" s="41"/>
      <c r="C2031" s="42"/>
      <c r="D2031" s="42"/>
      <c r="E2031" s="42"/>
      <c r="F2031" s="42"/>
      <c r="G2031" s="42"/>
      <c r="H2031" s="42"/>
      <c r="I2031" s="42"/>
      <c r="J2031" s="42"/>
      <c r="K2031" s="42"/>
      <c r="L2031" s="42"/>
      <c r="M2031" s="42"/>
      <c r="N2031" s="42"/>
      <c r="O2031" s="42"/>
    </row>
    <row r="2032" spans="1:15">
      <c r="A2032" s="40"/>
      <c r="B2032" s="41"/>
      <c r="C2032" s="42"/>
      <c r="D2032" s="42"/>
      <c r="E2032" s="42"/>
      <c r="F2032" s="42"/>
      <c r="G2032" s="42"/>
      <c r="H2032" s="42"/>
      <c r="I2032" s="42"/>
      <c r="J2032" s="42"/>
      <c r="K2032" s="42"/>
      <c r="L2032" s="42"/>
      <c r="M2032" s="42"/>
      <c r="N2032" s="42"/>
      <c r="O2032" s="42"/>
    </row>
    <row r="2033" spans="1:15">
      <c r="A2033" s="40"/>
      <c r="B2033" s="41"/>
      <c r="C2033" s="42"/>
      <c r="D2033" s="42"/>
      <c r="E2033" s="42"/>
      <c r="F2033" s="42"/>
      <c r="G2033" s="42"/>
      <c r="H2033" s="42"/>
      <c r="I2033" s="42"/>
      <c r="J2033" s="42"/>
      <c r="K2033" s="42"/>
      <c r="L2033" s="42"/>
      <c r="M2033" s="42"/>
      <c r="N2033" s="42"/>
      <c r="O2033" s="42"/>
    </row>
    <row r="2034" spans="1:15">
      <c r="A2034" s="40"/>
      <c r="B2034" s="41"/>
      <c r="C2034" s="42"/>
      <c r="D2034" s="42"/>
      <c r="E2034" s="42"/>
      <c r="F2034" s="42"/>
      <c r="G2034" s="42"/>
      <c r="H2034" s="42"/>
      <c r="I2034" s="42"/>
      <c r="J2034" s="42"/>
      <c r="K2034" s="42"/>
      <c r="L2034" s="42"/>
      <c r="M2034" s="42"/>
      <c r="N2034" s="42"/>
      <c r="O2034" s="42"/>
    </row>
    <row r="2035" spans="1:15">
      <c r="A2035" s="40"/>
      <c r="B2035" s="41"/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  <c r="O2035" s="42"/>
    </row>
    <row r="2036" spans="1:15">
      <c r="A2036" s="40"/>
      <c r="B2036" s="41"/>
      <c r="C2036" s="42"/>
      <c r="D2036" s="42"/>
      <c r="E2036" s="42"/>
      <c r="F2036" s="42"/>
      <c r="G2036" s="42"/>
      <c r="H2036" s="42"/>
      <c r="I2036" s="42"/>
      <c r="J2036" s="42"/>
      <c r="K2036" s="42"/>
      <c r="L2036" s="42"/>
      <c r="M2036" s="42"/>
      <c r="N2036" s="42"/>
      <c r="O2036" s="42"/>
    </row>
    <row r="2037" spans="1:15">
      <c r="A2037" s="40"/>
      <c r="B2037" s="41"/>
      <c r="C2037" s="42"/>
      <c r="D2037" s="42"/>
      <c r="E2037" s="42"/>
      <c r="F2037" s="42"/>
      <c r="G2037" s="42"/>
      <c r="H2037" s="42"/>
      <c r="I2037" s="42"/>
      <c r="J2037" s="42"/>
      <c r="K2037" s="42"/>
      <c r="L2037" s="42"/>
      <c r="M2037" s="42"/>
      <c r="N2037" s="42"/>
      <c r="O2037" s="42"/>
    </row>
    <row r="2038" spans="1:15">
      <c r="A2038" s="40"/>
      <c r="B2038" s="41"/>
      <c r="C2038" s="42"/>
      <c r="D2038" s="42"/>
      <c r="E2038" s="42"/>
      <c r="F2038" s="42"/>
      <c r="G2038" s="42"/>
      <c r="H2038" s="42"/>
      <c r="I2038" s="42"/>
      <c r="J2038" s="42"/>
      <c r="K2038" s="42"/>
      <c r="L2038" s="42"/>
      <c r="M2038" s="42"/>
      <c r="N2038" s="42"/>
      <c r="O2038" s="42"/>
    </row>
    <row r="2039" spans="1:15">
      <c r="A2039" s="40"/>
      <c r="B2039" s="41"/>
      <c r="C2039" s="42"/>
      <c r="D2039" s="42"/>
      <c r="E2039" s="42"/>
      <c r="F2039" s="42"/>
      <c r="G2039" s="42"/>
      <c r="H2039" s="42"/>
      <c r="I2039" s="42"/>
      <c r="J2039" s="42"/>
      <c r="K2039" s="42"/>
      <c r="L2039" s="42"/>
      <c r="M2039" s="42"/>
      <c r="N2039" s="42"/>
      <c r="O2039" s="42"/>
    </row>
    <row r="2040" spans="1:15">
      <c r="A2040" s="40"/>
      <c r="B2040" s="41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</row>
    <row r="2041" spans="1:15">
      <c r="A2041" s="40"/>
      <c r="B2041" s="41"/>
      <c r="C2041" s="42"/>
      <c r="D2041" s="42"/>
      <c r="E2041" s="42"/>
      <c r="F2041" s="42"/>
      <c r="G2041" s="42"/>
      <c r="H2041" s="42"/>
      <c r="I2041" s="42"/>
      <c r="J2041" s="42"/>
      <c r="K2041" s="42"/>
      <c r="L2041" s="42"/>
      <c r="M2041" s="42"/>
      <c r="N2041" s="42"/>
      <c r="O2041" s="42"/>
    </row>
    <row r="2042" spans="1:15">
      <c r="A2042" s="40"/>
      <c r="B2042" s="41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</row>
    <row r="2043" spans="1:15">
      <c r="A2043" s="40"/>
      <c r="B2043" s="41"/>
      <c r="C2043" s="42"/>
      <c r="D2043" s="42"/>
      <c r="E2043" s="42"/>
      <c r="F2043" s="42"/>
      <c r="G2043" s="42"/>
      <c r="H2043" s="42"/>
      <c r="I2043" s="42"/>
      <c r="J2043" s="42"/>
      <c r="K2043" s="42"/>
      <c r="L2043" s="42"/>
      <c r="M2043" s="42"/>
      <c r="N2043" s="42"/>
      <c r="O2043" s="42"/>
    </row>
    <row r="2044" spans="1:15">
      <c r="A2044" s="40"/>
      <c r="B2044" s="41"/>
      <c r="C2044" s="42"/>
      <c r="D2044" s="42"/>
      <c r="E2044" s="42"/>
      <c r="F2044" s="42"/>
      <c r="G2044" s="42"/>
      <c r="H2044" s="42"/>
      <c r="I2044" s="42"/>
      <c r="J2044" s="42"/>
      <c r="K2044" s="42"/>
      <c r="L2044" s="42"/>
      <c r="M2044" s="42"/>
      <c r="N2044" s="42"/>
      <c r="O2044" s="42"/>
    </row>
    <row r="2045" spans="1:15">
      <c r="A2045" s="40"/>
      <c r="B2045" s="41"/>
      <c r="C2045" s="42"/>
      <c r="D2045" s="42"/>
      <c r="E2045" s="42"/>
      <c r="F2045" s="42"/>
      <c r="G2045" s="42"/>
      <c r="H2045" s="42"/>
      <c r="I2045" s="42"/>
      <c r="J2045" s="42"/>
      <c r="K2045" s="42"/>
      <c r="L2045" s="42"/>
      <c r="M2045" s="42"/>
      <c r="N2045" s="42"/>
      <c r="O2045" s="42"/>
    </row>
    <row r="2046" spans="1:15">
      <c r="A2046" s="40"/>
      <c r="B2046" s="41"/>
      <c r="C2046" s="42"/>
      <c r="D2046" s="42"/>
      <c r="E2046" s="42"/>
      <c r="F2046" s="42"/>
      <c r="G2046" s="42"/>
      <c r="H2046" s="42"/>
      <c r="I2046" s="42"/>
      <c r="J2046" s="42"/>
      <c r="K2046" s="42"/>
      <c r="L2046" s="42"/>
      <c r="M2046" s="42"/>
      <c r="N2046" s="42"/>
      <c r="O2046" s="42"/>
    </row>
    <row r="2047" spans="1:15">
      <c r="A2047" s="40"/>
      <c r="B2047" s="41"/>
      <c r="C2047" s="42"/>
      <c r="D2047" s="42"/>
      <c r="E2047" s="42"/>
      <c r="F2047" s="42"/>
      <c r="G2047" s="42"/>
      <c r="H2047" s="42"/>
      <c r="I2047" s="42"/>
      <c r="J2047" s="42"/>
      <c r="K2047" s="42"/>
      <c r="L2047" s="42"/>
      <c r="M2047" s="42"/>
      <c r="N2047" s="42"/>
      <c r="O2047" s="42"/>
    </row>
    <row r="2048" spans="1:15">
      <c r="A2048" s="40"/>
      <c r="B2048" s="41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</row>
    <row r="2049" spans="1:15">
      <c r="A2049" s="40"/>
      <c r="B2049" s="41"/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  <c r="O2049" s="42"/>
    </row>
    <row r="2050" spans="1:15">
      <c r="A2050" s="40"/>
      <c r="B2050" s="41"/>
      <c r="C2050" s="42"/>
      <c r="D2050" s="42"/>
      <c r="E2050" s="42"/>
      <c r="F2050" s="42"/>
      <c r="G2050" s="42"/>
      <c r="H2050" s="42"/>
      <c r="I2050" s="42"/>
      <c r="J2050" s="42"/>
      <c r="K2050" s="42"/>
      <c r="L2050" s="42"/>
      <c r="M2050" s="42"/>
      <c r="N2050" s="42"/>
      <c r="O2050" s="42"/>
    </row>
    <row r="2051" spans="1:15">
      <c r="A2051" s="40"/>
      <c r="B2051" s="41"/>
      <c r="C2051" s="42"/>
      <c r="D2051" s="42"/>
      <c r="E2051" s="42"/>
      <c r="F2051" s="42"/>
      <c r="G2051" s="42"/>
      <c r="H2051" s="42"/>
      <c r="I2051" s="42"/>
      <c r="J2051" s="42"/>
      <c r="K2051" s="42"/>
      <c r="L2051" s="42"/>
      <c r="M2051" s="42"/>
      <c r="N2051" s="42"/>
      <c r="O2051" s="42"/>
    </row>
    <row r="2052" spans="1:15">
      <c r="A2052" s="40"/>
      <c r="B2052" s="41"/>
      <c r="C2052" s="42"/>
      <c r="D2052" s="42"/>
      <c r="E2052" s="42"/>
      <c r="F2052" s="42"/>
      <c r="G2052" s="42"/>
      <c r="H2052" s="42"/>
      <c r="I2052" s="42"/>
      <c r="J2052" s="42"/>
      <c r="K2052" s="42"/>
      <c r="L2052" s="42"/>
      <c r="M2052" s="42"/>
      <c r="N2052" s="42"/>
      <c r="O2052" s="42"/>
    </row>
    <row r="2053" spans="1:15">
      <c r="A2053" s="40"/>
      <c r="B2053" s="41"/>
      <c r="C2053" s="42"/>
      <c r="D2053" s="42"/>
      <c r="E2053" s="42"/>
      <c r="F2053" s="42"/>
      <c r="G2053" s="42"/>
      <c r="H2053" s="42"/>
      <c r="I2053" s="42"/>
      <c r="J2053" s="42"/>
      <c r="K2053" s="42"/>
      <c r="L2053" s="42"/>
      <c r="M2053" s="42"/>
      <c r="N2053" s="42"/>
      <c r="O2053" s="42"/>
    </row>
    <row r="2054" spans="1:15">
      <c r="A2054" s="40"/>
      <c r="B2054" s="41"/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  <c r="O2054" s="42"/>
    </row>
    <row r="2055" spans="1:15">
      <c r="A2055" s="40"/>
      <c r="B2055" s="41"/>
      <c r="C2055" s="42"/>
      <c r="D2055" s="42"/>
      <c r="E2055" s="42"/>
      <c r="F2055" s="42"/>
      <c r="G2055" s="42"/>
      <c r="H2055" s="42"/>
      <c r="I2055" s="42"/>
      <c r="J2055" s="42"/>
      <c r="K2055" s="42"/>
      <c r="L2055" s="42"/>
      <c r="M2055" s="42"/>
      <c r="N2055" s="42"/>
      <c r="O2055" s="42"/>
    </row>
    <row r="2056" spans="1:15">
      <c r="A2056" s="40"/>
      <c r="B2056" s="41"/>
      <c r="C2056" s="42"/>
      <c r="D2056" s="42"/>
      <c r="E2056" s="42"/>
      <c r="F2056" s="42"/>
      <c r="G2056" s="42"/>
      <c r="H2056" s="42"/>
      <c r="I2056" s="42"/>
      <c r="J2056" s="42"/>
      <c r="K2056" s="42"/>
      <c r="L2056" s="42"/>
      <c r="M2056" s="42"/>
      <c r="N2056" s="42"/>
      <c r="O2056" s="42"/>
    </row>
    <row r="2057" spans="1:15">
      <c r="A2057" s="40"/>
      <c r="B2057" s="41"/>
      <c r="C2057" s="42"/>
      <c r="D2057" s="42"/>
      <c r="E2057" s="42"/>
      <c r="F2057" s="42"/>
      <c r="G2057" s="42"/>
      <c r="H2057" s="42"/>
      <c r="I2057" s="42"/>
      <c r="J2057" s="42"/>
      <c r="K2057" s="42"/>
      <c r="L2057" s="42"/>
      <c r="M2057" s="42"/>
      <c r="N2057" s="42"/>
      <c r="O2057" s="42"/>
    </row>
    <row r="2058" spans="1:15">
      <c r="A2058" s="40"/>
      <c r="B2058" s="41"/>
      <c r="C2058" s="42"/>
      <c r="D2058" s="42"/>
      <c r="E2058" s="42"/>
      <c r="F2058" s="42"/>
      <c r="G2058" s="42"/>
      <c r="H2058" s="42"/>
      <c r="I2058" s="42"/>
      <c r="J2058" s="42"/>
      <c r="K2058" s="42"/>
      <c r="L2058" s="42"/>
      <c r="M2058" s="42"/>
      <c r="N2058" s="42"/>
      <c r="O2058" s="42"/>
    </row>
    <row r="2059" spans="1:15">
      <c r="A2059" s="40"/>
      <c r="B2059" s="41"/>
      <c r="C2059" s="42"/>
      <c r="D2059" s="42"/>
      <c r="E2059" s="42"/>
      <c r="F2059" s="42"/>
      <c r="G2059" s="42"/>
      <c r="H2059" s="42"/>
      <c r="I2059" s="42"/>
      <c r="J2059" s="42"/>
      <c r="K2059" s="42"/>
      <c r="L2059" s="42"/>
      <c r="M2059" s="42"/>
      <c r="N2059" s="42"/>
      <c r="O2059" s="42"/>
    </row>
    <row r="2060" spans="1:15">
      <c r="A2060" s="40"/>
      <c r="B2060" s="41"/>
      <c r="C2060" s="42"/>
      <c r="D2060" s="42"/>
      <c r="E2060" s="42"/>
      <c r="F2060" s="42"/>
      <c r="G2060" s="42"/>
      <c r="H2060" s="42"/>
      <c r="I2060" s="42"/>
      <c r="J2060" s="42"/>
      <c r="K2060" s="42"/>
      <c r="L2060" s="42"/>
      <c r="M2060" s="42"/>
      <c r="N2060" s="42"/>
      <c r="O2060" s="42"/>
    </row>
    <row r="2061" spans="1:15">
      <c r="A2061" s="40"/>
      <c r="B2061" s="41"/>
      <c r="C2061" s="42"/>
      <c r="D2061" s="42"/>
      <c r="E2061" s="42"/>
      <c r="F2061" s="42"/>
      <c r="G2061" s="42"/>
      <c r="H2061" s="42"/>
      <c r="I2061" s="42"/>
      <c r="J2061" s="42"/>
      <c r="K2061" s="42"/>
      <c r="L2061" s="42"/>
      <c r="M2061" s="42"/>
      <c r="N2061" s="42"/>
      <c r="O2061" s="42"/>
    </row>
    <row r="2062" spans="1:15">
      <c r="A2062" s="40"/>
      <c r="B2062" s="41"/>
      <c r="C2062" s="42"/>
      <c r="D2062" s="42"/>
      <c r="E2062" s="42"/>
      <c r="F2062" s="42"/>
      <c r="G2062" s="42"/>
      <c r="H2062" s="42"/>
      <c r="I2062" s="42"/>
      <c r="J2062" s="42"/>
      <c r="K2062" s="42"/>
      <c r="L2062" s="42"/>
      <c r="M2062" s="42"/>
      <c r="N2062" s="42"/>
      <c r="O2062" s="42"/>
    </row>
    <row r="2063" spans="1:15">
      <c r="A2063" s="40"/>
      <c r="B2063" s="41"/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  <c r="O2063" s="42"/>
    </row>
    <row r="2064" spans="1:15">
      <c r="A2064" s="40"/>
      <c r="B2064" s="41"/>
      <c r="C2064" s="42"/>
      <c r="D2064" s="42"/>
      <c r="E2064" s="42"/>
      <c r="F2064" s="42"/>
      <c r="G2064" s="42"/>
      <c r="H2064" s="42"/>
      <c r="I2064" s="42"/>
      <c r="J2064" s="42"/>
      <c r="K2064" s="42"/>
      <c r="L2064" s="42"/>
      <c r="M2064" s="42"/>
      <c r="N2064" s="42"/>
      <c r="O2064" s="42"/>
    </row>
    <row r="2065" spans="1:15">
      <c r="A2065" s="40"/>
      <c r="B2065" s="41"/>
      <c r="C2065" s="42"/>
      <c r="D2065" s="42"/>
      <c r="E2065" s="42"/>
      <c r="F2065" s="42"/>
      <c r="G2065" s="42"/>
      <c r="H2065" s="42"/>
      <c r="I2065" s="42"/>
      <c r="J2065" s="42"/>
      <c r="K2065" s="42"/>
      <c r="L2065" s="42"/>
      <c r="M2065" s="42"/>
      <c r="N2065" s="42"/>
      <c r="O2065" s="42"/>
    </row>
    <row r="2066" spans="1:15">
      <c r="A2066" s="40"/>
      <c r="B2066" s="41"/>
      <c r="C2066" s="42"/>
      <c r="D2066" s="42"/>
      <c r="E2066" s="42"/>
      <c r="F2066" s="42"/>
      <c r="G2066" s="42"/>
      <c r="H2066" s="42"/>
      <c r="I2066" s="42"/>
      <c r="J2066" s="42"/>
      <c r="K2066" s="42"/>
      <c r="L2066" s="42"/>
      <c r="M2066" s="42"/>
      <c r="N2066" s="42"/>
      <c r="O2066" s="42"/>
    </row>
    <row r="2067" spans="1:15">
      <c r="A2067" s="40"/>
      <c r="B2067" s="41"/>
      <c r="C2067" s="42"/>
      <c r="D2067" s="42"/>
      <c r="E2067" s="42"/>
      <c r="F2067" s="42"/>
      <c r="G2067" s="42"/>
      <c r="H2067" s="42"/>
      <c r="I2067" s="42"/>
      <c r="J2067" s="42"/>
      <c r="K2067" s="42"/>
      <c r="L2067" s="42"/>
      <c r="M2067" s="42"/>
      <c r="N2067" s="42"/>
      <c r="O2067" s="42"/>
    </row>
    <row r="2068" spans="1:15">
      <c r="A2068" s="40"/>
      <c r="B2068" s="41"/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  <c r="O2068" s="42"/>
    </row>
    <row r="2069" spans="1:15">
      <c r="A2069" s="40"/>
      <c r="B2069" s="41"/>
      <c r="C2069" s="42"/>
      <c r="D2069" s="42"/>
      <c r="E2069" s="42"/>
      <c r="F2069" s="42"/>
      <c r="G2069" s="42"/>
      <c r="H2069" s="42"/>
      <c r="I2069" s="42"/>
      <c r="J2069" s="42"/>
      <c r="K2069" s="42"/>
      <c r="L2069" s="42"/>
      <c r="M2069" s="42"/>
      <c r="N2069" s="42"/>
      <c r="O2069" s="42"/>
    </row>
    <row r="2070" spans="1:15">
      <c r="A2070" s="40"/>
      <c r="B2070" s="41"/>
      <c r="C2070" s="42"/>
      <c r="D2070" s="42"/>
      <c r="E2070" s="42"/>
      <c r="F2070" s="42"/>
      <c r="G2070" s="42"/>
      <c r="H2070" s="42"/>
      <c r="I2070" s="42"/>
      <c r="J2070" s="42"/>
      <c r="K2070" s="42"/>
      <c r="L2070" s="42"/>
      <c r="M2070" s="42"/>
      <c r="N2070" s="42"/>
      <c r="O2070" s="42"/>
    </row>
    <row r="2071" spans="1:15">
      <c r="A2071" s="40"/>
      <c r="B2071" s="41"/>
      <c r="C2071" s="42"/>
      <c r="D2071" s="42"/>
      <c r="E2071" s="42"/>
      <c r="F2071" s="42"/>
      <c r="G2071" s="42"/>
      <c r="H2071" s="42"/>
      <c r="I2071" s="42"/>
      <c r="J2071" s="42"/>
      <c r="K2071" s="42"/>
      <c r="L2071" s="42"/>
      <c r="M2071" s="42"/>
      <c r="N2071" s="42"/>
      <c r="O2071" s="42"/>
    </row>
    <row r="2072" spans="1:15">
      <c r="A2072" s="40"/>
      <c r="B2072" s="41"/>
      <c r="C2072" s="42"/>
      <c r="D2072" s="42"/>
      <c r="E2072" s="42"/>
      <c r="F2072" s="42"/>
      <c r="G2072" s="42"/>
      <c r="H2072" s="42"/>
      <c r="I2072" s="42"/>
      <c r="J2072" s="42"/>
      <c r="K2072" s="42"/>
      <c r="L2072" s="42"/>
      <c r="M2072" s="42"/>
      <c r="N2072" s="42"/>
      <c r="O2072" s="42"/>
    </row>
    <row r="2073" spans="1:15">
      <c r="A2073" s="40"/>
      <c r="B2073" s="41"/>
      <c r="C2073" s="42"/>
      <c r="D2073" s="42"/>
      <c r="E2073" s="42"/>
      <c r="F2073" s="42"/>
      <c r="G2073" s="42"/>
      <c r="H2073" s="42"/>
      <c r="I2073" s="42"/>
      <c r="J2073" s="42"/>
      <c r="K2073" s="42"/>
      <c r="L2073" s="42"/>
      <c r="M2073" s="42"/>
      <c r="N2073" s="42"/>
      <c r="O2073" s="42"/>
    </row>
    <row r="2074" spans="1:15">
      <c r="A2074" s="40"/>
      <c r="B2074" s="41"/>
      <c r="C2074" s="42"/>
      <c r="D2074" s="42"/>
      <c r="E2074" s="42"/>
      <c r="F2074" s="42"/>
      <c r="G2074" s="42"/>
      <c r="H2074" s="42"/>
      <c r="I2074" s="42"/>
      <c r="J2074" s="42"/>
      <c r="K2074" s="42"/>
      <c r="L2074" s="42"/>
      <c r="M2074" s="42"/>
      <c r="N2074" s="42"/>
      <c r="O2074" s="42"/>
    </row>
    <row r="2075" spans="1:15">
      <c r="A2075" s="40"/>
      <c r="B2075" s="41"/>
      <c r="C2075" s="42"/>
      <c r="D2075" s="42"/>
      <c r="E2075" s="42"/>
      <c r="F2075" s="42"/>
      <c r="G2075" s="42"/>
      <c r="H2075" s="42"/>
      <c r="I2075" s="42"/>
      <c r="J2075" s="42"/>
      <c r="K2075" s="42"/>
      <c r="L2075" s="42"/>
      <c r="M2075" s="42"/>
      <c r="N2075" s="42"/>
      <c r="O2075" s="42"/>
    </row>
    <row r="2076" spans="1:15">
      <c r="A2076" s="40"/>
      <c r="B2076" s="41"/>
      <c r="C2076" s="42"/>
      <c r="D2076" s="42"/>
      <c r="E2076" s="42"/>
      <c r="F2076" s="42"/>
      <c r="G2076" s="42"/>
      <c r="H2076" s="42"/>
      <c r="I2076" s="42"/>
      <c r="J2076" s="42"/>
      <c r="K2076" s="42"/>
      <c r="L2076" s="42"/>
      <c r="M2076" s="42"/>
      <c r="N2076" s="42"/>
      <c r="O2076" s="42"/>
    </row>
    <row r="2077" spans="1:15">
      <c r="A2077" s="40"/>
      <c r="B2077" s="41"/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  <c r="O2077" s="42"/>
    </row>
    <row r="2078" spans="1:15">
      <c r="A2078" s="40"/>
      <c r="B2078" s="41"/>
      <c r="C2078" s="42"/>
      <c r="D2078" s="42"/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</row>
    <row r="2079" spans="1:15">
      <c r="A2079" s="40"/>
      <c r="B2079" s="41"/>
      <c r="C2079" s="42"/>
      <c r="D2079" s="42"/>
      <c r="E2079" s="42"/>
      <c r="F2079" s="42"/>
      <c r="G2079" s="42"/>
      <c r="H2079" s="42"/>
      <c r="I2079" s="42"/>
      <c r="J2079" s="42"/>
      <c r="K2079" s="42"/>
      <c r="L2079" s="42"/>
      <c r="M2079" s="42"/>
      <c r="N2079" s="42"/>
      <c r="O2079" s="42"/>
    </row>
    <row r="2080" spans="1:15">
      <c r="A2080" s="40"/>
      <c r="B2080" s="41"/>
      <c r="C2080" s="42"/>
      <c r="D2080" s="42"/>
      <c r="E2080" s="42"/>
      <c r="F2080" s="42"/>
      <c r="G2080" s="42"/>
      <c r="H2080" s="42"/>
      <c r="I2080" s="42"/>
      <c r="J2080" s="42"/>
      <c r="K2080" s="42"/>
      <c r="L2080" s="42"/>
      <c r="M2080" s="42"/>
      <c r="N2080" s="42"/>
      <c r="O2080" s="42"/>
    </row>
    <row r="2081" spans="1:15">
      <c r="A2081" s="40"/>
      <c r="B2081" s="41"/>
      <c r="C2081" s="42"/>
      <c r="D2081" s="42"/>
      <c r="E2081" s="42"/>
      <c r="F2081" s="42"/>
      <c r="G2081" s="42"/>
      <c r="H2081" s="42"/>
      <c r="I2081" s="42"/>
      <c r="J2081" s="42"/>
      <c r="K2081" s="42"/>
      <c r="L2081" s="42"/>
      <c r="M2081" s="42"/>
      <c r="N2081" s="42"/>
      <c r="O2081" s="42"/>
    </row>
    <row r="2082" spans="1:15">
      <c r="A2082" s="40"/>
      <c r="B2082" s="41"/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  <c r="O2082" s="42"/>
    </row>
    <row r="2083" spans="1:15">
      <c r="A2083" s="40"/>
      <c r="B2083" s="41"/>
      <c r="C2083" s="42"/>
      <c r="D2083" s="42"/>
      <c r="E2083" s="42"/>
      <c r="F2083" s="42"/>
      <c r="G2083" s="42"/>
      <c r="H2083" s="42"/>
      <c r="I2083" s="42"/>
      <c r="J2083" s="42"/>
      <c r="K2083" s="42"/>
      <c r="L2083" s="42"/>
      <c r="M2083" s="42"/>
      <c r="N2083" s="42"/>
      <c r="O2083" s="42"/>
    </row>
    <row r="2084" spans="1:15">
      <c r="A2084" s="40"/>
      <c r="B2084" s="41"/>
      <c r="C2084" s="42"/>
      <c r="D2084" s="42"/>
      <c r="E2084" s="42"/>
      <c r="F2084" s="42"/>
      <c r="G2084" s="42"/>
      <c r="H2084" s="42"/>
      <c r="I2084" s="42"/>
      <c r="J2084" s="42"/>
      <c r="K2084" s="42"/>
      <c r="L2084" s="42"/>
      <c r="M2084" s="42"/>
      <c r="N2084" s="42"/>
      <c r="O2084" s="42"/>
    </row>
    <row r="2085" spans="1:15">
      <c r="A2085" s="40"/>
      <c r="B2085" s="41"/>
      <c r="C2085" s="42"/>
      <c r="D2085" s="42"/>
      <c r="E2085" s="42"/>
      <c r="F2085" s="42"/>
      <c r="G2085" s="42"/>
      <c r="H2085" s="42"/>
      <c r="I2085" s="42"/>
      <c r="J2085" s="42"/>
      <c r="K2085" s="42"/>
      <c r="L2085" s="42"/>
      <c r="M2085" s="42"/>
      <c r="N2085" s="42"/>
      <c r="O2085" s="42"/>
    </row>
    <row r="2086" spans="1:15">
      <c r="A2086" s="40"/>
      <c r="B2086" s="41"/>
      <c r="C2086" s="42"/>
      <c r="D2086" s="42"/>
      <c r="E2086" s="42"/>
      <c r="F2086" s="42"/>
      <c r="G2086" s="42"/>
      <c r="H2086" s="42"/>
      <c r="I2086" s="42"/>
      <c r="J2086" s="42"/>
      <c r="K2086" s="42"/>
      <c r="L2086" s="42"/>
      <c r="M2086" s="42"/>
      <c r="N2086" s="42"/>
      <c r="O2086" s="42"/>
    </row>
    <row r="2087" spans="1:15">
      <c r="A2087" s="40"/>
      <c r="B2087" s="41"/>
      <c r="C2087" s="42"/>
      <c r="D2087" s="42"/>
      <c r="E2087" s="42"/>
      <c r="F2087" s="42"/>
      <c r="G2087" s="42"/>
      <c r="H2087" s="42"/>
      <c r="I2087" s="42"/>
      <c r="J2087" s="42"/>
      <c r="K2087" s="42"/>
      <c r="L2087" s="42"/>
      <c r="M2087" s="42"/>
      <c r="N2087" s="42"/>
      <c r="O2087" s="42"/>
    </row>
    <row r="2088" spans="1:15">
      <c r="A2088" s="40"/>
      <c r="B2088" s="41"/>
      <c r="C2088" s="42"/>
      <c r="D2088" s="42"/>
      <c r="E2088" s="42"/>
      <c r="F2088" s="42"/>
      <c r="G2088" s="42"/>
      <c r="H2088" s="42"/>
      <c r="I2088" s="42"/>
      <c r="J2088" s="42"/>
      <c r="K2088" s="42"/>
      <c r="L2088" s="42"/>
      <c r="M2088" s="42"/>
      <c r="N2088" s="42"/>
      <c r="O2088" s="42"/>
    </row>
    <row r="2089" spans="1:15">
      <c r="A2089" s="40"/>
      <c r="B2089" s="41"/>
      <c r="C2089" s="42"/>
      <c r="D2089" s="42"/>
      <c r="E2089" s="42"/>
      <c r="F2089" s="42"/>
      <c r="G2089" s="42"/>
      <c r="H2089" s="42"/>
      <c r="I2089" s="42"/>
      <c r="J2089" s="42"/>
      <c r="K2089" s="42"/>
      <c r="L2089" s="42"/>
      <c r="M2089" s="42"/>
      <c r="N2089" s="42"/>
      <c r="O2089" s="42"/>
    </row>
    <row r="2090" spans="1:15">
      <c r="A2090" s="40"/>
      <c r="B2090" s="41"/>
      <c r="C2090" s="42"/>
      <c r="D2090" s="42"/>
      <c r="E2090" s="42"/>
      <c r="F2090" s="42"/>
      <c r="G2090" s="42"/>
      <c r="H2090" s="42"/>
      <c r="I2090" s="42"/>
      <c r="J2090" s="42"/>
      <c r="K2090" s="42"/>
      <c r="L2090" s="42"/>
      <c r="M2090" s="42"/>
      <c r="N2090" s="42"/>
      <c r="O2090" s="42"/>
    </row>
    <row r="2091" spans="1:15">
      <c r="A2091" s="40"/>
      <c r="B2091" s="41"/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  <c r="O2091" s="42"/>
    </row>
    <row r="2092" spans="1:15">
      <c r="A2092" s="40"/>
      <c r="B2092" s="41"/>
      <c r="C2092" s="42"/>
      <c r="D2092" s="42"/>
      <c r="E2092" s="42"/>
      <c r="F2092" s="42"/>
      <c r="G2092" s="42"/>
      <c r="H2092" s="42"/>
      <c r="I2092" s="42"/>
      <c r="J2092" s="42"/>
      <c r="K2092" s="42"/>
      <c r="L2092" s="42"/>
      <c r="M2092" s="42"/>
      <c r="N2092" s="42"/>
      <c r="O2092" s="42"/>
    </row>
    <row r="2093" spans="1:15">
      <c r="A2093" s="40"/>
      <c r="B2093" s="41"/>
      <c r="C2093" s="42"/>
      <c r="D2093" s="42"/>
      <c r="E2093" s="42"/>
      <c r="F2093" s="42"/>
      <c r="G2093" s="42"/>
      <c r="H2093" s="42"/>
      <c r="I2093" s="42"/>
      <c r="J2093" s="42"/>
      <c r="K2093" s="42"/>
      <c r="L2093" s="42"/>
      <c r="M2093" s="42"/>
      <c r="N2093" s="42"/>
      <c r="O2093" s="42"/>
    </row>
    <row r="2094" spans="1:15">
      <c r="A2094" s="40"/>
      <c r="B2094" s="41"/>
      <c r="C2094" s="42"/>
      <c r="D2094" s="42"/>
      <c r="E2094" s="42"/>
      <c r="F2094" s="42"/>
      <c r="G2094" s="42"/>
      <c r="H2094" s="42"/>
      <c r="I2094" s="42"/>
      <c r="J2094" s="42"/>
      <c r="K2094" s="42"/>
      <c r="L2094" s="42"/>
      <c r="M2094" s="42"/>
      <c r="N2094" s="42"/>
      <c r="O2094" s="42"/>
    </row>
    <row r="2095" spans="1:15">
      <c r="A2095" s="40"/>
      <c r="B2095" s="41"/>
      <c r="C2095" s="42"/>
      <c r="D2095" s="42"/>
      <c r="E2095" s="42"/>
      <c r="F2095" s="42"/>
      <c r="G2095" s="42"/>
      <c r="H2095" s="42"/>
      <c r="I2095" s="42"/>
      <c r="J2095" s="42"/>
      <c r="K2095" s="42"/>
      <c r="L2095" s="42"/>
      <c r="M2095" s="42"/>
      <c r="N2095" s="42"/>
      <c r="O2095" s="42"/>
    </row>
    <row r="2096" spans="1:15">
      <c r="A2096" s="40"/>
      <c r="B2096" s="41"/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  <c r="O2096" s="42"/>
    </row>
    <row r="2097" spans="1:15">
      <c r="A2097" s="40"/>
      <c r="B2097" s="41"/>
      <c r="C2097" s="42"/>
      <c r="D2097" s="42"/>
      <c r="E2097" s="42"/>
      <c r="F2097" s="42"/>
      <c r="G2097" s="42"/>
      <c r="H2097" s="42"/>
      <c r="I2097" s="42"/>
      <c r="J2097" s="42"/>
      <c r="K2097" s="42"/>
      <c r="L2097" s="42"/>
      <c r="M2097" s="42"/>
      <c r="N2097" s="42"/>
      <c r="O2097" s="42"/>
    </row>
    <row r="2098" spans="1:15">
      <c r="A2098" s="40"/>
      <c r="B2098" s="41"/>
      <c r="C2098" s="42"/>
      <c r="D2098" s="42"/>
      <c r="E2098" s="42"/>
      <c r="F2098" s="42"/>
      <c r="G2098" s="42"/>
      <c r="H2098" s="42"/>
      <c r="I2098" s="42"/>
      <c r="J2098" s="42"/>
      <c r="K2098" s="42"/>
      <c r="L2098" s="42"/>
      <c r="M2098" s="42"/>
      <c r="N2098" s="42"/>
      <c r="O2098" s="42"/>
    </row>
    <row r="2099" spans="1:15">
      <c r="A2099" s="40"/>
      <c r="B2099" s="41"/>
      <c r="C2099" s="42"/>
      <c r="D2099" s="42"/>
      <c r="E2099" s="42"/>
      <c r="F2099" s="42"/>
      <c r="G2099" s="42"/>
      <c r="H2099" s="42"/>
      <c r="I2099" s="42"/>
      <c r="J2099" s="42"/>
      <c r="K2099" s="42"/>
      <c r="L2099" s="42"/>
      <c r="M2099" s="42"/>
      <c r="N2099" s="42"/>
      <c r="O2099" s="42"/>
    </row>
    <row r="2100" spans="1:15">
      <c r="A2100" s="40"/>
      <c r="B2100" s="41"/>
      <c r="C2100" s="42"/>
      <c r="D2100" s="42"/>
      <c r="E2100" s="42"/>
      <c r="F2100" s="42"/>
      <c r="G2100" s="42"/>
      <c r="H2100" s="42"/>
      <c r="I2100" s="42"/>
      <c r="J2100" s="42"/>
      <c r="K2100" s="42"/>
      <c r="L2100" s="42"/>
      <c r="M2100" s="42"/>
      <c r="N2100" s="42"/>
      <c r="O2100" s="42"/>
    </row>
    <row r="2101" spans="1:15">
      <c r="A2101" s="40"/>
      <c r="B2101" s="41"/>
      <c r="C2101" s="42"/>
      <c r="D2101" s="42"/>
      <c r="E2101" s="42"/>
      <c r="F2101" s="42"/>
      <c r="G2101" s="42"/>
      <c r="H2101" s="42"/>
      <c r="I2101" s="42"/>
      <c r="J2101" s="42"/>
      <c r="K2101" s="42"/>
      <c r="L2101" s="42"/>
      <c r="M2101" s="42"/>
      <c r="N2101" s="42"/>
      <c r="O2101" s="42"/>
    </row>
    <row r="2102" spans="1:15">
      <c r="A2102" s="40"/>
      <c r="B2102" s="41"/>
      <c r="C2102" s="42"/>
      <c r="D2102" s="42"/>
      <c r="E2102" s="42"/>
      <c r="F2102" s="42"/>
      <c r="G2102" s="42"/>
      <c r="H2102" s="42"/>
      <c r="I2102" s="42"/>
      <c r="J2102" s="42"/>
      <c r="K2102" s="42"/>
      <c r="L2102" s="42"/>
      <c r="M2102" s="42"/>
      <c r="N2102" s="42"/>
      <c r="O2102" s="42"/>
    </row>
    <row r="2103" spans="1:15">
      <c r="A2103" s="40"/>
      <c r="B2103" s="41"/>
      <c r="C2103" s="42"/>
      <c r="D2103" s="42"/>
      <c r="E2103" s="42"/>
      <c r="F2103" s="42"/>
      <c r="G2103" s="42"/>
      <c r="H2103" s="42"/>
      <c r="I2103" s="42"/>
      <c r="J2103" s="42"/>
      <c r="K2103" s="42"/>
      <c r="L2103" s="42"/>
      <c r="M2103" s="42"/>
      <c r="N2103" s="42"/>
      <c r="O2103" s="42"/>
    </row>
    <row r="2104" spans="1:15">
      <c r="A2104" s="40"/>
      <c r="B2104" s="41"/>
      <c r="C2104" s="42"/>
      <c r="D2104" s="42"/>
      <c r="E2104" s="42"/>
      <c r="F2104" s="42"/>
      <c r="G2104" s="42"/>
      <c r="H2104" s="42"/>
      <c r="I2104" s="42"/>
      <c r="J2104" s="42"/>
      <c r="K2104" s="42"/>
      <c r="L2104" s="42"/>
      <c r="M2104" s="42"/>
      <c r="N2104" s="42"/>
      <c r="O2104" s="42"/>
    </row>
    <row r="2105" spans="1:15">
      <c r="A2105" s="40"/>
      <c r="B2105" s="41"/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  <c r="O2105" s="42"/>
    </row>
    <row r="2106" spans="1:15">
      <c r="A2106" s="40"/>
      <c r="B2106" s="41"/>
      <c r="C2106" s="42"/>
      <c r="D2106" s="42"/>
      <c r="E2106" s="42"/>
      <c r="F2106" s="42"/>
      <c r="G2106" s="42"/>
      <c r="H2106" s="42"/>
      <c r="I2106" s="42"/>
      <c r="J2106" s="42"/>
      <c r="K2106" s="42"/>
      <c r="L2106" s="42"/>
      <c r="M2106" s="42"/>
      <c r="N2106" s="42"/>
      <c r="O2106" s="42"/>
    </row>
    <row r="2107" spans="1:15">
      <c r="A2107" s="40"/>
      <c r="B2107" s="41"/>
      <c r="C2107" s="42"/>
      <c r="D2107" s="42"/>
      <c r="E2107" s="42"/>
      <c r="F2107" s="42"/>
      <c r="G2107" s="42"/>
      <c r="H2107" s="42"/>
      <c r="I2107" s="42"/>
      <c r="J2107" s="42"/>
      <c r="K2107" s="42"/>
      <c r="L2107" s="42"/>
      <c r="M2107" s="42"/>
      <c r="N2107" s="42"/>
      <c r="O2107" s="42"/>
    </row>
    <row r="2108" spans="1:15">
      <c r="A2108" s="40"/>
      <c r="B2108" s="41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</row>
    <row r="2109" spans="1:15">
      <c r="A2109" s="40"/>
      <c r="B2109" s="41"/>
      <c r="C2109" s="42"/>
      <c r="D2109" s="42"/>
      <c r="E2109" s="42"/>
      <c r="F2109" s="42"/>
      <c r="G2109" s="42"/>
      <c r="H2109" s="42"/>
      <c r="I2109" s="42"/>
      <c r="J2109" s="42"/>
      <c r="K2109" s="42"/>
      <c r="L2109" s="42"/>
      <c r="M2109" s="42"/>
      <c r="N2109" s="42"/>
      <c r="O2109" s="42"/>
    </row>
    <row r="2110" spans="1:15">
      <c r="A2110" s="40"/>
      <c r="B2110" s="41"/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  <c r="O2110" s="42"/>
    </row>
    <row r="2111" spans="1:15">
      <c r="A2111" s="40"/>
      <c r="B2111" s="41"/>
      <c r="C2111" s="42"/>
      <c r="D2111" s="42"/>
      <c r="E2111" s="42"/>
      <c r="F2111" s="42"/>
      <c r="G2111" s="42"/>
      <c r="H2111" s="42"/>
      <c r="I2111" s="42"/>
      <c r="J2111" s="42"/>
      <c r="K2111" s="42"/>
      <c r="L2111" s="42"/>
      <c r="M2111" s="42"/>
      <c r="N2111" s="42"/>
      <c r="O2111" s="42"/>
    </row>
    <row r="2112" spans="1:15">
      <c r="A2112" s="40"/>
      <c r="B2112" s="41"/>
      <c r="C2112" s="42"/>
      <c r="D2112" s="42"/>
      <c r="E2112" s="42"/>
      <c r="F2112" s="42"/>
      <c r="G2112" s="42"/>
      <c r="H2112" s="42"/>
      <c r="I2112" s="42"/>
      <c r="J2112" s="42"/>
      <c r="K2112" s="42"/>
      <c r="L2112" s="42"/>
      <c r="M2112" s="42"/>
      <c r="N2112" s="42"/>
      <c r="O2112" s="42"/>
    </row>
    <row r="2113" spans="1:15">
      <c r="A2113" s="40"/>
      <c r="B2113" s="41"/>
      <c r="C2113" s="42"/>
      <c r="D2113" s="42"/>
      <c r="E2113" s="42"/>
      <c r="F2113" s="42"/>
      <c r="G2113" s="42"/>
      <c r="H2113" s="42"/>
      <c r="I2113" s="42"/>
      <c r="J2113" s="42"/>
      <c r="K2113" s="42"/>
      <c r="L2113" s="42"/>
      <c r="M2113" s="42"/>
      <c r="N2113" s="42"/>
      <c r="O2113" s="42"/>
    </row>
    <row r="2114" spans="1:15">
      <c r="A2114" s="40"/>
      <c r="B2114" s="41"/>
      <c r="C2114" s="42"/>
      <c r="D2114" s="42"/>
      <c r="E2114" s="42"/>
      <c r="F2114" s="42"/>
      <c r="G2114" s="42"/>
      <c r="H2114" s="42"/>
      <c r="I2114" s="42"/>
      <c r="J2114" s="42"/>
      <c r="K2114" s="42"/>
      <c r="L2114" s="42"/>
      <c r="M2114" s="42"/>
      <c r="N2114" s="42"/>
      <c r="O2114" s="42"/>
    </row>
    <row r="2115" spans="1:15">
      <c r="A2115" s="40"/>
      <c r="B2115" s="41"/>
      <c r="C2115" s="42"/>
      <c r="D2115" s="42"/>
      <c r="E2115" s="42"/>
      <c r="F2115" s="42"/>
      <c r="G2115" s="42"/>
      <c r="H2115" s="42"/>
      <c r="I2115" s="42"/>
      <c r="J2115" s="42"/>
      <c r="K2115" s="42"/>
      <c r="L2115" s="42"/>
      <c r="M2115" s="42"/>
      <c r="N2115" s="42"/>
      <c r="O2115" s="42"/>
    </row>
    <row r="2116" spans="1:15">
      <c r="A2116" s="40"/>
      <c r="B2116" s="41"/>
      <c r="C2116" s="42"/>
      <c r="D2116" s="42"/>
      <c r="E2116" s="42"/>
      <c r="F2116" s="42"/>
      <c r="G2116" s="42"/>
      <c r="H2116" s="42"/>
      <c r="I2116" s="42"/>
      <c r="J2116" s="42"/>
      <c r="K2116" s="42"/>
      <c r="L2116" s="42"/>
      <c r="M2116" s="42"/>
      <c r="N2116" s="42"/>
      <c r="O2116" s="42"/>
    </row>
    <row r="2117" spans="1:15">
      <c r="A2117" s="40"/>
      <c r="B2117" s="41"/>
      <c r="C2117" s="42"/>
      <c r="D2117" s="42"/>
      <c r="E2117" s="42"/>
      <c r="F2117" s="42"/>
      <c r="G2117" s="42"/>
      <c r="H2117" s="42"/>
      <c r="I2117" s="42"/>
      <c r="J2117" s="42"/>
      <c r="K2117" s="42"/>
      <c r="L2117" s="42"/>
      <c r="M2117" s="42"/>
      <c r="N2117" s="42"/>
      <c r="O2117" s="42"/>
    </row>
    <row r="2118" spans="1:15">
      <c r="A2118" s="40"/>
      <c r="B2118" s="41"/>
      <c r="C2118" s="42"/>
      <c r="D2118" s="42"/>
      <c r="E2118" s="42"/>
      <c r="F2118" s="42"/>
      <c r="G2118" s="42"/>
      <c r="H2118" s="42"/>
      <c r="I2118" s="42"/>
      <c r="J2118" s="42"/>
      <c r="K2118" s="42"/>
      <c r="L2118" s="42"/>
      <c r="M2118" s="42"/>
      <c r="N2118" s="42"/>
      <c r="O2118" s="42"/>
    </row>
    <row r="2119" spans="1:15">
      <c r="A2119" s="40"/>
      <c r="B2119" s="41"/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  <c r="O2119" s="42"/>
    </row>
    <row r="2120" spans="1:15">
      <c r="A2120" s="40"/>
      <c r="B2120" s="41"/>
      <c r="C2120" s="42"/>
      <c r="D2120" s="42"/>
      <c r="E2120" s="42"/>
      <c r="F2120" s="42"/>
      <c r="G2120" s="42"/>
      <c r="H2120" s="42"/>
      <c r="I2120" s="42"/>
      <c r="J2120" s="42"/>
      <c r="K2120" s="42"/>
      <c r="L2120" s="42"/>
      <c r="M2120" s="42"/>
      <c r="N2120" s="42"/>
      <c r="O2120" s="42"/>
    </row>
    <row r="2121" spans="1:15">
      <c r="A2121" s="40"/>
      <c r="B2121" s="41"/>
      <c r="C2121" s="42"/>
      <c r="D2121" s="42"/>
      <c r="E2121" s="42"/>
      <c r="F2121" s="42"/>
      <c r="G2121" s="42"/>
      <c r="H2121" s="42"/>
      <c r="I2121" s="42"/>
      <c r="J2121" s="42"/>
      <c r="K2121" s="42"/>
      <c r="L2121" s="42"/>
      <c r="M2121" s="42"/>
      <c r="N2121" s="42"/>
      <c r="O2121" s="42"/>
    </row>
    <row r="2122" spans="1:15">
      <c r="A2122" s="40"/>
      <c r="B2122" s="41"/>
      <c r="C2122" s="42"/>
      <c r="D2122" s="42"/>
      <c r="E2122" s="42"/>
      <c r="F2122" s="42"/>
      <c r="G2122" s="42"/>
      <c r="H2122" s="42"/>
      <c r="I2122" s="42"/>
      <c r="J2122" s="42"/>
      <c r="K2122" s="42"/>
      <c r="L2122" s="42"/>
      <c r="M2122" s="42"/>
      <c r="N2122" s="42"/>
      <c r="O2122" s="42"/>
    </row>
    <row r="2123" spans="1:15">
      <c r="A2123" s="40"/>
      <c r="B2123" s="41"/>
      <c r="C2123" s="42"/>
      <c r="D2123" s="42"/>
      <c r="E2123" s="42"/>
      <c r="F2123" s="42"/>
      <c r="G2123" s="42"/>
      <c r="H2123" s="42"/>
      <c r="I2123" s="42"/>
      <c r="J2123" s="42"/>
      <c r="K2123" s="42"/>
      <c r="L2123" s="42"/>
      <c r="M2123" s="42"/>
      <c r="N2123" s="42"/>
      <c r="O2123" s="42"/>
    </row>
    <row r="2124" spans="1:15">
      <c r="A2124" s="40"/>
      <c r="B2124" s="41"/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  <c r="O2124" s="42"/>
    </row>
    <row r="2125" spans="1:15">
      <c r="A2125" s="40"/>
      <c r="B2125" s="41"/>
      <c r="C2125" s="42"/>
      <c r="D2125" s="42"/>
      <c r="E2125" s="42"/>
      <c r="F2125" s="42"/>
      <c r="G2125" s="42"/>
      <c r="H2125" s="42"/>
      <c r="I2125" s="42"/>
      <c r="J2125" s="42"/>
      <c r="K2125" s="42"/>
      <c r="L2125" s="42"/>
      <c r="M2125" s="42"/>
      <c r="N2125" s="42"/>
      <c r="O2125" s="42"/>
    </row>
    <row r="2126" spans="1:15">
      <c r="A2126" s="40"/>
      <c r="B2126" s="41"/>
      <c r="C2126" s="42"/>
      <c r="D2126" s="42"/>
      <c r="E2126" s="42"/>
      <c r="F2126" s="42"/>
      <c r="G2126" s="42"/>
      <c r="H2126" s="42"/>
      <c r="I2126" s="42"/>
      <c r="J2126" s="42"/>
      <c r="K2126" s="42"/>
      <c r="L2126" s="42"/>
      <c r="M2126" s="42"/>
      <c r="N2126" s="42"/>
      <c r="O2126" s="42"/>
    </row>
    <row r="2127" spans="1:15">
      <c r="A2127" s="40"/>
      <c r="B2127" s="41"/>
      <c r="C2127" s="42"/>
      <c r="D2127" s="42"/>
      <c r="E2127" s="42"/>
      <c r="F2127" s="42"/>
      <c r="G2127" s="42"/>
      <c r="H2127" s="42"/>
      <c r="I2127" s="42"/>
      <c r="J2127" s="42"/>
      <c r="K2127" s="42"/>
      <c r="L2127" s="42"/>
      <c r="M2127" s="42"/>
      <c r="N2127" s="42"/>
      <c r="O2127" s="42"/>
    </row>
    <row r="2128" spans="1:15">
      <c r="A2128" s="40"/>
      <c r="B2128" s="41"/>
      <c r="C2128" s="42"/>
      <c r="D2128" s="42"/>
      <c r="E2128" s="42"/>
      <c r="F2128" s="42"/>
      <c r="G2128" s="42"/>
      <c r="H2128" s="42"/>
      <c r="I2128" s="42"/>
      <c r="J2128" s="42"/>
      <c r="K2128" s="42"/>
      <c r="L2128" s="42"/>
      <c r="M2128" s="42"/>
      <c r="N2128" s="42"/>
      <c r="O2128" s="42"/>
    </row>
    <row r="2129" spans="1:15">
      <c r="A2129" s="40"/>
      <c r="B2129" s="41"/>
      <c r="C2129" s="42"/>
      <c r="D2129" s="42"/>
      <c r="E2129" s="42"/>
      <c r="F2129" s="42"/>
      <c r="G2129" s="42"/>
      <c r="H2129" s="42"/>
      <c r="I2129" s="42"/>
      <c r="J2129" s="42"/>
      <c r="K2129" s="42"/>
      <c r="L2129" s="42"/>
      <c r="M2129" s="42"/>
      <c r="N2129" s="42"/>
      <c r="O2129" s="42"/>
    </row>
    <row r="2130" spans="1:15">
      <c r="A2130" s="40"/>
      <c r="B2130" s="41"/>
      <c r="C2130" s="42"/>
      <c r="D2130" s="42"/>
      <c r="E2130" s="42"/>
      <c r="F2130" s="42"/>
      <c r="G2130" s="42"/>
      <c r="H2130" s="42"/>
      <c r="I2130" s="42"/>
      <c r="J2130" s="42"/>
      <c r="K2130" s="42"/>
      <c r="L2130" s="42"/>
      <c r="M2130" s="42"/>
      <c r="N2130" s="42"/>
      <c r="O2130" s="42"/>
    </row>
    <row r="2131" spans="1:15">
      <c r="A2131" s="40"/>
      <c r="B2131" s="41"/>
      <c r="C2131" s="42"/>
      <c r="D2131" s="42"/>
      <c r="E2131" s="42"/>
      <c r="F2131" s="42"/>
      <c r="G2131" s="42"/>
      <c r="H2131" s="42"/>
      <c r="I2131" s="42"/>
      <c r="J2131" s="42"/>
      <c r="K2131" s="42"/>
      <c r="L2131" s="42"/>
      <c r="M2131" s="42"/>
      <c r="N2131" s="42"/>
      <c r="O2131" s="42"/>
    </row>
    <row r="2132" spans="1:15">
      <c r="A2132" s="40"/>
      <c r="B2132" s="41"/>
      <c r="C2132" s="42"/>
      <c r="D2132" s="42"/>
      <c r="E2132" s="42"/>
      <c r="F2132" s="42"/>
      <c r="G2132" s="42"/>
      <c r="H2132" s="42"/>
      <c r="I2132" s="42"/>
      <c r="J2132" s="42"/>
      <c r="K2132" s="42"/>
      <c r="L2132" s="42"/>
      <c r="M2132" s="42"/>
      <c r="N2132" s="42"/>
      <c r="O2132" s="42"/>
    </row>
    <row r="2133" spans="1:15">
      <c r="A2133" s="40"/>
      <c r="B2133" s="41"/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  <c r="O2133" s="42"/>
    </row>
    <row r="2134" spans="1:15">
      <c r="A2134" s="40"/>
      <c r="B2134" s="41"/>
      <c r="C2134" s="42"/>
      <c r="D2134" s="42"/>
      <c r="E2134" s="42"/>
      <c r="F2134" s="42"/>
      <c r="G2134" s="42"/>
      <c r="H2134" s="42"/>
      <c r="I2134" s="42"/>
      <c r="J2134" s="42"/>
      <c r="K2134" s="42"/>
      <c r="L2134" s="42"/>
      <c r="M2134" s="42"/>
      <c r="N2134" s="42"/>
      <c r="O2134" s="42"/>
    </row>
    <row r="2135" spans="1:15">
      <c r="A2135" s="40"/>
      <c r="B2135" s="41"/>
      <c r="C2135" s="42"/>
      <c r="D2135" s="42"/>
      <c r="E2135" s="42"/>
      <c r="F2135" s="42"/>
      <c r="G2135" s="42"/>
      <c r="H2135" s="42"/>
      <c r="I2135" s="42"/>
      <c r="J2135" s="42"/>
      <c r="K2135" s="42"/>
      <c r="L2135" s="42"/>
      <c r="M2135" s="42"/>
      <c r="N2135" s="42"/>
      <c r="O2135" s="42"/>
    </row>
    <row r="2136" spans="1:15">
      <c r="A2136" s="40"/>
      <c r="B2136" s="41"/>
      <c r="C2136" s="42"/>
      <c r="D2136" s="42"/>
      <c r="E2136" s="42"/>
      <c r="F2136" s="42"/>
      <c r="G2136" s="42"/>
      <c r="H2136" s="42"/>
      <c r="I2136" s="42"/>
      <c r="J2136" s="42"/>
      <c r="K2136" s="42"/>
      <c r="L2136" s="42"/>
      <c r="M2136" s="42"/>
      <c r="N2136" s="42"/>
      <c r="O2136" s="42"/>
    </row>
    <row r="2137" spans="1:15">
      <c r="A2137" s="40"/>
      <c r="B2137" s="41"/>
      <c r="C2137" s="42"/>
      <c r="D2137" s="42"/>
      <c r="E2137" s="42"/>
      <c r="F2137" s="42"/>
      <c r="G2137" s="42"/>
      <c r="H2137" s="42"/>
      <c r="I2137" s="42"/>
      <c r="J2137" s="42"/>
      <c r="K2137" s="42"/>
      <c r="L2137" s="42"/>
      <c r="M2137" s="42"/>
      <c r="N2137" s="42"/>
      <c r="O2137" s="42"/>
    </row>
    <row r="2138" spans="1:15">
      <c r="A2138" s="40"/>
      <c r="B2138" s="41"/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  <c r="O2138" s="42"/>
    </row>
    <row r="2139" spans="1:15">
      <c r="A2139" s="40"/>
      <c r="B2139" s="41"/>
      <c r="C2139" s="42"/>
      <c r="D2139" s="42"/>
      <c r="E2139" s="42"/>
      <c r="F2139" s="42"/>
      <c r="G2139" s="42"/>
      <c r="H2139" s="42"/>
      <c r="I2139" s="42"/>
      <c r="J2139" s="42"/>
      <c r="K2139" s="42"/>
      <c r="L2139" s="42"/>
      <c r="M2139" s="42"/>
      <c r="N2139" s="42"/>
      <c r="O2139" s="42"/>
    </row>
    <row r="2140" spans="1:15">
      <c r="A2140" s="40"/>
      <c r="B2140" s="41"/>
      <c r="C2140" s="42"/>
      <c r="D2140" s="42"/>
      <c r="E2140" s="42"/>
      <c r="F2140" s="42"/>
      <c r="G2140" s="42"/>
      <c r="H2140" s="42"/>
      <c r="I2140" s="42"/>
      <c r="J2140" s="42"/>
      <c r="K2140" s="42"/>
      <c r="L2140" s="42"/>
      <c r="M2140" s="42"/>
      <c r="N2140" s="42"/>
      <c r="O2140" s="42"/>
    </row>
    <row r="2141" spans="1:15">
      <c r="A2141" s="40"/>
      <c r="B2141" s="41"/>
      <c r="C2141" s="42"/>
      <c r="D2141" s="42"/>
      <c r="E2141" s="42"/>
      <c r="F2141" s="42"/>
      <c r="G2141" s="42"/>
      <c r="H2141" s="42"/>
      <c r="I2141" s="42"/>
      <c r="J2141" s="42"/>
      <c r="K2141" s="42"/>
      <c r="L2141" s="42"/>
      <c r="M2141" s="42"/>
      <c r="N2141" s="42"/>
      <c r="O2141" s="42"/>
    </row>
    <row r="2142" spans="1:15">
      <c r="A2142" s="40"/>
      <c r="B2142" s="41"/>
      <c r="C2142" s="42"/>
      <c r="D2142" s="42"/>
      <c r="E2142" s="42"/>
      <c r="F2142" s="42"/>
      <c r="G2142" s="42"/>
      <c r="H2142" s="42"/>
      <c r="I2142" s="42"/>
      <c r="J2142" s="42"/>
      <c r="K2142" s="42"/>
      <c r="L2142" s="42"/>
      <c r="M2142" s="42"/>
      <c r="N2142" s="42"/>
      <c r="O2142" s="42"/>
    </row>
    <row r="2143" spans="1:15">
      <c r="A2143" s="40"/>
      <c r="B2143" s="41"/>
      <c r="C2143" s="42"/>
      <c r="D2143" s="42"/>
      <c r="E2143" s="42"/>
      <c r="F2143" s="42"/>
      <c r="G2143" s="42"/>
      <c r="H2143" s="42"/>
      <c r="I2143" s="42"/>
      <c r="J2143" s="42"/>
      <c r="K2143" s="42"/>
      <c r="L2143" s="42"/>
      <c r="M2143" s="42"/>
      <c r="N2143" s="42"/>
      <c r="O2143" s="42"/>
    </row>
    <row r="2144" spans="1:15">
      <c r="A2144" s="40"/>
      <c r="B2144" s="41"/>
      <c r="C2144" s="42"/>
      <c r="D2144" s="42"/>
      <c r="E2144" s="42"/>
      <c r="F2144" s="42"/>
      <c r="G2144" s="42"/>
      <c r="H2144" s="42"/>
      <c r="I2144" s="42"/>
      <c r="J2144" s="42"/>
      <c r="K2144" s="42"/>
      <c r="L2144" s="42"/>
      <c r="M2144" s="42"/>
      <c r="N2144" s="42"/>
      <c r="O2144" s="42"/>
    </row>
    <row r="2145" spans="1:15">
      <c r="A2145" s="40"/>
      <c r="B2145" s="41"/>
      <c r="C2145" s="42"/>
      <c r="D2145" s="42"/>
      <c r="E2145" s="42"/>
      <c r="F2145" s="42"/>
      <c r="G2145" s="42"/>
      <c r="H2145" s="42"/>
      <c r="I2145" s="42"/>
      <c r="J2145" s="42"/>
      <c r="K2145" s="42"/>
      <c r="L2145" s="42"/>
      <c r="M2145" s="42"/>
      <c r="N2145" s="42"/>
      <c r="O2145" s="42"/>
    </row>
    <row r="2146" spans="1:15">
      <c r="A2146" s="40"/>
      <c r="B2146" s="41"/>
      <c r="C2146" s="42"/>
      <c r="D2146" s="42"/>
      <c r="E2146" s="42"/>
      <c r="F2146" s="42"/>
      <c r="G2146" s="42"/>
      <c r="H2146" s="42"/>
      <c r="I2146" s="42"/>
      <c r="J2146" s="42"/>
      <c r="K2146" s="42"/>
      <c r="L2146" s="42"/>
      <c r="M2146" s="42"/>
      <c r="N2146" s="42"/>
      <c r="O2146" s="42"/>
    </row>
    <row r="2147" spans="1:15">
      <c r="A2147" s="40"/>
      <c r="B2147" s="41"/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  <c r="O2147" s="42"/>
    </row>
    <row r="2148" spans="1:15">
      <c r="A2148" s="40"/>
      <c r="B2148" s="41"/>
      <c r="C2148" s="42"/>
      <c r="D2148" s="42"/>
      <c r="E2148" s="42"/>
      <c r="F2148" s="42"/>
      <c r="G2148" s="42"/>
      <c r="H2148" s="42"/>
      <c r="I2148" s="42"/>
      <c r="J2148" s="42"/>
      <c r="K2148" s="42"/>
      <c r="L2148" s="42"/>
      <c r="M2148" s="42"/>
      <c r="N2148" s="42"/>
      <c r="O2148" s="42"/>
    </row>
    <row r="2149" spans="1:15">
      <c r="A2149" s="40"/>
      <c r="B2149" s="41"/>
      <c r="C2149" s="42"/>
      <c r="D2149" s="42"/>
      <c r="E2149" s="42"/>
      <c r="F2149" s="42"/>
      <c r="G2149" s="42"/>
      <c r="H2149" s="42"/>
      <c r="I2149" s="42"/>
      <c r="J2149" s="42"/>
      <c r="K2149" s="42"/>
      <c r="L2149" s="42"/>
      <c r="M2149" s="42"/>
      <c r="N2149" s="42"/>
      <c r="O2149" s="42"/>
    </row>
    <row r="2150" spans="1:15">
      <c r="A2150" s="40"/>
      <c r="B2150" s="41"/>
      <c r="C2150" s="42"/>
      <c r="D2150" s="42"/>
      <c r="E2150" s="42"/>
      <c r="F2150" s="42"/>
      <c r="G2150" s="42"/>
      <c r="H2150" s="42"/>
      <c r="I2150" s="42"/>
      <c r="J2150" s="42"/>
      <c r="K2150" s="42"/>
      <c r="L2150" s="42"/>
      <c r="M2150" s="42"/>
      <c r="N2150" s="42"/>
      <c r="O2150" s="42"/>
    </row>
    <row r="2151" spans="1:15">
      <c r="A2151" s="40"/>
      <c r="B2151" s="41"/>
      <c r="C2151" s="42"/>
      <c r="D2151" s="42"/>
      <c r="E2151" s="42"/>
      <c r="F2151" s="42"/>
      <c r="G2151" s="42"/>
      <c r="H2151" s="42"/>
      <c r="I2151" s="42"/>
      <c r="J2151" s="42"/>
      <c r="K2151" s="42"/>
      <c r="L2151" s="42"/>
      <c r="M2151" s="42"/>
      <c r="N2151" s="42"/>
      <c r="O2151" s="42"/>
    </row>
    <row r="2152" spans="1:15">
      <c r="A2152" s="40"/>
      <c r="B2152" s="41"/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  <c r="O2152" s="42"/>
    </row>
    <row r="2153" spans="1:15">
      <c r="A2153" s="40"/>
      <c r="B2153" s="41"/>
      <c r="C2153" s="42"/>
      <c r="D2153" s="42"/>
      <c r="E2153" s="42"/>
      <c r="F2153" s="42"/>
      <c r="G2153" s="42"/>
      <c r="H2153" s="42"/>
      <c r="I2153" s="42"/>
      <c r="J2153" s="42"/>
      <c r="K2153" s="42"/>
      <c r="L2153" s="42"/>
      <c r="M2153" s="42"/>
      <c r="N2153" s="42"/>
      <c r="O2153" s="42"/>
    </row>
    <row r="2154" spans="1:15">
      <c r="A2154" s="40"/>
      <c r="B2154" s="41"/>
      <c r="C2154" s="42"/>
      <c r="D2154" s="42"/>
      <c r="E2154" s="42"/>
      <c r="F2154" s="42"/>
      <c r="G2154" s="42"/>
      <c r="H2154" s="42"/>
      <c r="I2154" s="42"/>
      <c r="J2154" s="42"/>
      <c r="K2154" s="42"/>
      <c r="L2154" s="42"/>
      <c r="M2154" s="42"/>
      <c r="N2154" s="42"/>
      <c r="O2154" s="42"/>
    </row>
    <row r="2155" spans="1:15">
      <c r="A2155" s="40"/>
      <c r="B2155" s="41"/>
      <c r="C2155" s="42"/>
      <c r="D2155" s="42"/>
      <c r="E2155" s="42"/>
      <c r="F2155" s="42"/>
      <c r="G2155" s="42"/>
      <c r="H2155" s="42"/>
      <c r="I2155" s="42"/>
      <c r="J2155" s="42"/>
      <c r="K2155" s="42"/>
      <c r="L2155" s="42"/>
      <c r="M2155" s="42"/>
      <c r="N2155" s="42"/>
      <c r="O2155" s="42"/>
    </row>
    <row r="2156" spans="1:15">
      <c r="A2156" s="40"/>
      <c r="B2156" s="41"/>
      <c r="C2156" s="42"/>
      <c r="D2156" s="42"/>
      <c r="E2156" s="42"/>
      <c r="F2156" s="42"/>
      <c r="G2156" s="42"/>
      <c r="H2156" s="42"/>
      <c r="I2156" s="42"/>
      <c r="J2156" s="42"/>
      <c r="K2156" s="42"/>
      <c r="L2156" s="42"/>
      <c r="M2156" s="42"/>
      <c r="N2156" s="42"/>
      <c r="O2156" s="42"/>
    </row>
    <row r="2157" spans="1:15">
      <c r="A2157" s="40"/>
      <c r="B2157" s="41"/>
      <c r="C2157" s="42"/>
      <c r="D2157" s="42"/>
      <c r="E2157" s="42"/>
      <c r="F2157" s="42"/>
      <c r="G2157" s="42"/>
      <c r="H2157" s="42"/>
      <c r="I2157" s="42"/>
      <c r="J2157" s="42"/>
      <c r="K2157" s="42"/>
      <c r="L2157" s="42"/>
      <c r="M2157" s="42"/>
      <c r="N2157" s="42"/>
      <c r="O2157" s="42"/>
    </row>
    <row r="2158" spans="1:15">
      <c r="A2158" s="40"/>
      <c r="B2158" s="41"/>
      <c r="C2158" s="42"/>
      <c r="D2158" s="42"/>
      <c r="E2158" s="42"/>
      <c r="F2158" s="42"/>
      <c r="G2158" s="42"/>
      <c r="H2158" s="42"/>
      <c r="I2158" s="42"/>
      <c r="J2158" s="42"/>
      <c r="K2158" s="42"/>
      <c r="L2158" s="42"/>
      <c r="M2158" s="42"/>
      <c r="N2158" s="42"/>
      <c r="O2158" s="42"/>
    </row>
    <row r="2159" spans="1:15">
      <c r="A2159" s="40"/>
      <c r="B2159" s="41"/>
      <c r="C2159" s="42"/>
      <c r="D2159" s="42"/>
      <c r="E2159" s="42"/>
      <c r="F2159" s="42"/>
      <c r="G2159" s="42"/>
      <c r="H2159" s="42"/>
      <c r="I2159" s="42"/>
      <c r="J2159" s="42"/>
      <c r="K2159" s="42"/>
      <c r="L2159" s="42"/>
      <c r="M2159" s="42"/>
      <c r="N2159" s="42"/>
      <c r="O2159" s="42"/>
    </row>
    <row r="2160" spans="1:15">
      <c r="A2160" s="40"/>
      <c r="B2160" s="41"/>
      <c r="C2160" s="4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</row>
    <row r="2161" spans="1:15">
      <c r="A2161" s="40"/>
      <c r="B2161" s="41"/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  <c r="O2161" s="42"/>
    </row>
    <row r="2162" spans="1:15">
      <c r="A2162" s="40"/>
      <c r="B2162" s="41"/>
      <c r="C2162" s="4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</row>
    <row r="2163" spans="1:15">
      <c r="A2163" s="40"/>
      <c r="B2163" s="41"/>
      <c r="C2163" s="42"/>
      <c r="D2163" s="42"/>
      <c r="E2163" s="42"/>
      <c r="F2163" s="42"/>
      <c r="G2163" s="42"/>
      <c r="H2163" s="42"/>
      <c r="I2163" s="42"/>
      <c r="J2163" s="42"/>
      <c r="K2163" s="42"/>
      <c r="L2163" s="42"/>
      <c r="M2163" s="42"/>
      <c r="N2163" s="42"/>
      <c r="O2163" s="42"/>
    </row>
    <row r="2164" spans="1:15">
      <c r="A2164" s="40"/>
      <c r="B2164" s="41"/>
      <c r="C2164" s="4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</row>
    <row r="2165" spans="1:15">
      <c r="A2165" s="40"/>
      <c r="B2165" s="41"/>
      <c r="C2165" s="42"/>
      <c r="D2165" s="42"/>
      <c r="E2165" s="42"/>
      <c r="F2165" s="42"/>
      <c r="G2165" s="42"/>
      <c r="H2165" s="42"/>
      <c r="I2165" s="42"/>
      <c r="J2165" s="42"/>
      <c r="K2165" s="42"/>
      <c r="L2165" s="42"/>
      <c r="M2165" s="42"/>
      <c r="N2165" s="42"/>
      <c r="O2165" s="42"/>
    </row>
    <row r="2166" spans="1:15">
      <c r="A2166" s="40"/>
      <c r="B2166" s="41"/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</row>
    <row r="2167" spans="1:15">
      <c r="A2167" s="40"/>
      <c r="B2167" s="41"/>
      <c r="C2167" s="42"/>
      <c r="D2167" s="42"/>
      <c r="E2167" s="42"/>
      <c r="F2167" s="42"/>
      <c r="G2167" s="42"/>
      <c r="H2167" s="42"/>
      <c r="I2167" s="42"/>
      <c r="J2167" s="42"/>
      <c r="K2167" s="42"/>
      <c r="L2167" s="42"/>
      <c r="M2167" s="42"/>
      <c r="N2167" s="42"/>
      <c r="O2167" s="42"/>
    </row>
    <row r="2168" spans="1:15">
      <c r="A2168" s="40"/>
      <c r="B2168" s="41"/>
      <c r="C2168" s="4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</row>
    <row r="2169" spans="1:15">
      <c r="A2169" s="40"/>
      <c r="B2169" s="41"/>
      <c r="C2169" s="42"/>
      <c r="D2169" s="42"/>
      <c r="E2169" s="42"/>
      <c r="F2169" s="42"/>
      <c r="G2169" s="42"/>
      <c r="H2169" s="42"/>
      <c r="I2169" s="42"/>
      <c r="J2169" s="42"/>
      <c r="K2169" s="42"/>
      <c r="L2169" s="42"/>
      <c r="M2169" s="42"/>
      <c r="N2169" s="42"/>
      <c r="O2169" s="42"/>
    </row>
    <row r="2170" spans="1:15">
      <c r="A2170" s="40"/>
      <c r="B2170" s="41"/>
      <c r="C2170" s="4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</row>
    <row r="2171" spans="1:15">
      <c r="A2171" s="40"/>
      <c r="B2171" s="41"/>
      <c r="C2171" s="42"/>
      <c r="D2171" s="42"/>
      <c r="E2171" s="42"/>
      <c r="F2171" s="42"/>
      <c r="G2171" s="42"/>
      <c r="H2171" s="42"/>
      <c r="I2171" s="42"/>
      <c r="J2171" s="42"/>
      <c r="K2171" s="42"/>
      <c r="L2171" s="42"/>
      <c r="M2171" s="42"/>
      <c r="N2171" s="42"/>
      <c r="O2171" s="42"/>
    </row>
    <row r="2172" spans="1:15">
      <c r="A2172" s="40"/>
      <c r="B2172" s="41"/>
      <c r="C2172" s="4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</row>
    <row r="2173" spans="1:15">
      <c r="A2173" s="40"/>
      <c r="B2173" s="41"/>
      <c r="C2173" s="42"/>
      <c r="D2173" s="42"/>
      <c r="E2173" s="42"/>
      <c r="F2173" s="42"/>
      <c r="G2173" s="42"/>
      <c r="H2173" s="42"/>
      <c r="I2173" s="42"/>
      <c r="J2173" s="42"/>
      <c r="K2173" s="42"/>
      <c r="L2173" s="42"/>
      <c r="M2173" s="42"/>
      <c r="N2173" s="42"/>
      <c r="O2173" s="42"/>
    </row>
    <row r="2174" spans="1:15">
      <c r="A2174" s="40"/>
      <c r="B2174" s="41"/>
      <c r="C2174" s="4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</row>
    <row r="2175" spans="1:15">
      <c r="A2175" s="40"/>
      <c r="B2175" s="41"/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  <c r="O2175" s="42"/>
    </row>
    <row r="2176" spans="1:15">
      <c r="A2176" s="40"/>
      <c r="B2176" s="41"/>
      <c r="C2176" s="4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</row>
    <row r="2177" spans="1:15">
      <c r="A2177" s="40"/>
      <c r="B2177" s="41"/>
      <c r="C2177" s="42"/>
      <c r="D2177" s="42"/>
      <c r="E2177" s="42"/>
      <c r="F2177" s="42"/>
      <c r="G2177" s="42"/>
      <c r="H2177" s="42"/>
      <c r="I2177" s="42"/>
      <c r="J2177" s="42"/>
      <c r="K2177" s="42"/>
      <c r="L2177" s="42"/>
      <c r="M2177" s="42"/>
      <c r="N2177" s="42"/>
      <c r="O2177" s="42"/>
    </row>
    <row r="2178" spans="1:15">
      <c r="A2178" s="40"/>
      <c r="B2178" s="41"/>
      <c r="C2178" s="4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</row>
    <row r="2179" spans="1:15">
      <c r="A2179" s="40"/>
      <c r="B2179" s="41"/>
      <c r="C2179" s="42"/>
      <c r="D2179" s="42"/>
      <c r="E2179" s="42"/>
      <c r="F2179" s="42"/>
      <c r="G2179" s="42"/>
      <c r="H2179" s="42"/>
      <c r="I2179" s="42"/>
      <c r="J2179" s="42"/>
      <c r="K2179" s="42"/>
      <c r="L2179" s="42"/>
      <c r="M2179" s="42"/>
      <c r="N2179" s="42"/>
      <c r="O2179" s="42"/>
    </row>
    <row r="2180" spans="1:15">
      <c r="A2180" s="40"/>
      <c r="B2180" s="41"/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</row>
    <row r="2181" spans="1:15">
      <c r="A2181" s="40"/>
      <c r="B2181" s="41"/>
      <c r="C2181" s="42"/>
      <c r="D2181" s="42"/>
      <c r="E2181" s="42"/>
      <c r="F2181" s="42"/>
      <c r="G2181" s="42"/>
      <c r="H2181" s="42"/>
      <c r="I2181" s="42"/>
      <c r="J2181" s="42"/>
      <c r="K2181" s="42"/>
      <c r="L2181" s="42"/>
      <c r="M2181" s="42"/>
      <c r="N2181" s="42"/>
      <c r="O2181" s="42"/>
    </row>
    <row r="2182" spans="1:15">
      <c r="A2182" s="40"/>
      <c r="B2182" s="41"/>
      <c r="C2182" s="4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</row>
    <row r="2183" spans="1:15">
      <c r="A2183" s="40"/>
      <c r="B2183" s="41"/>
      <c r="C2183" s="42"/>
      <c r="D2183" s="42"/>
      <c r="E2183" s="42"/>
      <c r="F2183" s="42"/>
      <c r="G2183" s="42"/>
      <c r="H2183" s="42"/>
      <c r="I2183" s="42"/>
      <c r="J2183" s="42"/>
      <c r="K2183" s="42"/>
      <c r="L2183" s="42"/>
      <c r="M2183" s="42"/>
      <c r="N2183" s="42"/>
      <c r="O2183" s="42"/>
    </row>
    <row r="2184" spans="1:15">
      <c r="A2184" s="40"/>
      <c r="B2184" s="41"/>
      <c r="C2184" s="4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</row>
    <row r="2185" spans="1:15">
      <c r="A2185" s="40"/>
      <c r="B2185" s="41"/>
      <c r="C2185" s="42"/>
      <c r="D2185" s="42"/>
      <c r="E2185" s="42"/>
      <c r="F2185" s="42"/>
      <c r="G2185" s="42"/>
      <c r="H2185" s="42"/>
      <c r="I2185" s="42"/>
      <c r="J2185" s="42"/>
      <c r="K2185" s="42"/>
      <c r="L2185" s="42"/>
      <c r="M2185" s="42"/>
      <c r="N2185" s="42"/>
      <c r="O2185" s="42"/>
    </row>
    <row r="2186" spans="1:15">
      <c r="A2186" s="40"/>
      <c r="B2186" s="41"/>
      <c r="C2186" s="4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</row>
    <row r="2187" spans="1:15">
      <c r="A2187" s="40"/>
      <c r="B2187" s="41"/>
      <c r="C2187" s="42"/>
      <c r="D2187" s="42"/>
      <c r="E2187" s="42"/>
      <c r="F2187" s="42"/>
      <c r="G2187" s="42"/>
      <c r="H2187" s="42"/>
      <c r="I2187" s="42"/>
      <c r="J2187" s="42"/>
      <c r="K2187" s="42"/>
      <c r="L2187" s="42"/>
      <c r="M2187" s="42"/>
      <c r="N2187" s="42"/>
      <c r="O2187" s="42"/>
    </row>
    <row r="2188" spans="1:15">
      <c r="A2188" s="40"/>
      <c r="B2188" s="41"/>
      <c r="C2188" s="4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</row>
    <row r="2189" spans="1:15">
      <c r="A2189" s="40"/>
      <c r="B2189" s="41"/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  <c r="O2189" s="42"/>
    </row>
    <row r="2190" spans="1:15">
      <c r="A2190" s="40"/>
      <c r="B2190" s="41"/>
      <c r="C2190" s="4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</row>
    <row r="2191" spans="1:15">
      <c r="A2191" s="40"/>
      <c r="B2191" s="41"/>
      <c r="C2191" s="42"/>
      <c r="D2191" s="42"/>
      <c r="E2191" s="42"/>
      <c r="F2191" s="42"/>
      <c r="G2191" s="42"/>
      <c r="H2191" s="42"/>
      <c r="I2191" s="42"/>
      <c r="J2191" s="42"/>
      <c r="K2191" s="42"/>
      <c r="L2191" s="42"/>
      <c r="M2191" s="42"/>
      <c r="N2191" s="42"/>
      <c r="O2191" s="42"/>
    </row>
    <row r="2192" spans="1:15">
      <c r="A2192" s="40"/>
      <c r="B2192" s="41"/>
      <c r="C2192" s="4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</row>
    <row r="2193" spans="1:15">
      <c r="A2193" s="40"/>
      <c r="B2193" s="41"/>
      <c r="C2193" s="42"/>
      <c r="D2193" s="42"/>
      <c r="E2193" s="42"/>
      <c r="F2193" s="42"/>
      <c r="G2193" s="42"/>
      <c r="H2193" s="42"/>
      <c r="I2193" s="42"/>
      <c r="J2193" s="42"/>
      <c r="K2193" s="42"/>
      <c r="L2193" s="42"/>
      <c r="M2193" s="42"/>
      <c r="N2193" s="42"/>
      <c r="O2193" s="42"/>
    </row>
    <row r="2194" spans="1:15">
      <c r="A2194" s="40"/>
      <c r="B2194" s="41"/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</row>
    <row r="2195" spans="1:15">
      <c r="A2195" s="40"/>
      <c r="B2195" s="41"/>
      <c r="C2195" s="42"/>
      <c r="D2195" s="42"/>
      <c r="E2195" s="42"/>
      <c r="F2195" s="42"/>
      <c r="G2195" s="42"/>
      <c r="H2195" s="42"/>
      <c r="I2195" s="42"/>
      <c r="J2195" s="42"/>
      <c r="K2195" s="42"/>
      <c r="L2195" s="42"/>
      <c r="M2195" s="42"/>
      <c r="N2195" s="42"/>
      <c r="O2195" s="42"/>
    </row>
    <row r="2196" spans="1:15">
      <c r="A2196" s="40"/>
      <c r="B2196" s="41"/>
      <c r="C2196" s="4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</row>
    <row r="2197" spans="1:15">
      <c r="A2197" s="40"/>
      <c r="B2197" s="41"/>
      <c r="C2197" s="42"/>
      <c r="D2197" s="42"/>
      <c r="E2197" s="42"/>
      <c r="F2197" s="42"/>
      <c r="G2197" s="42"/>
      <c r="H2197" s="42"/>
      <c r="I2197" s="42"/>
      <c r="J2197" s="42"/>
      <c r="K2197" s="42"/>
      <c r="L2197" s="42"/>
      <c r="M2197" s="42"/>
      <c r="N2197" s="42"/>
      <c r="O2197" s="42"/>
    </row>
    <row r="2198" spans="1:15">
      <c r="A2198" s="40"/>
      <c r="B2198" s="41"/>
      <c r="C2198" s="4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</row>
    <row r="2199" spans="1:15">
      <c r="A2199" s="40"/>
      <c r="B2199" s="41"/>
      <c r="C2199" s="42"/>
      <c r="D2199" s="42"/>
      <c r="E2199" s="42"/>
      <c r="F2199" s="42"/>
      <c r="G2199" s="42"/>
      <c r="H2199" s="42"/>
      <c r="I2199" s="42"/>
      <c r="J2199" s="42"/>
      <c r="K2199" s="42"/>
      <c r="L2199" s="42"/>
      <c r="M2199" s="42"/>
      <c r="N2199" s="42"/>
      <c r="O2199" s="42"/>
    </row>
    <row r="2200" spans="1:15">
      <c r="A2200" s="40"/>
      <c r="B2200" s="41"/>
      <c r="C2200" s="4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</row>
    <row r="2201" spans="1:15">
      <c r="A2201" s="40"/>
      <c r="B2201" s="41"/>
      <c r="C2201" s="42"/>
      <c r="D2201" s="42"/>
      <c r="E2201" s="42"/>
      <c r="F2201" s="42"/>
      <c r="G2201" s="42"/>
      <c r="H2201" s="42"/>
      <c r="I2201" s="42"/>
      <c r="J2201" s="42"/>
      <c r="K2201" s="42"/>
      <c r="L2201" s="42"/>
      <c r="M2201" s="42"/>
      <c r="N2201" s="42"/>
      <c r="O2201" s="42"/>
    </row>
    <row r="2202" spans="1:15">
      <c r="A2202" s="40"/>
      <c r="B2202" s="41"/>
      <c r="C2202" s="4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</row>
    <row r="2203" spans="1:15">
      <c r="A2203" s="40"/>
      <c r="B2203" s="41"/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  <c r="O2203" s="42"/>
    </row>
    <row r="2204" spans="1:15">
      <c r="A2204" s="40"/>
      <c r="B2204" s="41"/>
      <c r="C2204" s="4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</row>
    <row r="2205" spans="1:15">
      <c r="A2205" s="40"/>
      <c r="B2205" s="41"/>
      <c r="C2205" s="42"/>
      <c r="D2205" s="42"/>
      <c r="E2205" s="42"/>
      <c r="F2205" s="42"/>
      <c r="G2205" s="42"/>
      <c r="H2205" s="42"/>
      <c r="I2205" s="42"/>
      <c r="J2205" s="42"/>
      <c r="K2205" s="42"/>
      <c r="L2205" s="42"/>
      <c r="M2205" s="42"/>
      <c r="N2205" s="42"/>
      <c r="O2205" s="42"/>
    </row>
    <row r="2206" spans="1:15">
      <c r="A2206" s="40"/>
      <c r="B2206" s="41"/>
      <c r="C2206" s="4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</row>
    <row r="2207" spans="1:15">
      <c r="A2207" s="40"/>
      <c r="B2207" s="41"/>
      <c r="C2207" s="42"/>
      <c r="D2207" s="42"/>
      <c r="E2207" s="42"/>
      <c r="F2207" s="42"/>
      <c r="G2207" s="42"/>
      <c r="H2207" s="42"/>
      <c r="I2207" s="42"/>
      <c r="J2207" s="42"/>
      <c r="K2207" s="42"/>
      <c r="L2207" s="42"/>
      <c r="M2207" s="42"/>
      <c r="N2207" s="42"/>
      <c r="O2207" s="42"/>
    </row>
    <row r="2208" spans="1:15">
      <c r="A2208" s="40"/>
      <c r="B2208" s="41"/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</row>
    <row r="2209" spans="1:15">
      <c r="A2209" s="40"/>
      <c r="B2209" s="41"/>
      <c r="C2209" s="42"/>
      <c r="D2209" s="42"/>
      <c r="E2209" s="42"/>
      <c r="F2209" s="42"/>
      <c r="G2209" s="42"/>
      <c r="H2209" s="42"/>
      <c r="I2209" s="42"/>
      <c r="J2209" s="42"/>
      <c r="K2209" s="42"/>
      <c r="L2209" s="42"/>
      <c r="M2209" s="42"/>
      <c r="N2209" s="42"/>
      <c r="O2209" s="42"/>
    </row>
    <row r="2210" spans="1:15">
      <c r="A2210" s="40"/>
      <c r="B2210" s="41"/>
      <c r="C2210" s="4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</row>
    <row r="2211" spans="1:15">
      <c r="A2211" s="40"/>
      <c r="B2211" s="41"/>
      <c r="C2211" s="42"/>
      <c r="D2211" s="42"/>
      <c r="E2211" s="42"/>
      <c r="F2211" s="42"/>
      <c r="G2211" s="42"/>
      <c r="H2211" s="42"/>
      <c r="I2211" s="42"/>
      <c r="J2211" s="42"/>
      <c r="K2211" s="42"/>
      <c r="L2211" s="42"/>
      <c r="M2211" s="42"/>
      <c r="N2211" s="42"/>
      <c r="O2211" s="42"/>
    </row>
    <row r="2212" spans="1:15">
      <c r="A2212" s="40"/>
      <c r="B2212" s="41"/>
      <c r="C2212" s="4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</row>
    <row r="2213" spans="1:15">
      <c r="A2213" s="40"/>
      <c r="B2213" s="41"/>
      <c r="C2213" s="42"/>
      <c r="D2213" s="42"/>
      <c r="E2213" s="42"/>
      <c r="F2213" s="42"/>
      <c r="G2213" s="42"/>
      <c r="H2213" s="42"/>
      <c r="I2213" s="42"/>
      <c r="J2213" s="42"/>
      <c r="K2213" s="42"/>
      <c r="L2213" s="42"/>
      <c r="M2213" s="42"/>
      <c r="N2213" s="42"/>
      <c r="O2213" s="42"/>
    </row>
    <row r="2214" spans="1:15">
      <c r="A2214" s="40"/>
      <c r="B2214" s="41"/>
      <c r="C2214" s="4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</row>
    <row r="2215" spans="1:15">
      <c r="A2215" s="40"/>
      <c r="B2215" s="41"/>
      <c r="C2215" s="42"/>
      <c r="D2215" s="42"/>
      <c r="E2215" s="42"/>
      <c r="F2215" s="42"/>
      <c r="G2215" s="42"/>
      <c r="H2215" s="42"/>
      <c r="I2215" s="42"/>
      <c r="J2215" s="42"/>
      <c r="K2215" s="42"/>
      <c r="L2215" s="42"/>
      <c r="M2215" s="42"/>
      <c r="N2215" s="42"/>
      <c r="O2215" s="42"/>
    </row>
    <row r="2216" spans="1:15">
      <c r="A2216" s="40"/>
      <c r="B2216" s="41"/>
      <c r="C2216" s="4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</row>
    <row r="2217" spans="1:15">
      <c r="A2217" s="40"/>
      <c r="B2217" s="41"/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  <c r="O2217" s="42"/>
    </row>
    <row r="2218" spans="1:15">
      <c r="A2218" s="40"/>
      <c r="B2218" s="41"/>
      <c r="C2218" s="4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</row>
    <row r="2219" spans="1:15">
      <c r="A2219" s="40"/>
      <c r="B2219" s="41"/>
      <c r="C2219" s="42"/>
      <c r="D2219" s="42"/>
      <c r="E2219" s="42"/>
      <c r="F2219" s="42"/>
      <c r="G2219" s="42"/>
      <c r="H2219" s="42"/>
      <c r="I2219" s="42"/>
      <c r="J2219" s="42"/>
      <c r="K2219" s="42"/>
      <c r="L2219" s="42"/>
      <c r="M2219" s="42"/>
      <c r="N2219" s="42"/>
      <c r="O2219" s="42"/>
    </row>
    <row r="2220" spans="1:15">
      <c r="A2220" s="40"/>
      <c r="B2220" s="41"/>
      <c r="C2220" s="4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</row>
    <row r="2221" spans="1:15">
      <c r="A2221" s="40"/>
      <c r="B2221" s="41"/>
      <c r="C2221" s="42"/>
      <c r="D2221" s="42"/>
      <c r="E2221" s="42"/>
      <c r="F2221" s="42"/>
      <c r="G2221" s="42"/>
      <c r="H2221" s="42"/>
      <c r="I2221" s="42"/>
      <c r="J2221" s="42"/>
      <c r="K2221" s="42"/>
      <c r="L2221" s="42"/>
      <c r="M2221" s="42"/>
      <c r="N2221" s="42"/>
      <c r="O2221" s="42"/>
    </row>
    <row r="2222" spans="1:15">
      <c r="A2222" s="40"/>
      <c r="B2222" s="41"/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</row>
    <row r="2223" spans="1:15">
      <c r="A2223" s="40"/>
      <c r="B2223" s="41"/>
      <c r="C2223" s="42"/>
      <c r="D2223" s="42"/>
      <c r="E2223" s="42"/>
      <c r="F2223" s="42"/>
      <c r="G2223" s="42"/>
      <c r="H2223" s="42"/>
      <c r="I2223" s="42"/>
      <c r="J2223" s="42"/>
      <c r="K2223" s="42"/>
      <c r="L2223" s="42"/>
      <c r="M2223" s="42"/>
      <c r="N2223" s="42"/>
      <c r="O2223" s="42"/>
    </row>
    <row r="2224" spans="1:15">
      <c r="A2224" s="40"/>
      <c r="B2224" s="41"/>
      <c r="C2224" s="4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</row>
    <row r="2225" spans="1:15">
      <c r="A2225" s="40"/>
      <c r="B2225" s="41"/>
      <c r="C2225" s="42"/>
      <c r="D2225" s="42"/>
      <c r="E2225" s="42"/>
      <c r="F2225" s="42"/>
      <c r="G2225" s="42"/>
      <c r="H2225" s="42"/>
      <c r="I2225" s="42"/>
      <c r="J2225" s="42"/>
      <c r="K2225" s="42"/>
      <c r="L2225" s="42"/>
      <c r="M2225" s="42"/>
      <c r="N2225" s="42"/>
      <c r="O2225" s="42"/>
    </row>
    <row r="2226" spans="1:15">
      <c r="A2226" s="40"/>
      <c r="B2226" s="41"/>
      <c r="C2226" s="4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</row>
    <row r="2227" spans="1:15">
      <c r="A2227" s="40"/>
      <c r="B2227" s="41"/>
      <c r="C2227" s="42"/>
      <c r="D2227" s="42"/>
      <c r="E2227" s="42"/>
      <c r="F2227" s="42"/>
      <c r="G2227" s="42"/>
      <c r="H2227" s="42"/>
      <c r="I2227" s="42"/>
      <c r="J2227" s="42"/>
      <c r="K2227" s="42"/>
      <c r="L2227" s="42"/>
      <c r="M2227" s="42"/>
      <c r="N2227" s="42"/>
      <c r="O2227" s="42"/>
    </row>
    <row r="2228" spans="1:15">
      <c r="A2228" s="40"/>
      <c r="B2228" s="41"/>
      <c r="C2228" s="4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</row>
    <row r="2229" spans="1:15">
      <c r="A2229" s="40"/>
      <c r="B2229" s="41"/>
      <c r="C2229" s="42"/>
      <c r="D2229" s="42"/>
      <c r="E2229" s="42"/>
      <c r="F2229" s="42"/>
      <c r="G2229" s="42"/>
      <c r="H2229" s="42"/>
      <c r="I2229" s="42"/>
      <c r="J2229" s="42"/>
      <c r="K2229" s="42"/>
      <c r="L2229" s="42"/>
      <c r="M2229" s="42"/>
      <c r="N2229" s="42"/>
      <c r="O2229" s="42"/>
    </row>
    <row r="2230" spans="1:15">
      <c r="A2230" s="40"/>
      <c r="B2230" s="41"/>
      <c r="C2230" s="4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</row>
    <row r="2231" spans="1:15">
      <c r="A2231" s="40"/>
      <c r="B2231" s="41"/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  <c r="O2231" s="42"/>
    </row>
    <row r="2232" spans="1:15">
      <c r="A2232" s="40"/>
      <c r="B2232" s="41"/>
      <c r="C2232" s="4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</row>
    <row r="2233" spans="1:15">
      <c r="A2233" s="40"/>
      <c r="B2233" s="41"/>
      <c r="C2233" s="42"/>
      <c r="D2233" s="42"/>
      <c r="E2233" s="42"/>
      <c r="F2233" s="42"/>
      <c r="G2233" s="42"/>
      <c r="H2233" s="42"/>
      <c r="I2233" s="42"/>
      <c r="J2233" s="42"/>
      <c r="K2233" s="42"/>
      <c r="L2233" s="42"/>
      <c r="M2233" s="42"/>
      <c r="N2233" s="42"/>
      <c r="O2233" s="42"/>
    </row>
    <row r="2234" spans="1:15">
      <c r="A2234" s="40"/>
      <c r="B2234" s="41"/>
      <c r="C2234" s="4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</row>
    <row r="2235" spans="1:15">
      <c r="A2235" s="40"/>
      <c r="B2235" s="41"/>
      <c r="C2235" s="42"/>
      <c r="D2235" s="42"/>
      <c r="E2235" s="42"/>
      <c r="F2235" s="42"/>
      <c r="G2235" s="42"/>
      <c r="H2235" s="42"/>
      <c r="I2235" s="42"/>
      <c r="J2235" s="42"/>
      <c r="K2235" s="42"/>
      <c r="L2235" s="42"/>
      <c r="M2235" s="42"/>
      <c r="N2235" s="42"/>
      <c r="O2235" s="42"/>
    </row>
    <row r="2236" spans="1:15">
      <c r="A2236" s="40"/>
      <c r="B2236" s="41"/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</row>
    <row r="2237" spans="1:15">
      <c r="A2237" s="40"/>
      <c r="B2237" s="41"/>
      <c r="C2237" s="42"/>
      <c r="D2237" s="42"/>
      <c r="E2237" s="42"/>
      <c r="F2237" s="42"/>
      <c r="G2237" s="42"/>
      <c r="H2237" s="42"/>
      <c r="I2237" s="42"/>
      <c r="J2237" s="42"/>
      <c r="K2237" s="42"/>
      <c r="L2237" s="42"/>
      <c r="M2237" s="42"/>
      <c r="N2237" s="42"/>
      <c r="O2237" s="42"/>
    </row>
    <row r="2238" spans="1:15">
      <c r="A2238" s="40"/>
      <c r="B2238" s="41"/>
      <c r="C2238" s="4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</row>
    <row r="2239" spans="1:15">
      <c r="A2239" s="40"/>
      <c r="B2239" s="41"/>
      <c r="C2239" s="42"/>
      <c r="D2239" s="42"/>
      <c r="E2239" s="42"/>
      <c r="F2239" s="42"/>
      <c r="G2239" s="42"/>
      <c r="H2239" s="42"/>
      <c r="I2239" s="42"/>
      <c r="J2239" s="42"/>
      <c r="K2239" s="42"/>
      <c r="L2239" s="42"/>
      <c r="M2239" s="42"/>
      <c r="N2239" s="42"/>
      <c r="O2239" s="42"/>
    </row>
    <row r="2240" spans="1:15">
      <c r="A2240" s="40"/>
      <c r="B2240" s="41"/>
      <c r="C2240" s="4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</row>
    <row r="2241" spans="1:15">
      <c r="A2241" s="40"/>
      <c r="B2241" s="41"/>
      <c r="C2241" s="42"/>
      <c r="D2241" s="42"/>
      <c r="E2241" s="42"/>
      <c r="F2241" s="42"/>
      <c r="G2241" s="42"/>
      <c r="H2241" s="42"/>
      <c r="I2241" s="42"/>
      <c r="J2241" s="42"/>
      <c r="K2241" s="42"/>
      <c r="L2241" s="42"/>
      <c r="M2241" s="42"/>
      <c r="N2241" s="42"/>
      <c r="O2241" s="42"/>
    </row>
    <row r="2242" spans="1:15">
      <c r="A2242" s="40"/>
      <c r="B2242" s="41"/>
      <c r="C2242" s="4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</row>
    <row r="2243" spans="1:15">
      <c r="A2243" s="40"/>
      <c r="B2243" s="41"/>
      <c r="C2243" s="42"/>
      <c r="D2243" s="42"/>
      <c r="E2243" s="42"/>
      <c r="F2243" s="42"/>
      <c r="G2243" s="42"/>
      <c r="H2243" s="42"/>
      <c r="I2243" s="42"/>
      <c r="J2243" s="42"/>
      <c r="K2243" s="42"/>
      <c r="L2243" s="42"/>
      <c r="M2243" s="42"/>
      <c r="N2243" s="42"/>
      <c r="O2243" s="42"/>
    </row>
    <row r="2244" spans="1:15">
      <c r="A2244" s="40"/>
      <c r="B2244" s="41"/>
      <c r="C2244" s="4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</row>
    <row r="2245" spans="1:15">
      <c r="A2245" s="40"/>
      <c r="B2245" s="41"/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  <c r="O2245" s="42"/>
    </row>
    <row r="2246" spans="1:15">
      <c r="A2246" s="40"/>
      <c r="B2246" s="41"/>
      <c r="C2246" s="4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</row>
    <row r="2247" spans="1:15">
      <c r="A2247" s="40"/>
      <c r="B2247" s="41"/>
      <c r="C2247" s="42"/>
      <c r="D2247" s="42"/>
      <c r="E2247" s="42"/>
      <c r="F2247" s="42"/>
      <c r="G2247" s="42"/>
      <c r="H2247" s="42"/>
      <c r="I2247" s="42"/>
      <c r="J2247" s="42"/>
      <c r="K2247" s="42"/>
      <c r="L2247" s="42"/>
      <c r="M2247" s="42"/>
      <c r="N2247" s="42"/>
      <c r="O2247" s="42"/>
    </row>
    <row r="2248" spans="1:15">
      <c r="A2248" s="40"/>
      <c r="B2248" s="41"/>
      <c r="C2248" s="4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</row>
    <row r="2249" spans="1:15">
      <c r="A2249" s="40"/>
      <c r="B2249" s="41"/>
      <c r="C2249" s="42"/>
      <c r="D2249" s="42"/>
      <c r="E2249" s="42"/>
      <c r="F2249" s="42"/>
      <c r="G2249" s="42"/>
      <c r="H2249" s="42"/>
      <c r="I2249" s="42"/>
      <c r="J2249" s="42"/>
      <c r="K2249" s="42"/>
      <c r="L2249" s="42"/>
      <c r="M2249" s="42"/>
      <c r="N2249" s="42"/>
      <c r="O2249" s="42"/>
    </row>
    <row r="2250" spans="1:15">
      <c r="A2250" s="40"/>
      <c r="B2250" s="41"/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</row>
    <row r="2251" spans="1:15">
      <c r="A2251" s="40"/>
      <c r="B2251" s="41"/>
      <c r="C2251" s="42"/>
      <c r="D2251" s="42"/>
      <c r="E2251" s="42"/>
      <c r="F2251" s="42"/>
      <c r="G2251" s="42"/>
      <c r="H2251" s="42"/>
      <c r="I2251" s="42"/>
      <c r="J2251" s="42"/>
      <c r="K2251" s="42"/>
      <c r="L2251" s="42"/>
      <c r="M2251" s="42"/>
      <c r="N2251" s="42"/>
      <c r="O2251" s="42"/>
    </row>
    <row r="2252" spans="1:15">
      <c r="A2252" s="40"/>
      <c r="B2252" s="41"/>
      <c r="C2252" s="4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</row>
    <row r="2253" spans="1:15">
      <c r="A2253" s="40"/>
      <c r="B2253" s="41"/>
      <c r="C2253" s="42"/>
      <c r="D2253" s="42"/>
      <c r="E2253" s="42"/>
      <c r="F2253" s="42"/>
      <c r="G2253" s="42"/>
      <c r="H2253" s="42"/>
      <c r="I2253" s="42"/>
      <c r="J2253" s="42"/>
      <c r="K2253" s="42"/>
      <c r="L2253" s="42"/>
      <c r="M2253" s="42"/>
      <c r="N2253" s="42"/>
      <c r="O2253" s="42"/>
    </row>
    <row r="2254" spans="1:15">
      <c r="A2254" s="40"/>
      <c r="B2254" s="41"/>
      <c r="C2254" s="4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</row>
    <row r="2255" spans="1:15">
      <c r="A2255" s="40"/>
      <c r="B2255" s="41"/>
      <c r="C2255" s="42"/>
      <c r="D2255" s="42"/>
      <c r="E2255" s="42"/>
      <c r="F2255" s="42"/>
      <c r="G2255" s="42"/>
      <c r="H2255" s="42"/>
      <c r="I2255" s="42"/>
      <c r="J2255" s="42"/>
      <c r="K2255" s="42"/>
      <c r="L2255" s="42"/>
      <c r="M2255" s="42"/>
      <c r="N2255" s="42"/>
      <c r="O2255" s="42"/>
    </row>
    <row r="2256" spans="1:15">
      <c r="A2256" s="40"/>
      <c r="B2256" s="41"/>
      <c r="C2256" s="4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</row>
    <row r="2257" spans="1:15">
      <c r="A2257" s="40"/>
      <c r="B2257" s="41"/>
      <c r="C2257" s="42"/>
      <c r="D2257" s="42"/>
      <c r="E2257" s="42"/>
      <c r="F2257" s="42"/>
      <c r="G2257" s="42"/>
      <c r="H2257" s="42"/>
      <c r="I2257" s="42"/>
      <c r="J2257" s="42"/>
      <c r="K2257" s="42"/>
      <c r="L2257" s="42"/>
      <c r="M2257" s="42"/>
      <c r="N2257" s="42"/>
      <c r="O2257" s="42"/>
    </row>
    <row r="2258" spans="1:15">
      <c r="A2258" s="40"/>
      <c r="B2258" s="41"/>
      <c r="C2258" s="4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</row>
    <row r="2259" spans="1:15">
      <c r="A2259" s="40"/>
      <c r="B2259" s="41"/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  <c r="O2259" s="42"/>
    </row>
    <row r="2260" spans="1:15">
      <c r="A2260" s="40"/>
      <c r="B2260" s="41"/>
      <c r="C2260" s="4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</row>
    <row r="2261" spans="1:15">
      <c r="A2261" s="40"/>
      <c r="B2261" s="41"/>
      <c r="C2261" s="42"/>
      <c r="D2261" s="42"/>
      <c r="E2261" s="42"/>
      <c r="F2261" s="42"/>
      <c r="G2261" s="42"/>
      <c r="H2261" s="42"/>
      <c r="I2261" s="42"/>
      <c r="J2261" s="42"/>
      <c r="K2261" s="42"/>
      <c r="L2261" s="42"/>
      <c r="M2261" s="42"/>
      <c r="N2261" s="42"/>
      <c r="O2261" s="42"/>
    </row>
    <row r="2262" spans="1:15">
      <c r="A2262" s="40"/>
      <c r="B2262" s="41"/>
      <c r="C2262" s="4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</row>
    <row r="2263" spans="1:15">
      <c r="A2263" s="40"/>
      <c r="B2263" s="41"/>
      <c r="C2263" s="42"/>
      <c r="D2263" s="42"/>
      <c r="E2263" s="42"/>
      <c r="F2263" s="42"/>
      <c r="G2263" s="42"/>
      <c r="H2263" s="42"/>
      <c r="I2263" s="42"/>
      <c r="J2263" s="42"/>
      <c r="K2263" s="42"/>
      <c r="L2263" s="42"/>
      <c r="M2263" s="42"/>
      <c r="N2263" s="42"/>
      <c r="O2263" s="42"/>
    </row>
    <row r="2264" spans="1:15">
      <c r="A2264" s="40"/>
      <c r="B2264" s="41"/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</row>
    <row r="2265" spans="1:15">
      <c r="A2265" s="40"/>
      <c r="B2265" s="41"/>
      <c r="C2265" s="42"/>
      <c r="D2265" s="42"/>
      <c r="E2265" s="42"/>
      <c r="F2265" s="42"/>
      <c r="G2265" s="42"/>
      <c r="H2265" s="42"/>
      <c r="I2265" s="42"/>
      <c r="J2265" s="42"/>
      <c r="K2265" s="42"/>
      <c r="L2265" s="42"/>
      <c r="M2265" s="42"/>
      <c r="N2265" s="42"/>
      <c r="O2265" s="42"/>
    </row>
    <row r="2266" spans="1:15">
      <c r="A2266" s="40"/>
      <c r="B2266" s="41"/>
      <c r="C2266" s="4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</row>
    <row r="2267" spans="1:15">
      <c r="A2267" s="40"/>
      <c r="B2267" s="41"/>
      <c r="C2267" s="42"/>
      <c r="D2267" s="42"/>
      <c r="E2267" s="42"/>
      <c r="F2267" s="42"/>
      <c r="G2267" s="42"/>
      <c r="H2267" s="42"/>
      <c r="I2267" s="42"/>
      <c r="J2267" s="42"/>
      <c r="K2267" s="42"/>
      <c r="L2267" s="42"/>
      <c r="M2267" s="42"/>
      <c r="N2267" s="42"/>
      <c r="O2267" s="42"/>
    </row>
    <row r="2268" spans="1:15">
      <c r="A2268" s="40"/>
      <c r="B2268" s="41"/>
      <c r="C2268" s="4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</row>
    <row r="2269" spans="1:15">
      <c r="A2269" s="40"/>
      <c r="B2269" s="41"/>
      <c r="C2269" s="42"/>
      <c r="D2269" s="42"/>
      <c r="E2269" s="42"/>
      <c r="F2269" s="42"/>
      <c r="G2269" s="42"/>
      <c r="H2269" s="42"/>
      <c r="I2269" s="42"/>
      <c r="J2269" s="42"/>
      <c r="K2269" s="42"/>
      <c r="L2269" s="42"/>
      <c r="M2269" s="42"/>
      <c r="N2269" s="42"/>
      <c r="O2269" s="42"/>
    </row>
    <row r="2270" spans="1:15">
      <c r="A2270" s="40"/>
      <c r="B2270" s="41"/>
      <c r="C2270" s="4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</row>
    <row r="2271" spans="1:15">
      <c r="A2271" s="40"/>
      <c r="B2271" s="41"/>
      <c r="C2271" s="42"/>
      <c r="D2271" s="42"/>
      <c r="E2271" s="42"/>
      <c r="F2271" s="42"/>
      <c r="G2271" s="42"/>
      <c r="H2271" s="42"/>
      <c r="I2271" s="42"/>
      <c r="J2271" s="42"/>
      <c r="K2271" s="42"/>
      <c r="L2271" s="42"/>
      <c r="M2271" s="42"/>
      <c r="N2271" s="42"/>
      <c r="O2271" s="42"/>
    </row>
    <row r="2272" spans="1:15">
      <c r="A2272" s="40"/>
      <c r="B2272" s="41"/>
      <c r="C2272" s="4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</row>
    <row r="2273" spans="1:15">
      <c r="A2273" s="40"/>
      <c r="B2273" s="41"/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  <c r="O2273" s="42"/>
    </row>
    <row r="2274" spans="1:15">
      <c r="A2274" s="40"/>
      <c r="B2274" s="41"/>
      <c r="C2274" s="4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</row>
    <row r="2275" spans="1:15">
      <c r="A2275" s="40"/>
      <c r="B2275" s="41"/>
      <c r="C2275" s="42"/>
      <c r="D2275" s="42"/>
      <c r="E2275" s="42"/>
      <c r="F2275" s="42"/>
      <c r="G2275" s="42"/>
      <c r="H2275" s="42"/>
      <c r="I2275" s="42"/>
      <c r="J2275" s="42"/>
      <c r="K2275" s="42"/>
      <c r="L2275" s="42"/>
      <c r="M2275" s="42"/>
      <c r="N2275" s="42"/>
      <c r="O2275" s="42"/>
    </row>
    <row r="2276" spans="1:15">
      <c r="A2276" s="40"/>
      <c r="B2276" s="41"/>
      <c r="C2276" s="4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</row>
    <row r="2277" spans="1:15">
      <c r="A2277" s="40"/>
      <c r="B2277" s="41"/>
      <c r="C2277" s="42"/>
      <c r="D2277" s="42"/>
      <c r="E2277" s="42"/>
      <c r="F2277" s="42"/>
      <c r="G2277" s="42"/>
      <c r="H2277" s="42"/>
      <c r="I2277" s="42"/>
      <c r="J2277" s="42"/>
      <c r="K2277" s="42"/>
      <c r="L2277" s="42"/>
      <c r="M2277" s="42"/>
      <c r="N2277" s="42"/>
      <c r="O2277" s="42"/>
    </row>
    <row r="2278" spans="1:15">
      <c r="A2278" s="40"/>
      <c r="B2278" s="41"/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</row>
    <row r="2279" spans="1:15">
      <c r="A2279" s="40"/>
      <c r="B2279" s="41"/>
      <c r="C2279" s="42"/>
      <c r="D2279" s="42"/>
      <c r="E2279" s="42"/>
      <c r="F2279" s="42"/>
      <c r="G2279" s="42"/>
      <c r="H2279" s="42"/>
      <c r="I2279" s="42"/>
      <c r="J2279" s="42"/>
      <c r="K2279" s="42"/>
      <c r="L2279" s="42"/>
      <c r="M2279" s="42"/>
      <c r="N2279" s="42"/>
      <c r="O2279" s="42"/>
    </row>
    <row r="2280" spans="1:15">
      <c r="A2280" s="40"/>
      <c r="B2280" s="41"/>
      <c r="C2280" s="4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</row>
    <row r="2281" spans="1:15">
      <c r="A2281" s="40"/>
      <c r="B2281" s="41"/>
      <c r="C2281" s="42"/>
      <c r="D2281" s="42"/>
      <c r="E2281" s="42"/>
      <c r="F2281" s="42"/>
      <c r="G2281" s="42"/>
      <c r="H2281" s="42"/>
      <c r="I2281" s="42"/>
      <c r="J2281" s="42"/>
      <c r="K2281" s="42"/>
      <c r="L2281" s="42"/>
      <c r="M2281" s="42"/>
      <c r="N2281" s="42"/>
      <c r="O2281" s="42"/>
    </row>
    <row r="2282" spans="1:15">
      <c r="A2282" s="40"/>
      <c r="B2282" s="41"/>
      <c r="C2282" s="4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</row>
    <row r="2283" spans="1:15">
      <c r="A2283" s="40"/>
      <c r="B2283" s="41"/>
      <c r="C2283" s="42"/>
      <c r="D2283" s="42"/>
      <c r="E2283" s="42"/>
      <c r="F2283" s="42"/>
      <c r="G2283" s="42"/>
      <c r="H2283" s="42"/>
      <c r="I2283" s="42"/>
      <c r="J2283" s="42"/>
      <c r="K2283" s="42"/>
      <c r="L2283" s="42"/>
      <c r="M2283" s="42"/>
      <c r="N2283" s="42"/>
      <c r="O2283" s="42"/>
    </row>
    <row r="2284" spans="1:15">
      <c r="A2284" s="40"/>
      <c r="B2284" s="41"/>
      <c r="C2284" s="4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</row>
    <row r="2285" spans="1:15">
      <c r="A2285" s="40"/>
      <c r="B2285" s="41"/>
      <c r="C2285" s="42"/>
      <c r="D2285" s="42"/>
      <c r="E2285" s="42"/>
      <c r="F2285" s="42"/>
      <c r="G2285" s="42"/>
      <c r="H2285" s="42"/>
      <c r="I2285" s="42"/>
      <c r="J2285" s="42"/>
      <c r="K2285" s="42"/>
      <c r="L2285" s="42"/>
      <c r="M2285" s="42"/>
      <c r="N2285" s="42"/>
      <c r="O2285" s="42"/>
    </row>
    <row r="2286" spans="1:15">
      <c r="A2286" s="40"/>
      <c r="B2286" s="41"/>
      <c r="C2286" s="4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</row>
    <row r="2287" spans="1:15">
      <c r="A2287" s="40"/>
      <c r="B2287" s="41"/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  <c r="O2287" s="42"/>
    </row>
    <row r="2288" spans="1:15">
      <c r="A2288" s="40"/>
      <c r="B2288" s="41"/>
      <c r="C2288" s="4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</row>
    <row r="2289" spans="1:15">
      <c r="A2289" s="40"/>
      <c r="B2289" s="41"/>
      <c r="C2289" s="42"/>
      <c r="D2289" s="42"/>
      <c r="E2289" s="42"/>
      <c r="F2289" s="42"/>
      <c r="G2289" s="42"/>
      <c r="H2289" s="42"/>
      <c r="I2289" s="42"/>
      <c r="J2289" s="42"/>
      <c r="K2289" s="42"/>
      <c r="L2289" s="42"/>
      <c r="M2289" s="42"/>
      <c r="N2289" s="42"/>
      <c r="O2289" s="42"/>
    </row>
    <row r="2290" spans="1:15">
      <c r="A2290" s="40"/>
      <c r="B2290" s="41"/>
      <c r="C2290" s="4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</row>
    <row r="2291" spans="1:15">
      <c r="A2291" s="40"/>
      <c r="B2291" s="41"/>
      <c r="C2291" s="42"/>
      <c r="D2291" s="42"/>
      <c r="E2291" s="42"/>
      <c r="F2291" s="42"/>
      <c r="G2291" s="42"/>
      <c r="H2291" s="42"/>
      <c r="I2291" s="42"/>
      <c r="J2291" s="42"/>
      <c r="K2291" s="42"/>
      <c r="L2291" s="42"/>
      <c r="M2291" s="42"/>
      <c r="N2291" s="42"/>
      <c r="O2291" s="42"/>
    </row>
    <row r="2292" spans="1:15">
      <c r="A2292" s="40"/>
      <c r="B2292" s="41"/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</row>
    <row r="2293" spans="1:15">
      <c r="A2293" s="40"/>
      <c r="B2293" s="41"/>
      <c r="C2293" s="42"/>
      <c r="D2293" s="42"/>
      <c r="E2293" s="42"/>
      <c r="F2293" s="42"/>
      <c r="G2293" s="42"/>
      <c r="H2293" s="42"/>
      <c r="I2293" s="42"/>
      <c r="J2293" s="42"/>
      <c r="K2293" s="42"/>
      <c r="L2293" s="42"/>
      <c r="M2293" s="42"/>
      <c r="N2293" s="42"/>
      <c r="O2293" s="42"/>
    </row>
    <row r="2294" spans="1:15">
      <c r="A2294" s="40"/>
      <c r="B2294" s="41"/>
      <c r="C2294" s="4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</row>
    <row r="2295" spans="1:15">
      <c r="A2295" s="40"/>
      <c r="B2295" s="41"/>
      <c r="C2295" s="42"/>
      <c r="D2295" s="42"/>
      <c r="E2295" s="42"/>
      <c r="F2295" s="42"/>
      <c r="G2295" s="42"/>
      <c r="H2295" s="42"/>
      <c r="I2295" s="42"/>
      <c r="J2295" s="42"/>
      <c r="K2295" s="42"/>
      <c r="L2295" s="42"/>
      <c r="M2295" s="42"/>
      <c r="N2295" s="42"/>
      <c r="O2295" s="42"/>
    </row>
    <row r="2296" spans="1:15">
      <c r="A2296" s="40"/>
      <c r="B2296" s="41"/>
      <c r="C2296" s="4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</row>
    <row r="2297" spans="1:15">
      <c r="A2297" s="40"/>
      <c r="B2297" s="41"/>
      <c r="C2297" s="42"/>
      <c r="D2297" s="42"/>
      <c r="E2297" s="42"/>
      <c r="F2297" s="42"/>
      <c r="G2297" s="42"/>
      <c r="H2297" s="42"/>
      <c r="I2297" s="42"/>
      <c r="J2297" s="42"/>
      <c r="K2297" s="42"/>
      <c r="L2297" s="42"/>
      <c r="M2297" s="42"/>
      <c r="N2297" s="42"/>
      <c r="O2297" s="42"/>
    </row>
    <row r="2298" spans="1:15">
      <c r="A2298" s="40"/>
      <c r="B2298" s="41"/>
      <c r="C2298" s="4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</row>
    <row r="2299" spans="1:15">
      <c r="A2299" s="40"/>
      <c r="B2299" s="41"/>
      <c r="C2299" s="42"/>
      <c r="D2299" s="42"/>
      <c r="E2299" s="42"/>
      <c r="F2299" s="42"/>
      <c r="G2299" s="42"/>
      <c r="H2299" s="42"/>
      <c r="I2299" s="42"/>
      <c r="J2299" s="42"/>
      <c r="K2299" s="42"/>
      <c r="L2299" s="42"/>
      <c r="M2299" s="42"/>
      <c r="N2299" s="42"/>
      <c r="O2299" s="42"/>
    </row>
    <row r="2300" spans="1:15">
      <c r="A2300" s="40"/>
      <c r="B2300" s="41"/>
      <c r="C2300" s="4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</row>
    <row r="2301" spans="1:15">
      <c r="A2301" s="40"/>
      <c r="B2301" s="41"/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  <c r="O2301" s="42"/>
    </row>
    <row r="2302" spans="1:15">
      <c r="A2302" s="40"/>
      <c r="B2302" s="41"/>
      <c r="C2302" s="4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</row>
    <row r="2303" spans="1:15">
      <c r="A2303" s="40"/>
      <c r="B2303" s="41"/>
      <c r="C2303" s="42"/>
      <c r="D2303" s="42"/>
      <c r="E2303" s="42"/>
      <c r="F2303" s="42"/>
      <c r="G2303" s="42"/>
      <c r="H2303" s="42"/>
      <c r="I2303" s="42"/>
      <c r="J2303" s="42"/>
      <c r="K2303" s="42"/>
      <c r="L2303" s="42"/>
      <c r="M2303" s="42"/>
      <c r="N2303" s="42"/>
      <c r="O2303" s="42"/>
    </row>
    <row r="2304" spans="1:15">
      <c r="A2304" s="40"/>
      <c r="B2304" s="41"/>
      <c r="C2304" s="4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</row>
    <row r="2305" spans="1:15">
      <c r="A2305" s="40"/>
      <c r="B2305" s="41"/>
      <c r="C2305" s="42"/>
      <c r="D2305" s="42"/>
      <c r="E2305" s="42"/>
      <c r="F2305" s="42"/>
      <c r="G2305" s="42"/>
      <c r="H2305" s="42"/>
      <c r="I2305" s="42"/>
      <c r="J2305" s="42"/>
      <c r="K2305" s="42"/>
      <c r="L2305" s="42"/>
      <c r="M2305" s="42"/>
      <c r="N2305" s="42"/>
      <c r="O2305" s="42"/>
    </row>
    <row r="2306" spans="1:15">
      <c r="A2306" s="40"/>
      <c r="B2306" s="41"/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</row>
    <row r="2307" spans="1:15">
      <c r="A2307" s="40"/>
      <c r="B2307" s="41"/>
      <c r="C2307" s="42"/>
      <c r="D2307" s="42"/>
      <c r="E2307" s="42"/>
      <c r="F2307" s="42"/>
      <c r="G2307" s="42"/>
      <c r="H2307" s="42"/>
      <c r="I2307" s="42"/>
      <c r="J2307" s="42"/>
      <c r="K2307" s="42"/>
      <c r="L2307" s="42"/>
      <c r="M2307" s="42"/>
      <c r="N2307" s="42"/>
      <c r="O2307" s="42"/>
    </row>
    <row r="2308" spans="1:15">
      <c r="A2308" s="40"/>
      <c r="B2308" s="41"/>
      <c r="C2308" s="4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</row>
    <row r="2309" spans="1:15">
      <c r="A2309" s="40"/>
      <c r="B2309" s="41"/>
      <c r="C2309" s="42"/>
      <c r="D2309" s="42"/>
      <c r="E2309" s="42"/>
      <c r="F2309" s="42"/>
      <c r="G2309" s="42"/>
      <c r="H2309" s="42"/>
      <c r="I2309" s="42"/>
      <c r="J2309" s="42"/>
      <c r="K2309" s="42"/>
      <c r="L2309" s="42"/>
      <c r="M2309" s="42"/>
      <c r="N2309" s="42"/>
      <c r="O2309" s="42"/>
    </row>
    <row r="2310" spans="1:15">
      <c r="A2310" s="40"/>
      <c r="B2310" s="41"/>
      <c r="C2310" s="4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</row>
    <row r="2311" spans="1:15">
      <c r="A2311" s="40"/>
      <c r="B2311" s="41"/>
      <c r="C2311" s="42"/>
      <c r="D2311" s="42"/>
      <c r="E2311" s="42"/>
      <c r="F2311" s="42"/>
      <c r="G2311" s="42"/>
      <c r="H2311" s="42"/>
      <c r="I2311" s="42"/>
      <c r="J2311" s="42"/>
      <c r="K2311" s="42"/>
      <c r="L2311" s="42"/>
      <c r="M2311" s="42"/>
      <c r="N2311" s="42"/>
      <c r="O2311" s="42"/>
    </row>
    <row r="2312" spans="1:15">
      <c r="A2312" s="40"/>
      <c r="B2312" s="41"/>
      <c r="C2312" s="4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</row>
    <row r="2313" spans="1:15">
      <c r="A2313" s="40"/>
      <c r="B2313" s="41"/>
      <c r="C2313" s="42"/>
      <c r="D2313" s="42"/>
      <c r="E2313" s="42"/>
      <c r="F2313" s="42"/>
      <c r="G2313" s="42"/>
      <c r="H2313" s="42"/>
      <c r="I2313" s="42"/>
      <c r="J2313" s="42"/>
      <c r="K2313" s="42"/>
      <c r="L2313" s="42"/>
      <c r="M2313" s="42"/>
      <c r="N2313" s="42"/>
      <c r="O2313" s="42"/>
    </row>
    <row r="2314" spans="1:15">
      <c r="A2314" s="40"/>
      <c r="B2314" s="41"/>
      <c r="C2314" s="4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</row>
    <row r="2315" spans="1:15">
      <c r="A2315" s="40"/>
      <c r="B2315" s="41"/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  <c r="O2315" s="42"/>
    </row>
    <row r="2316" spans="1:15">
      <c r="A2316" s="40"/>
      <c r="B2316" s="41"/>
      <c r="C2316" s="42"/>
      <c r="D2316" s="42"/>
      <c r="E2316" s="42"/>
      <c r="F2316" s="42"/>
      <c r="G2316" s="42"/>
      <c r="H2316" s="42"/>
      <c r="I2316" s="42"/>
      <c r="J2316" s="42"/>
      <c r="K2316" s="42"/>
      <c r="L2316" s="42"/>
      <c r="M2316" s="42"/>
      <c r="N2316" s="42"/>
      <c r="O2316" s="42"/>
    </row>
    <row r="2317" spans="1:15">
      <c r="A2317" s="40"/>
      <c r="B2317" s="41"/>
      <c r="C2317" s="42"/>
      <c r="D2317" s="42"/>
      <c r="E2317" s="42"/>
      <c r="F2317" s="42"/>
      <c r="G2317" s="42"/>
      <c r="H2317" s="42"/>
      <c r="I2317" s="42"/>
      <c r="J2317" s="42"/>
      <c r="K2317" s="42"/>
      <c r="L2317" s="42"/>
      <c r="M2317" s="42"/>
      <c r="N2317" s="42"/>
      <c r="O2317" s="42"/>
    </row>
    <row r="2318" spans="1:15">
      <c r="A2318" s="40"/>
      <c r="B2318" s="41"/>
      <c r="C2318" s="42"/>
      <c r="D2318" s="42"/>
      <c r="E2318" s="42"/>
      <c r="F2318" s="42"/>
      <c r="G2318" s="42"/>
      <c r="H2318" s="42"/>
      <c r="I2318" s="42"/>
      <c r="J2318" s="42"/>
      <c r="K2318" s="42"/>
      <c r="L2318" s="42"/>
      <c r="M2318" s="42"/>
      <c r="N2318" s="42"/>
      <c r="O2318" s="42"/>
    </row>
    <row r="2319" spans="1:15">
      <c r="A2319" s="40"/>
      <c r="B2319" s="41"/>
      <c r="C2319" s="42"/>
      <c r="D2319" s="42"/>
      <c r="E2319" s="42"/>
      <c r="F2319" s="42"/>
      <c r="G2319" s="42"/>
      <c r="H2319" s="42"/>
      <c r="I2319" s="42"/>
      <c r="J2319" s="42"/>
      <c r="K2319" s="42"/>
      <c r="L2319" s="42"/>
      <c r="M2319" s="42"/>
      <c r="N2319" s="42"/>
      <c r="O2319" s="42"/>
    </row>
    <row r="2320" spans="1:15">
      <c r="A2320" s="40"/>
      <c r="B2320" s="41"/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  <c r="O2320" s="42"/>
    </row>
    <row r="2321" spans="1:15">
      <c r="A2321" s="40"/>
      <c r="B2321" s="41"/>
      <c r="C2321" s="42"/>
      <c r="D2321" s="42"/>
      <c r="E2321" s="42"/>
      <c r="F2321" s="42"/>
      <c r="G2321" s="42"/>
      <c r="H2321" s="42"/>
      <c r="I2321" s="42"/>
      <c r="J2321" s="42"/>
      <c r="K2321" s="42"/>
      <c r="L2321" s="42"/>
      <c r="M2321" s="42"/>
      <c r="N2321" s="42"/>
      <c r="O2321" s="42"/>
    </row>
    <row r="2322" spans="1:15">
      <c r="A2322" s="40"/>
      <c r="B2322" s="41"/>
      <c r="C2322" s="42"/>
      <c r="D2322" s="42"/>
      <c r="E2322" s="42"/>
      <c r="F2322" s="42"/>
      <c r="G2322" s="42"/>
      <c r="H2322" s="42"/>
      <c r="I2322" s="42"/>
      <c r="J2322" s="42"/>
      <c r="K2322" s="42"/>
      <c r="L2322" s="42"/>
      <c r="M2322" s="42"/>
      <c r="N2322" s="42"/>
      <c r="O2322" s="42"/>
    </row>
    <row r="2323" spans="1:15">
      <c r="A2323" s="40"/>
      <c r="B2323" s="41"/>
      <c r="C2323" s="42"/>
      <c r="D2323" s="42"/>
      <c r="E2323" s="42"/>
      <c r="F2323" s="42"/>
      <c r="G2323" s="42"/>
      <c r="H2323" s="42"/>
      <c r="I2323" s="42"/>
      <c r="J2323" s="42"/>
      <c r="K2323" s="42"/>
      <c r="L2323" s="42"/>
      <c r="M2323" s="42"/>
      <c r="N2323" s="42"/>
      <c r="O2323" s="42"/>
    </row>
    <row r="2324" spans="1:15">
      <c r="A2324" s="40"/>
      <c r="B2324" s="41"/>
      <c r="C2324" s="42"/>
      <c r="D2324" s="42"/>
      <c r="E2324" s="42"/>
      <c r="F2324" s="42"/>
      <c r="G2324" s="42"/>
      <c r="H2324" s="42"/>
      <c r="I2324" s="42"/>
      <c r="J2324" s="42"/>
      <c r="K2324" s="42"/>
      <c r="L2324" s="42"/>
      <c r="M2324" s="42"/>
      <c r="N2324" s="42"/>
      <c r="O2324" s="42"/>
    </row>
    <row r="2325" spans="1:15">
      <c r="A2325" s="40"/>
      <c r="B2325" s="41"/>
      <c r="C2325" s="42"/>
      <c r="D2325" s="42"/>
      <c r="E2325" s="42"/>
      <c r="F2325" s="42"/>
      <c r="G2325" s="42"/>
      <c r="H2325" s="42"/>
      <c r="I2325" s="42"/>
      <c r="J2325" s="42"/>
      <c r="K2325" s="42"/>
      <c r="L2325" s="42"/>
      <c r="M2325" s="42"/>
      <c r="N2325" s="42"/>
      <c r="O2325" s="42"/>
    </row>
    <row r="2326" spans="1:15">
      <c r="A2326" s="40"/>
      <c r="B2326" s="41"/>
      <c r="C2326" s="42"/>
      <c r="D2326" s="42"/>
      <c r="E2326" s="42"/>
      <c r="F2326" s="42"/>
      <c r="G2326" s="42"/>
      <c r="H2326" s="42"/>
      <c r="I2326" s="42"/>
      <c r="J2326" s="42"/>
      <c r="K2326" s="42"/>
      <c r="L2326" s="42"/>
      <c r="M2326" s="42"/>
      <c r="N2326" s="42"/>
      <c r="O2326" s="42"/>
    </row>
    <row r="2327" spans="1:15">
      <c r="A2327" s="40"/>
      <c r="B2327" s="41"/>
      <c r="C2327" s="42"/>
      <c r="D2327" s="42"/>
      <c r="E2327" s="42"/>
      <c r="F2327" s="42"/>
      <c r="G2327" s="42"/>
      <c r="H2327" s="42"/>
      <c r="I2327" s="42"/>
      <c r="J2327" s="42"/>
      <c r="K2327" s="42"/>
      <c r="L2327" s="42"/>
      <c r="M2327" s="42"/>
      <c r="N2327" s="42"/>
      <c r="O2327" s="42"/>
    </row>
    <row r="2328" spans="1:15">
      <c r="A2328" s="40"/>
      <c r="B2328" s="41"/>
      <c r="C2328" s="42"/>
      <c r="D2328" s="42"/>
      <c r="E2328" s="42"/>
      <c r="F2328" s="42"/>
      <c r="G2328" s="42"/>
      <c r="H2328" s="42"/>
      <c r="I2328" s="42"/>
      <c r="J2328" s="42"/>
      <c r="K2328" s="42"/>
      <c r="L2328" s="42"/>
      <c r="M2328" s="42"/>
      <c r="N2328" s="42"/>
      <c r="O2328" s="42"/>
    </row>
    <row r="2329" spans="1:15">
      <c r="A2329" s="40"/>
      <c r="B2329" s="41"/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  <c r="O2329" s="42"/>
    </row>
    <row r="2330" spans="1:15">
      <c r="A2330" s="40"/>
      <c r="B2330" s="41"/>
      <c r="C2330" s="42"/>
      <c r="D2330" s="42"/>
      <c r="E2330" s="42"/>
      <c r="F2330" s="42"/>
      <c r="G2330" s="42"/>
      <c r="H2330" s="42"/>
      <c r="I2330" s="42"/>
      <c r="J2330" s="42"/>
      <c r="K2330" s="42"/>
      <c r="L2330" s="42"/>
      <c r="M2330" s="42"/>
      <c r="N2330" s="42"/>
      <c r="O2330" s="42"/>
    </row>
    <row r="2331" spans="1:15">
      <c r="A2331" s="40"/>
      <c r="B2331" s="41"/>
      <c r="C2331" s="42"/>
      <c r="D2331" s="42"/>
      <c r="E2331" s="42"/>
      <c r="F2331" s="42"/>
      <c r="G2331" s="42"/>
      <c r="H2331" s="42"/>
      <c r="I2331" s="42"/>
      <c r="J2331" s="42"/>
      <c r="K2331" s="42"/>
      <c r="L2331" s="42"/>
      <c r="M2331" s="42"/>
      <c r="N2331" s="42"/>
      <c r="O2331" s="42"/>
    </row>
    <row r="2332" spans="1:15">
      <c r="A2332" s="40"/>
      <c r="B2332" s="41"/>
      <c r="C2332" s="42"/>
      <c r="D2332" s="42"/>
      <c r="E2332" s="42"/>
      <c r="F2332" s="42"/>
      <c r="G2332" s="42"/>
      <c r="H2332" s="42"/>
      <c r="I2332" s="42"/>
      <c r="J2332" s="42"/>
      <c r="K2332" s="42"/>
      <c r="L2332" s="42"/>
      <c r="M2332" s="42"/>
      <c r="N2332" s="42"/>
      <c r="O2332" s="42"/>
    </row>
    <row r="2333" spans="1:15">
      <c r="A2333" s="40"/>
      <c r="B2333" s="41"/>
      <c r="C2333" s="42"/>
      <c r="D2333" s="42"/>
      <c r="E2333" s="42"/>
      <c r="F2333" s="42"/>
      <c r="G2333" s="42"/>
      <c r="H2333" s="42"/>
      <c r="I2333" s="42"/>
      <c r="J2333" s="42"/>
      <c r="K2333" s="42"/>
      <c r="L2333" s="42"/>
      <c r="M2333" s="42"/>
      <c r="N2333" s="42"/>
      <c r="O2333" s="42"/>
    </row>
    <row r="2334" spans="1:15">
      <c r="A2334" s="40"/>
      <c r="B2334" s="41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</row>
    <row r="2335" spans="1:15">
      <c r="A2335" s="40"/>
      <c r="B2335" s="41"/>
      <c r="C2335" s="42"/>
      <c r="D2335" s="42"/>
      <c r="E2335" s="42"/>
      <c r="F2335" s="42"/>
      <c r="G2335" s="42"/>
      <c r="H2335" s="42"/>
      <c r="I2335" s="42"/>
      <c r="J2335" s="42"/>
      <c r="K2335" s="42"/>
      <c r="L2335" s="42"/>
      <c r="M2335" s="42"/>
      <c r="N2335" s="42"/>
      <c r="O2335" s="42"/>
    </row>
    <row r="2336" spans="1:15">
      <c r="A2336" s="40"/>
      <c r="B2336" s="41"/>
      <c r="C2336" s="42"/>
      <c r="D2336" s="42"/>
      <c r="E2336" s="42"/>
      <c r="F2336" s="42"/>
      <c r="G2336" s="42"/>
      <c r="H2336" s="42"/>
      <c r="I2336" s="42"/>
      <c r="J2336" s="42"/>
      <c r="K2336" s="42"/>
      <c r="L2336" s="42"/>
      <c r="M2336" s="42"/>
      <c r="N2336" s="42"/>
      <c r="O2336" s="42"/>
    </row>
    <row r="2337" spans="1:15">
      <c r="A2337" s="40"/>
      <c r="B2337" s="41"/>
      <c r="C2337" s="42"/>
      <c r="D2337" s="42"/>
      <c r="E2337" s="42"/>
      <c r="F2337" s="42"/>
      <c r="G2337" s="42"/>
      <c r="H2337" s="42"/>
      <c r="I2337" s="42"/>
      <c r="J2337" s="42"/>
      <c r="K2337" s="42"/>
      <c r="L2337" s="42"/>
      <c r="M2337" s="42"/>
      <c r="N2337" s="42"/>
      <c r="O2337" s="42"/>
    </row>
    <row r="2338" spans="1:15">
      <c r="A2338" s="40"/>
      <c r="B2338" s="41"/>
      <c r="C2338" s="42"/>
      <c r="D2338" s="42"/>
      <c r="E2338" s="42"/>
      <c r="F2338" s="42"/>
      <c r="G2338" s="42"/>
      <c r="H2338" s="42"/>
      <c r="I2338" s="42"/>
      <c r="J2338" s="42"/>
      <c r="K2338" s="42"/>
      <c r="L2338" s="42"/>
      <c r="M2338" s="42"/>
      <c r="N2338" s="42"/>
      <c r="O2338" s="42"/>
    </row>
    <row r="2339" spans="1:15">
      <c r="A2339" s="40"/>
      <c r="B2339" s="41"/>
      <c r="C2339" s="42"/>
      <c r="D2339" s="42"/>
      <c r="E2339" s="42"/>
      <c r="F2339" s="42"/>
      <c r="G2339" s="42"/>
      <c r="H2339" s="42"/>
      <c r="I2339" s="42"/>
      <c r="J2339" s="42"/>
      <c r="K2339" s="42"/>
      <c r="L2339" s="42"/>
      <c r="M2339" s="42"/>
      <c r="N2339" s="42"/>
      <c r="O2339" s="42"/>
    </row>
    <row r="2340" spans="1:15">
      <c r="A2340" s="40"/>
      <c r="B2340" s="41"/>
      <c r="C2340" s="42"/>
      <c r="D2340" s="42"/>
      <c r="E2340" s="42"/>
      <c r="F2340" s="42"/>
      <c r="G2340" s="42"/>
      <c r="H2340" s="42"/>
      <c r="I2340" s="42"/>
      <c r="J2340" s="42"/>
      <c r="K2340" s="42"/>
      <c r="L2340" s="42"/>
      <c r="M2340" s="42"/>
      <c r="N2340" s="42"/>
      <c r="O2340" s="42"/>
    </row>
    <row r="2341" spans="1:15">
      <c r="A2341" s="40"/>
      <c r="B2341" s="41"/>
      <c r="C2341" s="42"/>
      <c r="D2341" s="42"/>
      <c r="E2341" s="42"/>
      <c r="F2341" s="42"/>
      <c r="G2341" s="42"/>
      <c r="H2341" s="42"/>
      <c r="I2341" s="42"/>
      <c r="J2341" s="42"/>
      <c r="K2341" s="42"/>
      <c r="L2341" s="42"/>
      <c r="M2341" s="42"/>
      <c r="N2341" s="42"/>
      <c r="O2341" s="42"/>
    </row>
    <row r="2342" spans="1:15">
      <c r="A2342" s="40"/>
      <c r="B2342" s="41"/>
      <c r="C2342" s="42"/>
      <c r="D2342" s="42"/>
      <c r="E2342" s="42"/>
      <c r="F2342" s="42"/>
      <c r="G2342" s="42"/>
      <c r="H2342" s="42"/>
      <c r="I2342" s="42"/>
      <c r="J2342" s="42"/>
      <c r="K2342" s="42"/>
      <c r="L2342" s="42"/>
      <c r="M2342" s="42"/>
      <c r="N2342" s="42"/>
      <c r="O2342" s="42"/>
    </row>
    <row r="2343" spans="1:15">
      <c r="A2343" s="40"/>
      <c r="B2343" s="41"/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  <c r="O2343" s="42"/>
    </row>
    <row r="2344" spans="1:15">
      <c r="A2344" s="40"/>
      <c r="B2344" s="41"/>
      <c r="C2344" s="42"/>
      <c r="D2344" s="42"/>
      <c r="E2344" s="42"/>
      <c r="F2344" s="42"/>
      <c r="G2344" s="42"/>
      <c r="H2344" s="42"/>
      <c r="I2344" s="42"/>
      <c r="J2344" s="42"/>
      <c r="K2344" s="42"/>
      <c r="L2344" s="42"/>
      <c r="M2344" s="42"/>
      <c r="N2344" s="42"/>
      <c r="O2344" s="42"/>
    </row>
    <row r="2345" spans="1:15">
      <c r="A2345" s="40"/>
      <c r="B2345" s="41"/>
      <c r="C2345" s="42"/>
      <c r="D2345" s="42"/>
      <c r="E2345" s="42"/>
      <c r="F2345" s="42"/>
      <c r="G2345" s="42"/>
      <c r="H2345" s="42"/>
      <c r="I2345" s="42"/>
      <c r="J2345" s="42"/>
      <c r="K2345" s="42"/>
      <c r="L2345" s="42"/>
      <c r="M2345" s="42"/>
      <c r="N2345" s="42"/>
      <c r="O2345" s="42"/>
    </row>
    <row r="2346" spans="1:15">
      <c r="A2346" s="40"/>
      <c r="B2346" s="41"/>
      <c r="C2346" s="42"/>
      <c r="D2346" s="42"/>
      <c r="E2346" s="42"/>
      <c r="F2346" s="42"/>
      <c r="G2346" s="42"/>
      <c r="H2346" s="42"/>
      <c r="I2346" s="42"/>
      <c r="J2346" s="42"/>
      <c r="K2346" s="42"/>
      <c r="L2346" s="42"/>
      <c r="M2346" s="42"/>
      <c r="N2346" s="42"/>
      <c r="O2346" s="42"/>
    </row>
    <row r="2347" spans="1:15">
      <c r="A2347" s="40"/>
      <c r="B2347" s="41"/>
      <c r="C2347" s="42"/>
      <c r="D2347" s="42"/>
      <c r="E2347" s="42"/>
      <c r="F2347" s="42"/>
      <c r="G2347" s="42"/>
      <c r="H2347" s="42"/>
      <c r="I2347" s="42"/>
      <c r="J2347" s="42"/>
      <c r="K2347" s="42"/>
      <c r="L2347" s="42"/>
      <c r="M2347" s="42"/>
      <c r="N2347" s="42"/>
      <c r="O2347" s="42"/>
    </row>
    <row r="2348" spans="1:15">
      <c r="A2348" s="40"/>
      <c r="B2348" s="41"/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  <c r="O2348" s="42"/>
    </row>
    <row r="2349" spans="1:15">
      <c r="A2349" s="40"/>
      <c r="B2349" s="41"/>
      <c r="C2349" s="42"/>
      <c r="D2349" s="42"/>
      <c r="E2349" s="42"/>
      <c r="F2349" s="42"/>
      <c r="G2349" s="42"/>
      <c r="H2349" s="42"/>
      <c r="I2349" s="42"/>
      <c r="J2349" s="42"/>
      <c r="K2349" s="42"/>
      <c r="L2349" s="42"/>
      <c r="M2349" s="42"/>
      <c r="N2349" s="42"/>
      <c r="O2349" s="42"/>
    </row>
    <row r="2350" spans="1:15">
      <c r="A2350" s="40"/>
      <c r="B2350" s="41"/>
      <c r="C2350" s="42"/>
      <c r="D2350" s="42"/>
      <c r="E2350" s="42"/>
      <c r="F2350" s="42"/>
      <c r="G2350" s="42"/>
      <c r="H2350" s="42"/>
      <c r="I2350" s="42"/>
      <c r="J2350" s="42"/>
      <c r="K2350" s="42"/>
      <c r="L2350" s="42"/>
      <c r="M2350" s="42"/>
      <c r="N2350" s="42"/>
      <c r="O2350" s="42"/>
    </row>
    <row r="2351" spans="1:15">
      <c r="A2351" s="40"/>
      <c r="B2351" s="41"/>
      <c r="C2351" s="42"/>
      <c r="D2351" s="42"/>
      <c r="E2351" s="42"/>
      <c r="F2351" s="42"/>
      <c r="G2351" s="42"/>
      <c r="H2351" s="42"/>
      <c r="I2351" s="42"/>
      <c r="J2351" s="42"/>
      <c r="K2351" s="42"/>
      <c r="L2351" s="42"/>
      <c r="M2351" s="42"/>
      <c r="N2351" s="42"/>
      <c r="O2351" s="42"/>
    </row>
    <row r="2352" spans="1:15">
      <c r="A2352" s="40"/>
      <c r="B2352" s="41"/>
      <c r="C2352" s="42"/>
      <c r="D2352" s="42"/>
      <c r="E2352" s="42"/>
      <c r="F2352" s="42"/>
      <c r="G2352" s="42"/>
      <c r="H2352" s="42"/>
      <c r="I2352" s="42"/>
      <c r="J2352" s="42"/>
      <c r="K2352" s="42"/>
      <c r="L2352" s="42"/>
      <c r="M2352" s="42"/>
      <c r="N2352" s="42"/>
      <c r="O2352" s="42"/>
    </row>
    <row r="2353" spans="1:15">
      <c r="A2353" s="40"/>
      <c r="B2353" s="41"/>
      <c r="C2353" s="42"/>
      <c r="D2353" s="42"/>
      <c r="E2353" s="42"/>
      <c r="F2353" s="42"/>
      <c r="G2353" s="42"/>
      <c r="H2353" s="42"/>
      <c r="I2353" s="42"/>
      <c r="J2353" s="42"/>
      <c r="K2353" s="42"/>
      <c r="L2353" s="42"/>
      <c r="M2353" s="42"/>
      <c r="N2353" s="42"/>
      <c r="O2353" s="42"/>
    </row>
    <row r="2354" spans="1:15">
      <c r="A2354" s="40"/>
      <c r="B2354" s="41"/>
      <c r="C2354" s="42"/>
      <c r="D2354" s="42"/>
      <c r="E2354" s="42"/>
      <c r="F2354" s="42"/>
      <c r="G2354" s="42"/>
      <c r="H2354" s="42"/>
      <c r="I2354" s="42"/>
      <c r="J2354" s="42"/>
      <c r="K2354" s="42"/>
      <c r="L2354" s="42"/>
      <c r="M2354" s="42"/>
      <c r="N2354" s="42"/>
      <c r="O2354" s="42"/>
    </row>
    <row r="2355" spans="1:15">
      <c r="A2355" s="40"/>
      <c r="B2355" s="41"/>
      <c r="C2355" s="42"/>
      <c r="D2355" s="42"/>
      <c r="E2355" s="42"/>
      <c r="F2355" s="42"/>
      <c r="G2355" s="42"/>
      <c r="H2355" s="42"/>
      <c r="I2355" s="42"/>
      <c r="J2355" s="42"/>
      <c r="K2355" s="42"/>
      <c r="L2355" s="42"/>
      <c r="M2355" s="42"/>
      <c r="N2355" s="42"/>
      <c r="O2355" s="42"/>
    </row>
    <row r="2356" spans="1:15">
      <c r="A2356" s="40"/>
      <c r="B2356" s="41"/>
      <c r="C2356" s="42"/>
      <c r="D2356" s="42"/>
      <c r="E2356" s="42"/>
      <c r="F2356" s="42"/>
      <c r="G2356" s="42"/>
      <c r="H2356" s="42"/>
      <c r="I2356" s="42"/>
      <c r="J2356" s="42"/>
      <c r="K2356" s="42"/>
      <c r="L2356" s="42"/>
      <c r="M2356" s="42"/>
      <c r="N2356" s="42"/>
      <c r="O2356" s="42"/>
    </row>
    <row r="2357" spans="1:15">
      <c r="A2357" s="40"/>
      <c r="B2357" s="41"/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  <c r="O2357" s="42"/>
    </row>
    <row r="2358" spans="1:15">
      <c r="A2358" s="40"/>
      <c r="B2358" s="41"/>
      <c r="C2358" s="42"/>
      <c r="D2358" s="42"/>
      <c r="E2358" s="42"/>
      <c r="F2358" s="42"/>
      <c r="G2358" s="42"/>
      <c r="H2358" s="42"/>
      <c r="I2358" s="42"/>
      <c r="J2358" s="42"/>
      <c r="K2358" s="42"/>
      <c r="L2358" s="42"/>
      <c r="M2358" s="42"/>
      <c r="N2358" s="42"/>
      <c r="O2358" s="42"/>
    </row>
    <row r="2359" spans="1:15">
      <c r="A2359" s="40"/>
      <c r="B2359" s="41"/>
      <c r="C2359" s="42"/>
      <c r="D2359" s="42"/>
      <c r="E2359" s="42"/>
      <c r="F2359" s="42"/>
      <c r="G2359" s="42"/>
      <c r="H2359" s="42"/>
      <c r="I2359" s="42"/>
      <c r="J2359" s="42"/>
      <c r="K2359" s="42"/>
      <c r="L2359" s="42"/>
      <c r="M2359" s="42"/>
      <c r="N2359" s="42"/>
      <c r="O2359" s="42"/>
    </row>
    <row r="2360" spans="1:15">
      <c r="A2360" s="40"/>
      <c r="B2360" s="41"/>
      <c r="C2360" s="42"/>
      <c r="D2360" s="42"/>
      <c r="E2360" s="42"/>
      <c r="F2360" s="42"/>
      <c r="G2360" s="42"/>
      <c r="H2360" s="42"/>
      <c r="I2360" s="42"/>
      <c r="J2360" s="42"/>
      <c r="K2360" s="42"/>
      <c r="L2360" s="42"/>
      <c r="M2360" s="42"/>
      <c r="N2360" s="42"/>
      <c r="O2360" s="42"/>
    </row>
    <row r="2361" spans="1:15">
      <c r="A2361" s="40"/>
      <c r="B2361" s="41"/>
      <c r="C2361" s="42"/>
      <c r="D2361" s="42"/>
      <c r="E2361" s="42"/>
      <c r="F2361" s="42"/>
      <c r="G2361" s="42"/>
      <c r="H2361" s="42"/>
      <c r="I2361" s="42"/>
      <c r="J2361" s="42"/>
      <c r="K2361" s="42"/>
      <c r="L2361" s="42"/>
      <c r="M2361" s="42"/>
      <c r="N2361" s="42"/>
      <c r="O2361" s="42"/>
    </row>
    <row r="2362" spans="1:15">
      <c r="A2362" s="40"/>
      <c r="B2362" s="41"/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  <c r="O2362" s="42"/>
    </row>
    <row r="2363" spans="1:15">
      <c r="A2363" s="40"/>
      <c r="B2363" s="41"/>
      <c r="C2363" s="42"/>
      <c r="D2363" s="42"/>
      <c r="E2363" s="42"/>
      <c r="F2363" s="42"/>
      <c r="G2363" s="42"/>
      <c r="H2363" s="42"/>
      <c r="I2363" s="42"/>
      <c r="J2363" s="42"/>
      <c r="K2363" s="42"/>
      <c r="L2363" s="42"/>
      <c r="M2363" s="42"/>
      <c r="N2363" s="42"/>
      <c r="O2363" s="42"/>
    </row>
    <row r="2364" spans="1:15">
      <c r="A2364" s="40"/>
      <c r="B2364" s="41"/>
      <c r="C2364" s="42"/>
      <c r="D2364" s="42"/>
      <c r="E2364" s="42"/>
      <c r="F2364" s="42"/>
      <c r="G2364" s="42"/>
      <c r="H2364" s="42"/>
      <c r="I2364" s="42"/>
      <c r="J2364" s="42"/>
      <c r="K2364" s="42"/>
      <c r="L2364" s="42"/>
      <c r="M2364" s="42"/>
      <c r="N2364" s="42"/>
      <c r="O2364" s="42"/>
    </row>
    <row r="2365" spans="1:15">
      <c r="A2365" s="40"/>
      <c r="B2365" s="41"/>
      <c r="C2365" s="42"/>
      <c r="D2365" s="42"/>
      <c r="E2365" s="42"/>
      <c r="F2365" s="42"/>
      <c r="G2365" s="42"/>
      <c r="H2365" s="42"/>
      <c r="I2365" s="42"/>
      <c r="J2365" s="42"/>
      <c r="K2365" s="42"/>
      <c r="L2365" s="42"/>
      <c r="M2365" s="42"/>
      <c r="N2365" s="42"/>
      <c r="O2365" s="42"/>
    </row>
    <row r="2366" spans="1:15">
      <c r="A2366" s="40"/>
      <c r="B2366" s="41"/>
      <c r="C2366" s="42"/>
      <c r="D2366" s="42"/>
      <c r="E2366" s="42"/>
      <c r="F2366" s="42"/>
      <c r="G2366" s="42"/>
      <c r="H2366" s="42"/>
      <c r="I2366" s="42"/>
      <c r="J2366" s="42"/>
      <c r="K2366" s="42"/>
      <c r="L2366" s="42"/>
      <c r="M2366" s="42"/>
      <c r="N2366" s="42"/>
      <c r="O2366" s="42"/>
    </row>
    <row r="2367" spans="1:15">
      <c r="A2367" s="40"/>
      <c r="B2367" s="41"/>
      <c r="C2367" s="42"/>
      <c r="D2367" s="42"/>
      <c r="E2367" s="42"/>
      <c r="F2367" s="42"/>
      <c r="G2367" s="42"/>
      <c r="H2367" s="42"/>
      <c r="I2367" s="42"/>
      <c r="J2367" s="42"/>
      <c r="K2367" s="42"/>
      <c r="L2367" s="42"/>
      <c r="M2367" s="42"/>
      <c r="N2367" s="42"/>
      <c r="O2367" s="42"/>
    </row>
    <row r="2368" spans="1:15">
      <c r="A2368" s="40"/>
      <c r="B2368" s="41"/>
      <c r="C2368" s="42"/>
      <c r="D2368" s="42"/>
      <c r="E2368" s="42"/>
      <c r="F2368" s="42"/>
      <c r="G2368" s="42"/>
      <c r="H2368" s="42"/>
      <c r="I2368" s="42"/>
      <c r="J2368" s="42"/>
      <c r="K2368" s="42"/>
      <c r="L2368" s="42"/>
      <c r="M2368" s="42"/>
      <c r="N2368" s="42"/>
      <c r="O2368" s="42"/>
    </row>
    <row r="2369" spans="1:15">
      <c r="A2369" s="40"/>
      <c r="B2369" s="41"/>
      <c r="C2369" s="42"/>
      <c r="D2369" s="42"/>
      <c r="E2369" s="42"/>
      <c r="F2369" s="42"/>
      <c r="G2369" s="42"/>
      <c r="H2369" s="42"/>
      <c r="I2369" s="42"/>
      <c r="J2369" s="42"/>
      <c r="K2369" s="42"/>
      <c r="L2369" s="42"/>
      <c r="M2369" s="42"/>
      <c r="N2369" s="42"/>
      <c r="O2369" s="42"/>
    </row>
    <row r="2370" spans="1:15">
      <c r="A2370" s="40"/>
      <c r="B2370" s="41"/>
      <c r="C2370" s="42"/>
      <c r="D2370" s="42"/>
      <c r="E2370" s="42"/>
      <c r="F2370" s="42"/>
      <c r="G2370" s="42"/>
      <c r="H2370" s="42"/>
      <c r="I2370" s="42"/>
      <c r="J2370" s="42"/>
      <c r="K2370" s="42"/>
      <c r="L2370" s="42"/>
      <c r="M2370" s="42"/>
      <c r="N2370" s="42"/>
      <c r="O2370" s="42"/>
    </row>
    <row r="2371" spans="1:15">
      <c r="A2371" s="40"/>
      <c r="B2371" s="41"/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  <c r="O2371" s="42"/>
    </row>
    <row r="2372" spans="1:15">
      <c r="A2372" s="40"/>
      <c r="B2372" s="41"/>
      <c r="C2372" s="42"/>
      <c r="D2372" s="42"/>
      <c r="E2372" s="42"/>
      <c r="F2372" s="42"/>
      <c r="G2372" s="42"/>
      <c r="H2372" s="42"/>
      <c r="I2372" s="42"/>
      <c r="J2372" s="42"/>
      <c r="K2372" s="42"/>
      <c r="L2372" s="42"/>
      <c r="M2372" s="42"/>
      <c r="N2372" s="42"/>
      <c r="O2372" s="42"/>
    </row>
    <row r="2373" spans="1:15">
      <c r="A2373" s="40"/>
      <c r="B2373" s="41"/>
      <c r="C2373" s="42"/>
      <c r="D2373" s="42"/>
      <c r="E2373" s="42"/>
      <c r="F2373" s="42"/>
      <c r="G2373" s="42"/>
      <c r="H2373" s="42"/>
      <c r="I2373" s="42"/>
      <c r="J2373" s="42"/>
      <c r="K2373" s="42"/>
      <c r="L2373" s="42"/>
      <c r="M2373" s="42"/>
      <c r="N2373" s="42"/>
      <c r="O2373" s="42"/>
    </row>
    <row r="2374" spans="1:15">
      <c r="A2374" s="40"/>
      <c r="B2374" s="41"/>
      <c r="C2374" s="42"/>
      <c r="D2374" s="42"/>
      <c r="E2374" s="42"/>
      <c r="F2374" s="42"/>
      <c r="G2374" s="42"/>
      <c r="H2374" s="42"/>
      <c r="I2374" s="42"/>
      <c r="J2374" s="42"/>
      <c r="K2374" s="42"/>
      <c r="L2374" s="42"/>
      <c r="M2374" s="42"/>
      <c r="N2374" s="42"/>
      <c r="O2374" s="42"/>
    </row>
    <row r="2375" spans="1:15">
      <c r="A2375" s="40"/>
      <c r="B2375" s="41"/>
      <c r="C2375" s="42"/>
      <c r="D2375" s="42"/>
      <c r="E2375" s="42"/>
      <c r="F2375" s="42"/>
      <c r="G2375" s="42"/>
      <c r="H2375" s="42"/>
      <c r="I2375" s="42"/>
      <c r="J2375" s="42"/>
      <c r="K2375" s="42"/>
      <c r="L2375" s="42"/>
      <c r="M2375" s="42"/>
      <c r="N2375" s="42"/>
      <c r="O2375" s="42"/>
    </row>
    <row r="2376" spans="1:15">
      <c r="A2376" s="40"/>
      <c r="B2376" s="41"/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  <c r="O2376" s="42"/>
    </row>
    <row r="2377" spans="1:15">
      <c r="A2377" s="40"/>
      <c r="B2377" s="41"/>
      <c r="C2377" s="42"/>
      <c r="D2377" s="42"/>
      <c r="E2377" s="42"/>
      <c r="F2377" s="42"/>
      <c r="G2377" s="42"/>
      <c r="H2377" s="42"/>
      <c r="I2377" s="42"/>
      <c r="J2377" s="42"/>
      <c r="K2377" s="42"/>
      <c r="L2377" s="42"/>
      <c r="M2377" s="42"/>
      <c r="N2377" s="42"/>
      <c r="O2377" s="42"/>
    </row>
    <row r="2378" spans="1:15">
      <c r="A2378" s="40"/>
      <c r="B2378" s="41"/>
      <c r="C2378" s="42"/>
      <c r="D2378" s="42"/>
      <c r="E2378" s="42"/>
      <c r="F2378" s="42"/>
      <c r="G2378" s="42"/>
      <c r="H2378" s="42"/>
      <c r="I2378" s="42"/>
      <c r="J2378" s="42"/>
      <c r="K2378" s="42"/>
      <c r="L2378" s="42"/>
      <c r="M2378" s="42"/>
      <c r="N2378" s="42"/>
      <c r="O2378" s="42"/>
    </row>
    <row r="2379" spans="1:15">
      <c r="A2379" s="40"/>
      <c r="B2379" s="41"/>
      <c r="C2379" s="42"/>
      <c r="D2379" s="42"/>
      <c r="E2379" s="42"/>
      <c r="F2379" s="42"/>
      <c r="G2379" s="42"/>
      <c r="H2379" s="42"/>
      <c r="I2379" s="42"/>
      <c r="J2379" s="42"/>
      <c r="K2379" s="42"/>
      <c r="L2379" s="42"/>
      <c r="M2379" s="42"/>
      <c r="N2379" s="42"/>
      <c r="O2379" s="42"/>
    </row>
    <row r="2380" spans="1:15">
      <c r="A2380" s="40"/>
      <c r="B2380" s="41"/>
      <c r="C2380" s="42"/>
      <c r="D2380" s="42"/>
      <c r="E2380" s="42"/>
      <c r="F2380" s="42"/>
      <c r="G2380" s="42"/>
      <c r="H2380" s="42"/>
      <c r="I2380" s="42"/>
      <c r="J2380" s="42"/>
      <c r="K2380" s="42"/>
      <c r="L2380" s="42"/>
      <c r="M2380" s="42"/>
      <c r="N2380" s="42"/>
      <c r="O2380" s="42"/>
    </row>
    <row r="2381" spans="1:15">
      <c r="A2381" s="40"/>
      <c r="B2381" s="41"/>
      <c r="C2381" s="42"/>
      <c r="D2381" s="42"/>
      <c r="E2381" s="42"/>
      <c r="F2381" s="42"/>
      <c r="G2381" s="42"/>
      <c r="H2381" s="42"/>
      <c r="I2381" s="42"/>
      <c r="J2381" s="42"/>
      <c r="K2381" s="42"/>
      <c r="L2381" s="42"/>
      <c r="M2381" s="42"/>
      <c r="N2381" s="42"/>
      <c r="O2381" s="42"/>
    </row>
    <row r="2382" spans="1:15">
      <c r="A2382" s="40"/>
      <c r="B2382" s="41"/>
      <c r="C2382" s="42"/>
      <c r="D2382" s="42"/>
      <c r="E2382" s="42"/>
      <c r="F2382" s="42"/>
      <c r="G2382" s="42"/>
      <c r="H2382" s="42"/>
      <c r="I2382" s="42"/>
      <c r="J2382" s="42"/>
      <c r="K2382" s="42"/>
      <c r="L2382" s="42"/>
      <c r="M2382" s="42"/>
      <c r="N2382" s="42"/>
      <c r="O2382" s="42"/>
    </row>
    <row r="2383" spans="1:15">
      <c r="A2383" s="40"/>
      <c r="B2383" s="41"/>
      <c r="C2383" s="42"/>
      <c r="D2383" s="42"/>
      <c r="E2383" s="42"/>
      <c r="F2383" s="42"/>
      <c r="G2383" s="42"/>
      <c r="H2383" s="42"/>
      <c r="I2383" s="42"/>
      <c r="J2383" s="42"/>
      <c r="K2383" s="42"/>
      <c r="L2383" s="42"/>
      <c r="M2383" s="42"/>
      <c r="N2383" s="42"/>
      <c r="O2383" s="42"/>
    </row>
    <row r="2384" spans="1:15">
      <c r="A2384" s="40"/>
      <c r="B2384" s="41"/>
      <c r="C2384" s="42"/>
      <c r="D2384" s="42"/>
      <c r="E2384" s="42"/>
      <c r="F2384" s="42"/>
      <c r="G2384" s="42"/>
      <c r="H2384" s="42"/>
      <c r="I2384" s="42"/>
      <c r="J2384" s="42"/>
      <c r="K2384" s="42"/>
      <c r="L2384" s="42"/>
      <c r="M2384" s="42"/>
      <c r="N2384" s="42"/>
      <c r="O2384" s="42"/>
    </row>
    <row r="2385" spans="1:15">
      <c r="A2385" s="40"/>
      <c r="B2385" s="41"/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  <c r="O2385" s="42"/>
    </row>
    <row r="2386" spans="1:15">
      <c r="A2386" s="40"/>
      <c r="B2386" s="41"/>
      <c r="C2386" s="42"/>
      <c r="D2386" s="42"/>
      <c r="E2386" s="42"/>
      <c r="F2386" s="42"/>
      <c r="G2386" s="42"/>
      <c r="H2386" s="42"/>
      <c r="I2386" s="42"/>
      <c r="J2386" s="42"/>
      <c r="K2386" s="42"/>
      <c r="L2386" s="42"/>
      <c r="M2386" s="42"/>
      <c r="N2386" s="42"/>
      <c r="O2386" s="42"/>
    </row>
    <row r="2387" spans="1:15">
      <c r="A2387" s="40"/>
      <c r="B2387" s="41"/>
      <c r="C2387" s="42"/>
      <c r="D2387" s="42"/>
      <c r="E2387" s="42"/>
      <c r="F2387" s="42"/>
      <c r="G2387" s="42"/>
      <c r="H2387" s="42"/>
      <c r="I2387" s="42"/>
      <c r="J2387" s="42"/>
      <c r="K2387" s="42"/>
      <c r="L2387" s="42"/>
      <c r="M2387" s="42"/>
      <c r="N2387" s="42"/>
      <c r="O2387" s="42"/>
    </row>
    <row r="2388" spans="1:15">
      <c r="A2388" s="40"/>
      <c r="B2388" s="41"/>
      <c r="C2388" s="42"/>
      <c r="D2388" s="42"/>
      <c r="E2388" s="42"/>
      <c r="F2388" s="42"/>
      <c r="G2388" s="42"/>
      <c r="H2388" s="42"/>
      <c r="I2388" s="42"/>
      <c r="J2388" s="42"/>
      <c r="K2388" s="42"/>
      <c r="L2388" s="42"/>
      <c r="M2388" s="42"/>
      <c r="N2388" s="42"/>
      <c r="O2388" s="42"/>
    </row>
    <row r="2389" spans="1:15">
      <c r="A2389" s="40"/>
      <c r="B2389" s="41"/>
      <c r="C2389" s="42"/>
      <c r="D2389" s="42"/>
      <c r="E2389" s="42"/>
      <c r="F2389" s="42"/>
      <c r="G2389" s="42"/>
      <c r="H2389" s="42"/>
      <c r="I2389" s="42"/>
      <c r="J2389" s="42"/>
      <c r="K2389" s="42"/>
      <c r="L2389" s="42"/>
      <c r="M2389" s="42"/>
      <c r="N2389" s="42"/>
      <c r="O2389" s="42"/>
    </row>
    <row r="2390" spans="1:15">
      <c r="A2390" s="40"/>
      <c r="B2390" s="41"/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  <c r="O2390" s="42"/>
    </row>
    <row r="2391" spans="1:15">
      <c r="A2391" s="40"/>
      <c r="B2391" s="41"/>
      <c r="C2391" s="42"/>
      <c r="D2391" s="42"/>
      <c r="E2391" s="42"/>
      <c r="F2391" s="42"/>
      <c r="G2391" s="42"/>
      <c r="H2391" s="42"/>
      <c r="I2391" s="42"/>
      <c r="J2391" s="42"/>
      <c r="K2391" s="42"/>
      <c r="L2391" s="42"/>
      <c r="M2391" s="42"/>
      <c r="N2391" s="42"/>
      <c r="O2391" s="42"/>
    </row>
    <row r="2392" spans="1:15">
      <c r="A2392" s="40"/>
      <c r="B2392" s="41"/>
      <c r="C2392" s="42"/>
      <c r="D2392" s="42"/>
      <c r="E2392" s="42"/>
      <c r="F2392" s="42"/>
      <c r="G2392" s="42"/>
      <c r="H2392" s="42"/>
      <c r="I2392" s="42"/>
      <c r="J2392" s="42"/>
      <c r="K2392" s="42"/>
      <c r="L2392" s="42"/>
      <c r="M2392" s="42"/>
      <c r="N2392" s="42"/>
      <c r="O2392" s="42"/>
    </row>
    <row r="2393" spans="1:15">
      <c r="A2393" s="40"/>
      <c r="B2393" s="41"/>
      <c r="C2393" s="42"/>
      <c r="D2393" s="42"/>
      <c r="E2393" s="42"/>
      <c r="F2393" s="42"/>
      <c r="G2393" s="42"/>
      <c r="H2393" s="42"/>
      <c r="I2393" s="42"/>
      <c r="J2393" s="42"/>
      <c r="K2393" s="42"/>
      <c r="L2393" s="42"/>
      <c r="M2393" s="42"/>
      <c r="N2393" s="42"/>
      <c r="O2393" s="42"/>
    </row>
    <row r="2394" spans="1:15">
      <c r="A2394" s="40"/>
      <c r="B2394" s="41"/>
      <c r="C2394" s="42"/>
      <c r="D2394" s="42"/>
      <c r="E2394" s="42"/>
      <c r="F2394" s="42"/>
      <c r="G2394" s="42"/>
      <c r="H2394" s="42"/>
      <c r="I2394" s="42"/>
      <c r="J2394" s="42"/>
      <c r="K2394" s="42"/>
      <c r="L2394" s="42"/>
      <c r="M2394" s="42"/>
      <c r="N2394" s="42"/>
      <c r="O2394" s="42"/>
    </row>
    <row r="2395" spans="1:15">
      <c r="A2395" s="40"/>
      <c r="B2395" s="41"/>
      <c r="C2395" s="42"/>
      <c r="D2395" s="42"/>
      <c r="E2395" s="42"/>
      <c r="F2395" s="42"/>
      <c r="G2395" s="42"/>
      <c r="H2395" s="42"/>
      <c r="I2395" s="42"/>
      <c r="J2395" s="42"/>
      <c r="K2395" s="42"/>
      <c r="L2395" s="42"/>
      <c r="M2395" s="42"/>
      <c r="N2395" s="42"/>
      <c r="O2395" s="42"/>
    </row>
    <row r="2396" spans="1:15">
      <c r="A2396" s="40"/>
      <c r="B2396" s="41"/>
      <c r="C2396" s="42"/>
      <c r="D2396" s="42"/>
      <c r="E2396" s="42"/>
      <c r="F2396" s="42"/>
      <c r="G2396" s="42"/>
      <c r="H2396" s="42"/>
      <c r="I2396" s="42"/>
      <c r="J2396" s="42"/>
      <c r="K2396" s="42"/>
      <c r="L2396" s="42"/>
      <c r="M2396" s="42"/>
      <c r="N2396" s="42"/>
      <c r="O2396" s="42"/>
    </row>
    <row r="2397" spans="1:15">
      <c r="A2397" s="40"/>
      <c r="B2397" s="41"/>
      <c r="C2397" s="42"/>
      <c r="D2397" s="42"/>
      <c r="E2397" s="42"/>
      <c r="F2397" s="42"/>
      <c r="G2397" s="42"/>
      <c r="H2397" s="42"/>
      <c r="I2397" s="42"/>
      <c r="J2397" s="42"/>
      <c r="K2397" s="42"/>
      <c r="L2397" s="42"/>
      <c r="M2397" s="42"/>
      <c r="N2397" s="42"/>
      <c r="O2397" s="42"/>
    </row>
    <row r="2398" spans="1:15">
      <c r="A2398" s="40"/>
      <c r="B2398" s="41"/>
      <c r="C2398" s="42"/>
      <c r="D2398" s="42"/>
      <c r="E2398" s="42"/>
      <c r="F2398" s="42"/>
      <c r="G2398" s="42"/>
      <c r="H2398" s="42"/>
      <c r="I2398" s="42"/>
      <c r="J2398" s="42"/>
      <c r="K2398" s="42"/>
      <c r="L2398" s="42"/>
      <c r="M2398" s="42"/>
      <c r="N2398" s="42"/>
      <c r="O2398" s="42"/>
    </row>
    <row r="2399" spans="1:15">
      <c r="A2399" s="40"/>
      <c r="B2399" s="41"/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  <c r="O2399" s="42"/>
    </row>
    <row r="2400" spans="1:15">
      <c r="A2400" s="40"/>
      <c r="B2400" s="41"/>
      <c r="C2400" s="42"/>
      <c r="D2400" s="42"/>
      <c r="E2400" s="42"/>
      <c r="F2400" s="42"/>
      <c r="G2400" s="42"/>
      <c r="H2400" s="42"/>
      <c r="I2400" s="42"/>
      <c r="J2400" s="42"/>
      <c r="K2400" s="42"/>
      <c r="L2400" s="42"/>
      <c r="M2400" s="42"/>
      <c r="N2400" s="42"/>
      <c r="O2400" s="42"/>
    </row>
    <row r="2401" spans="1:15">
      <c r="A2401" s="40"/>
      <c r="B2401" s="41"/>
      <c r="C2401" s="42"/>
      <c r="D2401" s="42"/>
      <c r="E2401" s="42"/>
      <c r="F2401" s="42"/>
      <c r="G2401" s="42"/>
      <c r="H2401" s="42"/>
      <c r="I2401" s="42"/>
      <c r="J2401" s="42"/>
      <c r="K2401" s="42"/>
      <c r="L2401" s="42"/>
      <c r="M2401" s="42"/>
      <c r="N2401" s="42"/>
      <c r="O2401" s="42"/>
    </row>
    <row r="2402" spans="1:15">
      <c r="A2402" s="40"/>
      <c r="B2402" s="41"/>
      <c r="C2402" s="42"/>
      <c r="D2402" s="42"/>
      <c r="E2402" s="42"/>
      <c r="F2402" s="42"/>
      <c r="G2402" s="42"/>
      <c r="H2402" s="42"/>
      <c r="I2402" s="42"/>
      <c r="J2402" s="42"/>
      <c r="K2402" s="42"/>
      <c r="L2402" s="42"/>
      <c r="M2402" s="42"/>
      <c r="N2402" s="42"/>
      <c r="O2402" s="42"/>
    </row>
    <row r="2403" spans="1:15">
      <c r="A2403" s="40"/>
      <c r="B2403" s="41"/>
      <c r="C2403" s="42"/>
      <c r="D2403" s="42"/>
      <c r="E2403" s="42"/>
      <c r="F2403" s="42"/>
      <c r="G2403" s="42"/>
      <c r="H2403" s="42"/>
      <c r="I2403" s="42"/>
      <c r="J2403" s="42"/>
      <c r="K2403" s="42"/>
      <c r="L2403" s="42"/>
      <c r="M2403" s="42"/>
      <c r="N2403" s="42"/>
      <c r="O2403" s="42"/>
    </row>
    <row r="2404" spans="1:15">
      <c r="A2404" s="40"/>
      <c r="B2404" s="41"/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  <c r="O2404" s="42"/>
    </row>
    <row r="2405" spans="1:15">
      <c r="A2405" s="40"/>
      <c r="B2405" s="41"/>
      <c r="C2405" s="42"/>
      <c r="D2405" s="42"/>
      <c r="E2405" s="42"/>
      <c r="F2405" s="42"/>
      <c r="G2405" s="42"/>
      <c r="H2405" s="42"/>
      <c r="I2405" s="42"/>
      <c r="J2405" s="42"/>
      <c r="K2405" s="42"/>
      <c r="L2405" s="42"/>
      <c r="M2405" s="42"/>
      <c r="N2405" s="42"/>
      <c r="O2405" s="42"/>
    </row>
    <row r="2406" spans="1:15">
      <c r="A2406" s="40"/>
      <c r="B2406" s="41"/>
      <c r="C2406" s="42"/>
      <c r="D2406" s="42"/>
      <c r="E2406" s="42"/>
      <c r="F2406" s="42"/>
      <c r="G2406" s="42"/>
      <c r="H2406" s="42"/>
      <c r="I2406" s="42"/>
      <c r="J2406" s="42"/>
      <c r="K2406" s="42"/>
      <c r="L2406" s="42"/>
      <c r="M2406" s="42"/>
      <c r="N2406" s="42"/>
      <c r="O2406" s="42"/>
    </row>
    <row r="2407" spans="1:15">
      <c r="A2407" s="40"/>
      <c r="B2407" s="41"/>
      <c r="C2407" s="42"/>
      <c r="D2407" s="42"/>
      <c r="E2407" s="42"/>
      <c r="F2407" s="42"/>
      <c r="G2407" s="42"/>
      <c r="H2407" s="42"/>
      <c r="I2407" s="42"/>
      <c r="J2407" s="42"/>
      <c r="K2407" s="42"/>
      <c r="L2407" s="42"/>
      <c r="M2407" s="42"/>
      <c r="N2407" s="42"/>
      <c r="O2407" s="42"/>
    </row>
    <row r="2408" spans="1:15">
      <c r="A2408" s="40"/>
      <c r="B2408" s="41"/>
      <c r="C2408" s="42"/>
      <c r="D2408" s="42"/>
      <c r="E2408" s="42"/>
      <c r="F2408" s="42"/>
      <c r="G2408" s="42"/>
      <c r="H2408" s="42"/>
      <c r="I2408" s="42"/>
      <c r="J2408" s="42"/>
      <c r="K2408" s="42"/>
      <c r="L2408" s="42"/>
      <c r="M2408" s="42"/>
      <c r="N2408" s="42"/>
      <c r="O2408" s="42"/>
    </row>
    <row r="2409" spans="1:15">
      <c r="A2409" s="40"/>
      <c r="B2409" s="41"/>
      <c r="C2409" s="42"/>
      <c r="D2409" s="42"/>
      <c r="E2409" s="42"/>
      <c r="F2409" s="42"/>
      <c r="G2409" s="42"/>
      <c r="H2409" s="42"/>
      <c r="I2409" s="42"/>
      <c r="J2409" s="42"/>
      <c r="K2409" s="42"/>
      <c r="L2409" s="42"/>
      <c r="M2409" s="42"/>
      <c r="N2409" s="42"/>
      <c r="O2409" s="42"/>
    </row>
    <row r="2410" spans="1:15">
      <c r="A2410" s="40"/>
      <c r="B2410" s="41"/>
      <c r="C2410" s="42"/>
      <c r="D2410" s="42"/>
      <c r="E2410" s="42"/>
      <c r="F2410" s="42"/>
      <c r="G2410" s="42"/>
      <c r="H2410" s="42"/>
      <c r="I2410" s="42"/>
      <c r="J2410" s="42"/>
      <c r="K2410" s="42"/>
      <c r="L2410" s="42"/>
      <c r="M2410" s="42"/>
      <c r="N2410" s="42"/>
      <c r="O2410" s="42"/>
    </row>
    <row r="2411" spans="1:15">
      <c r="A2411" s="40"/>
      <c r="B2411" s="41"/>
      <c r="C2411" s="42"/>
      <c r="D2411" s="42"/>
      <c r="E2411" s="42"/>
      <c r="F2411" s="42"/>
      <c r="G2411" s="42"/>
      <c r="H2411" s="42"/>
      <c r="I2411" s="42"/>
      <c r="J2411" s="42"/>
      <c r="K2411" s="42"/>
      <c r="L2411" s="42"/>
      <c r="M2411" s="42"/>
      <c r="N2411" s="42"/>
      <c r="O2411" s="42"/>
    </row>
    <row r="2412" spans="1:15">
      <c r="A2412" s="40"/>
      <c r="B2412" s="41"/>
      <c r="C2412" s="42"/>
      <c r="D2412" s="42"/>
      <c r="E2412" s="42"/>
      <c r="F2412" s="42"/>
      <c r="G2412" s="42"/>
      <c r="H2412" s="42"/>
      <c r="I2412" s="42"/>
      <c r="J2412" s="42"/>
      <c r="K2412" s="42"/>
      <c r="L2412" s="42"/>
      <c r="M2412" s="42"/>
      <c r="N2412" s="42"/>
      <c r="O2412" s="42"/>
    </row>
    <row r="2413" spans="1:15">
      <c r="A2413" s="40"/>
      <c r="B2413" s="41"/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  <c r="O2413" s="42"/>
    </row>
    <row r="2414" spans="1:15">
      <c r="A2414" s="40"/>
      <c r="B2414" s="41"/>
      <c r="C2414" s="42"/>
      <c r="D2414" s="42"/>
      <c r="E2414" s="42"/>
      <c r="F2414" s="42"/>
      <c r="G2414" s="42"/>
      <c r="H2414" s="42"/>
      <c r="I2414" s="42"/>
      <c r="J2414" s="42"/>
      <c r="K2414" s="42"/>
      <c r="L2414" s="42"/>
      <c r="M2414" s="42"/>
      <c r="N2414" s="42"/>
      <c r="O2414" s="42"/>
    </row>
    <row r="2415" spans="1:15">
      <c r="A2415" s="40"/>
      <c r="B2415" s="41"/>
      <c r="C2415" s="42"/>
      <c r="D2415" s="42"/>
      <c r="E2415" s="42"/>
      <c r="F2415" s="42"/>
      <c r="G2415" s="42"/>
      <c r="H2415" s="42"/>
      <c r="I2415" s="42"/>
      <c r="J2415" s="42"/>
      <c r="K2415" s="42"/>
      <c r="L2415" s="42"/>
      <c r="M2415" s="42"/>
      <c r="N2415" s="42"/>
      <c r="O2415" s="42"/>
    </row>
    <row r="2416" spans="1:15">
      <c r="A2416" s="40"/>
      <c r="B2416" s="41"/>
      <c r="C2416" s="42"/>
      <c r="D2416" s="42"/>
      <c r="E2416" s="42"/>
      <c r="F2416" s="42"/>
      <c r="G2416" s="42"/>
      <c r="H2416" s="42"/>
      <c r="I2416" s="42"/>
      <c r="J2416" s="42"/>
      <c r="K2416" s="42"/>
      <c r="L2416" s="42"/>
      <c r="M2416" s="42"/>
      <c r="N2416" s="42"/>
      <c r="O2416" s="42"/>
    </row>
    <row r="2417" spans="1:15">
      <c r="A2417" s="40"/>
      <c r="B2417" s="41"/>
      <c r="C2417" s="42"/>
      <c r="D2417" s="42"/>
      <c r="E2417" s="42"/>
      <c r="F2417" s="42"/>
      <c r="G2417" s="42"/>
      <c r="H2417" s="42"/>
      <c r="I2417" s="42"/>
      <c r="J2417" s="42"/>
      <c r="K2417" s="42"/>
      <c r="L2417" s="42"/>
      <c r="M2417" s="42"/>
      <c r="N2417" s="42"/>
      <c r="O2417" s="42"/>
    </row>
    <row r="2418" spans="1:15">
      <c r="A2418" s="40"/>
      <c r="B2418" s="41"/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  <c r="O2418" s="42"/>
    </row>
    <row r="2419" spans="1:15">
      <c r="A2419" s="40"/>
      <c r="B2419" s="41"/>
      <c r="C2419" s="42"/>
      <c r="D2419" s="42"/>
      <c r="E2419" s="42"/>
      <c r="F2419" s="42"/>
      <c r="G2419" s="42"/>
      <c r="H2419" s="42"/>
      <c r="I2419" s="42"/>
      <c r="J2419" s="42"/>
      <c r="K2419" s="42"/>
      <c r="L2419" s="42"/>
      <c r="M2419" s="42"/>
      <c r="N2419" s="42"/>
      <c r="O2419" s="42"/>
    </row>
    <row r="2420" spans="1:15">
      <c r="A2420" s="40"/>
      <c r="B2420" s="41"/>
      <c r="C2420" s="42"/>
      <c r="D2420" s="42"/>
      <c r="E2420" s="42"/>
      <c r="F2420" s="42"/>
      <c r="G2420" s="42"/>
      <c r="H2420" s="42"/>
      <c r="I2420" s="42"/>
      <c r="J2420" s="42"/>
      <c r="K2420" s="42"/>
      <c r="L2420" s="42"/>
      <c r="M2420" s="42"/>
      <c r="N2420" s="42"/>
      <c r="O2420" s="42"/>
    </row>
    <row r="2421" spans="1:15">
      <c r="A2421" s="40"/>
      <c r="B2421" s="41"/>
      <c r="C2421" s="42"/>
      <c r="D2421" s="42"/>
      <c r="E2421" s="42"/>
      <c r="F2421" s="42"/>
      <c r="G2421" s="42"/>
      <c r="H2421" s="42"/>
      <c r="I2421" s="42"/>
      <c r="J2421" s="42"/>
      <c r="K2421" s="42"/>
      <c r="L2421" s="42"/>
      <c r="M2421" s="42"/>
      <c r="N2421" s="42"/>
      <c r="O2421" s="42"/>
    </row>
    <row r="2422" spans="1:15">
      <c r="A2422" s="40"/>
      <c r="B2422" s="41"/>
      <c r="C2422" s="42"/>
      <c r="D2422" s="42"/>
      <c r="E2422" s="42"/>
      <c r="F2422" s="42"/>
      <c r="G2422" s="42"/>
      <c r="H2422" s="42"/>
      <c r="I2422" s="42"/>
      <c r="J2422" s="42"/>
      <c r="K2422" s="42"/>
      <c r="L2422" s="42"/>
      <c r="M2422" s="42"/>
      <c r="N2422" s="42"/>
      <c r="O2422" s="42"/>
    </row>
    <row r="2423" spans="1:15">
      <c r="A2423" s="40"/>
      <c r="B2423" s="41"/>
      <c r="C2423" s="42"/>
      <c r="D2423" s="42"/>
      <c r="E2423" s="42"/>
      <c r="F2423" s="42"/>
      <c r="G2423" s="42"/>
      <c r="H2423" s="42"/>
      <c r="I2423" s="42"/>
      <c r="J2423" s="42"/>
      <c r="K2423" s="42"/>
      <c r="L2423" s="42"/>
      <c r="M2423" s="42"/>
      <c r="N2423" s="42"/>
      <c r="O2423" s="42"/>
    </row>
    <row r="2424" spans="1:15">
      <c r="A2424" s="40"/>
      <c r="B2424" s="41"/>
      <c r="C2424" s="42"/>
      <c r="D2424" s="42"/>
      <c r="E2424" s="42"/>
      <c r="F2424" s="42"/>
      <c r="G2424" s="42"/>
      <c r="H2424" s="42"/>
      <c r="I2424" s="42"/>
      <c r="J2424" s="42"/>
      <c r="K2424" s="42"/>
      <c r="L2424" s="42"/>
      <c r="M2424" s="42"/>
      <c r="N2424" s="42"/>
      <c r="O2424" s="42"/>
    </row>
    <row r="2425" spans="1:15">
      <c r="A2425" s="40"/>
      <c r="B2425" s="41"/>
      <c r="C2425" s="42"/>
      <c r="D2425" s="42"/>
      <c r="E2425" s="42"/>
      <c r="F2425" s="42"/>
      <c r="G2425" s="42"/>
      <c r="H2425" s="42"/>
      <c r="I2425" s="42"/>
      <c r="J2425" s="42"/>
      <c r="K2425" s="42"/>
      <c r="L2425" s="42"/>
      <c r="M2425" s="42"/>
      <c r="N2425" s="42"/>
      <c r="O2425" s="42"/>
    </row>
    <row r="2426" spans="1:15">
      <c r="A2426" s="40"/>
      <c r="B2426" s="41"/>
      <c r="C2426" s="42"/>
      <c r="D2426" s="42"/>
      <c r="E2426" s="42"/>
      <c r="F2426" s="42"/>
      <c r="G2426" s="42"/>
      <c r="H2426" s="42"/>
      <c r="I2426" s="42"/>
      <c r="J2426" s="42"/>
      <c r="K2426" s="42"/>
      <c r="L2426" s="42"/>
      <c r="M2426" s="42"/>
      <c r="N2426" s="42"/>
      <c r="O2426" s="42"/>
    </row>
    <row r="2427" spans="1:15">
      <c r="A2427" s="40"/>
      <c r="B2427" s="41"/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  <c r="O2427" s="42"/>
    </row>
    <row r="2428" spans="1:15">
      <c r="A2428" s="40"/>
      <c r="B2428" s="41"/>
      <c r="C2428" s="42"/>
      <c r="D2428" s="42"/>
      <c r="E2428" s="42"/>
      <c r="F2428" s="42"/>
      <c r="G2428" s="42"/>
      <c r="H2428" s="42"/>
      <c r="I2428" s="42"/>
      <c r="J2428" s="42"/>
      <c r="K2428" s="42"/>
      <c r="L2428" s="42"/>
      <c r="M2428" s="42"/>
      <c r="N2428" s="42"/>
      <c r="O2428" s="42"/>
    </row>
    <row r="2429" spans="1:15">
      <c r="A2429" s="40"/>
      <c r="B2429" s="41"/>
      <c r="C2429" s="42"/>
      <c r="D2429" s="42"/>
      <c r="E2429" s="42"/>
      <c r="F2429" s="42"/>
      <c r="G2429" s="42"/>
      <c r="H2429" s="42"/>
      <c r="I2429" s="42"/>
      <c r="J2429" s="42"/>
      <c r="K2429" s="42"/>
      <c r="L2429" s="42"/>
      <c r="M2429" s="42"/>
      <c r="N2429" s="42"/>
      <c r="O2429" s="42"/>
    </row>
    <row r="2430" spans="1:15">
      <c r="A2430" s="40"/>
      <c r="B2430" s="41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</row>
    <row r="2431" spans="1:15">
      <c r="A2431" s="40"/>
      <c r="B2431" s="41"/>
      <c r="C2431" s="42"/>
      <c r="D2431" s="42"/>
      <c r="E2431" s="42"/>
      <c r="F2431" s="42"/>
      <c r="G2431" s="42"/>
      <c r="H2431" s="42"/>
      <c r="I2431" s="42"/>
      <c r="J2431" s="42"/>
      <c r="K2431" s="42"/>
      <c r="L2431" s="42"/>
      <c r="M2431" s="42"/>
      <c r="N2431" s="42"/>
      <c r="O2431" s="42"/>
    </row>
    <row r="2432" spans="1:15">
      <c r="A2432" s="40"/>
      <c r="B2432" s="41"/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  <c r="O2432" s="42"/>
    </row>
    <row r="2433" spans="1:15">
      <c r="A2433" s="40"/>
      <c r="B2433" s="41"/>
      <c r="C2433" s="42"/>
      <c r="D2433" s="42"/>
      <c r="E2433" s="42"/>
      <c r="F2433" s="42"/>
      <c r="G2433" s="42"/>
      <c r="H2433" s="42"/>
      <c r="I2433" s="42"/>
      <c r="J2433" s="42"/>
      <c r="K2433" s="42"/>
      <c r="L2433" s="42"/>
      <c r="M2433" s="42"/>
      <c r="N2433" s="42"/>
      <c r="O2433" s="42"/>
    </row>
    <row r="2434" spans="1:15">
      <c r="A2434" s="40"/>
      <c r="B2434" s="41"/>
      <c r="C2434" s="42"/>
      <c r="D2434" s="42"/>
      <c r="E2434" s="42"/>
      <c r="F2434" s="42"/>
      <c r="G2434" s="42"/>
      <c r="H2434" s="42"/>
      <c r="I2434" s="42"/>
      <c r="J2434" s="42"/>
      <c r="K2434" s="42"/>
      <c r="L2434" s="42"/>
      <c r="M2434" s="42"/>
      <c r="N2434" s="42"/>
      <c r="O2434" s="42"/>
    </row>
    <row r="2435" spans="1:15">
      <c r="A2435" s="40"/>
      <c r="B2435" s="41"/>
      <c r="C2435" s="42"/>
      <c r="D2435" s="42"/>
      <c r="E2435" s="42"/>
      <c r="F2435" s="42"/>
      <c r="G2435" s="42"/>
      <c r="H2435" s="42"/>
      <c r="I2435" s="42"/>
      <c r="J2435" s="42"/>
      <c r="K2435" s="42"/>
      <c r="L2435" s="42"/>
      <c r="M2435" s="42"/>
      <c r="N2435" s="42"/>
      <c r="O2435" s="42"/>
    </row>
    <row r="2436" spans="1:15">
      <c r="A2436" s="40"/>
      <c r="B2436" s="41"/>
      <c r="C2436" s="42"/>
      <c r="D2436" s="42"/>
      <c r="E2436" s="42"/>
      <c r="F2436" s="42"/>
      <c r="G2436" s="42"/>
      <c r="H2436" s="42"/>
      <c r="I2436" s="42"/>
      <c r="J2436" s="42"/>
      <c r="K2436" s="42"/>
      <c r="L2436" s="42"/>
      <c r="M2436" s="42"/>
      <c r="N2436" s="42"/>
      <c r="O2436" s="42"/>
    </row>
    <row r="2437" spans="1:15">
      <c r="A2437" s="40"/>
      <c r="B2437" s="41"/>
      <c r="C2437" s="42"/>
      <c r="D2437" s="42"/>
      <c r="E2437" s="42"/>
      <c r="F2437" s="42"/>
      <c r="G2437" s="42"/>
      <c r="H2437" s="42"/>
      <c r="I2437" s="42"/>
      <c r="J2437" s="42"/>
      <c r="K2437" s="42"/>
      <c r="L2437" s="42"/>
      <c r="M2437" s="42"/>
      <c r="N2437" s="42"/>
      <c r="O2437" s="42"/>
    </row>
    <row r="2438" spans="1:15">
      <c r="A2438" s="40"/>
      <c r="B2438" s="41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</row>
    <row r="2439" spans="1:15">
      <c r="A2439" s="40"/>
      <c r="B2439" s="41"/>
      <c r="C2439" s="42"/>
      <c r="D2439" s="42"/>
      <c r="E2439" s="42"/>
      <c r="F2439" s="42"/>
      <c r="G2439" s="42"/>
      <c r="H2439" s="42"/>
      <c r="I2439" s="42"/>
      <c r="J2439" s="42"/>
      <c r="K2439" s="42"/>
      <c r="L2439" s="42"/>
      <c r="M2439" s="42"/>
      <c r="N2439" s="42"/>
      <c r="O2439" s="42"/>
    </row>
    <row r="2440" spans="1:15">
      <c r="A2440" s="40"/>
      <c r="B2440" s="41"/>
      <c r="C2440" s="42"/>
      <c r="D2440" s="42"/>
      <c r="E2440" s="42"/>
      <c r="F2440" s="42"/>
      <c r="G2440" s="42"/>
      <c r="H2440" s="42"/>
      <c r="I2440" s="42"/>
      <c r="J2440" s="42"/>
      <c r="K2440" s="42"/>
      <c r="L2440" s="42"/>
      <c r="M2440" s="42"/>
      <c r="N2440" s="42"/>
      <c r="O2440" s="42"/>
    </row>
    <row r="2441" spans="1:15">
      <c r="A2441" s="40"/>
      <c r="B2441" s="41"/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  <c r="O2441" s="42"/>
    </row>
    <row r="2442" spans="1:15">
      <c r="A2442" s="40"/>
      <c r="B2442" s="41"/>
      <c r="C2442" s="42"/>
      <c r="D2442" s="42"/>
      <c r="E2442" s="42"/>
      <c r="F2442" s="42"/>
      <c r="G2442" s="42"/>
      <c r="H2442" s="42"/>
      <c r="I2442" s="42"/>
      <c r="J2442" s="42"/>
      <c r="K2442" s="42"/>
      <c r="L2442" s="42"/>
      <c r="M2442" s="42"/>
      <c r="N2442" s="42"/>
      <c r="O2442" s="42"/>
    </row>
    <row r="2443" spans="1:15">
      <c r="A2443" s="40"/>
      <c r="B2443" s="41"/>
      <c r="C2443" s="42"/>
      <c r="D2443" s="42"/>
      <c r="E2443" s="42"/>
      <c r="F2443" s="42"/>
      <c r="G2443" s="42"/>
      <c r="H2443" s="42"/>
      <c r="I2443" s="42"/>
      <c r="J2443" s="42"/>
      <c r="K2443" s="42"/>
      <c r="L2443" s="42"/>
      <c r="M2443" s="42"/>
      <c r="N2443" s="42"/>
      <c r="O2443" s="42"/>
    </row>
    <row r="2444" spans="1:15">
      <c r="A2444" s="40"/>
      <c r="B2444" s="41"/>
      <c r="C2444" s="42"/>
      <c r="D2444" s="42"/>
      <c r="E2444" s="42"/>
      <c r="F2444" s="42"/>
      <c r="G2444" s="42"/>
      <c r="H2444" s="42"/>
      <c r="I2444" s="42"/>
      <c r="J2444" s="42"/>
      <c r="K2444" s="42"/>
      <c r="L2444" s="42"/>
      <c r="M2444" s="42"/>
      <c r="N2444" s="42"/>
      <c r="O2444" s="42"/>
    </row>
    <row r="2445" spans="1:15">
      <c r="A2445" s="40"/>
      <c r="B2445" s="41"/>
      <c r="C2445" s="42"/>
      <c r="D2445" s="42"/>
      <c r="E2445" s="42"/>
      <c r="F2445" s="42"/>
      <c r="G2445" s="42"/>
      <c r="H2445" s="42"/>
      <c r="I2445" s="42"/>
      <c r="J2445" s="42"/>
      <c r="K2445" s="42"/>
      <c r="L2445" s="42"/>
      <c r="M2445" s="42"/>
      <c r="N2445" s="42"/>
      <c r="O2445" s="42"/>
    </row>
    <row r="2446" spans="1:15">
      <c r="A2446" s="40"/>
      <c r="B2446" s="41"/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  <c r="O2446" s="42"/>
    </row>
    <row r="2447" spans="1:15">
      <c r="A2447" s="40"/>
      <c r="B2447" s="41"/>
      <c r="C2447" s="42"/>
      <c r="D2447" s="42"/>
      <c r="E2447" s="42"/>
      <c r="F2447" s="42"/>
      <c r="G2447" s="42"/>
      <c r="H2447" s="42"/>
      <c r="I2447" s="42"/>
      <c r="J2447" s="42"/>
      <c r="K2447" s="42"/>
      <c r="L2447" s="42"/>
      <c r="M2447" s="42"/>
      <c r="N2447" s="42"/>
      <c r="O2447" s="42"/>
    </row>
    <row r="2448" spans="1:15">
      <c r="A2448" s="40"/>
      <c r="B2448" s="41"/>
      <c r="C2448" s="42"/>
      <c r="D2448" s="42"/>
      <c r="E2448" s="42"/>
      <c r="F2448" s="42"/>
      <c r="G2448" s="42"/>
      <c r="H2448" s="42"/>
      <c r="I2448" s="42"/>
      <c r="J2448" s="42"/>
      <c r="K2448" s="42"/>
      <c r="L2448" s="42"/>
      <c r="M2448" s="42"/>
      <c r="N2448" s="42"/>
      <c r="O2448" s="42"/>
    </row>
    <row r="2449" spans="1:15">
      <c r="A2449" s="40"/>
      <c r="B2449" s="41"/>
      <c r="C2449" s="42"/>
      <c r="D2449" s="42"/>
      <c r="E2449" s="42"/>
      <c r="F2449" s="42"/>
      <c r="G2449" s="42"/>
      <c r="H2449" s="42"/>
      <c r="I2449" s="42"/>
      <c r="J2449" s="42"/>
      <c r="K2449" s="42"/>
      <c r="L2449" s="42"/>
      <c r="M2449" s="42"/>
      <c r="N2449" s="42"/>
      <c r="O2449" s="42"/>
    </row>
    <row r="2450" spans="1:15">
      <c r="A2450" s="40"/>
      <c r="B2450" s="41"/>
      <c r="C2450" s="42"/>
      <c r="D2450" s="42"/>
      <c r="E2450" s="42"/>
      <c r="F2450" s="42"/>
      <c r="G2450" s="42"/>
      <c r="H2450" s="42"/>
      <c r="I2450" s="42"/>
      <c r="J2450" s="42"/>
      <c r="K2450" s="42"/>
      <c r="L2450" s="42"/>
      <c r="M2450" s="42"/>
      <c r="N2450" s="42"/>
      <c r="O2450" s="42"/>
    </row>
    <row r="2451" spans="1:15">
      <c r="A2451" s="40"/>
      <c r="B2451" s="41"/>
      <c r="C2451" s="42"/>
      <c r="D2451" s="42"/>
      <c r="E2451" s="42"/>
      <c r="F2451" s="42"/>
      <c r="G2451" s="42"/>
      <c r="H2451" s="42"/>
      <c r="I2451" s="42"/>
      <c r="J2451" s="42"/>
      <c r="K2451" s="42"/>
      <c r="L2451" s="42"/>
      <c r="M2451" s="42"/>
      <c r="N2451" s="42"/>
      <c r="O2451" s="42"/>
    </row>
    <row r="2452" spans="1:15">
      <c r="A2452" s="40"/>
      <c r="B2452" s="41"/>
      <c r="C2452" s="42"/>
      <c r="D2452" s="42"/>
      <c r="E2452" s="42"/>
      <c r="F2452" s="42"/>
      <c r="G2452" s="42"/>
      <c r="H2452" s="42"/>
      <c r="I2452" s="42"/>
      <c r="J2452" s="42"/>
      <c r="K2452" s="42"/>
      <c r="L2452" s="42"/>
      <c r="M2452" s="42"/>
      <c r="N2452" s="42"/>
      <c r="O2452" s="42"/>
    </row>
    <row r="2453" spans="1:15">
      <c r="A2453" s="40"/>
      <c r="B2453" s="41"/>
      <c r="C2453" s="42"/>
      <c r="D2453" s="42"/>
      <c r="E2453" s="42"/>
      <c r="F2453" s="42"/>
      <c r="G2453" s="42"/>
      <c r="H2453" s="42"/>
      <c r="I2453" s="42"/>
      <c r="J2453" s="42"/>
      <c r="K2453" s="42"/>
      <c r="L2453" s="42"/>
      <c r="M2453" s="42"/>
      <c r="N2453" s="42"/>
      <c r="O2453" s="42"/>
    </row>
    <row r="2454" spans="1:15">
      <c r="A2454" s="40"/>
      <c r="B2454" s="41"/>
      <c r="C2454" s="42"/>
      <c r="D2454" s="42"/>
      <c r="E2454" s="42"/>
      <c r="F2454" s="42"/>
      <c r="G2454" s="42"/>
      <c r="H2454" s="42"/>
      <c r="I2454" s="42"/>
      <c r="J2454" s="42"/>
      <c r="K2454" s="42"/>
      <c r="L2454" s="42"/>
      <c r="M2454" s="42"/>
      <c r="N2454" s="42"/>
      <c r="O2454" s="42"/>
    </row>
    <row r="2455" spans="1:15">
      <c r="A2455" s="40"/>
      <c r="B2455" s="41"/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  <c r="O2455" s="42"/>
    </row>
    <row r="2456" spans="1:15">
      <c r="A2456" s="40"/>
      <c r="B2456" s="41"/>
      <c r="C2456" s="42"/>
      <c r="D2456" s="42"/>
      <c r="E2456" s="42"/>
      <c r="F2456" s="42"/>
      <c r="G2456" s="42"/>
      <c r="H2456" s="42"/>
      <c r="I2456" s="42"/>
      <c r="J2456" s="42"/>
      <c r="K2456" s="42"/>
      <c r="L2456" s="42"/>
      <c r="M2456" s="42"/>
      <c r="N2456" s="42"/>
      <c r="O2456" s="42"/>
    </row>
    <row r="2457" spans="1:15">
      <c r="A2457" s="40"/>
      <c r="B2457" s="41"/>
      <c r="C2457" s="42"/>
      <c r="D2457" s="42"/>
      <c r="E2457" s="42"/>
      <c r="F2457" s="42"/>
      <c r="G2457" s="42"/>
      <c r="H2457" s="42"/>
      <c r="I2457" s="42"/>
      <c r="J2457" s="42"/>
      <c r="K2457" s="42"/>
      <c r="L2457" s="42"/>
      <c r="M2457" s="42"/>
      <c r="N2457" s="42"/>
      <c r="O2457" s="42"/>
    </row>
    <row r="2458" spans="1:15">
      <c r="A2458" s="40"/>
      <c r="B2458" s="41"/>
      <c r="C2458" s="42"/>
      <c r="D2458" s="42"/>
      <c r="E2458" s="42"/>
      <c r="F2458" s="42"/>
      <c r="G2458" s="42"/>
      <c r="H2458" s="42"/>
      <c r="I2458" s="42"/>
      <c r="J2458" s="42"/>
      <c r="K2458" s="42"/>
      <c r="L2458" s="42"/>
      <c r="M2458" s="42"/>
      <c r="N2458" s="42"/>
      <c r="O2458" s="42"/>
    </row>
    <row r="2459" spans="1:15">
      <c r="A2459" s="40"/>
      <c r="B2459" s="41"/>
      <c r="C2459" s="42"/>
      <c r="D2459" s="42"/>
      <c r="E2459" s="42"/>
      <c r="F2459" s="42"/>
      <c r="G2459" s="42"/>
      <c r="H2459" s="42"/>
      <c r="I2459" s="42"/>
      <c r="J2459" s="42"/>
      <c r="K2459" s="42"/>
      <c r="L2459" s="42"/>
      <c r="M2459" s="42"/>
      <c r="N2459" s="42"/>
      <c r="O2459" s="42"/>
    </row>
    <row r="2460" spans="1:15">
      <c r="A2460" s="40"/>
      <c r="B2460" s="41"/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  <c r="O2460" s="42"/>
    </row>
    <row r="2461" spans="1:15">
      <c r="A2461" s="40"/>
      <c r="B2461" s="41"/>
      <c r="C2461" s="42"/>
      <c r="D2461" s="42"/>
      <c r="E2461" s="42"/>
      <c r="F2461" s="42"/>
      <c r="G2461" s="42"/>
      <c r="H2461" s="42"/>
      <c r="I2461" s="42"/>
      <c r="J2461" s="42"/>
      <c r="K2461" s="42"/>
      <c r="L2461" s="42"/>
      <c r="M2461" s="42"/>
      <c r="N2461" s="42"/>
      <c r="O2461" s="42"/>
    </row>
    <row r="2462" spans="1:15">
      <c r="A2462" s="40"/>
      <c r="B2462" s="41"/>
      <c r="C2462" s="42"/>
      <c r="D2462" s="42"/>
      <c r="E2462" s="42"/>
      <c r="F2462" s="42"/>
      <c r="G2462" s="42"/>
      <c r="H2462" s="42"/>
      <c r="I2462" s="42"/>
      <c r="J2462" s="42"/>
      <c r="K2462" s="42"/>
      <c r="L2462" s="42"/>
      <c r="M2462" s="42"/>
      <c r="N2462" s="42"/>
      <c r="O2462" s="42"/>
    </row>
    <row r="2463" spans="1:15">
      <c r="A2463" s="40"/>
      <c r="B2463" s="41"/>
      <c r="C2463" s="42"/>
      <c r="D2463" s="42"/>
      <c r="E2463" s="42"/>
      <c r="F2463" s="42"/>
      <c r="G2463" s="42"/>
      <c r="H2463" s="42"/>
      <c r="I2463" s="42"/>
      <c r="J2463" s="42"/>
      <c r="K2463" s="42"/>
      <c r="L2463" s="42"/>
      <c r="M2463" s="42"/>
      <c r="N2463" s="42"/>
      <c r="O2463" s="42"/>
    </row>
    <row r="2464" spans="1:15">
      <c r="A2464" s="40"/>
      <c r="B2464" s="41"/>
      <c r="C2464" s="42"/>
      <c r="D2464" s="42"/>
      <c r="E2464" s="42"/>
      <c r="F2464" s="42"/>
      <c r="G2464" s="42"/>
      <c r="H2464" s="42"/>
      <c r="I2464" s="42"/>
      <c r="J2464" s="42"/>
      <c r="K2464" s="42"/>
      <c r="L2464" s="42"/>
      <c r="M2464" s="42"/>
      <c r="N2464" s="42"/>
      <c r="O2464" s="42"/>
    </row>
    <row r="2465" spans="1:15">
      <c r="A2465" s="40"/>
      <c r="B2465" s="41"/>
      <c r="C2465" s="42"/>
      <c r="D2465" s="42"/>
      <c r="E2465" s="42"/>
      <c r="F2465" s="42"/>
      <c r="G2465" s="42"/>
      <c r="H2465" s="42"/>
      <c r="I2465" s="42"/>
      <c r="J2465" s="42"/>
      <c r="K2465" s="42"/>
      <c r="L2465" s="42"/>
      <c r="M2465" s="42"/>
      <c r="N2465" s="42"/>
      <c r="O2465" s="42"/>
    </row>
    <row r="2466" spans="1:15">
      <c r="A2466" s="40"/>
      <c r="B2466" s="41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</row>
    <row r="2467" spans="1:15">
      <c r="A2467" s="40"/>
      <c r="B2467" s="41"/>
      <c r="C2467" s="42"/>
      <c r="D2467" s="42"/>
      <c r="E2467" s="42"/>
      <c r="F2467" s="42"/>
      <c r="G2467" s="42"/>
      <c r="H2467" s="42"/>
      <c r="I2467" s="42"/>
      <c r="J2467" s="42"/>
      <c r="K2467" s="42"/>
      <c r="L2467" s="42"/>
      <c r="M2467" s="42"/>
      <c r="N2467" s="42"/>
      <c r="O2467" s="42"/>
    </row>
    <row r="2468" spans="1:15">
      <c r="A2468" s="40"/>
      <c r="B2468" s="41"/>
      <c r="C2468" s="42"/>
      <c r="D2468" s="42"/>
      <c r="E2468" s="42"/>
      <c r="F2468" s="42"/>
      <c r="G2468" s="42"/>
      <c r="H2468" s="42"/>
      <c r="I2468" s="42"/>
      <c r="J2468" s="42"/>
      <c r="K2468" s="42"/>
      <c r="L2468" s="42"/>
      <c r="M2468" s="42"/>
      <c r="N2468" s="42"/>
      <c r="O2468" s="42"/>
    </row>
    <row r="2469" spans="1:15">
      <c r="A2469" s="40"/>
      <c r="B2469" s="41"/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  <c r="O2469" s="42"/>
    </row>
    <row r="2470" spans="1:15">
      <c r="A2470" s="40"/>
      <c r="B2470" s="41"/>
      <c r="C2470" s="42"/>
      <c r="D2470" s="42"/>
      <c r="E2470" s="42"/>
      <c r="F2470" s="42"/>
      <c r="G2470" s="42"/>
      <c r="H2470" s="42"/>
      <c r="I2470" s="42"/>
      <c r="J2470" s="42"/>
      <c r="K2470" s="42"/>
      <c r="L2470" s="42"/>
      <c r="M2470" s="42"/>
      <c r="N2470" s="42"/>
      <c r="O2470" s="42"/>
    </row>
    <row r="2471" spans="1:15">
      <c r="A2471" s="40"/>
      <c r="B2471" s="41"/>
      <c r="C2471" s="42"/>
      <c r="D2471" s="42"/>
      <c r="E2471" s="42"/>
      <c r="F2471" s="42"/>
      <c r="G2471" s="42"/>
      <c r="H2471" s="42"/>
      <c r="I2471" s="42"/>
      <c r="J2471" s="42"/>
      <c r="K2471" s="42"/>
      <c r="L2471" s="42"/>
      <c r="M2471" s="42"/>
      <c r="N2471" s="42"/>
      <c r="O2471" s="42"/>
    </row>
    <row r="2472" spans="1:15">
      <c r="A2472" s="40"/>
      <c r="B2472" s="41"/>
      <c r="C2472" s="42"/>
      <c r="D2472" s="42"/>
      <c r="E2472" s="42"/>
      <c r="F2472" s="42"/>
      <c r="G2472" s="42"/>
      <c r="H2472" s="42"/>
      <c r="I2472" s="42"/>
      <c r="J2472" s="42"/>
      <c r="K2472" s="42"/>
      <c r="L2472" s="42"/>
      <c r="M2472" s="42"/>
      <c r="N2472" s="42"/>
      <c r="O2472" s="42"/>
    </row>
    <row r="2473" spans="1:15">
      <c r="A2473" s="40"/>
      <c r="B2473" s="41"/>
      <c r="C2473" s="42"/>
      <c r="D2473" s="42"/>
      <c r="E2473" s="42"/>
      <c r="F2473" s="42"/>
      <c r="G2473" s="42"/>
      <c r="H2473" s="42"/>
      <c r="I2473" s="42"/>
      <c r="J2473" s="42"/>
      <c r="K2473" s="42"/>
      <c r="L2473" s="42"/>
      <c r="M2473" s="42"/>
      <c r="N2473" s="42"/>
      <c r="O2473" s="42"/>
    </row>
    <row r="2474" spans="1:15">
      <c r="A2474" s="40"/>
      <c r="B2474" s="41"/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  <c r="O2474" s="42"/>
    </row>
    <row r="2475" spans="1:15">
      <c r="A2475" s="40"/>
      <c r="B2475" s="41"/>
      <c r="C2475" s="42"/>
      <c r="D2475" s="42"/>
      <c r="E2475" s="42"/>
      <c r="F2475" s="42"/>
      <c r="G2475" s="42"/>
      <c r="H2475" s="42"/>
      <c r="I2475" s="42"/>
      <c r="J2475" s="42"/>
      <c r="K2475" s="42"/>
      <c r="L2475" s="42"/>
      <c r="M2475" s="42"/>
      <c r="N2475" s="42"/>
      <c r="O2475" s="42"/>
    </row>
    <row r="2476" spans="1:15">
      <c r="A2476" s="40"/>
      <c r="B2476" s="41"/>
      <c r="C2476" s="42"/>
      <c r="D2476" s="42"/>
      <c r="E2476" s="42"/>
      <c r="F2476" s="42"/>
      <c r="G2476" s="42"/>
      <c r="H2476" s="42"/>
      <c r="I2476" s="42"/>
      <c r="J2476" s="42"/>
      <c r="K2476" s="42"/>
      <c r="L2476" s="42"/>
      <c r="M2476" s="42"/>
      <c r="N2476" s="42"/>
      <c r="O2476" s="42"/>
    </row>
    <row r="2477" spans="1:15">
      <c r="A2477" s="40"/>
      <c r="B2477" s="41"/>
      <c r="C2477" s="42"/>
      <c r="D2477" s="42"/>
      <c r="E2477" s="42"/>
      <c r="F2477" s="42"/>
      <c r="G2477" s="42"/>
      <c r="H2477" s="42"/>
      <c r="I2477" s="42"/>
      <c r="J2477" s="42"/>
      <c r="K2477" s="42"/>
      <c r="L2477" s="42"/>
      <c r="M2477" s="42"/>
      <c r="N2477" s="42"/>
      <c r="O2477" s="42"/>
    </row>
    <row r="2478" spans="1:15">
      <c r="A2478" s="40"/>
      <c r="B2478" s="41"/>
      <c r="C2478" s="42"/>
      <c r="D2478" s="42"/>
      <c r="E2478" s="42"/>
      <c r="F2478" s="42"/>
      <c r="G2478" s="42"/>
      <c r="H2478" s="42"/>
      <c r="I2478" s="42"/>
      <c r="J2478" s="42"/>
      <c r="K2478" s="42"/>
      <c r="L2478" s="42"/>
      <c r="M2478" s="42"/>
      <c r="N2478" s="42"/>
      <c r="O2478" s="42"/>
    </row>
    <row r="2479" spans="1:15">
      <c r="A2479" s="40"/>
      <c r="B2479" s="41"/>
      <c r="C2479" s="42"/>
      <c r="D2479" s="42"/>
      <c r="E2479" s="42"/>
      <c r="F2479" s="42"/>
      <c r="G2479" s="42"/>
      <c r="H2479" s="42"/>
      <c r="I2479" s="42"/>
      <c r="J2479" s="42"/>
      <c r="K2479" s="42"/>
      <c r="L2479" s="42"/>
      <c r="M2479" s="42"/>
      <c r="N2479" s="42"/>
      <c r="O2479" s="42"/>
    </row>
    <row r="2480" spans="1:15">
      <c r="A2480" s="40"/>
      <c r="B2480" s="41"/>
      <c r="C2480" s="42"/>
      <c r="D2480" s="42"/>
      <c r="E2480" s="42"/>
      <c r="F2480" s="42"/>
      <c r="G2480" s="42"/>
      <c r="H2480" s="42"/>
      <c r="I2480" s="42"/>
      <c r="J2480" s="42"/>
      <c r="K2480" s="42"/>
      <c r="L2480" s="42"/>
      <c r="M2480" s="42"/>
      <c r="N2480" s="42"/>
      <c r="O2480" s="42"/>
    </row>
    <row r="2481" spans="1:15">
      <c r="A2481" s="40"/>
      <c r="B2481" s="41"/>
      <c r="C2481" s="42"/>
      <c r="D2481" s="42"/>
      <c r="E2481" s="42"/>
      <c r="F2481" s="42"/>
      <c r="G2481" s="42"/>
      <c r="H2481" s="42"/>
      <c r="I2481" s="42"/>
      <c r="J2481" s="42"/>
      <c r="K2481" s="42"/>
      <c r="L2481" s="42"/>
      <c r="M2481" s="42"/>
      <c r="N2481" s="42"/>
      <c r="O2481" s="42"/>
    </row>
    <row r="2482" spans="1:15">
      <c r="A2482" s="40"/>
      <c r="B2482" s="41"/>
      <c r="C2482" s="42"/>
      <c r="D2482" s="42"/>
      <c r="E2482" s="42"/>
      <c r="F2482" s="42"/>
      <c r="G2482" s="42"/>
      <c r="H2482" s="42"/>
      <c r="I2482" s="42"/>
      <c r="J2482" s="42"/>
      <c r="K2482" s="42"/>
      <c r="L2482" s="42"/>
      <c r="M2482" s="42"/>
      <c r="N2482" s="42"/>
      <c r="O2482" s="42"/>
    </row>
    <row r="2483" spans="1:15">
      <c r="A2483" s="40"/>
      <c r="B2483" s="41"/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  <c r="O2483" s="42"/>
    </row>
    <row r="2484" spans="1:15">
      <c r="A2484" s="40"/>
      <c r="B2484" s="41"/>
      <c r="C2484" s="42"/>
      <c r="D2484" s="42"/>
      <c r="E2484" s="42"/>
      <c r="F2484" s="42"/>
      <c r="G2484" s="42"/>
      <c r="H2484" s="42"/>
      <c r="I2484" s="42"/>
      <c r="J2484" s="42"/>
      <c r="K2484" s="42"/>
      <c r="L2484" s="42"/>
      <c r="M2484" s="42"/>
      <c r="N2484" s="42"/>
      <c r="O2484" s="42"/>
    </row>
    <row r="2485" spans="1:15">
      <c r="A2485" s="40"/>
      <c r="B2485" s="41"/>
      <c r="C2485" s="42"/>
      <c r="D2485" s="42"/>
      <c r="E2485" s="42"/>
      <c r="F2485" s="42"/>
      <c r="G2485" s="42"/>
      <c r="H2485" s="42"/>
      <c r="I2485" s="42"/>
      <c r="J2485" s="42"/>
      <c r="K2485" s="42"/>
      <c r="L2485" s="42"/>
      <c r="M2485" s="42"/>
      <c r="N2485" s="42"/>
      <c r="O2485" s="42"/>
    </row>
    <row r="2486" spans="1:15">
      <c r="A2486" s="40"/>
      <c r="B2486" s="41"/>
      <c r="C2486" s="42"/>
      <c r="D2486" s="42"/>
      <c r="E2486" s="42"/>
      <c r="F2486" s="42"/>
      <c r="G2486" s="42"/>
      <c r="H2486" s="42"/>
      <c r="I2486" s="42"/>
      <c r="J2486" s="42"/>
      <c r="K2486" s="42"/>
      <c r="L2486" s="42"/>
      <c r="M2486" s="42"/>
      <c r="N2486" s="42"/>
      <c r="O2486" s="42"/>
    </row>
    <row r="2487" spans="1:15">
      <c r="A2487" s="40"/>
      <c r="B2487" s="41"/>
      <c r="C2487" s="42"/>
      <c r="D2487" s="42"/>
      <c r="E2487" s="42"/>
      <c r="F2487" s="42"/>
      <c r="G2487" s="42"/>
      <c r="H2487" s="42"/>
      <c r="I2487" s="42"/>
      <c r="J2487" s="42"/>
      <c r="K2487" s="42"/>
      <c r="L2487" s="42"/>
      <c r="M2487" s="42"/>
      <c r="N2487" s="42"/>
      <c r="O2487" s="42"/>
    </row>
    <row r="2488" spans="1:15">
      <c r="A2488" s="40"/>
      <c r="B2488" s="41"/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  <c r="O2488" s="42"/>
    </row>
    <row r="2489" spans="1:15">
      <c r="A2489" s="40"/>
      <c r="B2489" s="41"/>
      <c r="C2489" s="42"/>
      <c r="D2489" s="42"/>
      <c r="E2489" s="42"/>
      <c r="F2489" s="42"/>
      <c r="G2489" s="42"/>
      <c r="H2489" s="42"/>
      <c r="I2489" s="42"/>
      <c r="J2489" s="42"/>
      <c r="K2489" s="42"/>
      <c r="L2489" s="42"/>
      <c r="M2489" s="42"/>
      <c r="N2489" s="42"/>
      <c r="O2489" s="42"/>
    </row>
    <row r="2490" spans="1:15">
      <c r="A2490" s="40"/>
      <c r="B2490" s="41"/>
      <c r="C2490" s="42"/>
      <c r="D2490" s="42"/>
      <c r="E2490" s="42"/>
      <c r="F2490" s="42"/>
      <c r="G2490" s="42"/>
      <c r="H2490" s="42"/>
      <c r="I2490" s="42"/>
      <c r="J2490" s="42"/>
      <c r="K2490" s="42"/>
      <c r="L2490" s="42"/>
      <c r="M2490" s="42"/>
      <c r="N2490" s="42"/>
      <c r="O2490" s="42"/>
    </row>
    <row r="2491" spans="1:15">
      <c r="A2491" s="40"/>
      <c r="B2491" s="41"/>
      <c r="C2491" s="42"/>
      <c r="D2491" s="42"/>
      <c r="E2491" s="42"/>
      <c r="F2491" s="42"/>
      <c r="G2491" s="42"/>
      <c r="H2491" s="42"/>
      <c r="I2491" s="42"/>
      <c r="J2491" s="42"/>
      <c r="K2491" s="42"/>
      <c r="L2491" s="42"/>
      <c r="M2491" s="42"/>
      <c r="N2491" s="42"/>
      <c r="O2491" s="42"/>
    </row>
    <row r="2492" spans="1:15">
      <c r="A2492" s="40"/>
      <c r="B2492" s="41"/>
      <c r="C2492" s="42"/>
      <c r="D2492" s="42"/>
      <c r="E2492" s="42"/>
      <c r="F2492" s="42"/>
      <c r="G2492" s="42"/>
      <c r="H2492" s="42"/>
      <c r="I2492" s="42"/>
      <c r="J2492" s="42"/>
      <c r="K2492" s="42"/>
      <c r="L2492" s="42"/>
      <c r="M2492" s="42"/>
      <c r="N2492" s="42"/>
      <c r="O2492" s="42"/>
    </row>
    <row r="2493" spans="1:15">
      <c r="A2493" s="40"/>
      <c r="B2493" s="41"/>
      <c r="C2493" s="42"/>
      <c r="D2493" s="42"/>
      <c r="E2493" s="42"/>
      <c r="F2493" s="42"/>
      <c r="G2493" s="42"/>
      <c r="H2493" s="42"/>
      <c r="I2493" s="42"/>
      <c r="J2493" s="42"/>
      <c r="K2493" s="42"/>
      <c r="L2493" s="42"/>
      <c r="M2493" s="42"/>
      <c r="N2493" s="42"/>
      <c r="O2493" s="42"/>
    </row>
    <row r="2494" spans="1:15">
      <c r="A2494" s="40"/>
      <c r="B2494" s="41"/>
      <c r="C2494" s="42"/>
      <c r="D2494" s="42"/>
      <c r="E2494" s="42"/>
      <c r="F2494" s="42"/>
      <c r="G2494" s="42"/>
      <c r="H2494" s="42"/>
      <c r="I2494" s="42"/>
      <c r="J2494" s="42"/>
      <c r="K2494" s="42"/>
      <c r="L2494" s="42"/>
      <c r="M2494" s="42"/>
      <c r="N2494" s="42"/>
      <c r="O2494" s="42"/>
    </row>
    <row r="2495" spans="1:15">
      <c r="A2495" s="40"/>
      <c r="B2495" s="41"/>
      <c r="C2495" s="42"/>
      <c r="D2495" s="42"/>
      <c r="E2495" s="42"/>
      <c r="F2495" s="42"/>
      <c r="G2495" s="42"/>
      <c r="H2495" s="42"/>
      <c r="I2495" s="42"/>
      <c r="J2495" s="42"/>
      <c r="K2495" s="42"/>
      <c r="L2495" s="42"/>
      <c r="M2495" s="42"/>
      <c r="N2495" s="42"/>
      <c r="O2495" s="42"/>
    </row>
    <row r="2496" spans="1:15">
      <c r="A2496" s="40"/>
      <c r="B2496" s="41"/>
      <c r="C2496" s="42"/>
      <c r="D2496" s="42"/>
      <c r="E2496" s="42"/>
      <c r="F2496" s="42"/>
      <c r="G2496" s="42"/>
      <c r="H2496" s="42"/>
      <c r="I2496" s="42"/>
      <c r="J2496" s="42"/>
      <c r="K2496" s="42"/>
      <c r="L2496" s="42"/>
      <c r="M2496" s="42"/>
      <c r="N2496" s="42"/>
      <c r="O2496" s="42"/>
    </row>
    <row r="2497" spans="1:15">
      <c r="A2497" s="40"/>
      <c r="B2497" s="41"/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  <c r="O2497" s="42"/>
    </row>
    <row r="2498" spans="1:15">
      <c r="A2498" s="40"/>
      <c r="B2498" s="41"/>
      <c r="C2498" s="42"/>
      <c r="D2498" s="42"/>
      <c r="E2498" s="42"/>
      <c r="F2498" s="42"/>
      <c r="G2498" s="42"/>
      <c r="H2498" s="42"/>
      <c r="I2498" s="42"/>
      <c r="J2498" s="42"/>
      <c r="K2498" s="42"/>
      <c r="L2498" s="42"/>
      <c r="M2498" s="42"/>
      <c r="N2498" s="42"/>
      <c r="O2498" s="42"/>
    </row>
    <row r="2499" spans="1:15">
      <c r="A2499" s="40"/>
      <c r="B2499" s="41"/>
      <c r="C2499" s="42"/>
      <c r="D2499" s="42"/>
      <c r="E2499" s="42"/>
      <c r="F2499" s="42"/>
      <c r="G2499" s="42"/>
      <c r="H2499" s="42"/>
      <c r="I2499" s="42"/>
      <c r="J2499" s="42"/>
      <c r="K2499" s="42"/>
      <c r="L2499" s="42"/>
      <c r="M2499" s="42"/>
      <c r="N2499" s="42"/>
      <c r="O2499" s="42"/>
    </row>
    <row r="2500" spans="1:15">
      <c r="A2500" s="40"/>
      <c r="B2500" s="41"/>
      <c r="C2500" s="42"/>
      <c r="D2500" s="42"/>
      <c r="E2500" s="42"/>
      <c r="F2500" s="42"/>
      <c r="G2500" s="42"/>
      <c r="H2500" s="42"/>
      <c r="I2500" s="42"/>
      <c r="J2500" s="42"/>
      <c r="K2500" s="42"/>
      <c r="L2500" s="42"/>
      <c r="M2500" s="42"/>
      <c r="N2500" s="42"/>
      <c r="O2500" s="42"/>
    </row>
    <row r="2501" spans="1:15">
      <c r="A2501" s="40"/>
      <c r="B2501" s="41"/>
      <c r="C2501" s="42"/>
      <c r="D2501" s="42"/>
      <c r="E2501" s="42"/>
      <c r="F2501" s="42"/>
      <c r="G2501" s="42"/>
      <c r="H2501" s="42"/>
      <c r="I2501" s="42"/>
      <c r="J2501" s="42"/>
      <c r="K2501" s="42"/>
      <c r="L2501" s="42"/>
      <c r="M2501" s="42"/>
      <c r="N2501" s="42"/>
      <c r="O2501" s="42"/>
    </row>
    <row r="2502" spans="1:15">
      <c r="A2502" s="40"/>
      <c r="B2502" s="41"/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  <c r="O2502" s="42"/>
    </row>
    <row r="2503" spans="1:15">
      <c r="A2503" s="40"/>
      <c r="B2503" s="41"/>
      <c r="C2503" s="42"/>
      <c r="D2503" s="42"/>
      <c r="E2503" s="42"/>
      <c r="F2503" s="42"/>
      <c r="G2503" s="42"/>
      <c r="H2503" s="42"/>
      <c r="I2503" s="42"/>
      <c r="J2503" s="42"/>
      <c r="K2503" s="42"/>
      <c r="L2503" s="42"/>
      <c r="M2503" s="42"/>
      <c r="N2503" s="42"/>
      <c r="O2503" s="42"/>
    </row>
    <row r="2504" spans="1:15">
      <c r="A2504" s="40"/>
      <c r="B2504" s="41"/>
      <c r="C2504" s="42"/>
      <c r="D2504" s="42"/>
      <c r="E2504" s="42"/>
      <c r="F2504" s="42"/>
      <c r="G2504" s="42"/>
      <c r="H2504" s="42"/>
      <c r="I2504" s="42"/>
      <c r="J2504" s="42"/>
      <c r="K2504" s="42"/>
      <c r="L2504" s="42"/>
      <c r="M2504" s="42"/>
      <c r="N2504" s="42"/>
      <c r="O2504" s="42"/>
    </row>
    <row r="2505" spans="1:15">
      <c r="A2505" s="40"/>
      <c r="B2505" s="41"/>
      <c r="C2505" s="42"/>
      <c r="D2505" s="42"/>
      <c r="E2505" s="42"/>
      <c r="F2505" s="42"/>
      <c r="G2505" s="42"/>
      <c r="H2505" s="42"/>
      <c r="I2505" s="42"/>
      <c r="J2505" s="42"/>
      <c r="K2505" s="42"/>
      <c r="L2505" s="42"/>
      <c r="M2505" s="42"/>
      <c r="N2505" s="42"/>
      <c r="O2505" s="42"/>
    </row>
    <row r="2506" spans="1:15">
      <c r="A2506" s="40"/>
      <c r="B2506" s="41"/>
      <c r="C2506" s="42"/>
      <c r="D2506" s="42"/>
      <c r="E2506" s="42"/>
      <c r="F2506" s="42"/>
      <c r="G2506" s="42"/>
      <c r="H2506" s="42"/>
      <c r="I2506" s="42"/>
      <c r="J2506" s="42"/>
      <c r="K2506" s="42"/>
      <c r="L2506" s="42"/>
      <c r="M2506" s="42"/>
      <c r="N2506" s="42"/>
      <c r="O2506" s="42"/>
    </row>
    <row r="2507" spans="1:15">
      <c r="A2507" s="40"/>
      <c r="B2507" s="41"/>
      <c r="C2507" s="42"/>
      <c r="D2507" s="42"/>
      <c r="E2507" s="42"/>
      <c r="F2507" s="42"/>
      <c r="G2507" s="42"/>
      <c r="H2507" s="42"/>
      <c r="I2507" s="42"/>
      <c r="J2507" s="42"/>
      <c r="K2507" s="42"/>
      <c r="L2507" s="42"/>
      <c r="M2507" s="42"/>
      <c r="N2507" s="42"/>
      <c r="O2507" s="42"/>
    </row>
    <row r="2508" spans="1:15">
      <c r="A2508" s="40"/>
      <c r="B2508" s="41"/>
      <c r="C2508" s="42"/>
      <c r="D2508" s="42"/>
      <c r="E2508" s="42"/>
      <c r="F2508" s="42"/>
      <c r="G2508" s="42"/>
      <c r="H2508" s="42"/>
      <c r="I2508" s="42"/>
      <c r="J2508" s="42"/>
      <c r="K2508" s="42"/>
      <c r="L2508" s="42"/>
      <c r="M2508" s="42"/>
      <c r="N2508" s="42"/>
      <c r="O2508" s="42"/>
    </row>
    <row r="2509" spans="1:15">
      <c r="A2509" s="40"/>
      <c r="B2509" s="41"/>
      <c r="C2509" s="42"/>
      <c r="D2509" s="42"/>
      <c r="E2509" s="42"/>
      <c r="F2509" s="42"/>
      <c r="G2509" s="42"/>
      <c r="H2509" s="42"/>
      <c r="I2509" s="42"/>
      <c r="J2509" s="42"/>
      <c r="K2509" s="42"/>
      <c r="L2509" s="42"/>
      <c r="M2509" s="42"/>
      <c r="N2509" s="42"/>
      <c r="O2509" s="42"/>
    </row>
    <row r="2510" spans="1:15">
      <c r="A2510" s="40"/>
      <c r="B2510" s="41"/>
      <c r="C2510" s="42"/>
      <c r="D2510" s="42"/>
      <c r="E2510" s="42"/>
      <c r="F2510" s="42"/>
      <c r="G2510" s="42"/>
      <c r="H2510" s="42"/>
      <c r="I2510" s="42"/>
      <c r="J2510" s="42"/>
      <c r="K2510" s="42"/>
      <c r="L2510" s="42"/>
      <c r="M2510" s="42"/>
      <c r="N2510" s="42"/>
      <c r="O2510" s="42"/>
    </row>
    <row r="2511" spans="1:15">
      <c r="A2511" s="40"/>
      <c r="B2511" s="41"/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  <c r="O2511" s="42"/>
    </row>
    <row r="2512" spans="1:15">
      <c r="A2512" s="40"/>
      <c r="B2512" s="41"/>
      <c r="C2512" s="42"/>
      <c r="D2512" s="42"/>
      <c r="E2512" s="42"/>
      <c r="F2512" s="42"/>
      <c r="G2512" s="42"/>
      <c r="H2512" s="42"/>
      <c r="I2512" s="42"/>
      <c r="J2512" s="42"/>
      <c r="K2512" s="42"/>
      <c r="L2512" s="42"/>
      <c r="M2512" s="42"/>
      <c r="N2512" s="42"/>
      <c r="O2512" s="42"/>
    </row>
    <row r="2513" spans="1:15">
      <c r="A2513" s="40"/>
      <c r="B2513" s="41"/>
      <c r="C2513" s="42"/>
      <c r="D2513" s="42"/>
      <c r="E2513" s="42"/>
      <c r="F2513" s="42"/>
      <c r="G2513" s="42"/>
      <c r="H2513" s="42"/>
      <c r="I2513" s="42"/>
      <c r="J2513" s="42"/>
      <c r="K2513" s="42"/>
      <c r="L2513" s="42"/>
      <c r="M2513" s="42"/>
      <c r="N2513" s="42"/>
      <c r="O2513" s="42"/>
    </row>
    <row r="2514" spans="1:15">
      <c r="A2514" s="40"/>
      <c r="B2514" s="41"/>
      <c r="C2514" s="42"/>
      <c r="D2514" s="42"/>
      <c r="E2514" s="42"/>
      <c r="F2514" s="42"/>
      <c r="G2514" s="42"/>
      <c r="H2514" s="42"/>
      <c r="I2514" s="42"/>
      <c r="J2514" s="42"/>
      <c r="K2514" s="42"/>
      <c r="L2514" s="42"/>
      <c r="M2514" s="42"/>
      <c r="N2514" s="42"/>
      <c r="O2514" s="42"/>
    </row>
    <row r="2515" spans="1:15">
      <c r="A2515" s="40"/>
      <c r="B2515" s="41"/>
      <c r="C2515" s="42"/>
      <c r="D2515" s="42"/>
      <c r="E2515" s="42"/>
      <c r="F2515" s="42"/>
      <c r="G2515" s="42"/>
      <c r="H2515" s="42"/>
      <c r="I2515" s="42"/>
      <c r="J2515" s="42"/>
      <c r="K2515" s="42"/>
      <c r="L2515" s="42"/>
      <c r="M2515" s="42"/>
      <c r="N2515" s="42"/>
      <c r="O2515" s="42"/>
    </row>
    <row r="2516" spans="1:15">
      <c r="A2516" s="40"/>
      <c r="B2516" s="41"/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  <c r="O2516" s="42"/>
    </row>
    <row r="2517" spans="1:15">
      <c r="A2517" s="40"/>
      <c r="B2517" s="41"/>
      <c r="C2517" s="42"/>
      <c r="D2517" s="42"/>
      <c r="E2517" s="42"/>
      <c r="F2517" s="42"/>
      <c r="G2517" s="42"/>
      <c r="H2517" s="42"/>
      <c r="I2517" s="42"/>
      <c r="J2517" s="42"/>
      <c r="K2517" s="42"/>
      <c r="L2517" s="42"/>
      <c r="M2517" s="42"/>
      <c r="N2517" s="42"/>
      <c r="O2517" s="42"/>
    </row>
    <row r="2518" spans="1:15">
      <c r="A2518" s="40"/>
      <c r="B2518" s="41"/>
      <c r="C2518" s="42"/>
      <c r="D2518" s="42"/>
      <c r="E2518" s="42"/>
      <c r="F2518" s="42"/>
      <c r="G2518" s="42"/>
      <c r="H2518" s="42"/>
      <c r="I2518" s="42"/>
      <c r="J2518" s="42"/>
      <c r="K2518" s="42"/>
      <c r="L2518" s="42"/>
      <c r="M2518" s="42"/>
      <c r="N2518" s="42"/>
      <c r="O2518" s="42"/>
    </row>
    <row r="2519" spans="1:15">
      <c r="A2519" s="40"/>
      <c r="B2519" s="41"/>
      <c r="C2519" s="42"/>
      <c r="D2519" s="42"/>
      <c r="E2519" s="42"/>
      <c r="F2519" s="42"/>
      <c r="G2519" s="42"/>
      <c r="H2519" s="42"/>
      <c r="I2519" s="42"/>
      <c r="J2519" s="42"/>
      <c r="K2519" s="42"/>
      <c r="L2519" s="42"/>
      <c r="M2519" s="42"/>
      <c r="N2519" s="42"/>
      <c r="O2519" s="42"/>
    </row>
    <row r="2520" spans="1:15">
      <c r="A2520" s="40"/>
      <c r="B2520" s="41"/>
      <c r="C2520" s="42"/>
      <c r="D2520" s="42"/>
      <c r="E2520" s="42"/>
      <c r="F2520" s="42"/>
      <c r="G2520" s="42"/>
      <c r="H2520" s="42"/>
      <c r="I2520" s="42"/>
      <c r="J2520" s="42"/>
      <c r="K2520" s="42"/>
      <c r="L2520" s="42"/>
      <c r="M2520" s="42"/>
      <c r="N2520" s="42"/>
      <c r="O2520" s="42"/>
    </row>
    <row r="2521" spans="1:15">
      <c r="A2521" s="40"/>
      <c r="B2521" s="41"/>
      <c r="C2521" s="42"/>
      <c r="D2521" s="42"/>
      <c r="E2521" s="42"/>
      <c r="F2521" s="42"/>
      <c r="G2521" s="42"/>
      <c r="H2521" s="42"/>
      <c r="I2521" s="42"/>
      <c r="J2521" s="42"/>
      <c r="K2521" s="42"/>
      <c r="L2521" s="42"/>
      <c r="M2521" s="42"/>
      <c r="N2521" s="42"/>
      <c r="O2521" s="42"/>
    </row>
    <row r="2522" spans="1:15">
      <c r="A2522" s="40"/>
      <c r="B2522" s="41"/>
      <c r="C2522" s="42"/>
      <c r="D2522" s="42"/>
      <c r="E2522" s="42"/>
      <c r="F2522" s="42"/>
      <c r="G2522" s="42"/>
      <c r="H2522" s="42"/>
      <c r="I2522" s="42"/>
      <c r="J2522" s="42"/>
      <c r="K2522" s="42"/>
      <c r="L2522" s="42"/>
      <c r="M2522" s="42"/>
      <c r="N2522" s="42"/>
      <c r="O2522" s="42"/>
    </row>
    <row r="2523" spans="1:15">
      <c r="A2523" s="40"/>
      <c r="B2523" s="41"/>
      <c r="C2523" s="42"/>
      <c r="D2523" s="42"/>
      <c r="E2523" s="42"/>
      <c r="F2523" s="42"/>
      <c r="G2523" s="42"/>
      <c r="H2523" s="42"/>
      <c r="I2523" s="42"/>
      <c r="J2523" s="42"/>
      <c r="K2523" s="42"/>
      <c r="L2523" s="42"/>
      <c r="M2523" s="42"/>
      <c r="N2523" s="42"/>
      <c r="O2523" s="42"/>
    </row>
    <row r="2524" spans="1:15">
      <c r="A2524" s="40"/>
      <c r="B2524" s="41"/>
      <c r="C2524" s="42"/>
      <c r="D2524" s="42"/>
      <c r="E2524" s="42"/>
      <c r="F2524" s="42"/>
      <c r="G2524" s="42"/>
      <c r="H2524" s="42"/>
      <c r="I2524" s="42"/>
      <c r="J2524" s="42"/>
      <c r="K2524" s="42"/>
      <c r="L2524" s="42"/>
      <c r="M2524" s="42"/>
      <c r="N2524" s="42"/>
      <c r="O2524" s="42"/>
    </row>
    <row r="2525" spans="1:15">
      <c r="A2525" s="40"/>
      <c r="B2525" s="41"/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  <c r="O2525" s="42"/>
    </row>
    <row r="2526" spans="1:15">
      <c r="A2526" s="40"/>
      <c r="B2526" s="41"/>
      <c r="C2526" s="42"/>
      <c r="D2526" s="42"/>
      <c r="E2526" s="42"/>
      <c r="F2526" s="42"/>
      <c r="G2526" s="42"/>
      <c r="H2526" s="42"/>
      <c r="I2526" s="42"/>
      <c r="J2526" s="42"/>
      <c r="K2526" s="42"/>
      <c r="L2526" s="42"/>
      <c r="M2526" s="42"/>
      <c r="N2526" s="42"/>
      <c r="O2526" s="42"/>
    </row>
    <row r="2527" spans="1:15">
      <c r="A2527" s="40"/>
      <c r="B2527" s="41"/>
      <c r="C2527" s="42"/>
      <c r="D2527" s="42"/>
      <c r="E2527" s="42"/>
      <c r="F2527" s="42"/>
      <c r="G2527" s="42"/>
      <c r="H2527" s="42"/>
      <c r="I2527" s="42"/>
      <c r="J2527" s="42"/>
      <c r="K2527" s="42"/>
      <c r="L2527" s="42"/>
      <c r="M2527" s="42"/>
      <c r="N2527" s="42"/>
      <c r="O2527" s="42"/>
    </row>
    <row r="2528" spans="1:15">
      <c r="A2528" s="40"/>
      <c r="B2528" s="41"/>
      <c r="C2528" s="42"/>
      <c r="D2528" s="42"/>
      <c r="E2528" s="42"/>
      <c r="F2528" s="42"/>
      <c r="G2528" s="42"/>
      <c r="H2528" s="42"/>
      <c r="I2528" s="42"/>
      <c r="J2528" s="42"/>
      <c r="K2528" s="42"/>
      <c r="L2528" s="42"/>
      <c r="M2528" s="42"/>
      <c r="N2528" s="42"/>
      <c r="O2528" s="42"/>
    </row>
    <row r="2529" spans="1:15">
      <c r="A2529" s="40"/>
      <c r="B2529" s="41"/>
      <c r="C2529" s="42"/>
      <c r="D2529" s="42"/>
      <c r="E2529" s="42"/>
      <c r="F2529" s="42"/>
      <c r="G2529" s="42"/>
      <c r="H2529" s="42"/>
      <c r="I2529" s="42"/>
      <c r="J2529" s="42"/>
      <c r="K2529" s="42"/>
      <c r="L2529" s="42"/>
      <c r="M2529" s="42"/>
      <c r="N2529" s="42"/>
      <c r="O2529" s="42"/>
    </row>
    <row r="2530" spans="1:15">
      <c r="A2530" s="40"/>
      <c r="B2530" s="41"/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  <c r="O2530" s="42"/>
    </row>
    <row r="2531" spans="1:15">
      <c r="A2531" s="40"/>
      <c r="B2531" s="41"/>
      <c r="C2531" s="42"/>
      <c r="D2531" s="42"/>
      <c r="E2531" s="42"/>
      <c r="F2531" s="42"/>
      <c r="G2531" s="42"/>
      <c r="H2531" s="42"/>
      <c r="I2531" s="42"/>
      <c r="J2531" s="42"/>
      <c r="K2531" s="42"/>
      <c r="L2531" s="42"/>
      <c r="M2531" s="42"/>
      <c r="N2531" s="42"/>
      <c r="O2531" s="42"/>
    </row>
    <row r="2532" spans="1:15">
      <c r="A2532" s="40"/>
      <c r="B2532" s="41"/>
      <c r="C2532" s="42"/>
      <c r="D2532" s="42"/>
      <c r="E2532" s="42"/>
      <c r="F2532" s="42"/>
      <c r="G2532" s="42"/>
      <c r="H2532" s="42"/>
      <c r="I2532" s="42"/>
      <c r="J2532" s="42"/>
      <c r="K2532" s="42"/>
      <c r="L2532" s="42"/>
      <c r="M2532" s="42"/>
      <c r="N2532" s="42"/>
      <c r="O2532" s="42"/>
    </row>
    <row r="2533" spans="1:15">
      <c r="A2533" s="40"/>
      <c r="B2533" s="41"/>
      <c r="C2533" s="42"/>
      <c r="D2533" s="42"/>
      <c r="E2533" s="42"/>
      <c r="F2533" s="42"/>
      <c r="G2533" s="42"/>
      <c r="H2533" s="42"/>
      <c r="I2533" s="42"/>
      <c r="J2533" s="42"/>
      <c r="K2533" s="42"/>
      <c r="L2533" s="42"/>
      <c r="M2533" s="42"/>
      <c r="N2533" s="42"/>
      <c r="O2533" s="42"/>
    </row>
    <row r="2534" spans="1:15">
      <c r="A2534" s="40"/>
      <c r="B2534" s="41"/>
      <c r="C2534" s="42"/>
      <c r="D2534" s="42"/>
      <c r="E2534" s="42"/>
      <c r="F2534" s="42"/>
      <c r="G2534" s="42"/>
      <c r="H2534" s="42"/>
      <c r="I2534" s="42"/>
      <c r="J2534" s="42"/>
      <c r="K2534" s="42"/>
      <c r="L2534" s="42"/>
      <c r="M2534" s="42"/>
      <c r="N2534" s="42"/>
      <c r="O2534" s="42"/>
    </row>
    <row r="2535" spans="1:15">
      <c r="A2535" s="40"/>
      <c r="B2535" s="41"/>
      <c r="C2535" s="42"/>
      <c r="D2535" s="42"/>
      <c r="E2535" s="42"/>
      <c r="F2535" s="42"/>
      <c r="G2535" s="42"/>
      <c r="H2535" s="42"/>
      <c r="I2535" s="42"/>
      <c r="J2535" s="42"/>
      <c r="K2535" s="42"/>
      <c r="L2535" s="42"/>
      <c r="M2535" s="42"/>
      <c r="N2535" s="42"/>
      <c r="O2535" s="42"/>
    </row>
    <row r="2536" spans="1:15">
      <c r="A2536" s="40"/>
      <c r="B2536" s="41"/>
      <c r="C2536" s="42"/>
      <c r="D2536" s="42"/>
      <c r="E2536" s="42"/>
      <c r="F2536" s="42"/>
      <c r="G2536" s="42"/>
      <c r="H2536" s="42"/>
      <c r="I2536" s="42"/>
      <c r="J2536" s="42"/>
      <c r="K2536" s="42"/>
      <c r="L2536" s="42"/>
      <c r="M2536" s="42"/>
      <c r="N2536" s="42"/>
      <c r="O2536" s="42"/>
    </row>
    <row r="2537" spans="1:15">
      <c r="A2537" s="40"/>
      <c r="B2537" s="41"/>
      <c r="C2537" s="42"/>
      <c r="D2537" s="42"/>
      <c r="E2537" s="42"/>
      <c r="F2537" s="42"/>
      <c r="G2537" s="42"/>
      <c r="H2537" s="42"/>
      <c r="I2537" s="42"/>
      <c r="J2537" s="42"/>
      <c r="K2537" s="42"/>
      <c r="L2537" s="42"/>
      <c r="M2537" s="42"/>
      <c r="N2537" s="42"/>
      <c r="O2537" s="42"/>
    </row>
    <row r="2538" spans="1:15">
      <c r="A2538" s="40"/>
      <c r="B2538" s="41"/>
      <c r="C2538" s="42"/>
      <c r="D2538" s="42"/>
      <c r="E2538" s="42"/>
      <c r="F2538" s="42"/>
      <c r="G2538" s="42"/>
      <c r="H2538" s="42"/>
      <c r="I2538" s="42"/>
      <c r="J2538" s="42"/>
      <c r="K2538" s="42"/>
      <c r="L2538" s="42"/>
      <c r="M2538" s="42"/>
      <c r="N2538" s="42"/>
      <c r="O2538" s="42"/>
    </row>
    <row r="2539" spans="1:15">
      <c r="A2539" s="40"/>
      <c r="B2539" s="41"/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  <c r="O2539" s="42"/>
    </row>
    <row r="2540" spans="1:15">
      <c r="A2540" s="40"/>
      <c r="B2540" s="41"/>
      <c r="C2540" s="42"/>
      <c r="D2540" s="42"/>
      <c r="E2540" s="42"/>
      <c r="F2540" s="42"/>
      <c r="G2540" s="42"/>
      <c r="H2540" s="42"/>
      <c r="I2540" s="42"/>
      <c r="J2540" s="42"/>
      <c r="K2540" s="42"/>
      <c r="L2540" s="42"/>
      <c r="M2540" s="42"/>
      <c r="N2540" s="42"/>
      <c r="O2540" s="42"/>
    </row>
    <row r="2541" spans="1:15">
      <c r="A2541" s="40"/>
      <c r="B2541" s="41"/>
      <c r="C2541" s="42"/>
      <c r="D2541" s="42"/>
      <c r="E2541" s="42"/>
      <c r="F2541" s="42"/>
      <c r="G2541" s="42"/>
      <c r="H2541" s="42"/>
      <c r="I2541" s="42"/>
      <c r="J2541" s="42"/>
      <c r="K2541" s="42"/>
      <c r="L2541" s="42"/>
      <c r="M2541" s="42"/>
      <c r="N2541" s="42"/>
      <c r="O2541" s="42"/>
    </row>
    <row r="2542" spans="1:15">
      <c r="A2542" s="40"/>
      <c r="B2542" s="41"/>
      <c r="C2542" s="42"/>
      <c r="D2542" s="42"/>
      <c r="E2542" s="42"/>
      <c r="F2542" s="42"/>
      <c r="G2542" s="42"/>
      <c r="H2542" s="42"/>
      <c r="I2542" s="42"/>
      <c r="J2542" s="42"/>
      <c r="K2542" s="42"/>
      <c r="L2542" s="42"/>
      <c r="M2542" s="42"/>
      <c r="N2542" s="42"/>
      <c r="O2542" s="42"/>
    </row>
    <row r="2543" spans="1:15">
      <c r="A2543" s="40"/>
      <c r="B2543" s="41"/>
      <c r="C2543" s="42"/>
      <c r="D2543" s="42"/>
      <c r="E2543" s="42"/>
      <c r="F2543" s="42"/>
      <c r="G2543" s="42"/>
      <c r="H2543" s="42"/>
      <c r="I2543" s="42"/>
      <c r="J2543" s="42"/>
      <c r="K2543" s="42"/>
      <c r="L2543" s="42"/>
      <c r="M2543" s="42"/>
      <c r="N2543" s="42"/>
      <c r="O2543" s="42"/>
    </row>
    <row r="2544" spans="1:15">
      <c r="A2544" s="40"/>
      <c r="B2544" s="41"/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  <c r="O2544" s="42"/>
    </row>
    <row r="2545" spans="1:15">
      <c r="A2545" s="40"/>
      <c r="B2545" s="41"/>
      <c r="C2545" s="42"/>
      <c r="D2545" s="42"/>
      <c r="E2545" s="42"/>
      <c r="F2545" s="42"/>
      <c r="G2545" s="42"/>
      <c r="H2545" s="42"/>
      <c r="I2545" s="42"/>
      <c r="J2545" s="42"/>
      <c r="K2545" s="42"/>
      <c r="L2545" s="42"/>
      <c r="M2545" s="42"/>
      <c r="N2545" s="42"/>
      <c r="O2545" s="42"/>
    </row>
    <row r="2546" spans="1:15">
      <c r="A2546" s="40"/>
      <c r="B2546" s="41"/>
      <c r="C2546" s="42"/>
      <c r="D2546" s="42"/>
      <c r="E2546" s="42"/>
      <c r="F2546" s="42"/>
      <c r="G2546" s="42"/>
      <c r="H2546" s="42"/>
      <c r="I2546" s="42"/>
      <c r="J2546" s="42"/>
      <c r="K2546" s="42"/>
      <c r="L2546" s="42"/>
      <c r="M2546" s="42"/>
      <c r="N2546" s="42"/>
      <c r="O2546" s="42"/>
    </row>
    <row r="2547" spans="1:15">
      <c r="A2547" s="40"/>
      <c r="B2547" s="41"/>
      <c r="C2547" s="42"/>
      <c r="D2547" s="42"/>
      <c r="E2547" s="42"/>
      <c r="F2547" s="42"/>
      <c r="G2547" s="42"/>
      <c r="H2547" s="42"/>
      <c r="I2547" s="42"/>
      <c r="J2547" s="42"/>
      <c r="K2547" s="42"/>
      <c r="L2547" s="42"/>
      <c r="M2547" s="42"/>
      <c r="N2547" s="42"/>
      <c r="O2547" s="42"/>
    </row>
    <row r="2548" spans="1:15">
      <c r="A2548" s="40"/>
      <c r="B2548" s="41"/>
      <c r="C2548" s="42"/>
      <c r="D2548" s="42"/>
      <c r="E2548" s="42"/>
      <c r="F2548" s="42"/>
      <c r="G2548" s="42"/>
      <c r="H2548" s="42"/>
      <c r="I2548" s="42"/>
      <c r="J2548" s="42"/>
      <c r="K2548" s="42"/>
      <c r="L2548" s="42"/>
      <c r="M2548" s="42"/>
      <c r="N2548" s="42"/>
      <c r="O2548" s="42"/>
    </row>
    <row r="2549" spans="1:15">
      <c r="A2549" s="40"/>
      <c r="B2549" s="41"/>
      <c r="C2549" s="42"/>
      <c r="D2549" s="42"/>
      <c r="E2549" s="42"/>
      <c r="F2549" s="42"/>
      <c r="G2549" s="42"/>
      <c r="H2549" s="42"/>
      <c r="I2549" s="42"/>
      <c r="J2549" s="42"/>
      <c r="K2549" s="42"/>
      <c r="L2549" s="42"/>
      <c r="M2549" s="42"/>
      <c r="N2549" s="42"/>
      <c r="O2549" s="42"/>
    </row>
    <row r="2550" spans="1:15">
      <c r="A2550" s="40"/>
      <c r="B2550" s="41"/>
      <c r="C2550" s="42"/>
      <c r="D2550" s="42"/>
      <c r="E2550" s="42"/>
      <c r="F2550" s="42"/>
      <c r="G2550" s="42"/>
      <c r="H2550" s="42"/>
      <c r="I2550" s="42"/>
      <c r="J2550" s="42"/>
      <c r="K2550" s="42"/>
      <c r="L2550" s="42"/>
      <c r="M2550" s="42"/>
      <c r="N2550" s="42"/>
      <c r="O2550" s="42"/>
    </row>
    <row r="2551" spans="1:15">
      <c r="A2551" s="40"/>
      <c r="B2551" s="41"/>
      <c r="C2551" s="42"/>
      <c r="D2551" s="42"/>
      <c r="E2551" s="42"/>
      <c r="F2551" s="42"/>
      <c r="G2551" s="42"/>
      <c r="H2551" s="42"/>
      <c r="I2551" s="42"/>
      <c r="J2551" s="42"/>
      <c r="K2551" s="42"/>
      <c r="L2551" s="42"/>
      <c r="M2551" s="42"/>
      <c r="N2551" s="42"/>
      <c r="O2551" s="42"/>
    </row>
    <row r="2552" spans="1:15">
      <c r="A2552" s="40"/>
      <c r="B2552" s="41"/>
      <c r="C2552" s="42"/>
      <c r="D2552" s="42"/>
      <c r="E2552" s="42"/>
      <c r="F2552" s="42"/>
      <c r="G2552" s="42"/>
      <c r="H2552" s="42"/>
      <c r="I2552" s="42"/>
      <c r="J2552" s="42"/>
      <c r="K2552" s="42"/>
      <c r="L2552" s="42"/>
      <c r="M2552" s="42"/>
      <c r="N2552" s="42"/>
      <c r="O2552" s="42"/>
    </row>
    <row r="2553" spans="1:15">
      <c r="A2553" s="40"/>
      <c r="B2553" s="41"/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  <c r="O2553" s="42"/>
    </row>
    <row r="2554" spans="1:15">
      <c r="A2554" s="40"/>
      <c r="B2554" s="41"/>
      <c r="C2554" s="42"/>
      <c r="D2554" s="42"/>
      <c r="E2554" s="42"/>
      <c r="F2554" s="42"/>
      <c r="G2554" s="42"/>
      <c r="H2554" s="42"/>
      <c r="I2554" s="42"/>
      <c r="J2554" s="42"/>
      <c r="K2554" s="42"/>
      <c r="L2554" s="42"/>
      <c r="M2554" s="42"/>
      <c r="N2554" s="42"/>
      <c r="O2554" s="42"/>
    </row>
    <row r="2555" spans="1:15">
      <c r="A2555" s="40"/>
      <c r="B2555" s="41"/>
      <c r="C2555" s="42"/>
      <c r="D2555" s="42"/>
      <c r="E2555" s="42"/>
      <c r="F2555" s="42"/>
      <c r="G2555" s="42"/>
      <c r="H2555" s="42"/>
      <c r="I2555" s="42"/>
      <c r="J2555" s="42"/>
      <c r="K2555" s="42"/>
      <c r="L2555" s="42"/>
      <c r="M2555" s="42"/>
      <c r="N2555" s="42"/>
      <c r="O2555" s="42"/>
    </row>
    <row r="2556" spans="1:15">
      <c r="A2556" s="40"/>
      <c r="B2556" s="41"/>
      <c r="C2556" s="42"/>
      <c r="D2556" s="42"/>
      <c r="E2556" s="42"/>
      <c r="F2556" s="42"/>
      <c r="G2556" s="42"/>
      <c r="H2556" s="42"/>
      <c r="I2556" s="42"/>
      <c r="J2556" s="42"/>
      <c r="K2556" s="42"/>
      <c r="L2556" s="42"/>
      <c r="M2556" s="42"/>
      <c r="N2556" s="42"/>
      <c r="O2556" s="42"/>
    </row>
    <row r="2557" spans="1:15">
      <c r="A2557" s="40"/>
      <c r="B2557" s="41"/>
      <c r="C2557" s="42"/>
      <c r="D2557" s="42"/>
      <c r="E2557" s="42"/>
      <c r="F2557" s="42"/>
      <c r="G2557" s="42"/>
      <c r="H2557" s="42"/>
      <c r="I2557" s="42"/>
      <c r="J2557" s="42"/>
      <c r="K2557" s="42"/>
      <c r="L2557" s="42"/>
      <c r="M2557" s="42"/>
      <c r="N2557" s="42"/>
      <c r="O2557" s="42"/>
    </row>
    <row r="2558" spans="1:15">
      <c r="A2558" s="40"/>
      <c r="B2558" s="41"/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  <c r="O2558" s="42"/>
    </row>
    <row r="2559" spans="1:15">
      <c r="A2559" s="40"/>
      <c r="B2559" s="41"/>
      <c r="C2559" s="42"/>
      <c r="D2559" s="42"/>
      <c r="E2559" s="42"/>
      <c r="F2559" s="42"/>
      <c r="G2559" s="42"/>
      <c r="H2559" s="42"/>
      <c r="I2559" s="42"/>
      <c r="J2559" s="42"/>
      <c r="K2559" s="42"/>
      <c r="L2559" s="42"/>
      <c r="M2559" s="42"/>
      <c r="N2559" s="42"/>
      <c r="O2559" s="42"/>
    </row>
    <row r="2560" spans="1:15">
      <c r="A2560" s="40"/>
      <c r="B2560" s="41"/>
      <c r="C2560" s="42"/>
      <c r="D2560" s="42"/>
      <c r="E2560" s="42"/>
      <c r="F2560" s="42"/>
      <c r="G2560" s="42"/>
      <c r="H2560" s="42"/>
      <c r="I2560" s="42"/>
      <c r="J2560" s="42"/>
      <c r="K2560" s="42"/>
      <c r="L2560" s="42"/>
      <c r="M2560" s="42"/>
      <c r="N2560" s="42"/>
      <c r="O2560" s="42"/>
    </row>
    <row r="2561" spans="1:15">
      <c r="A2561" s="40"/>
      <c r="B2561" s="41"/>
      <c r="C2561" s="42"/>
      <c r="D2561" s="42"/>
      <c r="E2561" s="42"/>
      <c r="F2561" s="42"/>
      <c r="G2561" s="42"/>
      <c r="H2561" s="42"/>
      <c r="I2561" s="42"/>
      <c r="J2561" s="42"/>
      <c r="K2561" s="42"/>
      <c r="L2561" s="42"/>
      <c r="M2561" s="42"/>
      <c r="N2561" s="42"/>
      <c r="O2561" s="42"/>
    </row>
    <row r="2562" spans="1:15">
      <c r="A2562" s="40"/>
      <c r="B2562" s="41"/>
      <c r="C2562" s="42"/>
      <c r="D2562" s="42"/>
      <c r="E2562" s="42"/>
      <c r="F2562" s="42"/>
      <c r="G2562" s="42"/>
      <c r="H2562" s="42"/>
      <c r="I2562" s="42"/>
      <c r="J2562" s="42"/>
      <c r="K2562" s="42"/>
      <c r="L2562" s="42"/>
      <c r="M2562" s="42"/>
      <c r="N2562" s="42"/>
      <c r="O2562" s="42"/>
    </row>
    <row r="2563" spans="1:15">
      <c r="A2563" s="40"/>
      <c r="B2563" s="41"/>
      <c r="C2563" s="42"/>
      <c r="D2563" s="42"/>
      <c r="E2563" s="42"/>
      <c r="F2563" s="42"/>
      <c r="G2563" s="42"/>
      <c r="H2563" s="42"/>
      <c r="I2563" s="42"/>
      <c r="J2563" s="42"/>
      <c r="K2563" s="42"/>
      <c r="L2563" s="42"/>
      <c r="M2563" s="42"/>
      <c r="N2563" s="42"/>
      <c r="O2563" s="42"/>
    </row>
    <row r="2564" spans="1:15">
      <c r="A2564" s="40"/>
      <c r="B2564" s="41"/>
      <c r="C2564" s="42"/>
      <c r="D2564" s="42"/>
      <c r="E2564" s="42"/>
      <c r="F2564" s="42"/>
      <c r="G2564" s="42"/>
      <c r="H2564" s="42"/>
      <c r="I2564" s="42"/>
      <c r="J2564" s="42"/>
      <c r="K2564" s="42"/>
      <c r="L2564" s="42"/>
      <c r="M2564" s="42"/>
      <c r="N2564" s="42"/>
      <c r="O2564" s="42"/>
    </row>
    <row r="2565" spans="1:15">
      <c r="A2565" s="40"/>
      <c r="B2565" s="41"/>
      <c r="C2565" s="42"/>
      <c r="D2565" s="42"/>
      <c r="E2565" s="42"/>
      <c r="F2565" s="42"/>
      <c r="G2565" s="42"/>
      <c r="H2565" s="42"/>
      <c r="I2565" s="42"/>
      <c r="J2565" s="42"/>
      <c r="K2565" s="42"/>
      <c r="L2565" s="42"/>
      <c r="M2565" s="42"/>
      <c r="N2565" s="42"/>
      <c r="O2565" s="42"/>
    </row>
    <row r="2566" spans="1:15">
      <c r="A2566" s="40"/>
      <c r="B2566" s="41"/>
      <c r="C2566" s="42"/>
      <c r="D2566" s="42"/>
      <c r="E2566" s="42"/>
      <c r="F2566" s="42"/>
      <c r="G2566" s="42"/>
      <c r="H2566" s="42"/>
      <c r="I2566" s="42"/>
      <c r="J2566" s="42"/>
      <c r="K2566" s="42"/>
      <c r="L2566" s="42"/>
      <c r="M2566" s="42"/>
      <c r="N2566" s="42"/>
      <c r="O2566" s="42"/>
    </row>
    <row r="2567" spans="1:15">
      <c r="A2567" s="40"/>
      <c r="B2567" s="41"/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  <c r="O2567" s="42"/>
    </row>
    <row r="2568" spans="1:15">
      <c r="A2568" s="40"/>
      <c r="B2568" s="41"/>
      <c r="C2568" s="42"/>
      <c r="D2568" s="42"/>
      <c r="E2568" s="42"/>
      <c r="F2568" s="42"/>
      <c r="G2568" s="42"/>
      <c r="H2568" s="42"/>
      <c r="I2568" s="42"/>
      <c r="J2568" s="42"/>
      <c r="K2568" s="42"/>
      <c r="L2568" s="42"/>
      <c r="M2568" s="42"/>
      <c r="N2568" s="42"/>
      <c r="O2568" s="42"/>
    </row>
    <row r="2569" spans="1:15">
      <c r="A2569" s="40"/>
      <c r="B2569" s="41"/>
      <c r="C2569" s="42"/>
      <c r="D2569" s="42"/>
      <c r="E2569" s="42"/>
      <c r="F2569" s="42"/>
      <c r="G2569" s="42"/>
      <c r="H2569" s="42"/>
      <c r="I2569" s="42"/>
      <c r="J2569" s="42"/>
      <c r="K2569" s="42"/>
      <c r="L2569" s="42"/>
      <c r="M2569" s="42"/>
      <c r="N2569" s="42"/>
      <c r="O2569" s="42"/>
    </row>
    <row r="2570" spans="1:15">
      <c r="A2570" s="40"/>
      <c r="B2570" s="41"/>
      <c r="C2570" s="42"/>
      <c r="D2570" s="42"/>
      <c r="E2570" s="42"/>
      <c r="F2570" s="42"/>
      <c r="G2570" s="42"/>
      <c r="H2570" s="42"/>
      <c r="I2570" s="42"/>
      <c r="J2570" s="42"/>
      <c r="K2570" s="42"/>
      <c r="L2570" s="42"/>
      <c r="M2570" s="42"/>
      <c r="N2570" s="42"/>
      <c r="O2570" s="42"/>
    </row>
    <row r="2571" spans="1:15">
      <c r="A2571" s="40"/>
      <c r="B2571" s="41"/>
      <c r="C2571" s="42"/>
      <c r="D2571" s="42"/>
      <c r="E2571" s="42"/>
      <c r="F2571" s="42"/>
      <c r="G2571" s="42"/>
      <c r="H2571" s="42"/>
      <c r="I2571" s="42"/>
      <c r="J2571" s="42"/>
      <c r="K2571" s="42"/>
      <c r="L2571" s="42"/>
      <c r="M2571" s="42"/>
      <c r="N2571" s="42"/>
      <c r="O2571" s="42"/>
    </row>
    <row r="2572" spans="1:15">
      <c r="A2572" s="40"/>
      <c r="B2572" s="41"/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  <c r="O2572" s="42"/>
    </row>
    <row r="2573" spans="1:15">
      <c r="A2573" s="40"/>
      <c r="B2573" s="41"/>
      <c r="C2573" s="42"/>
      <c r="D2573" s="42"/>
      <c r="E2573" s="42"/>
      <c r="F2573" s="42"/>
      <c r="G2573" s="42"/>
      <c r="H2573" s="42"/>
      <c r="I2573" s="42"/>
      <c r="J2573" s="42"/>
      <c r="K2573" s="42"/>
      <c r="L2573" s="42"/>
      <c r="M2573" s="42"/>
      <c r="N2573" s="42"/>
      <c r="O2573" s="42"/>
    </row>
    <row r="2574" spans="1:15">
      <c r="A2574" s="40"/>
      <c r="B2574" s="41"/>
      <c r="C2574" s="42"/>
      <c r="D2574" s="42"/>
      <c r="E2574" s="42"/>
      <c r="F2574" s="42"/>
      <c r="G2574" s="42"/>
      <c r="H2574" s="42"/>
      <c r="I2574" s="42"/>
      <c r="J2574" s="42"/>
      <c r="K2574" s="42"/>
      <c r="L2574" s="42"/>
      <c r="M2574" s="42"/>
      <c r="N2574" s="42"/>
      <c r="O2574" s="42"/>
    </row>
    <row r="2575" spans="1:15">
      <c r="A2575" s="40"/>
      <c r="B2575" s="41"/>
      <c r="C2575" s="42"/>
      <c r="D2575" s="42"/>
      <c r="E2575" s="42"/>
      <c r="F2575" s="42"/>
      <c r="G2575" s="42"/>
      <c r="H2575" s="42"/>
      <c r="I2575" s="42"/>
      <c r="J2575" s="42"/>
      <c r="K2575" s="42"/>
      <c r="L2575" s="42"/>
      <c r="M2575" s="42"/>
      <c r="N2575" s="42"/>
      <c r="O2575" s="42"/>
    </row>
    <row r="2576" spans="1:15">
      <c r="A2576" s="40"/>
      <c r="B2576" s="41"/>
      <c r="C2576" s="42"/>
      <c r="D2576" s="42"/>
      <c r="E2576" s="42"/>
      <c r="F2576" s="42"/>
      <c r="G2576" s="42"/>
      <c r="H2576" s="42"/>
      <c r="I2576" s="42"/>
      <c r="J2576" s="42"/>
      <c r="K2576" s="42"/>
      <c r="L2576" s="42"/>
      <c r="M2576" s="42"/>
      <c r="N2576" s="42"/>
      <c r="O2576" s="42"/>
    </row>
    <row r="2577" spans="1:15">
      <c r="A2577" s="40"/>
      <c r="B2577" s="41"/>
      <c r="C2577" s="42"/>
      <c r="D2577" s="42"/>
      <c r="E2577" s="42"/>
      <c r="F2577" s="42"/>
      <c r="G2577" s="42"/>
      <c r="H2577" s="42"/>
      <c r="I2577" s="42"/>
      <c r="J2577" s="42"/>
      <c r="K2577" s="42"/>
      <c r="L2577" s="42"/>
      <c r="M2577" s="42"/>
      <c r="N2577" s="42"/>
      <c r="O2577" s="42"/>
    </row>
    <row r="2578" spans="1:15">
      <c r="A2578" s="40"/>
      <c r="B2578" s="41"/>
      <c r="C2578" s="42"/>
      <c r="D2578" s="42"/>
      <c r="E2578" s="42"/>
      <c r="F2578" s="42"/>
      <c r="G2578" s="42"/>
      <c r="H2578" s="42"/>
      <c r="I2578" s="42"/>
      <c r="J2578" s="42"/>
      <c r="K2578" s="42"/>
      <c r="L2578" s="42"/>
      <c r="M2578" s="42"/>
      <c r="N2578" s="42"/>
      <c r="O2578" s="42"/>
    </row>
    <row r="2579" spans="1:15">
      <c r="A2579" s="40"/>
      <c r="B2579" s="41"/>
      <c r="C2579" s="42"/>
      <c r="D2579" s="42"/>
      <c r="E2579" s="42"/>
      <c r="F2579" s="42"/>
      <c r="G2579" s="42"/>
      <c r="H2579" s="42"/>
      <c r="I2579" s="42"/>
      <c r="J2579" s="42"/>
      <c r="K2579" s="42"/>
      <c r="L2579" s="42"/>
      <c r="M2579" s="42"/>
      <c r="N2579" s="42"/>
      <c r="O2579" s="42"/>
    </row>
    <row r="2580" spans="1:15">
      <c r="A2580" s="40"/>
      <c r="B2580" s="41"/>
      <c r="C2580" s="42"/>
      <c r="D2580" s="42"/>
      <c r="E2580" s="42"/>
      <c r="F2580" s="42"/>
      <c r="G2580" s="42"/>
      <c r="H2580" s="42"/>
      <c r="I2580" s="42"/>
      <c r="J2580" s="42"/>
      <c r="K2580" s="42"/>
      <c r="L2580" s="42"/>
      <c r="M2580" s="42"/>
      <c r="N2580" s="42"/>
      <c r="O2580" s="42"/>
    </row>
    <row r="2581" spans="1:15">
      <c r="A2581" s="40"/>
      <c r="B2581" s="41"/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  <c r="O2581" s="42"/>
    </row>
    <row r="2582" spans="1:15">
      <c r="A2582" s="40"/>
      <c r="B2582" s="41"/>
      <c r="C2582" s="42"/>
      <c r="D2582" s="42"/>
      <c r="E2582" s="42"/>
      <c r="F2582" s="42"/>
      <c r="G2582" s="42"/>
      <c r="H2582" s="42"/>
      <c r="I2582" s="42"/>
      <c r="J2582" s="42"/>
      <c r="K2582" s="42"/>
      <c r="L2582" s="42"/>
      <c r="M2582" s="42"/>
      <c r="N2582" s="42"/>
      <c r="O2582" s="42"/>
    </row>
    <row r="2583" spans="1:15">
      <c r="A2583" s="40"/>
      <c r="B2583" s="41"/>
      <c r="C2583" s="42"/>
      <c r="D2583" s="42"/>
      <c r="E2583" s="42"/>
      <c r="F2583" s="42"/>
      <c r="G2583" s="42"/>
      <c r="H2583" s="42"/>
      <c r="I2583" s="42"/>
      <c r="J2583" s="42"/>
      <c r="K2583" s="42"/>
      <c r="L2583" s="42"/>
      <c r="M2583" s="42"/>
      <c r="N2583" s="42"/>
      <c r="O2583" s="42"/>
    </row>
    <row r="2584" spans="1:15">
      <c r="A2584" s="40"/>
      <c r="B2584" s="41"/>
      <c r="C2584" s="42"/>
      <c r="D2584" s="42"/>
      <c r="E2584" s="42"/>
      <c r="F2584" s="42"/>
      <c r="G2584" s="42"/>
      <c r="H2584" s="42"/>
      <c r="I2584" s="42"/>
      <c r="J2584" s="42"/>
      <c r="K2584" s="42"/>
      <c r="L2584" s="42"/>
      <c r="M2584" s="42"/>
      <c r="N2584" s="42"/>
      <c r="O2584" s="42"/>
    </row>
    <row r="2585" spans="1:15">
      <c r="A2585" s="40"/>
      <c r="B2585" s="41"/>
      <c r="C2585" s="42"/>
      <c r="D2585" s="42"/>
      <c r="E2585" s="42"/>
      <c r="F2585" s="42"/>
      <c r="G2585" s="42"/>
      <c r="H2585" s="42"/>
      <c r="I2585" s="42"/>
      <c r="J2585" s="42"/>
      <c r="K2585" s="42"/>
      <c r="L2585" s="42"/>
      <c r="M2585" s="42"/>
      <c r="N2585" s="42"/>
      <c r="O2585" s="42"/>
    </row>
    <row r="2586" spans="1:15">
      <c r="A2586" s="40"/>
      <c r="B2586" s="41"/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  <c r="O2586" s="42"/>
    </row>
    <row r="2587" spans="1:15">
      <c r="A2587" s="40"/>
      <c r="B2587" s="41"/>
      <c r="C2587" s="42"/>
      <c r="D2587" s="42"/>
      <c r="E2587" s="42"/>
      <c r="F2587" s="42"/>
      <c r="G2587" s="42"/>
      <c r="H2587" s="42"/>
      <c r="I2587" s="42"/>
      <c r="J2587" s="42"/>
      <c r="K2587" s="42"/>
      <c r="L2587" s="42"/>
      <c r="M2587" s="42"/>
      <c r="N2587" s="42"/>
      <c r="O2587" s="42"/>
    </row>
    <row r="2588" spans="1:15">
      <c r="A2588" s="40"/>
      <c r="B2588" s="41"/>
      <c r="C2588" s="42"/>
      <c r="D2588" s="42"/>
      <c r="E2588" s="42"/>
      <c r="F2588" s="42"/>
      <c r="G2588" s="42"/>
      <c r="H2588" s="42"/>
      <c r="I2588" s="42"/>
      <c r="J2588" s="42"/>
      <c r="K2588" s="42"/>
      <c r="L2588" s="42"/>
      <c r="M2588" s="42"/>
      <c r="N2588" s="42"/>
      <c r="O2588" s="42"/>
    </row>
    <row r="2589" spans="1:15">
      <c r="A2589" s="40"/>
      <c r="B2589" s="41"/>
      <c r="C2589" s="42"/>
      <c r="D2589" s="42"/>
      <c r="E2589" s="42"/>
      <c r="F2589" s="42"/>
      <c r="G2589" s="42"/>
      <c r="H2589" s="42"/>
      <c r="I2589" s="42"/>
      <c r="J2589" s="42"/>
      <c r="K2589" s="42"/>
      <c r="L2589" s="42"/>
      <c r="M2589" s="42"/>
      <c r="N2589" s="42"/>
      <c r="O2589" s="42"/>
    </row>
    <row r="2590" spans="1:15">
      <c r="A2590" s="40"/>
      <c r="B2590" s="41"/>
      <c r="C2590" s="42"/>
      <c r="D2590" s="42"/>
      <c r="E2590" s="42"/>
      <c r="F2590" s="42"/>
      <c r="G2590" s="42"/>
      <c r="H2590" s="42"/>
      <c r="I2590" s="42"/>
      <c r="J2590" s="42"/>
      <c r="K2590" s="42"/>
      <c r="L2590" s="42"/>
      <c r="M2590" s="42"/>
      <c r="N2590" s="42"/>
      <c r="O2590" s="42"/>
    </row>
    <row r="2591" spans="1:15">
      <c r="A2591" s="40"/>
      <c r="B2591" s="41"/>
      <c r="C2591" s="42"/>
      <c r="D2591" s="42"/>
      <c r="E2591" s="42"/>
      <c r="F2591" s="42"/>
      <c r="G2591" s="42"/>
      <c r="H2591" s="42"/>
      <c r="I2591" s="42"/>
      <c r="J2591" s="42"/>
      <c r="K2591" s="42"/>
      <c r="L2591" s="42"/>
      <c r="M2591" s="42"/>
      <c r="N2591" s="42"/>
      <c r="O2591" s="42"/>
    </row>
    <row r="2592" spans="1:15">
      <c r="A2592" s="40"/>
      <c r="B2592" s="41"/>
      <c r="C2592" s="42"/>
      <c r="D2592" s="42"/>
      <c r="E2592" s="42"/>
      <c r="F2592" s="42"/>
      <c r="G2592" s="42"/>
      <c r="H2592" s="42"/>
      <c r="I2592" s="42"/>
      <c r="J2592" s="42"/>
      <c r="K2592" s="42"/>
      <c r="L2592" s="42"/>
      <c r="M2592" s="42"/>
      <c r="N2592" s="42"/>
      <c r="O2592" s="42"/>
    </row>
    <row r="2593" spans="1:15">
      <c r="A2593" s="40"/>
      <c r="B2593" s="41"/>
      <c r="C2593" s="42"/>
      <c r="D2593" s="42"/>
      <c r="E2593" s="42"/>
      <c r="F2593" s="42"/>
      <c r="G2593" s="42"/>
      <c r="H2593" s="42"/>
      <c r="I2593" s="42"/>
      <c r="J2593" s="42"/>
      <c r="K2593" s="42"/>
      <c r="L2593" s="42"/>
      <c r="M2593" s="42"/>
      <c r="N2593" s="42"/>
      <c r="O2593" s="42"/>
    </row>
    <row r="2594" spans="1:15">
      <c r="A2594" s="40"/>
      <c r="B2594" s="41"/>
      <c r="C2594" s="42"/>
      <c r="D2594" s="42"/>
      <c r="E2594" s="42"/>
      <c r="F2594" s="42"/>
      <c r="G2594" s="42"/>
      <c r="H2594" s="42"/>
      <c r="I2594" s="42"/>
      <c r="J2594" s="42"/>
      <c r="K2594" s="42"/>
      <c r="L2594" s="42"/>
      <c r="M2594" s="42"/>
      <c r="N2594" s="42"/>
      <c r="O2594" s="42"/>
    </row>
    <row r="2595" spans="1:15">
      <c r="A2595" s="40"/>
      <c r="B2595" s="41"/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  <c r="O2595" s="42"/>
    </row>
    <row r="2596" spans="1:15">
      <c r="A2596" s="40"/>
      <c r="B2596" s="41"/>
      <c r="C2596" s="42"/>
      <c r="D2596" s="42"/>
      <c r="E2596" s="42"/>
      <c r="F2596" s="42"/>
      <c r="G2596" s="42"/>
      <c r="H2596" s="42"/>
      <c r="I2596" s="42"/>
      <c r="J2596" s="42"/>
      <c r="K2596" s="42"/>
      <c r="L2596" s="42"/>
      <c r="M2596" s="42"/>
      <c r="N2596" s="42"/>
      <c r="O2596" s="42"/>
    </row>
    <row r="2597" spans="1:15">
      <c r="A2597" s="40"/>
      <c r="B2597" s="41"/>
      <c r="C2597" s="42"/>
      <c r="D2597" s="42"/>
      <c r="E2597" s="42"/>
      <c r="F2597" s="42"/>
      <c r="G2597" s="42"/>
      <c r="H2597" s="42"/>
      <c r="I2597" s="42"/>
      <c r="J2597" s="42"/>
      <c r="K2597" s="42"/>
      <c r="L2597" s="42"/>
      <c r="M2597" s="42"/>
      <c r="N2597" s="42"/>
      <c r="O2597" s="42"/>
    </row>
    <row r="2598" spans="1:15">
      <c r="A2598" s="40"/>
      <c r="B2598" s="41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</row>
    <row r="2599" spans="1:15">
      <c r="A2599" s="40"/>
      <c r="B2599" s="41"/>
      <c r="C2599" s="42"/>
      <c r="D2599" s="42"/>
      <c r="E2599" s="42"/>
      <c r="F2599" s="42"/>
      <c r="G2599" s="42"/>
      <c r="H2599" s="42"/>
      <c r="I2599" s="42"/>
      <c r="J2599" s="42"/>
      <c r="K2599" s="42"/>
      <c r="L2599" s="42"/>
      <c r="M2599" s="42"/>
      <c r="N2599" s="42"/>
      <c r="O2599" s="42"/>
    </row>
    <row r="2600" spans="1:15">
      <c r="A2600" s="40"/>
      <c r="B2600" s="41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</row>
    <row r="2601" spans="1:15">
      <c r="A2601" s="40"/>
      <c r="B2601" s="41"/>
      <c r="C2601" s="42"/>
      <c r="D2601" s="42"/>
      <c r="E2601" s="42"/>
      <c r="F2601" s="42"/>
      <c r="G2601" s="42"/>
      <c r="H2601" s="42"/>
      <c r="I2601" s="42"/>
      <c r="J2601" s="42"/>
      <c r="K2601" s="42"/>
      <c r="L2601" s="42"/>
      <c r="M2601" s="42"/>
      <c r="N2601" s="42"/>
      <c r="O2601" s="42"/>
    </row>
    <row r="2602" spans="1:15">
      <c r="A2602" s="40"/>
      <c r="B2602" s="41"/>
      <c r="C2602" s="42"/>
      <c r="D2602" s="42"/>
      <c r="E2602" s="42"/>
      <c r="F2602" s="42"/>
      <c r="G2602" s="42"/>
      <c r="H2602" s="42"/>
      <c r="I2602" s="42"/>
      <c r="J2602" s="42"/>
      <c r="K2602" s="42"/>
      <c r="L2602" s="42"/>
      <c r="M2602" s="42"/>
      <c r="N2602" s="42"/>
      <c r="O2602" s="42"/>
    </row>
    <row r="2603" spans="1:15">
      <c r="A2603" s="40"/>
      <c r="B2603" s="41"/>
      <c r="C2603" s="42"/>
      <c r="D2603" s="42"/>
      <c r="E2603" s="42"/>
      <c r="F2603" s="42"/>
      <c r="G2603" s="42"/>
      <c r="H2603" s="42"/>
      <c r="I2603" s="42"/>
      <c r="J2603" s="42"/>
      <c r="K2603" s="42"/>
      <c r="L2603" s="42"/>
      <c r="M2603" s="42"/>
      <c r="N2603" s="42"/>
      <c r="O2603" s="42"/>
    </row>
    <row r="2604" spans="1:15">
      <c r="A2604" s="40"/>
      <c r="B2604" s="41"/>
      <c r="C2604" s="42"/>
      <c r="D2604" s="42"/>
      <c r="E2604" s="42"/>
      <c r="F2604" s="42"/>
      <c r="G2604" s="42"/>
      <c r="H2604" s="42"/>
      <c r="I2604" s="42"/>
      <c r="J2604" s="42"/>
      <c r="K2604" s="42"/>
      <c r="L2604" s="42"/>
      <c r="M2604" s="42"/>
      <c r="N2604" s="42"/>
      <c r="O2604" s="42"/>
    </row>
    <row r="2605" spans="1:15">
      <c r="A2605" s="40"/>
      <c r="B2605" s="41"/>
      <c r="C2605" s="42"/>
      <c r="D2605" s="42"/>
      <c r="E2605" s="42"/>
      <c r="F2605" s="42"/>
      <c r="G2605" s="42"/>
      <c r="H2605" s="42"/>
      <c r="I2605" s="42"/>
      <c r="J2605" s="42"/>
      <c r="K2605" s="42"/>
      <c r="L2605" s="42"/>
      <c r="M2605" s="42"/>
      <c r="N2605" s="42"/>
      <c r="O2605" s="42"/>
    </row>
    <row r="2606" spans="1:15">
      <c r="A2606" s="40"/>
      <c r="B2606" s="41"/>
      <c r="C2606" s="42"/>
      <c r="D2606" s="42"/>
      <c r="E2606" s="42"/>
      <c r="F2606" s="42"/>
      <c r="G2606" s="42"/>
      <c r="H2606" s="42"/>
      <c r="I2606" s="42"/>
      <c r="J2606" s="42"/>
      <c r="K2606" s="42"/>
      <c r="L2606" s="42"/>
      <c r="M2606" s="42"/>
      <c r="N2606" s="42"/>
      <c r="O2606" s="42"/>
    </row>
    <row r="2607" spans="1:15">
      <c r="A2607" s="40"/>
      <c r="B2607" s="41"/>
      <c r="C2607" s="42"/>
      <c r="D2607" s="42"/>
      <c r="E2607" s="42"/>
      <c r="F2607" s="42"/>
      <c r="G2607" s="42"/>
      <c r="H2607" s="42"/>
      <c r="I2607" s="42"/>
      <c r="J2607" s="42"/>
      <c r="K2607" s="42"/>
      <c r="L2607" s="42"/>
      <c r="M2607" s="42"/>
      <c r="N2607" s="42"/>
      <c r="O2607" s="42"/>
    </row>
    <row r="2608" spans="1:15">
      <c r="A2608" s="40"/>
      <c r="B2608" s="41"/>
      <c r="C2608" s="42"/>
      <c r="D2608" s="42"/>
      <c r="E2608" s="42"/>
      <c r="F2608" s="42"/>
      <c r="G2608" s="42"/>
      <c r="H2608" s="42"/>
      <c r="I2608" s="42"/>
      <c r="J2608" s="42"/>
      <c r="K2608" s="42"/>
      <c r="L2608" s="42"/>
      <c r="M2608" s="42"/>
      <c r="N2608" s="42"/>
      <c r="O2608" s="42"/>
    </row>
    <row r="2609" spans="1:15">
      <c r="A2609" s="40"/>
      <c r="B2609" s="41"/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  <c r="O2609" s="42"/>
    </row>
    <row r="2610" spans="1:15">
      <c r="A2610" s="40"/>
      <c r="B2610" s="41"/>
      <c r="C2610" s="42"/>
      <c r="D2610" s="42"/>
      <c r="E2610" s="42"/>
      <c r="F2610" s="42"/>
      <c r="G2610" s="42"/>
      <c r="H2610" s="42"/>
      <c r="I2610" s="42"/>
      <c r="J2610" s="42"/>
      <c r="K2610" s="42"/>
      <c r="L2610" s="42"/>
      <c r="M2610" s="42"/>
      <c r="N2610" s="42"/>
      <c r="O2610" s="42"/>
    </row>
    <row r="2611" spans="1:15">
      <c r="A2611" s="40"/>
      <c r="B2611" s="41"/>
      <c r="C2611" s="42"/>
      <c r="D2611" s="42"/>
      <c r="E2611" s="42"/>
      <c r="F2611" s="42"/>
      <c r="G2611" s="42"/>
      <c r="H2611" s="42"/>
      <c r="I2611" s="42"/>
      <c r="J2611" s="42"/>
      <c r="K2611" s="42"/>
      <c r="L2611" s="42"/>
      <c r="M2611" s="42"/>
      <c r="N2611" s="42"/>
      <c r="O2611" s="42"/>
    </row>
    <row r="2612" spans="1:15">
      <c r="A2612" s="40"/>
      <c r="B2612" s="41"/>
      <c r="C2612" s="42"/>
      <c r="D2612" s="42"/>
      <c r="E2612" s="42"/>
      <c r="F2612" s="42"/>
      <c r="G2612" s="42"/>
      <c r="H2612" s="42"/>
      <c r="I2612" s="42"/>
      <c r="J2612" s="42"/>
      <c r="K2612" s="42"/>
      <c r="L2612" s="42"/>
      <c r="M2612" s="42"/>
      <c r="N2612" s="42"/>
      <c r="O2612" s="42"/>
    </row>
    <row r="2613" spans="1:15">
      <c r="A2613" s="40"/>
      <c r="B2613" s="41"/>
      <c r="C2613" s="42"/>
      <c r="D2613" s="42"/>
      <c r="E2613" s="42"/>
      <c r="F2613" s="42"/>
      <c r="G2613" s="42"/>
      <c r="H2613" s="42"/>
      <c r="I2613" s="42"/>
      <c r="J2613" s="42"/>
      <c r="K2613" s="42"/>
      <c r="L2613" s="42"/>
      <c r="M2613" s="42"/>
      <c r="N2613" s="42"/>
      <c r="O2613" s="42"/>
    </row>
    <row r="2614" spans="1:15">
      <c r="A2614" s="40"/>
      <c r="B2614" s="41"/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  <c r="O2614" s="42"/>
    </row>
    <row r="2615" spans="1:15">
      <c r="A2615" s="40"/>
      <c r="B2615" s="41"/>
      <c r="C2615" s="42"/>
      <c r="D2615" s="42"/>
      <c r="E2615" s="42"/>
      <c r="F2615" s="42"/>
      <c r="G2615" s="42"/>
      <c r="H2615" s="42"/>
      <c r="I2615" s="42"/>
      <c r="J2615" s="42"/>
      <c r="K2615" s="42"/>
      <c r="L2615" s="42"/>
      <c r="M2615" s="42"/>
      <c r="N2615" s="42"/>
      <c r="O2615" s="42"/>
    </row>
    <row r="2616" spans="1:15">
      <c r="A2616" s="40"/>
      <c r="B2616" s="41"/>
      <c r="C2616" s="42"/>
      <c r="D2616" s="42"/>
      <c r="E2616" s="42"/>
      <c r="F2616" s="42"/>
      <c r="G2616" s="42"/>
      <c r="H2616" s="42"/>
      <c r="I2616" s="42"/>
      <c r="J2616" s="42"/>
      <c r="K2616" s="42"/>
      <c r="L2616" s="42"/>
      <c r="M2616" s="42"/>
      <c r="N2616" s="42"/>
      <c r="O2616" s="42"/>
    </row>
    <row r="2617" spans="1:15">
      <c r="A2617" s="40"/>
      <c r="B2617" s="41"/>
      <c r="C2617" s="42"/>
      <c r="D2617" s="42"/>
      <c r="E2617" s="42"/>
      <c r="F2617" s="42"/>
      <c r="G2617" s="42"/>
      <c r="H2617" s="42"/>
      <c r="I2617" s="42"/>
      <c r="J2617" s="42"/>
      <c r="K2617" s="42"/>
      <c r="L2617" s="42"/>
      <c r="M2617" s="42"/>
      <c r="N2617" s="42"/>
      <c r="O2617" s="42"/>
    </row>
    <row r="2618" spans="1:15">
      <c r="A2618" s="40"/>
      <c r="B2618" s="41"/>
      <c r="C2618" s="42"/>
      <c r="D2618" s="42"/>
      <c r="E2618" s="42"/>
      <c r="F2618" s="42"/>
      <c r="G2618" s="42"/>
      <c r="H2618" s="42"/>
      <c r="I2618" s="42"/>
      <c r="J2618" s="42"/>
      <c r="K2618" s="42"/>
      <c r="L2618" s="42"/>
      <c r="M2618" s="42"/>
      <c r="N2618" s="42"/>
      <c r="O2618" s="42"/>
    </row>
    <row r="2619" spans="1:15">
      <c r="A2619" s="40"/>
      <c r="B2619" s="41"/>
      <c r="C2619" s="42"/>
      <c r="D2619" s="42"/>
      <c r="E2619" s="42"/>
      <c r="F2619" s="42"/>
      <c r="G2619" s="42"/>
      <c r="H2619" s="42"/>
      <c r="I2619" s="42"/>
      <c r="J2619" s="42"/>
      <c r="K2619" s="42"/>
      <c r="L2619" s="42"/>
      <c r="M2619" s="42"/>
      <c r="N2619" s="42"/>
      <c r="O2619" s="42"/>
    </row>
    <row r="2620" spans="1:15">
      <c r="A2620" s="40"/>
      <c r="B2620" s="41"/>
      <c r="C2620" s="42"/>
      <c r="D2620" s="42"/>
      <c r="E2620" s="42"/>
      <c r="F2620" s="42"/>
      <c r="G2620" s="42"/>
      <c r="H2620" s="42"/>
      <c r="I2620" s="42"/>
      <c r="J2620" s="42"/>
      <c r="K2620" s="42"/>
      <c r="L2620" s="42"/>
      <c r="M2620" s="42"/>
      <c r="N2620" s="42"/>
      <c r="O2620" s="42"/>
    </row>
    <row r="2621" spans="1:15">
      <c r="A2621" s="40"/>
      <c r="B2621" s="41"/>
      <c r="C2621" s="42"/>
      <c r="D2621" s="42"/>
      <c r="E2621" s="42"/>
      <c r="F2621" s="42"/>
      <c r="G2621" s="42"/>
      <c r="H2621" s="42"/>
      <c r="I2621" s="42"/>
      <c r="J2621" s="42"/>
      <c r="K2621" s="42"/>
      <c r="L2621" s="42"/>
      <c r="M2621" s="42"/>
      <c r="N2621" s="42"/>
      <c r="O2621" s="42"/>
    </row>
    <row r="2622" spans="1:15">
      <c r="A2622" s="40"/>
      <c r="B2622" s="41"/>
      <c r="C2622" s="42"/>
      <c r="D2622" s="42"/>
      <c r="E2622" s="42"/>
      <c r="F2622" s="42"/>
      <c r="G2622" s="42"/>
      <c r="H2622" s="42"/>
      <c r="I2622" s="42"/>
      <c r="J2622" s="42"/>
      <c r="K2622" s="42"/>
      <c r="L2622" s="42"/>
      <c r="M2622" s="42"/>
      <c r="N2622" s="42"/>
      <c r="O2622" s="42"/>
    </row>
    <row r="2623" spans="1:15">
      <c r="A2623" s="40"/>
      <c r="B2623" s="41"/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  <c r="O2623" s="42"/>
    </row>
    <row r="2624" spans="1:15">
      <c r="A2624" s="40"/>
      <c r="B2624" s="41"/>
      <c r="C2624" s="42"/>
      <c r="D2624" s="42"/>
      <c r="E2624" s="42"/>
      <c r="F2624" s="42"/>
      <c r="G2624" s="42"/>
      <c r="H2624" s="42"/>
      <c r="I2624" s="42"/>
      <c r="J2624" s="42"/>
      <c r="K2624" s="42"/>
      <c r="L2624" s="42"/>
      <c r="M2624" s="42"/>
      <c r="N2624" s="42"/>
      <c r="O2624" s="42"/>
    </row>
    <row r="2625" spans="1:15">
      <c r="A2625" s="40"/>
      <c r="B2625" s="41"/>
      <c r="C2625" s="42"/>
      <c r="D2625" s="42"/>
      <c r="E2625" s="42"/>
      <c r="F2625" s="42"/>
      <c r="G2625" s="42"/>
      <c r="H2625" s="42"/>
      <c r="I2625" s="42"/>
      <c r="J2625" s="42"/>
      <c r="K2625" s="42"/>
      <c r="L2625" s="42"/>
      <c r="M2625" s="42"/>
      <c r="N2625" s="42"/>
      <c r="O2625" s="42"/>
    </row>
    <row r="2626" spans="1:15">
      <c r="A2626" s="40"/>
      <c r="B2626" s="41"/>
      <c r="C2626" s="42"/>
      <c r="D2626" s="42"/>
      <c r="E2626" s="42"/>
      <c r="F2626" s="42"/>
      <c r="G2626" s="42"/>
      <c r="H2626" s="42"/>
      <c r="I2626" s="42"/>
      <c r="J2626" s="42"/>
      <c r="K2626" s="42"/>
      <c r="L2626" s="42"/>
      <c r="M2626" s="42"/>
      <c r="N2626" s="42"/>
      <c r="O2626" s="42"/>
    </row>
    <row r="2627" spans="1:15">
      <c r="A2627" s="40"/>
      <c r="B2627" s="41"/>
      <c r="C2627" s="42"/>
      <c r="D2627" s="42"/>
      <c r="E2627" s="42"/>
      <c r="F2627" s="42"/>
      <c r="G2627" s="42"/>
      <c r="H2627" s="42"/>
      <c r="I2627" s="42"/>
      <c r="J2627" s="42"/>
      <c r="K2627" s="42"/>
      <c r="L2627" s="42"/>
      <c r="M2627" s="42"/>
      <c r="N2627" s="42"/>
      <c r="O2627" s="42"/>
    </row>
    <row r="2628" spans="1:15">
      <c r="A2628" s="40"/>
      <c r="B2628" s="41"/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  <c r="O2628" s="42"/>
    </row>
    <row r="2629" spans="1:15">
      <c r="A2629" s="40"/>
      <c r="B2629" s="41"/>
      <c r="C2629" s="42"/>
      <c r="D2629" s="42"/>
      <c r="E2629" s="42"/>
      <c r="F2629" s="42"/>
      <c r="G2629" s="42"/>
      <c r="H2629" s="42"/>
      <c r="I2629" s="42"/>
      <c r="J2629" s="42"/>
      <c r="K2629" s="42"/>
      <c r="L2629" s="42"/>
      <c r="M2629" s="42"/>
      <c r="N2629" s="42"/>
      <c r="O2629" s="42"/>
    </row>
    <row r="2630" spans="1:15">
      <c r="A2630" s="40"/>
      <c r="B2630" s="41"/>
      <c r="C2630" s="42"/>
      <c r="D2630" s="42"/>
      <c r="E2630" s="42"/>
      <c r="F2630" s="42"/>
      <c r="G2630" s="42"/>
      <c r="H2630" s="42"/>
      <c r="I2630" s="42"/>
      <c r="J2630" s="42"/>
      <c r="K2630" s="42"/>
      <c r="L2630" s="42"/>
      <c r="M2630" s="42"/>
      <c r="N2630" s="42"/>
      <c r="O2630" s="42"/>
    </row>
    <row r="2631" spans="1:15">
      <c r="A2631" s="40"/>
      <c r="B2631" s="41"/>
      <c r="C2631" s="42"/>
      <c r="D2631" s="42"/>
      <c r="E2631" s="42"/>
      <c r="F2631" s="42"/>
      <c r="G2631" s="42"/>
      <c r="H2631" s="42"/>
      <c r="I2631" s="42"/>
      <c r="J2631" s="42"/>
      <c r="K2631" s="42"/>
      <c r="L2631" s="42"/>
      <c r="M2631" s="42"/>
      <c r="N2631" s="42"/>
      <c r="O2631" s="42"/>
    </row>
    <row r="2632" spans="1:15">
      <c r="A2632" s="40"/>
      <c r="B2632" s="41"/>
      <c r="C2632" s="42"/>
      <c r="D2632" s="42"/>
      <c r="E2632" s="42"/>
      <c r="F2632" s="42"/>
      <c r="G2632" s="42"/>
      <c r="H2632" s="42"/>
      <c r="I2632" s="42"/>
      <c r="J2632" s="42"/>
      <c r="K2632" s="42"/>
      <c r="L2632" s="42"/>
      <c r="M2632" s="42"/>
      <c r="N2632" s="42"/>
      <c r="O2632" s="42"/>
    </row>
    <row r="2633" spans="1:15">
      <c r="A2633" s="40"/>
      <c r="B2633" s="41"/>
      <c r="C2633" s="42"/>
      <c r="D2633" s="42"/>
      <c r="E2633" s="42"/>
      <c r="F2633" s="42"/>
      <c r="G2633" s="42"/>
      <c r="H2633" s="42"/>
      <c r="I2633" s="42"/>
      <c r="J2633" s="42"/>
      <c r="K2633" s="42"/>
      <c r="L2633" s="42"/>
      <c r="M2633" s="42"/>
      <c r="N2633" s="42"/>
      <c r="O2633" s="42"/>
    </row>
    <row r="2634" spans="1:15">
      <c r="A2634" s="40"/>
      <c r="B2634" s="41"/>
      <c r="C2634" s="42"/>
      <c r="D2634" s="42"/>
      <c r="E2634" s="42"/>
      <c r="F2634" s="42"/>
      <c r="G2634" s="42"/>
      <c r="H2634" s="42"/>
      <c r="I2634" s="42"/>
      <c r="J2634" s="42"/>
      <c r="K2634" s="42"/>
      <c r="L2634" s="42"/>
      <c r="M2634" s="42"/>
      <c r="N2634" s="42"/>
      <c r="O2634" s="42"/>
    </row>
    <row r="2635" spans="1:15">
      <c r="A2635" s="40"/>
      <c r="B2635" s="41"/>
      <c r="C2635" s="42"/>
      <c r="D2635" s="42"/>
      <c r="E2635" s="42"/>
      <c r="F2635" s="42"/>
      <c r="G2635" s="42"/>
      <c r="H2635" s="42"/>
      <c r="I2635" s="42"/>
      <c r="J2635" s="42"/>
      <c r="K2635" s="42"/>
      <c r="L2635" s="42"/>
      <c r="M2635" s="42"/>
      <c r="N2635" s="42"/>
      <c r="O2635" s="42"/>
    </row>
    <row r="2636" spans="1:15">
      <c r="A2636" s="40"/>
      <c r="B2636" s="41"/>
      <c r="C2636" s="42"/>
      <c r="D2636" s="42"/>
      <c r="E2636" s="42"/>
      <c r="F2636" s="42"/>
      <c r="G2636" s="42"/>
      <c r="H2636" s="42"/>
      <c r="I2636" s="42"/>
      <c r="J2636" s="42"/>
      <c r="K2636" s="42"/>
      <c r="L2636" s="42"/>
      <c r="M2636" s="42"/>
      <c r="N2636" s="42"/>
      <c r="O2636" s="42"/>
    </row>
    <row r="2637" spans="1:15">
      <c r="A2637" s="40"/>
      <c r="B2637" s="41"/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  <c r="O2637" s="42"/>
    </row>
    <row r="2638" spans="1:15">
      <c r="A2638" s="40"/>
      <c r="B2638" s="41"/>
      <c r="C2638" s="42"/>
      <c r="D2638" s="42"/>
      <c r="E2638" s="42"/>
      <c r="F2638" s="42"/>
      <c r="G2638" s="42"/>
      <c r="H2638" s="42"/>
      <c r="I2638" s="42"/>
      <c r="J2638" s="42"/>
      <c r="K2638" s="42"/>
      <c r="L2638" s="42"/>
      <c r="M2638" s="42"/>
      <c r="N2638" s="42"/>
      <c r="O2638" s="42"/>
    </row>
    <row r="2639" spans="1:15">
      <c r="A2639" s="40"/>
      <c r="B2639" s="41"/>
      <c r="C2639" s="42"/>
      <c r="D2639" s="42"/>
      <c r="E2639" s="42"/>
      <c r="F2639" s="42"/>
      <c r="G2639" s="42"/>
      <c r="H2639" s="42"/>
      <c r="I2639" s="42"/>
      <c r="J2639" s="42"/>
      <c r="K2639" s="42"/>
      <c r="L2639" s="42"/>
      <c r="M2639" s="42"/>
      <c r="N2639" s="42"/>
      <c r="O2639" s="42"/>
    </row>
    <row r="2640" spans="1:15">
      <c r="A2640" s="40"/>
      <c r="B2640" s="41"/>
      <c r="C2640" s="42"/>
      <c r="D2640" s="42"/>
      <c r="E2640" s="42"/>
      <c r="F2640" s="42"/>
      <c r="G2640" s="42"/>
      <c r="H2640" s="42"/>
      <c r="I2640" s="42"/>
      <c r="J2640" s="42"/>
      <c r="K2640" s="42"/>
      <c r="L2640" s="42"/>
      <c r="M2640" s="42"/>
      <c r="N2640" s="42"/>
      <c r="O2640" s="42"/>
    </row>
    <row r="2641" spans="1:15">
      <c r="A2641" s="40"/>
      <c r="B2641" s="41"/>
      <c r="C2641" s="42"/>
      <c r="D2641" s="42"/>
      <c r="E2641" s="42"/>
      <c r="F2641" s="42"/>
      <c r="G2641" s="42"/>
      <c r="H2641" s="42"/>
      <c r="I2641" s="42"/>
      <c r="J2641" s="42"/>
      <c r="K2641" s="42"/>
      <c r="L2641" s="42"/>
      <c r="M2641" s="42"/>
      <c r="N2641" s="42"/>
      <c r="O2641" s="42"/>
    </row>
    <row r="2642" spans="1:15">
      <c r="A2642" s="40"/>
      <c r="B2642" s="41"/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  <c r="O2642" s="42"/>
    </row>
    <row r="2643" spans="1:15">
      <c r="A2643" s="40"/>
      <c r="B2643" s="41"/>
      <c r="C2643" s="42"/>
      <c r="D2643" s="42"/>
      <c r="E2643" s="42"/>
      <c r="F2643" s="42"/>
      <c r="G2643" s="42"/>
      <c r="H2643" s="42"/>
      <c r="I2643" s="42"/>
      <c r="J2643" s="42"/>
      <c r="K2643" s="42"/>
      <c r="L2643" s="42"/>
      <c r="M2643" s="42"/>
      <c r="N2643" s="42"/>
      <c r="O2643" s="42"/>
    </row>
    <row r="2644" spans="1:15">
      <c r="A2644" s="40"/>
      <c r="B2644" s="41"/>
      <c r="C2644" s="42"/>
      <c r="D2644" s="42"/>
      <c r="E2644" s="42"/>
      <c r="F2644" s="42"/>
      <c r="G2644" s="42"/>
      <c r="H2644" s="42"/>
      <c r="I2644" s="42"/>
      <c r="J2644" s="42"/>
      <c r="K2644" s="42"/>
      <c r="L2644" s="42"/>
      <c r="M2644" s="42"/>
      <c r="N2644" s="42"/>
      <c r="O2644" s="42"/>
    </row>
    <row r="2645" spans="1:15">
      <c r="A2645" s="40"/>
      <c r="B2645" s="41"/>
      <c r="C2645" s="42"/>
      <c r="D2645" s="42"/>
      <c r="E2645" s="42"/>
      <c r="F2645" s="42"/>
      <c r="G2645" s="42"/>
      <c r="H2645" s="42"/>
      <c r="I2645" s="42"/>
      <c r="J2645" s="42"/>
      <c r="K2645" s="42"/>
      <c r="L2645" s="42"/>
      <c r="M2645" s="42"/>
      <c r="N2645" s="42"/>
      <c r="O2645" s="42"/>
    </row>
    <row r="2646" spans="1:15">
      <c r="A2646" s="40"/>
      <c r="B2646" s="41"/>
      <c r="C2646" s="42"/>
      <c r="D2646" s="42"/>
      <c r="E2646" s="42"/>
      <c r="F2646" s="42"/>
      <c r="G2646" s="42"/>
      <c r="H2646" s="42"/>
      <c r="I2646" s="42"/>
      <c r="J2646" s="42"/>
      <c r="K2646" s="42"/>
      <c r="L2646" s="42"/>
      <c r="M2646" s="42"/>
      <c r="N2646" s="42"/>
      <c r="O2646" s="42"/>
    </row>
    <row r="2647" spans="1:15">
      <c r="A2647" s="40"/>
      <c r="B2647" s="41"/>
      <c r="C2647" s="42"/>
      <c r="D2647" s="42"/>
      <c r="E2647" s="42"/>
      <c r="F2647" s="42"/>
      <c r="G2647" s="42"/>
      <c r="H2647" s="42"/>
      <c r="I2647" s="42"/>
      <c r="J2647" s="42"/>
      <c r="K2647" s="42"/>
      <c r="L2647" s="42"/>
      <c r="M2647" s="42"/>
      <c r="N2647" s="42"/>
      <c r="O2647" s="42"/>
    </row>
    <row r="2648" spans="1:15">
      <c r="A2648" s="40"/>
      <c r="B2648" s="41"/>
      <c r="C2648" s="42"/>
      <c r="D2648" s="42"/>
      <c r="E2648" s="42"/>
      <c r="F2648" s="42"/>
      <c r="G2648" s="42"/>
      <c r="H2648" s="42"/>
      <c r="I2648" s="42"/>
      <c r="J2648" s="42"/>
      <c r="K2648" s="42"/>
      <c r="L2648" s="42"/>
      <c r="M2648" s="42"/>
      <c r="N2648" s="42"/>
      <c r="O2648" s="42"/>
    </row>
    <row r="2649" spans="1:15">
      <c r="A2649" s="40"/>
      <c r="B2649" s="41"/>
      <c r="C2649" s="42"/>
      <c r="D2649" s="42"/>
      <c r="E2649" s="42"/>
      <c r="F2649" s="42"/>
      <c r="G2649" s="42"/>
      <c r="H2649" s="42"/>
      <c r="I2649" s="42"/>
      <c r="J2649" s="42"/>
      <c r="K2649" s="42"/>
      <c r="L2649" s="42"/>
      <c r="M2649" s="42"/>
      <c r="N2649" s="42"/>
      <c r="O2649" s="42"/>
    </row>
    <row r="2650" spans="1:15">
      <c r="A2650" s="40"/>
      <c r="B2650" s="41"/>
      <c r="C2650" s="42"/>
      <c r="D2650" s="42"/>
      <c r="E2650" s="42"/>
      <c r="F2650" s="42"/>
      <c r="G2650" s="42"/>
      <c r="H2650" s="42"/>
      <c r="I2650" s="42"/>
      <c r="J2650" s="42"/>
      <c r="K2650" s="42"/>
      <c r="L2650" s="42"/>
      <c r="M2650" s="42"/>
      <c r="N2650" s="42"/>
      <c r="O2650" s="42"/>
    </row>
    <row r="2651" spans="1:15">
      <c r="A2651" s="40"/>
      <c r="B2651" s="41"/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  <c r="O2651" s="42"/>
    </row>
    <row r="2652" spans="1:15">
      <c r="A2652" s="40"/>
      <c r="B2652" s="41"/>
      <c r="C2652" s="42"/>
      <c r="D2652" s="42"/>
      <c r="E2652" s="42"/>
      <c r="F2652" s="42"/>
      <c r="G2652" s="42"/>
      <c r="H2652" s="42"/>
      <c r="I2652" s="42"/>
      <c r="J2652" s="42"/>
      <c r="K2652" s="42"/>
      <c r="L2652" s="42"/>
      <c r="M2652" s="42"/>
      <c r="N2652" s="42"/>
      <c r="O2652" s="42"/>
    </row>
    <row r="2653" spans="1:15">
      <c r="A2653" s="40"/>
      <c r="B2653" s="41"/>
      <c r="C2653" s="42"/>
      <c r="D2653" s="42"/>
      <c r="E2653" s="42"/>
      <c r="F2653" s="42"/>
      <c r="G2653" s="42"/>
      <c r="H2653" s="42"/>
      <c r="I2653" s="42"/>
      <c r="J2653" s="42"/>
      <c r="K2653" s="42"/>
      <c r="L2653" s="42"/>
      <c r="M2653" s="42"/>
      <c r="N2653" s="42"/>
      <c r="O2653" s="42"/>
    </row>
    <row r="2654" spans="1:15">
      <c r="A2654" s="40"/>
      <c r="B2654" s="41"/>
      <c r="C2654" s="42"/>
      <c r="D2654" s="42"/>
      <c r="E2654" s="42"/>
      <c r="F2654" s="42"/>
      <c r="G2654" s="42"/>
      <c r="H2654" s="42"/>
      <c r="I2654" s="42"/>
      <c r="J2654" s="42"/>
      <c r="K2654" s="42"/>
      <c r="L2654" s="42"/>
      <c r="M2654" s="42"/>
      <c r="N2654" s="42"/>
      <c r="O2654" s="42"/>
    </row>
    <row r="2655" spans="1:15">
      <c r="A2655" s="40"/>
      <c r="B2655" s="41"/>
      <c r="C2655" s="42"/>
      <c r="D2655" s="42"/>
      <c r="E2655" s="42"/>
      <c r="F2655" s="42"/>
      <c r="G2655" s="42"/>
      <c r="H2655" s="42"/>
      <c r="I2655" s="42"/>
      <c r="J2655" s="42"/>
      <c r="K2655" s="42"/>
      <c r="L2655" s="42"/>
      <c r="M2655" s="42"/>
      <c r="N2655" s="42"/>
      <c r="O2655" s="42"/>
    </row>
    <row r="2656" spans="1:15">
      <c r="A2656" s="40"/>
      <c r="B2656" s="41"/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  <c r="O2656" s="42"/>
    </row>
    <row r="2657" spans="1:15">
      <c r="A2657" s="40"/>
      <c r="B2657" s="41"/>
      <c r="C2657" s="42"/>
      <c r="D2657" s="42"/>
      <c r="E2657" s="42"/>
      <c r="F2657" s="42"/>
      <c r="G2657" s="42"/>
      <c r="H2657" s="42"/>
      <c r="I2657" s="42"/>
      <c r="J2657" s="42"/>
      <c r="K2657" s="42"/>
      <c r="L2657" s="42"/>
      <c r="M2657" s="42"/>
      <c r="N2657" s="42"/>
      <c r="O2657" s="42"/>
    </row>
    <row r="2658" spans="1:15">
      <c r="A2658" s="40"/>
      <c r="B2658" s="41"/>
      <c r="C2658" s="42"/>
      <c r="D2658" s="42"/>
      <c r="E2658" s="42"/>
      <c r="F2658" s="42"/>
      <c r="G2658" s="42"/>
      <c r="H2658" s="42"/>
      <c r="I2658" s="42"/>
      <c r="J2658" s="42"/>
      <c r="K2658" s="42"/>
      <c r="L2658" s="42"/>
      <c r="M2658" s="42"/>
      <c r="N2658" s="42"/>
      <c r="O2658" s="42"/>
    </row>
    <row r="2659" spans="1:15">
      <c r="A2659" s="40"/>
      <c r="B2659" s="41"/>
      <c r="C2659" s="42"/>
      <c r="D2659" s="42"/>
      <c r="E2659" s="42"/>
      <c r="F2659" s="42"/>
      <c r="G2659" s="42"/>
      <c r="H2659" s="42"/>
      <c r="I2659" s="42"/>
      <c r="J2659" s="42"/>
      <c r="K2659" s="42"/>
      <c r="L2659" s="42"/>
      <c r="M2659" s="42"/>
      <c r="N2659" s="42"/>
      <c r="O2659" s="42"/>
    </row>
    <row r="2660" spans="1:15">
      <c r="A2660" s="40"/>
      <c r="B2660" s="41"/>
      <c r="C2660" s="42"/>
      <c r="D2660" s="42"/>
      <c r="E2660" s="42"/>
      <c r="F2660" s="42"/>
      <c r="G2660" s="42"/>
      <c r="H2660" s="42"/>
      <c r="I2660" s="42"/>
      <c r="J2660" s="42"/>
      <c r="K2660" s="42"/>
      <c r="L2660" s="42"/>
      <c r="M2660" s="42"/>
      <c r="N2660" s="42"/>
      <c r="O2660" s="42"/>
    </row>
    <row r="2661" spans="1:15">
      <c r="A2661" s="40"/>
      <c r="B2661" s="41"/>
      <c r="C2661" s="42"/>
      <c r="D2661" s="42"/>
      <c r="E2661" s="42"/>
      <c r="F2661" s="42"/>
      <c r="G2661" s="42"/>
      <c r="H2661" s="42"/>
      <c r="I2661" s="42"/>
      <c r="J2661" s="42"/>
      <c r="K2661" s="42"/>
      <c r="L2661" s="42"/>
      <c r="M2661" s="42"/>
      <c r="N2661" s="42"/>
      <c r="O2661" s="42"/>
    </row>
    <row r="2662" spans="1:15">
      <c r="A2662" s="40"/>
      <c r="B2662" s="41"/>
      <c r="C2662" s="42"/>
      <c r="D2662" s="42"/>
      <c r="E2662" s="42"/>
      <c r="F2662" s="42"/>
      <c r="G2662" s="42"/>
      <c r="H2662" s="42"/>
      <c r="I2662" s="42"/>
      <c r="J2662" s="42"/>
      <c r="K2662" s="42"/>
      <c r="L2662" s="42"/>
      <c r="M2662" s="42"/>
      <c r="N2662" s="42"/>
      <c r="O2662" s="42"/>
    </row>
    <row r="2663" spans="1:15">
      <c r="A2663" s="40"/>
      <c r="B2663" s="41"/>
      <c r="C2663" s="42"/>
      <c r="D2663" s="42"/>
      <c r="E2663" s="42"/>
      <c r="F2663" s="42"/>
      <c r="G2663" s="42"/>
      <c r="H2663" s="42"/>
      <c r="I2663" s="42"/>
      <c r="J2663" s="42"/>
      <c r="K2663" s="42"/>
      <c r="L2663" s="42"/>
      <c r="M2663" s="42"/>
      <c r="N2663" s="42"/>
      <c r="O2663" s="42"/>
    </row>
    <row r="2664" spans="1:15">
      <c r="A2664" s="40"/>
      <c r="B2664" s="41"/>
      <c r="C2664" s="42"/>
      <c r="D2664" s="42"/>
      <c r="E2664" s="42"/>
      <c r="F2664" s="42"/>
      <c r="G2664" s="42"/>
      <c r="H2664" s="42"/>
      <c r="I2664" s="42"/>
      <c r="J2664" s="42"/>
      <c r="K2664" s="42"/>
      <c r="L2664" s="42"/>
      <c r="M2664" s="42"/>
      <c r="N2664" s="42"/>
      <c r="O2664" s="42"/>
    </row>
    <row r="2665" spans="1:15">
      <c r="A2665" s="40"/>
      <c r="B2665" s="41"/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  <c r="O2665" s="42"/>
    </row>
    <row r="2666" spans="1:15">
      <c r="A2666" s="40"/>
      <c r="B2666" s="41"/>
      <c r="C2666" s="42"/>
      <c r="D2666" s="42"/>
      <c r="E2666" s="42"/>
      <c r="F2666" s="42"/>
      <c r="G2666" s="42"/>
      <c r="H2666" s="42"/>
      <c r="I2666" s="42"/>
      <c r="J2666" s="42"/>
      <c r="K2666" s="42"/>
      <c r="L2666" s="42"/>
      <c r="M2666" s="42"/>
      <c r="N2666" s="42"/>
      <c r="O2666" s="42"/>
    </row>
    <row r="2667" spans="1:15">
      <c r="A2667" s="40"/>
      <c r="B2667" s="41"/>
      <c r="C2667" s="42"/>
      <c r="D2667" s="42"/>
      <c r="E2667" s="42"/>
      <c r="F2667" s="42"/>
      <c r="G2667" s="42"/>
      <c r="H2667" s="42"/>
      <c r="I2667" s="42"/>
      <c r="J2667" s="42"/>
      <c r="K2667" s="42"/>
      <c r="L2667" s="42"/>
      <c r="M2667" s="42"/>
      <c r="N2667" s="42"/>
      <c r="O2667" s="42"/>
    </row>
    <row r="2668" spans="1:15">
      <c r="A2668" s="40"/>
      <c r="B2668" s="41"/>
      <c r="C2668" s="42"/>
      <c r="D2668" s="42"/>
      <c r="E2668" s="42"/>
      <c r="F2668" s="42"/>
      <c r="G2668" s="42"/>
      <c r="H2668" s="42"/>
      <c r="I2668" s="42"/>
      <c r="J2668" s="42"/>
      <c r="K2668" s="42"/>
      <c r="L2668" s="42"/>
      <c r="M2668" s="42"/>
      <c r="N2668" s="42"/>
      <c r="O2668" s="42"/>
    </row>
    <row r="2669" spans="1:15">
      <c r="A2669" s="40"/>
      <c r="B2669" s="41"/>
      <c r="C2669" s="42"/>
      <c r="D2669" s="42"/>
      <c r="E2669" s="42"/>
      <c r="F2669" s="42"/>
      <c r="G2669" s="42"/>
      <c r="H2669" s="42"/>
      <c r="I2669" s="42"/>
      <c r="J2669" s="42"/>
      <c r="K2669" s="42"/>
      <c r="L2669" s="42"/>
      <c r="M2669" s="42"/>
      <c r="N2669" s="42"/>
      <c r="O2669" s="42"/>
    </row>
    <row r="2670" spans="1:15">
      <c r="A2670" s="40"/>
      <c r="B2670" s="41"/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  <c r="O2670" s="42"/>
    </row>
    <row r="2671" spans="1:15">
      <c r="A2671" s="40"/>
      <c r="B2671" s="41"/>
      <c r="C2671" s="42"/>
      <c r="D2671" s="42"/>
      <c r="E2671" s="42"/>
      <c r="F2671" s="42"/>
      <c r="G2671" s="42"/>
      <c r="H2671" s="42"/>
      <c r="I2671" s="42"/>
      <c r="J2671" s="42"/>
      <c r="K2671" s="42"/>
      <c r="L2671" s="42"/>
      <c r="M2671" s="42"/>
      <c r="N2671" s="42"/>
      <c r="O2671" s="42"/>
    </row>
    <row r="2672" spans="1:15">
      <c r="A2672" s="40"/>
      <c r="B2672" s="41"/>
      <c r="C2672" s="42"/>
      <c r="D2672" s="42"/>
      <c r="E2672" s="42"/>
      <c r="F2672" s="42"/>
      <c r="G2672" s="42"/>
      <c r="H2672" s="42"/>
      <c r="I2672" s="42"/>
      <c r="J2672" s="42"/>
      <c r="K2672" s="42"/>
      <c r="L2672" s="42"/>
      <c r="M2672" s="42"/>
      <c r="N2672" s="42"/>
      <c r="O2672" s="42"/>
    </row>
    <row r="2673" spans="1:15">
      <c r="A2673" s="40"/>
      <c r="B2673" s="41"/>
      <c r="C2673" s="42"/>
      <c r="D2673" s="42"/>
      <c r="E2673" s="42"/>
      <c r="F2673" s="42"/>
      <c r="G2673" s="42"/>
      <c r="H2673" s="42"/>
      <c r="I2673" s="42"/>
      <c r="J2673" s="42"/>
      <c r="K2673" s="42"/>
      <c r="L2673" s="42"/>
      <c r="M2673" s="42"/>
      <c r="N2673" s="42"/>
      <c r="O2673" s="42"/>
    </row>
    <row r="2674" spans="1:15">
      <c r="A2674" s="40"/>
      <c r="B2674" s="41"/>
      <c r="C2674" s="42"/>
      <c r="D2674" s="42"/>
      <c r="E2674" s="42"/>
      <c r="F2674" s="42"/>
      <c r="G2674" s="42"/>
      <c r="H2674" s="42"/>
      <c r="I2674" s="42"/>
      <c r="J2674" s="42"/>
      <c r="K2674" s="42"/>
      <c r="L2674" s="42"/>
      <c r="M2674" s="42"/>
      <c r="N2674" s="42"/>
      <c r="O2674" s="42"/>
    </row>
    <row r="2675" spans="1:15">
      <c r="A2675" s="40"/>
      <c r="B2675" s="41"/>
      <c r="C2675" s="42"/>
      <c r="D2675" s="42"/>
      <c r="E2675" s="42"/>
      <c r="F2675" s="42"/>
      <c r="G2675" s="42"/>
      <c r="H2675" s="42"/>
      <c r="I2675" s="42"/>
      <c r="J2675" s="42"/>
      <c r="K2675" s="42"/>
      <c r="L2675" s="42"/>
      <c r="M2675" s="42"/>
      <c r="N2675" s="42"/>
      <c r="O2675" s="42"/>
    </row>
    <row r="2676" spans="1:15">
      <c r="A2676" s="40"/>
      <c r="B2676" s="41"/>
      <c r="C2676" s="42"/>
      <c r="D2676" s="42"/>
      <c r="E2676" s="42"/>
      <c r="F2676" s="42"/>
      <c r="G2676" s="42"/>
      <c r="H2676" s="42"/>
      <c r="I2676" s="42"/>
      <c r="J2676" s="42"/>
      <c r="K2676" s="42"/>
      <c r="L2676" s="42"/>
      <c r="M2676" s="42"/>
      <c r="N2676" s="42"/>
      <c r="O2676" s="42"/>
    </row>
    <row r="2677" spans="1:15">
      <c r="A2677" s="40"/>
      <c r="B2677" s="41"/>
      <c r="C2677" s="42"/>
      <c r="D2677" s="42"/>
      <c r="E2677" s="42"/>
      <c r="F2677" s="42"/>
      <c r="G2677" s="42"/>
      <c r="H2677" s="42"/>
      <c r="I2677" s="42"/>
      <c r="J2677" s="42"/>
      <c r="K2677" s="42"/>
      <c r="L2677" s="42"/>
      <c r="M2677" s="42"/>
      <c r="N2677" s="42"/>
      <c r="O2677" s="42"/>
    </row>
    <row r="2678" spans="1:15">
      <c r="A2678" s="40"/>
      <c r="B2678" s="41"/>
      <c r="C2678" s="42"/>
      <c r="D2678" s="42"/>
      <c r="E2678" s="42"/>
      <c r="F2678" s="42"/>
      <c r="G2678" s="42"/>
      <c r="H2678" s="42"/>
      <c r="I2678" s="42"/>
      <c r="J2678" s="42"/>
      <c r="K2678" s="42"/>
      <c r="L2678" s="42"/>
      <c r="M2678" s="42"/>
      <c r="N2678" s="42"/>
      <c r="O2678" s="42"/>
    </row>
    <row r="2679" spans="1:15">
      <c r="A2679" s="40"/>
      <c r="B2679" s="41"/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  <c r="O2679" s="42"/>
    </row>
    <row r="2680" spans="1:15">
      <c r="A2680" s="40"/>
      <c r="B2680" s="41"/>
      <c r="C2680" s="42"/>
      <c r="D2680" s="42"/>
      <c r="E2680" s="42"/>
      <c r="F2680" s="42"/>
      <c r="G2680" s="42"/>
      <c r="H2680" s="42"/>
      <c r="I2680" s="42"/>
      <c r="J2680" s="42"/>
      <c r="K2680" s="42"/>
      <c r="L2680" s="42"/>
      <c r="M2680" s="42"/>
      <c r="N2680" s="42"/>
      <c r="O2680" s="42"/>
    </row>
    <row r="2681" spans="1:15">
      <c r="A2681" s="40"/>
      <c r="B2681" s="41"/>
      <c r="C2681" s="42"/>
      <c r="D2681" s="42"/>
      <c r="E2681" s="42"/>
      <c r="F2681" s="42"/>
      <c r="G2681" s="42"/>
      <c r="H2681" s="42"/>
      <c r="I2681" s="42"/>
      <c r="J2681" s="42"/>
      <c r="K2681" s="42"/>
      <c r="L2681" s="42"/>
      <c r="M2681" s="42"/>
      <c r="N2681" s="42"/>
      <c r="O2681" s="42"/>
    </row>
    <row r="2682" spans="1:15">
      <c r="A2682" s="40"/>
      <c r="B2682" s="41"/>
      <c r="C2682" s="42"/>
      <c r="D2682" s="42"/>
      <c r="E2682" s="42"/>
      <c r="F2682" s="42"/>
      <c r="G2682" s="42"/>
      <c r="H2682" s="42"/>
      <c r="I2682" s="42"/>
      <c r="J2682" s="42"/>
      <c r="K2682" s="42"/>
      <c r="L2682" s="42"/>
      <c r="M2682" s="42"/>
      <c r="N2682" s="42"/>
      <c r="O2682" s="42"/>
    </row>
    <row r="2683" spans="1:15">
      <c r="A2683" s="40"/>
      <c r="B2683" s="41"/>
      <c r="C2683" s="42"/>
      <c r="D2683" s="42"/>
      <c r="E2683" s="42"/>
      <c r="F2683" s="42"/>
      <c r="G2683" s="42"/>
      <c r="H2683" s="42"/>
      <c r="I2683" s="42"/>
      <c r="J2683" s="42"/>
      <c r="K2683" s="42"/>
      <c r="L2683" s="42"/>
      <c r="M2683" s="42"/>
      <c r="N2683" s="42"/>
      <c r="O2683" s="42"/>
    </row>
    <row r="2684" spans="1:15">
      <c r="A2684" s="40"/>
      <c r="B2684" s="41"/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  <c r="O2684" s="42"/>
    </row>
    <row r="2685" spans="1:15">
      <c r="A2685" s="40"/>
      <c r="B2685" s="41"/>
      <c r="C2685" s="42"/>
      <c r="D2685" s="42"/>
      <c r="E2685" s="42"/>
      <c r="F2685" s="42"/>
      <c r="G2685" s="42"/>
      <c r="H2685" s="42"/>
      <c r="I2685" s="42"/>
      <c r="J2685" s="42"/>
      <c r="K2685" s="42"/>
      <c r="L2685" s="42"/>
      <c r="M2685" s="42"/>
      <c r="N2685" s="42"/>
      <c r="O2685" s="42"/>
    </row>
    <row r="2686" spans="1:15">
      <c r="A2686" s="40"/>
      <c r="B2686" s="41"/>
      <c r="C2686" s="42"/>
      <c r="D2686" s="42"/>
      <c r="E2686" s="42"/>
      <c r="F2686" s="42"/>
      <c r="G2686" s="42"/>
      <c r="H2686" s="42"/>
      <c r="I2686" s="42"/>
      <c r="J2686" s="42"/>
      <c r="K2686" s="42"/>
      <c r="L2686" s="42"/>
      <c r="M2686" s="42"/>
      <c r="N2686" s="42"/>
      <c r="O2686" s="42"/>
    </row>
    <row r="2687" spans="1:15">
      <c r="A2687" s="40"/>
      <c r="B2687" s="41"/>
      <c r="C2687" s="42"/>
      <c r="D2687" s="42"/>
      <c r="E2687" s="42"/>
      <c r="F2687" s="42"/>
      <c r="G2687" s="42"/>
      <c r="H2687" s="42"/>
      <c r="I2687" s="42"/>
      <c r="J2687" s="42"/>
      <c r="K2687" s="42"/>
      <c r="L2687" s="42"/>
      <c r="M2687" s="42"/>
      <c r="N2687" s="42"/>
      <c r="O2687" s="42"/>
    </row>
    <row r="2688" spans="1:15">
      <c r="A2688" s="40"/>
      <c r="B2688" s="41"/>
      <c r="C2688" s="42"/>
      <c r="D2688" s="42"/>
      <c r="E2688" s="42"/>
      <c r="F2688" s="42"/>
      <c r="G2688" s="42"/>
      <c r="H2688" s="42"/>
      <c r="I2688" s="42"/>
      <c r="J2688" s="42"/>
      <c r="K2688" s="42"/>
      <c r="L2688" s="42"/>
      <c r="M2688" s="42"/>
      <c r="N2688" s="42"/>
      <c r="O2688" s="42"/>
    </row>
    <row r="2689" spans="1:15">
      <c r="A2689" s="40"/>
      <c r="B2689" s="41"/>
      <c r="C2689" s="42"/>
      <c r="D2689" s="42"/>
      <c r="E2689" s="42"/>
      <c r="F2689" s="42"/>
      <c r="G2689" s="42"/>
      <c r="H2689" s="42"/>
      <c r="I2689" s="42"/>
      <c r="J2689" s="42"/>
      <c r="K2689" s="42"/>
      <c r="L2689" s="42"/>
      <c r="M2689" s="42"/>
      <c r="N2689" s="42"/>
      <c r="O2689" s="42"/>
    </row>
    <row r="2690" spans="1:15">
      <c r="A2690" s="40"/>
      <c r="B2690" s="41"/>
      <c r="C2690" s="42"/>
      <c r="D2690" s="42"/>
      <c r="E2690" s="42"/>
      <c r="F2690" s="42"/>
      <c r="G2690" s="42"/>
      <c r="H2690" s="42"/>
      <c r="I2690" s="42"/>
      <c r="J2690" s="42"/>
      <c r="K2690" s="42"/>
      <c r="L2690" s="42"/>
      <c r="M2690" s="42"/>
      <c r="N2690" s="42"/>
      <c r="O2690" s="42"/>
    </row>
    <row r="2691" spans="1:15">
      <c r="A2691" s="40"/>
      <c r="B2691" s="41"/>
      <c r="C2691" s="42"/>
      <c r="D2691" s="42"/>
      <c r="E2691" s="42"/>
      <c r="F2691" s="42"/>
      <c r="G2691" s="42"/>
      <c r="H2691" s="42"/>
      <c r="I2691" s="42"/>
      <c r="J2691" s="42"/>
      <c r="K2691" s="42"/>
      <c r="L2691" s="42"/>
      <c r="M2691" s="42"/>
      <c r="N2691" s="42"/>
      <c r="O2691" s="42"/>
    </row>
    <row r="2692" spans="1:15">
      <c r="A2692" s="40"/>
      <c r="B2692" s="41"/>
      <c r="C2692" s="42"/>
      <c r="D2692" s="42"/>
      <c r="E2692" s="42"/>
      <c r="F2692" s="42"/>
      <c r="G2692" s="42"/>
      <c r="H2692" s="42"/>
      <c r="I2692" s="42"/>
      <c r="J2692" s="42"/>
      <c r="K2692" s="42"/>
      <c r="L2692" s="42"/>
      <c r="M2692" s="42"/>
      <c r="N2692" s="42"/>
      <c r="O2692" s="42"/>
    </row>
    <row r="2693" spans="1:15">
      <c r="A2693" s="40"/>
      <c r="B2693" s="41"/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  <c r="O2693" s="42"/>
    </row>
    <row r="2694" spans="1:15">
      <c r="A2694" s="40"/>
      <c r="B2694" s="41"/>
      <c r="C2694" s="42"/>
      <c r="D2694" s="42"/>
      <c r="E2694" s="42"/>
      <c r="F2694" s="42"/>
      <c r="G2694" s="42"/>
      <c r="H2694" s="42"/>
      <c r="I2694" s="42"/>
      <c r="J2694" s="42"/>
      <c r="K2694" s="42"/>
      <c r="L2694" s="42"/>
      <c r="M2694" s="42"/>
      <c r="N2694" s="42"/>
      <c r="O2694" s="42"/>
    </row>
    <row r="2695" spans="1:15">
      <c r="A2695" s="40"/>
      <c r="B2695" s="41"/>
      <c r="C2695" s="42"/>
      <c r="D2695" s="42"/>
      <c r="E2695" s="42"/>
      <c r="F2695" s="42"/>
      <c r="G2695" s="42"/>
      <c r="H2695" s="42"/>
      <c r="I2695" s="42"/>
      <c r="J2695" s="42"/>
      <c r="K2695" s="42"/>
      <c r="L2695" s="42"/>
      <c r="M2695" s="42"/>
      <c r="N2695" s="42"/>
      <c r="O2695" s="42"/>
    </row>
    <row r="2696" spans="1:15">
      <c r="A2696" s="40"/>
      <c r="B2696" s="41"/>
      <c r="C2696" s="42"/>
      <c r="D2696" s="42"/>
      <c r="E2696" s="42"/>
      <c r="F2696" s="42"/>
      <c r="G2696" s="42"/>
      <c r="H2696" s="42"/>
      <c r="I2696" s="42"/>
      <c r="J2696" s="42"/>
      <c r="K2696" s="42"/>
      <c r="L2696" s="42"/>
      <c r="M2696" s="42"/>
      <c r="N2696" s="42"/>
      <c r="O2696" s="42"/>
    </row>
    <row r="2697" spans="1:15">
      <c r="A2697" s="40"/>
      <c r="B2697" s="41"/>
      <c r="C2697" s="42"/>
      <c r="D2697" s="42"/>
      <c r="E2697" s="42"/>
      <c r="F2697" s="42"/>
      <c r="G2697" s="42"/>
      <c r="H2697" s="42"/>
      <c r="I2697" s="42"/>
      <c r="J2697" s="42"/>
      <c r="K2697" s="42"/>
      <c r="L2697" s="42"/>
      <c r="M2697" s="42"/>
      <c r="N2697" s="42"/>
      <c r="O2697" s="42"/>
    </row>
    <row r="2698" spans="1:15">
      <c r="A2698" s="40"/>
      <c r="B2698" s="41"/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  <c r="O2698" s="42"/>
    </row>
    <row r="2699" spans="1:15">
      <c r="A2699" s="40"/>
      <c r="B2699" s="41"/>
      <c r="C2699" s="42"/>
      <c r="D2699" s="42"/>
      <c r="E2699" s="42"/>
      <c r="F2699" s="42"/>
      <c r="G2699" s="42"/>
      <c r="H2699" s="42"/>
      <c r="I2699" s="42"/>
      <c r="J2699" s="42"/>
      <c r="K2699" s="42"/>
      <c r="L2699" s="42"/>
      <c r="M2699" s="42"/>
      <c r="N2699" s="42"/>
      <c r="O2699" s="42"/>
    </row>
    <row r="2700" spans="1:15">
      <c r="A2700" s="40"/>
      <c r="B2700" s="41"/>
      <c r="C2700" s="42"/>
      <c r="D2700" s="42"/>
      <c r="E2700" s="42"/>
      <c r="F2700" s="42"/>
      <c r="G2700" s="42"/>
      <c r="H2700" s="42"/>
      <c r="I2700" s="42"/>
      <c r="J2700" s="42"/>
      <c r="K2700" s="42"/>
      <c r="L2700" s="42"/>
      <c r="M2700" s="42"/>
      <c r="N2700" s="42"/>
      <c r="O2700" s="42"/>
    </row>
    <row r="2701" spans="1:15">
      <c r="A2701" s="40"/>
      <c r="B2701" s="41"/>
      <c r="C2701" s="42"/>
      <c r="D2701" s="42"/>
      <c r="E2701" s="42"/>
      <c r="F2701" s="42"/>
      <c r="G2701" s="42"/>
      <c r="H2701" s="42"/>
      <c r="I2701" s="42"/>
      <c r="J2701" s="42"/>
      <c r="K2701" s="42"/>
      <c r="L2701" s="42"/>
      <c r="M2701" s="42"/>
      <c r="N2701" s="42"/>
      <c r="O2701" s="42"/>
    </row>
    <row r="2702" spans="1:15">
      <c r="A2702" s="40"/>
      <c r="B2702" s="41"/>
      <c r="C2702" s="42"/>
      <c r="D2702" s="42"/>
      <c r="E2702" s="42"/>
      <c r="F2702" s="42"/>
      <c r="G2702" s="42"/>
      <c r="H2702" s="42"/>
      <c r="I2702" s="42"/>
      <c r="J2702" s="42"/>
      <c r="K2702" s="42"/>
      <c r="L2702" s="42"/>
      <c r="M2702" s="42"/>
      <c r="N2702" s="42"/>
      <c r="O2702" s="42"/>
    </row>
    <row r="2703" spans="1:15">
      <c r="A2703" s="40"/>
      <c r="B2703" s="41"/>
      <c r="C2703" s="42"/>
      <c r="D2703" s="42"/>
      <c r="E2703" s="42"/>
      <c r="F2703" s="42"/>
      <c r="G2703" s="42"/>
      <c r="H2703" s="42"/>
      <c r="I2703" s="42"/>
      <c r="J2703" s="42"/>
      <c r="K2703" s="42"/>
      <c r="L2703" s="42"/>
      <c r="M2703" s="42"/>
      <c r="N2703" s="42"/>
      <c r="O2703" s="42"/>
    </row>
    <row r="2704" spans="1:15">
      <c r="A2704" s="40"/>
      <c r="B2704" s="41"/>
      <c r="C2704" s="42"/>
      <c r="D2704" s="42"/>
      <c r="E2704" s="42"/>
      <c r="F2704" s="42"/>
      <c r="G2704" s="42"/>
      <c r="H2704" s="42"/>
      <c r="I2704" s="42"/>
      <c r="J2704" s="42"/>
      <c r="K2704" s="42"/>
      <c r="L2704" s="42"/>
      <c r="M2704" s="42"/>
      <c r="N2704" s="42"/>
      <c r="O2704" s="42"/>
    </row>
    <row r="2705" spans="1:15">
      <c r="A2705" s="40"/>
      <c r="B2705" s="41"/>
      <c r="C2705" s="42"/>
      <c r="D2705" s="42"/>
      <c r="E2705" s="42"/>
      <c r="F2705" s="42"/>
      <c r="G2705" s="42"/>
      <c r="H2705" s="42"/>
      <c r="I2705" s="42"/>
      <c r="J2705" s="42"/>
      <c r="K2705" s="42"/>
      <c r="L2705" s="42"/>
      <c r="M2705" s="42"/>
      <c r="N2705" s="42"/>
      <c r="O2705" s="42"/>
    </row>
    <row r="2706" spans="1:15">
      <c r="A2706" s="40"/>
      <c r="B2706" s="41"/>
      <c r="C2706" s="42"/>
      <c r="D2706" s="42"/>
      <c r="E2706" s="42"/>
      <c r="F2706" s="42"/>
      <c r="G2706" s="42"/>
      <c r="H2706" s="42"/>
      <c r="I2706" s="42"/>
      <c r="J2706" s="42"/>
      <c r="K2706" s="42"/>
      <c r="L2706" s="42"/>
      <c r="M2706" s="42"/>
      <c r="N2706" s="42"/>
      <c r="O2706" s="42"/>
    </row>
    <row r="2707" spans="1:15">
      <c r="A2707" s="40"/>
      <c r="B2707" s="41"/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  <c r="O2707" s="42"/>
    </row>
    <row r="2708" spans="1:15">
      <c r="A2708" s="40"/>
      <c r="B2708" s="41"/>
      <c r="C2708" s="42"/>
      <c r="D2708" s="42"/>
      <c r="E2708" s="42"/>
      <c r="F2708" s="42"/>
      <c r="G2708" s="42"/>
      <c r="H2708" s="42"/>
      <c r="I2708" s="42"/>
      <c r="J2708" s="42"/>
      <c r="K2708" s="42"/>
      <c r="L2708" s="42"/>
      <c r="M2708" s="42"/>
      <c r="N2708" s="42"/>
      <c r="O2708" s="42"/>
    </row>
    <row r="2709" spans="1:15">
      <c r="A2709" s="40"/>
      <c r="B2709" s="41"/>
      <c r="C2709" s="42"/>
      <c r="D2709" s="42"/>
      <c r="E2709" s="42"/>
      <c r="F2709" s="42"/>
      <c r="G2709" s="42"/>
      <c r="H2709" s="42"/>
      <c r="I2709" s="42"/>
      <c r="J2709" s="42"/>
      <c r="K2709" s="42"/>
      <c r="L2709" s="42"/>
      <c r="M2709" s="42"/>
      <c r="N2709" s="42"/>
      <c r="O2709" s="42"/>
    </row>
    <row r="2710" spans="1:15">
      <c r="A2710" s="40"/>
      <c r="B2710" s="41"/>
      <c r="C2710" s="42"/>
      <c r="D2710" s="42"/>
      <c r="E2710" s="42"/>
      <c r="F2710" s="42"/>
      <c r="G2710" s="42"/>
      <c r="H2710" s="42"/>
      <c r="I2710" s="42"/>
      <c r="J2710" s="42"/>
      <c r="K2710" s="42"/>
      <c r="L2710" s="42"/>
      <c r="M2710" s="42"/>
      <c r="N2710" s="42"/>
      <c r="O2710" s="42"/>
    </row>
    <row r="2711" spans="1:15">
      <c r="A2711" s="40"/>
      <c r="B2711" s="41"/>
      <c r="C2711" s="42"/>
      <c r="D2711" s="42"/>
      <c r="E2711" s="42"/>
      <c r="F2711" s="42"/>
      <c r="G2711" s="42"/>
      <c r="H2711" s="42"/>
      <c r="I2711" s="42"/>
      <c r="J2711" s="42"/>
      <c r="K2711" s="42"/>
      <c r="L2711" s="42"/>
      <c r="M2711" s="42"/>
      <c r="N2711" s="42"/>
      <c r="O2711" s="42"/>
    </row>
    <row r="2712" spans="1:15">
      <c r="A2712" s="40"/>
      <c r="B2712" s="41"/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  <c r="O2712" s="42"/>
    </row>
    <row r="2713" spans="1:15">
      <c r="A2713" s="40"/>
      <c r="B2713" s="41"/>
      <c r="C2713" s="42"/>
      <c r="D2713" s="42"/>
      <c r="E2713" s="42"/>
      <c r="F2713" s="42"/>
      <c r="G2713" s="42"/>
      <c r="H2713" s="42"/>
      <c r="I2713" s="42"/>
      <c r="J2713" s="42"/>
      <c r="K2713" s="42"/>
      <c r="L2713" s="42"/>
      <c r="M2713" s="42"/>
      <c r="N2713" s="42"/>
      <c r="O2713" s="42"/>
    </row>
    <row r="2714" spans="1:15">
      <c r="A2714" s="40"/>
      <c r="B2714" s="41"/>
      <c r="C2714" s="42"/>
      <c r="D2714" s="42"/>
      <c r="E2714" s="42"/>
      <c r="F2714" s="42"/>
      <c r="G2714" s="42"/>
      <c r="H2714" s="42"/>
      <c r="I2714" s="42"/>
      <c r="J2714" s="42"/>
      <c r="K2714" s="42"/>
      <c r="L2714" s="42"/>
      <c r="M2714" s="42"/>
      <c r="N2714" s="42"/>
      <c r="O2714" s="42"/>
    </row>
    <row r="2715" spans="1:15">
      <c r="A2715" s="40"/>
      <c r="B2715" s="41"/>
      <c r="C2715" s="42"/>
      <c r="D2715" s="42"/>
      <c r="E2715" s="42"/>
      <c r="F2715" s="42"/>
      <c r="G2715" s="42"/>
      <c r="H2715" s="42"/>
      <c r="I2715" s="42"/>
      <c r="J2715" s="42"/>
      <c r="K2715" s="42"/>
      <c r="L2715" s="42"/>
      <c r="M2715" s="42"/>
      <c r="N2715" s="42"/>
      <c r="O2715" s="42"/>
    </row>
    <row r="2716" spans="1:15">
      <c r="A2716" s="40"/>
      <c r="B2716" s="41"/>
      <c r="C2716" s="42"/>
      <c r="D2716" s="42"/>
      <c r="E2716" s="42"/>
      <c r="F2716" s="42"/>
      <c r="G2716" s="42"/>
      <c r="H2716" s="42"/>
      <c r="I2716" s="42"/>
      <c r="J2716" s="42"/>
      <c r="K2716" s="42"/>
      <c r="L2716" s="42"/>
      <c r="M2716" s="42"/>
      <c r="N2716" s="42"/>
      <c r="O2716" s="42"/>
    </row>
    <row r="2717" spans="1:15">
      <c r="A2717" s="40"/>
      <c r="B2717" s="41"/>
      <c r="C2717" s="42"/>
      <c r="D2717" s="42"/>
      <c r="E2717" s="42"/>
      <c r="F2717" s="42"/>
      <c r="G2717" s="42"/>
      <c r="H2717" s="42"/>
      <c r="I2717" s="42"/>
      <c r="J2717" s="42"/>
      <c r="K2717" s="42"/>
      <c r="L2717" s="42"/>
      <c r="M2717" s="42"/>
      <c r="N2717" s="42"/>
      <c r="O2717" s="42"/>
    </row>
    <row r="2718" spans="1:15">
      <c r="A2718" s="40"/>
      <c r="B2718" s="41"/>
      <c r="C2718" s="42"/>
      <c r="D2718" s="42"/>
      <c r="E2718" s="42"/>
      <c r="F2718" s="42"/>
      <c r="G2718" s="42"/>
      <c r="H2718" s="42"/>
      <c r="I2718" s="42"/>
      <c r="J2718" s="42"/>
      <c r="K2718" s="42"/>
      <c r="L2718" s="42"/>
      <c r="M2718" s="42"/>
      <c r="N2718" s="42"/>
      <c r="O2718" s="42"/>
    </row>
    <row r="2719" spans="1:15">
      <c r="A2719" s="40"/>
      <c r="B2719" s="41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</row>
    <row r="2720" spans="1:15">
      <c r="A2720" s="40"/>
      <c r="B2720" s="41"/>
      <c r="C2720" s="42"/>
      <c r="D2720" s="42"/>
      <c r="E2720" s="42"/>
      <c r="F2720" s="42"/>
      <c r="G2720" s="42"/>
      <c r="H2720" s="42"/>
      <c r="I2720" s="42"/>
      <c r="J2720" s="42"/>
      <c r="K2720" s="42"/>
      <c r="L2720" s="42"/>
      <c r="M2720" s="42"/>
      <c r="N2720" s="42"/>
      <c r="O2720" s="42"/>
    </row>
    <row r="2721" spans="1:15">
      <c r="A2721" s="40"/>
      <c r="B2721" s="41"/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  <c r="O2721" s="42"/>
    </row>
    <row r="2722" spans="1:15">
      <c r="A2722" s="40"/>
      <c r="B2722" s="41"/>
      <c r="C2722" s="42"/>
      <c r="D2722" s="42"/>
      <c r="E2722" s="42"/>
      <c r="F2722" s="42"/>
      <c r="G2722" s="42"/>
      <c r="H2722" s="42"/>
      <c r="I2722" s="42"/>
      <c r="J2722" s="42"/>
      <c r="K2722" s="42"/>
      <c r="L2722" s="42"/>
      <c r="M2722" s="42"/>
      <c r="N2722" s="42"/>
      <c r="O2722" s="42"/>
    </row>
    <row r="2723" spans="1:15">
      <c r="A2723" s="40"/>
      <c r="B2723" s="41"/>
      <c r="C2723" s="42"/>
      <c r="D2723" s="42"/>
      <c r="E2723" s="42"/>
      <c r="F2723" s="42"/>
      <c r="G2723" s="42"/>
      <c r="H2723" s="42"/>
      <c r="I2723" s="42"/>
      <c r="J2723" s="42"/>
      <c r="K2723" s="42"/>
      <c r="L2723" s="42"/>
      <c r="M2723" s="42"/>
      <c r="N2723" s="42"/>
      <c r="O2723" s="42"/>
    </row>
    <row r="2724" spans="1:15">
      <c r="A2724" s="40"/>
      <c r="B2724" s="41"/>
      <c r="C2724" s="42"/>
      <c r="D2724" s="42"/>
      <c r="E2724" s="42"/>
      <c r="F2724" s="42"/>
      <c r="G2724" s="42"/>
      <c r="H2724" s="42"/>
      <c r="I2724" s="42"/>
      <c r="J2724" s="42"/>
      <c r="K2724" s="42"/>
      <c r="L2724" s="42"/>
      <c r="M2724" s="42"/>
      <c r="N2724" s="42"/>
      <c r="O2724" s="42"/>
    </row>
    <row r="2725" spans="1:15">
      <c r="A2725" s="40"/>
      <c r="B2725" s="41"/>
      <c r="C2725" s="42"/>
      <c r="D2725" s="42"/>
      <c r="E2725" s="42"/>
      <c r="F2725" s="42"/>
      <c r="G2725" s="42"/>
      <c r="H2725" s="42"/>
      <c r="I2725" s="42"/>
      <c r="J2725" s="42"/>
      <c r="K2725" s="42"/>
      <c r="L2725" s="42"/>
      <c r="M2725" s="42"/>
      <c r="N2725" s="42"/>
      <c r="O2725" s="42"/>
    </row>
    <row r="2726" spans="1:15">
      <c r="A2726" s="40"/>
      <c r="B2726" s="41"/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  <c r="O2726" s="42"/>
    </row>
    <row r="2727" spans="1:15">
      <c r="A2727" s="40"/>
      <c r="B2727" s="41"/>
      <c r="C2727" s="42"/>
      <c r="D2727" s="42"/>
      <c r="E2727" s="42"/>
      <c r="F2727" s="42"/>
      <c r="G2727" s="42"/>
      <c r="H2727" s="42"/>
      <c r="I2727" s="42"/>
      <c r="J2727" s="42"/>
      <c r="K2727" s="42"/>
      <c r="L2727" s="42"/>
      <c r="M2727" s="42"/>
      <c r="N2727" s="42"/>
      <c r="O2727" s="42"/>
    </row>
    <row r="2728" spans="1:15">
      <c r="A2728" s="40"/>
      <c r="B2728" s="41"/>
      <c r="C2728" s="42"/>
      <c r="D2728" s="42"/>
      <c r="E2728" s="42"/>
      <c r="F2728" s="42"/>
      <c r="G2728" s="42"/>
      <c r="H2728" s="42"/>
      <c r="I2728" s="42"/>
      <c r="J2728" s="42"/>
      <c r="K2728" s="42"/>
      <c r="L2728" s="42"/>
      <c r="M2728" s="42"/>
      <c r="N2728" s="42"/>
      <c r="O2728" s="42"/>
    </row>
    <row r="2729" spans="1:15">
      <c r="A2729" s="40"/>
      <c r="B2729" s="41"/>
      <c r="C2729" s="42"/>
      <c r="D2729" s="42"/>
      <c r="E2729" s="42"/>
      <c r="F2729" s="42"/>
      <c r="G2729" s="42"/>
      <c r="H2729" s="42"/>
      <c r="I2729" s="42"/>
      <c r="J2729" s="42"/>
      <c r="K2729" s="42"/>
      <c r="L2729" s="42"/>
      <c r="M2729" s="42"/>
      <c r="N2729" s="42"/>
      <c r="O2729" s="42"/>
    </row>
    <row r="2730" spans="1:15">
      <c r="A2730" s="40"/>
      <c r="B2730" s="41"/>
      <c r="C2730" s="42"/>
      <c r="D2730" s="42"/>
      <c r="E2730" s="42"/>
      <c r="F2730" s="42"/>
      <c r="G2730" s="42"/>
      <c r="H2730" s="42"/>
      <c r="I2730" s="42"/>
      <c r="J2730" s="42"/>
      <c r="K2730" s="42"/>
      <c r="L2730" s="42"/>
      <c r="M2730" s="42"/>
      <c r="N2730" s="42"/>
      <c r="O2730" s="42"/>
    </row>
    <row r="2731" spans="1:15">
      <c r="A2731" s="40"/>
      <c r="B2731" s="41"/>
      <c r="C2731" s="42"/>
      <c r="D2731" s="42"/>
      <c r="E2731" s="42"/>
      <c r="F2731" s="42"/>
      <c r="G2731" s="42"/>
      <c r="H2731" s="42"/>
      <c r="I2731" s="42"/>
      <c r="J2731" s="42"/>
      <c r="K2731" s="42"/>
      <c r="L2731" s="42"/>
      <c r="M2731" s="42"/>
      <c r="N2731" s="42"/>
      <c r="O2731" s="42"/>
    </row>
    <row r="2732" spans="1:15">
      <c r="A2732" s="40"/>
      <c r="B2732" s="41"/>
      <c r="C2732" s="42"/>
      <c r="D2732" s="42"/>
      <c r="E2732" s="42"/>
      <c r="F2732" s="42"/>
      <c r="G2732" s="42"/>
      <c r="H2732" s="42"/>
      <c r="I2732" s="42"/>
      <c r="J2732" s="42"/>
      <c r="K2732" s="42"/>
      <c r="L2732" s="42"/>
      <c r="M2732" s="42"/>
      <c r="N2732" s="42"/>
      <c r="O2732" s="42"/>
    </row>
    <row r="2733" spans="1:15">
      <c r="A2733" s="40"/>
      <c r="B2733" s="41"/>
      <c r="C2733" s="42"/>
      <c r="D2733" s="42"/>
      <c r="E2733" s="42"/>
      <c r="F2733" s="42"/>
      <c r="G2733" s="42"/>
      <c r="H2733" s="42"/>
      <c r="I2733" s="42"/>
      <c r="J2733" s="42"/>
      <c r="K2733" s="42"/>
      <c r="L2733" s="42"/>
      <c r="M2733" s="42"/>
      <c r="N2733" s="42"/>
      <c r="O2733" s="42"/>
    </row>
    <row r="2734" spans="1:15">
      <c r="A2734" s="40"/>
      <c r="B2734" s="41"/>
      <c r="C2734" s="42"/>
      <c r="D2734" s="42"/>
      <c r="E2734" s="42"/>
      <c r="F2734" s="42"/>
      <c r="G2734" s="42"/>
      <c r="H2734" s="42"/>
      <c r="I2734" s="42"/>
      <c r="J2734" s="42"/>
      <c r="K2734" s="42"/>
      <c r="L2734" s="42"/>
      <c r="M2734" s="42"/>
      <c r="N2734" s="42"/>
      <c r="O2734" s="42"/>
    </row>
    <row r="2735" spans="1:15">
      <c r="A2735" s="40"/>
      <c r="B2735" s="41"/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  <c r="O2735" s="42"/>
    </row>
    <row r="2736" spans="1:15">
      <c r="A2736" s="40"/>
      <c r="B2736" s="41"/>
      <c r="C2736" s="42"/>
      <c r="D2736" s="42"/>
      <c r="E2736" s="42"/>
      <c r="F2736" s="42"/>
      <c r="G2736" s="42"/>
      <c r="H2736" s="42"/>
      <c r="I2736" s="42"/>
      <c r="J2736" s="42"/>
      <c r="K2736" s="42"/>
      <c r="L2736" s="42"/>
      <c r="M2736" s="42"/>
      <c r="N2736" s="42"/>
      <c r="O2736" s="42"/>
    </row>
    <row r="2737" spans="1:15">
      <c r="A2737" s="40"/>
      <c r="B2737" s="41"/>
      <c r="C2737" s="42"/>
      <c r="D2737" s="42"/>
      <c r="E2737" s="42"/>
      <c r="F2737" s="42"/>
      <c r="G2737" s="42"/>
      <c r="H2737" s="42"/>
      <c r="I2737" s="42"/>
      <c r="J2737" s="42"/>
      <c r="K2737" s="42"/>
      <c r="L2737" s="42"/>
      <c r="M2737" s="42"/>
      <c r="N2737" s="42"/>
      <c r="O2737" s="42"/>
    </row>
    <row r="2738" spans="1:15">
      <c r="A2738" s="40"/>
      <c r="B2738" s="41"/>
      <c r="C2738" s="42"/>
      <c r="D2738" s="42"/>
      <c r="E2738" s="42"/>
      <c r="F2738" s="42"/>
      <c r="G2738" s="42"/>
      <c r="H2738" s="42"/>
      <c r="I2738" s="42"/>
      <c r="J2738" s="42"/>
      <c r="K2738" s="42"/>
      <c r="L2738" s="42"/>
      <c r="M2738" s="42"/>
      <c r="N2738" s="42"/>
      <c r="O2738" s="42"/>
    </row>
    <row r="2739" spans="1:15">
      <c r="A2739" s="40"/>
      <c r="B2739" s="41"/>
      <c r="C2739" s="42"/>
      <c r="D2739" s="42"/>
      <c r="E2739" s="42"/>
      <c r="F2739" s="42"/>
      <c r="G2739" s="42"/>
      <c r="H2739" s="42"/>
      <c r="I2739" s="42"/>
      <c r="J2739" s="42"/>
      <c r="K2739" s="42"/>
      <c r="L2739" s="42"/>
      <c r="M2739" s="42"/>
      <c r="N2739" s="42"/>
      <c r="O2739" s="42"/>
    </row>
    <row r="2740" spans="1:15">
      <c r="A2740" s="40"/>
      <c r="B2740" s="41"/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  <c r="O2740" s="42"/>
    </row>
    <row r="2741" spans="1:15">
      <c r="A2741" s="40"/>
      <c r="B2741" s="41"/>
      <c r="C2741" s="42"/>
      <c r="D2741" s="42"/>
      <c r="E2741" s="42"/>
      <c r="F2741" s="42"/>
      <c r="G2741" s="42"/>
      <c r="H2741" s="42"/>
      <c r="I2741" s="42"/>
      <c r="J2741" s="42"/>
      <c r="K2741" s="42"/>
      <c r="L2741" s="42"/>
      <c r="M2741" s="42"/>
      <c r="N2741" s="42"/>
      <c r="O2741" s="42"/>
    </row>
    <row r="2742" spans="1:15">
      <c r="A2742" s="40"/>
      <c r="B2742" s="41"/>
      <c r="C2742" s="42"/>
      <c r="D2742" s="42"/>
      <c r="E2742" s="42"/>
      <c r="F2742" s="42"/>
      <c r="G2742" s="42"/>
      <c r="H2742" s="42"/>
      <c r="I2742" s="42"/>
      <c r="J2742" s="42"/>
      <c r="K2742" s="42"/>
      <c r="L2742" s="42"/>
      <c r="M2742" s="42"/>
      <c r="N2742" s="42"/>
      <c r="O2742" s="42"/>
    </row>
    <row r="2743" spans="1:15">
      <c r="A2743" s="40"/>
      <c r="B2743" s="41"/>
      <c r="C2743" s="42"/>
      <c r="D2743" s="42"/>
      <c r="E2743" s="42"/>
      <c r="F2743" s="42"/>
      <c r="G2743" s="42"/>
      <c r="H2743" s="42"/>
      <c r="I2743" s="42"/>
      <c r="J2743" s="42"/>
      <c r="K2743" s="42"/>
      <c r="L2743" s="42"/>
      <c r="M2743" s="42"/>
      <c r="N2743" s="42"/>
      <c r="O2743" s="42"/>
    </row>
    <row r="2744" spans="1:15">
      <c r="A2744" s="40"/>
      <c r="B2744" s="41"/>
      <c r="C2744" s="42"/>
      <c r="D2744" s="42"/>
      <c r="E2744" s="42"/>
      <c r="F2744" s="42"/>
      <c r="G2744" s="42"/>
      <c r="H2744" s="42"/>
      <c r="I2744" s="42"/>
      <c r="J2744" s="42"/>
      <c r="K2744" s="42"/>
      <c r="L2744" s="42"/>
      <c r="M2744" s="42"/>
      <c r="N2744" s="42"/>
      <c r="O2744" s="42"/>
    </row>
    <row r="2745" spans="1:15">
      <c r="A2745" s="40"/>
      <c r="B2745" s="41"/>
      <c r="C2745" s="42"/>
      <c r="D2745" s="42"/>
      <c r="E2745" s="42"/>
      <c r="F2745" s="42"/>
      <c r="G2745" s="42"/>
      <c r="H2745" s="42"/>
      <c r="I2745" s="42"/>
      <c r="J2745" s="42"/>
      <c r="K2745" s="42"/>
      <c r="L2745" s="42"/>
      <c r="M2745" s="42"/>
      <c r="N2745" s="42"/>
      <c r="O2745" s="42"/>
    </row>
    <row r="2746" spans="1:15">
      <c r="A2746" s="40"/>
      <c r="B2746" s="41"/>
      <c r="C2746" s="42"/>
      <c r="D2746" s="42"/>
      <c r="E2746" s="42"/>
      <c r="F2746" s="42"/>
      <c r="G2746" s="42"/>
      <c r="H2746" s="42"/>
      <c r="I2746" s="42"/>
      <c r="J2746" s="42"/>
      <c r="K2746" s="42"/>
      <c r="L2746" s="42"/>
      <c r="M2746" s="42"/>
      <c r="N2746" s="42"/>
      <c r="O2746" s="42"/>
    </row>
    <row r="2747" spans="1:15">
      <c r="A2747" s="40"/>
      <c r="B2747" s="41"/>
      <c r="C2747" s="42"/>
      <c r="D2747" s="42"/>
      <c r="E2747" s="42"/>
      <c r="F2747" s="42"/>
      <c r="G2747" s="42"/>
      <c r="H2747" s="42"/>
      <c r="I2747" s="42"/>
      <c r="J2747" s="42"/>
      <c r="K2747" s="42"/>
      <c r="L2747" s="42"/>
      <c r="M2747" s="42"/>
      <c r="N2747" s="42"/>
      <c r="O2747" s="42"/>
    </row>
    <row r="2748" spans="1:15">
      <c r="A2748" s="40"/>
      <c r="B2748" s="41"/>
      <c r="C2748" s="42"/>
      <c r="D2748" s="42"/>
      <c r="E2748" s="42"/>
      <c r="F2748" s="42"/>
      <c r="G2748" s="42"/>
      <c r="H2748" s="42"/>
      <c r="I2748" s="42"/>
      <c r="J2748" s="42"/>
      <c r="K2748" s="42"/>
      <c r="L2748" s="42"/>
      <c r="M2748" s="42"/>
      <c r="N2748" s="42"/>
      <c r="O2748" s="42"/>
    </row>
    <row r="2749" spans="1:15">
      <c r="A2749" s="40"/>
      <c r="B2749" s="41"/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  <c r="O2749" s="42"/>
    </row>
    <row r="2750" spans="1:15">
      <c r="A2750" s="40"/>
      <c r="B2750" s="41"/>
      <c r="C2750" s="42"/>
      <c r="D2750" s="42"/>
      <c r="E2750" s="42"/>
      <c r="F2750" s="42"/>
      <c r="G2750" s="42"/>
      <c r="H2750" s="42"/>
      <c r="I2750" s="42"/>
      <c r="J2750" s="42"/>
      <c r="K2750" s="42"/>
      <c r="L2750" s="42"/>
      <c r="M2750" s="42"/>
      <c r="N2750" s="42"/>
      <c r="O2750" s="42"/>
    </row>
    <row r="2751" spans="1:15">
      <c r="A2751" s="40"/>
      <c r="B2751" s="41"/>
      <c r="C2751" s="42"/>
      <c r="D2751" s="42"/>
      <c r="E2751" s="42"/>
      <c r="F2751" s="42"/>
      <c r="G2751" s="42"/>
      <c r="H2751" s="42"/>
      <c r="I2751" s="42"/>
      <c r="J2751" s="42"/>
      <c r="K2751" s="42"/>
      <c r="L2751" s="42"/>
      <c r="M2751" s="42"/>
      <c r="N2751" s="42"/>
      <c r="O2751" s="42"/>
    </row>
    <row r="2752" spans="1:15">
      <c r="A2752" s="40"/>
      <c r="B2752" s="41"/>
      <c r="C2752" s="42"/>
      <c r="D2752" s="42"/>
      <c r="E2752" s="42"/>
      <c r="F2752" s="42"/>
      <c r="G2752" s="42"/>
      <c r="H2752" s="42"/>
      <c r="I2752" s="42"/>
      <c r="J2752" s="42"/>
      <c r="K2752" s="42"/>
      <c r="L2752" s="42"/>
      <c r="M2752" s="42"/>
      <c r="N2752" s="42"/>
      <c r="O2752" s="42"/>
    </row>
    <row r="2753" spans="1:15">
      <c r="A2753" s="40"/>
      <c r="B2753" s="41"/>
      <c r="C2753" s="42"/>
      <c r="D2753" s="42"/>
      <c r="E2753" s="42"/>
      <c r="F2753" s="42"/>
      <c r="G2753" s="42"/>
      <c r="H2753" s="42"/>
      <c r="I2753" s="42"/>
      <c r="J2753" s="42"/>
      <c r="K2753" s="42"/>
      <c r="L2753" s="42"/>
      <c r="M2753" s="42"/>
      <c r="N2753" s="42"/>
      <c r="O2753" s="42"/>
    </row>
    <row r="2754" spans="1:15">
      <c r="A2754" s="40"/>
      <c r="B2754" s="41"/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  <c r="O2754" s="42"/>
    </row>
    <row r="2755" spans="1:15">
      <c r="A2755" s="40"/>
      <c r="B2755" s="41"/>
      <c r="C2755" s="42"/>
      <c r="D2755" s="42"/>
      <c r="E2755" s="42"/>
      <c r="F2755" s="42"/>
      <c r="G2755" s="42"/>
      <c r="H2755" s="42"/>
      <c r="I2755" s="42"/>
      <c r="J2755" s="42"/>
      <c r="K2755" s="42"/>
      <c r="L2755" s="42"/>
      <c r="M2755" s="42"/>
      <c r="N2755" s="42"/>
      <c r="O2755" s="42"/>
    </row>
    <row r="2756" spans="1:15">
      <c r="A2756" s="40"/>
      <c r="B2756" s="41"/>
      <c r="C2756" s="42"/>
      <c r="D2756" s="42"/>
      <c r="E2756" s="42"/>
      <c r="F2756" s="42"/>
      <c r="G2756" s="42"/>
      <c r="H2756" s="42"/>
      <c r="I2756" s="42"/>
      <c r="J2756" s="42"/>
      <c r="K2756" s="42"/>
      <c r="L2756" s="42"/>
      <c r="M2756" s="42"/>
      <c r="N2756" s="42"/>
      <c r="O2756" s="42"/>
    </row>
    <row r="2757" spans="1:15">
      <c r="A2757" s="40"/>
      <c r="B2757" s="41"/>
      <c r="C2757" s="42"/>
      <c r="D2757" s="42"/>
      <c r="E2757" s="42"/>
      <c r="F2757" s="42"/>
      <c r="G2757" s="42"/>
      <c r="H2757" s="42"/>
      <c r="I2757" s="42"/>
      <c r="J2757" s="42"/>
      <c r="K2757" s="42"/>
      <c r="L2757" s="42"/>
      <c r="M2757" s="42"/>
      <c r="N2757" s="42"/>
      <c r="O2757" s="42"/>
    </row>
    <row r="2758" spans="1:15">
      <c r="A2758" s="40"/>
      <c r="B2758" s="41"/>
      <c r="C2758" s="42"/>
      <c r="D2758" s="42"/>
      <c r="E2758" s="42"/>
      <c r="F2758" s="42"/>
      <c r="G2758" s="42"/>
      <c r="H2758" s="42"/>
      <c r="I2758" s="42"/>
      <c r="J2758" s="42"/>
      <c r="K2758" s="42"/>
      <c r="L2758" s="42"/>
      <c r="M2758" s="42"/>
      <c r="N2758" s="42"/>
      <c r="O2758" s="42"/>
    </row>
    <row r="2759" spans="1:15">
      <c r="A2759" s="40"/>
      <c r="B2759" s="41"/>
      <c r="C2759" s="42"/>
      <c r="D2759" s="42"/>
      <c r="E2759" s="42"/>
      <c r="F2759" s="42"/>
      <c r="G2759" s="42"/>
      <c r="H2759" s="42"/>
      <c r="I2759" s="42"/>
      <c r="J2759" s="42"/>
      <c r="K2759" s="42"/>
      <c r="L2759" s="42"/>
      <c r="M2759" s="42"/>
      <c r="N2759" s="42"/>
      <c r="O2759" s="42"/>
    </row>
    <row r="2760" spans="1:15">
      <c r="A2760" s="40"/>
      <c r="B2760" s="41"/>
      <c r="C2760" s="42"/>
      <c r="D2760" s="42"/>
      <c r="E2760" s="42"/>
      <c r="F2760" s="42"/>
      <c r="G2760" s="42"/>
      <c r="H2760" s="42"/>
      <c r="I2760" s="42"/>
      <c r="J2760" s="42"/>
      <c r="K2760" s="42"/>
      <c r="L2760" s="42"/>
      <c r="M2760" s="42"/>
      <c r="N2760" s="42"/>
      <c r="O2760" s="42"/>
    </row>
    <row r="2761" spans="1:15">
      <c r="A2761" s="40"/>
      <c r="B2761" s="41"/>
      <c r="C2761" s="42"/>
      <c r="D2761" s="42"/>
      <c r="E2761" s="42"/>
      <c r="F2761" s="42"/>
      <c r="G2761" s="42"/>
      <c r="H2761" s="42"/>
      <c r="I2761" s="42"/>
      <c r="J2761" s="42"/>
      <c r="K2761" s="42"/>
      <c r="L2761" s="42"/>
      <c r="M2761" s="42"/>
      <c r="N2761" s="42"/>
      <c r="O2761" s="42"/>
    </row>
    <row r="2762" spans="1:15">
      <c r="A2762" s="40"/>
      <c r="B2762" s="41"/>
      <c r="C2762" s="42"/>
      <c r="D2762" s="42"/>
      <c r="E2762" s="42"/>
      <c r="F2762" s="42"/>
      <c r="G2762" s="42"/>
      <c r="H2762" s="42"/>
      <c r="I2762" s="42"/>
      <c r="J2762" s="42"/>
      <c r="K2762" s="42"/>
      <c r="L2762" s="42"/>
      <c r="M2762" s="42"/>
      <c r="N2762" s="42"/>
      <c r="O2762" s="42"/>
    </row>
    <row r="2763" spans="1:15">
      <c r="A2763" s="40"/>
      <c r="B2763" s="41"/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  <c r="O2763" s="42"/>
    </row>
    <row r="2764" spans="1:15">
      <c r="A2764" s="40"/>
      <c r="B2764" s="41"/>
      <c r="C2764" s="42"/>
      <c r="D2764" s="42"/>
      <c r="E2764" s="42"/>
      <c r="F2764" s="42"/>
      <c r="G2764" s="42"/>
      <c r="H2764" s="42"/>
      <c r="I2764" s="42"/>
      <c r="J2764" s="42"/>
      <c r="K2764" s="42"/>
      <c r="L2764" s="42"/>
      <c r="M2764" s="42"/>
      <c r="N2764" s="42"/>
      <c r="O2764" s="42"/>
    </row>
    <row r="2765" spans="1:15">
      <c r="A2765" s="40"/>
      <c r="B2765" s="41"/>
      <c r="C2765" s="42"/>
      <c r="D2765" s="42"/>
      <c r="E2765" s="42"/>
      <c r="F2765" s="42"/>
      <c r="G2765" s="42"/>
      <c r="H2765" s="42"/>
      <c r="I2765" s="42"/>
      <c r="J2765" s="42"/>
      <c r="K2765" s="42"/>
      <c r="L2765" s="42"/>
      <c r="M2765" s="42"/>
      <c r="N2765" s="42"/>
      <c r="O2765" s="42"/>
    </row>
    <row r="2766" spans="1:15">
      <c r="A2766" s="40"/>
      <c r="B2766" s="41"/>
      <c r="C2766" s="42"/>
      <c r="D2766" s="42"/>
      <c r="E2766" s="42"/>
      <c r="F2766" s="42"/>
      <c r="G2766" s="42"/>
      <c r="H2766" s="42"/>
      <c r="I2766" s="42"/>
      <c r="J2766" s="42"/>
      <c r="K2766" s="42"/>
      <c r="L2766" s="42"/>
      <c r="M2766" s="42"/>
      <c r="N2766" s="42"/>
      <c r="O2766" s="42"/>
    </row>
    <row r="2767" spans="1:15">
      <c r="A2767" s="40"/>
      <c r="B2767" s="41"/>
      <c r="C2767" s="42"/>
      <c r="D2767" s="42"/>
      <c r="E2767" s="42"/>
      <c r="F2767" s="42"/>
      <c r="G2767" s="42"/>
      <c r="H2767" s="42"/>
      <c r="I2767" s="42"/>
      <c r="J2767" s="42"/>
      <c r="K2767" s="42"/>
      <c r="L2767" s="42"/>
      <c r="M2767" s="42"/>
      <c r="N2767" s="42"/>
      <c r="O2767" s="42"/>
    </row>
    <row r="2768" spans="1:15">
      <c r="A2768" s="40"/>
      <c r="B2768" s="41"/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  <c r="O2768" s="42"/>
    </row>
    <row r="2769" spans="1:15">
      <c r="A2769" s="40"/>
      <c r="B2769" s="41"/>
      <c r="C2769" s="42"/>
      <c r="D2769" s="42"/>
      <c r="E2769" s="42"/>
      <c r="F2769" s="42"/>
      <c r="G2769" s="42"/>
      <c r="H2769" s="42"/>
      <c r="I2769" s="42"/>
      <c r="J2769" s="42"/>
      <c r="K2769" s="42"/>
      <c r="L2769" s="42"/>
      <c r="M2769" s="42"/>
      <c r="N2769" s="42"/>
      <c r="O2769" s="42"/>
    </row>
    <row r="2770" spans="1:15">
      <c r="A2770" s="40"/>
      <c r="B2770" s="41"/>
      <c r="C2770" s="42"/>
      <c r="D2770" s="42"/>
      <c r="E2770" s="42"/>
      <c r="F2770" s="42"/>
      <c r="G2770" s="42"/>
      <c r="H2770" s="42"/>
      <c r="I2770" s="42"/>
      <c r="J2770" s="42"/>
      <c r="K2770" s="42"/>
      <c r="L2770" s="42"/>
      <c r="M2770" s="42"/>
      <c r="N2770" s="42"/>
      <c r="O2770" s="42"/>
    </row>
    <row r="2771" spans="1:15">
      <c r="A2771" s="40"/>
      <c r="B2771" s="41"/>
      <c r="C2771" s="42"/>
      <c r="D2771" s="42"/>
      <c r="E2771" s="42"/>
      <c r="F2771" s="42"/>
      <c r="G2771" s="42"/>
      <c r="H2771" s="42"/>
      <c r="I2771" s="42"/>
      <c r="J2771" s="42"/>
      <c r="K2771" s="42"/>
      <c r="L2771" s="42"/>
      <c r="M2771" s="42"/>
      <c r="N2771" s="42"/>
      <c r="O2771" s="42"/>
    </row>
    <row r="2772" spans="1:15">
      <c r="A2772" s="40"/>
      <c r="B2772" s="41"/>
      <c r="C2772" s="42"/>
      <c r="D2772" s="42"/>
      <c r="E2772" s="42"/>
      <c r="F2772" s="42"/>
      <c r="G2772" s="42"/>
      <c r="H2772" s="42"/>
      <c r="I2772" s="42"/>
      <c r="J2772" s="42"/>
      <c r="K2772" s="42"/>
      <c r="L2772" s="42"/>
      <c r="M2772" s="42"/>
      <c r="N2772" s="42"/>
      <c r="O2772" s="42"/>
    </row>
    <row r="2773" spans="1:15">
      <c r="A2773" s="40"/>
      <c r="B2773" s="41"/>
      <c r="C2773" s="42"/>
      <c r="D2773" s="42"/>
      <c r="E2773" s="42"/>
      <c r="F2773" s="42"/>
      <c r="G2773" s="42"/>
      <c r="H2773" s="42"/>
      <c r="I2773" s="42"/>
      <c r="J2773" s="42"/>
      <c r="K2773" s="42"/>
      <c r="L2773" s="42"/>
      <c r="M2773" s="42"/>
      <c r="N2773" s="42"/>
      <c r="O2773" s="42"/>
    </row>
    <row r="2774" spans="1:15">
      <c r="A2774" s="40"/>
      <c r="B2774" s="41"/>
      <c r="C2774" s="42"/>
      <c r="D2774" s="42"/>
      <c r="E2774" s="42"/>
      <c r="F2774" s="42"/>
      <c r="G2774" s="42"/>
      <c r="H2774" s="42"/>
      <c r="I2774" s="42"/>
      <c r="J2774" s="42"/>
      <c r="K2774" s="42"/>
      <c r="L2774" s="42"/>
      <c r="M2774" s="42"/>
      <c r="N2774" s="42"/>
      <c r="O2774" s="42"/>
    </row>
    <row r="2775" spans="1:15">
      <c r="A2775" s="40"/>
      <c r="B2775" s="41"/>
      <c r="C2775" s="42"/>
      <c r="D2775" s="42"/>
      <c r="E2775" s="42"/>
      <c r="F2775" s="42"/>
      <c r="G2775" s="42"/>
      <c r="H2775" s="42"/>
      <c r="I2775" s="42"/>
      <c r="J2775" s="42"/>
      <c r="K2775" s="42"/>
      <c r="L2775" s="42"/>
      <c r="M2775" s="42"/>
      <c r="N2775" s="42"/>
      <c r="O2775" s="42"/>
    </row>
    <row r="2776" spans="1:15">
      <c r="A2776" s="40"/>
      <c r="B2776" s="41"/>
      <c r="C2776" s="42"/>
      <c r="D2776" s="42"/>
      <c r="E2776" s="42"/>
      <c r="F2776" s="42"/>
      <c r="G2776" s="42"/>
      <c r="H2776" s="42"/>
      <c r="I2776" s="42"/>
      <c r="J2776" s="42"/>
      <c r="K2776" s="42"/>
      <c r="L2776" s="42"/>
      <c r="M2776" s="42"/>
      <c r="N2776" s="42"/>
      <c r="O2776" s="42"/>
    </row>
    <row r="2777" spans="1:15">
      <c r="A2777" s="40"/>
      <c r="B2777" s="41"/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  <c r="O2777" s="42"/>
    </row>
    <row r="2778" spans="1:15">
      <c r="A2778" s="40"/>
      <c r="B2778" s="41"/>
      <c r="C2778" s="42"/>
      <c r="D2778" s="42"/>
      <c r="E2778" s="42"/>
      <c r="F2778" s="42"/>
      <c r="G2778" s="42"/>
      <c r="H2778" s="42"/>
      <c r="I2778" s="42"/>
      <c r="J2778" s="42"/>
      <c r="K2778" s="42"/>
      <c r="L2778" s="42"/>
      <c r="M2778" s="42"/>
      <c r="N2778" s="42"/>
      <c r="O2778" s="42"/>
    </row>
    <row r="2779" spans="1:15">
      <c r="A2779" s="40"/>
      <c r="B2779" s="41"/>
      <c r="C2779" s="42"/>
      <c r="D2779" s="42"/>
      <c r="E2779" s="42"/>
      <c r="F2779" s="42"/>
      <c r="G2779" s="42"/>
      <c r="H2779" s="42"/>
      <c r="I2779" s="42"/>
      <c r="J2779" s="42"/>
      <c r="K2779" s="42"/>
      <c r="L2779" s="42"/>
      <c r="M2779" s="42"/>
      <c r="N2779" s="42"/>
      <c r="O2779" s="42"/>
    </row>
    <row r="2780" spans="1:15">
      <c r="A2780" s="40"/>
      <c r="B2780" s="41"/>
      <c r="C2780" s="42"/>
      <c r="D2780" s="42"/>
      <c r="E2780" s="42"/>
      <c r="F2780" s="42"/>
      <c r="G2780" s="42"/>
      <c r="H2780" s="42"/>
      <c r="I2780" s="42"/>
      <c r="J2780" s="42"/>
      <c r="K2780" s="42"/>
      <c r="L2780" s="42"/>
      <c r="M2780" s="42"/>
      <c r="N2780" s="42"/>
      <c r="O2780" s="42"/>
    </row>
    <row r="2781" spans="1:15">
      <c r="A2781" s="40"/>
      <c r="B2781" s="41"/>
      <c r="C2781" s="42"/>
      <c r="D2781" s="42"/>
      <c r="E2781" s="42"/>
      <c r="F2781" s="42"/>
      <c r="G2781" s="42"/>
      <c r="H2781" s="42"/>
      <c r="I2781" s="42"/>
      <c r="J2781" s="42"/>
      <c r="K2781" s="42"/>
      <c r="L2781" s="42"/>
      <c r="M2781" s="42"/>
      <c r="N2781" s="42"/>
      <c r="O2781" s="42"/>
    </row>
    <row r="2782" spans="1:15">
      <c r="A2782" s="40"/>
      <c r="B2782" s="41"/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  <c r="O2782" s="42"/>
    </row>
    <row r="2783" spans="1:15">
      <c r="A2783" s="40"/>
      <c r="B2783" s="41"/>
      <c r="C2783" s="42"/>
      <c r="D2783" s="42"/>
      <c r="E2783" s="42"/>
      <c r="F2783" s="42"/>
      <c r="G2783" s="42"/>
      <c r="H2783" s="42"/>
      <c r="I2783" s="42"/>
      <c r="J2783" s="42"/>
      <c r="K2783" s="42"/>
      <c r="L2783" s="42"/>
      <c r="M2783" s="42"/>
      <c r="N2783" s="42"/>
      <c r="O2783" s="42"/>
    </row>
    <row r="2784" spans="1:15">
      <c r="A2784" s="40"/>
      <c r="B2784" s="41"/>
      <c r="C2784" s="42"/>
      <c r="D2784" s="42"/>
      <c r="E2784" s="42"/>
      <c r="F2784" s="42"/>
      <c r="G2784" s="42"/>
      <c r="H2784" s="42"/>
      <c r="I2784" s="42"/>
      <c r="J2784" s="42"/>
      <c r="K2784" s="42"/>
      <c r="L2784" s="42"/>
      <c r="M2784" s="42"/>
      <c r="N2784" s="42"/>
      <c r="O2784" s="42"/>
    </row>
    <row r="2785" spans="1:15">
      <c r="A2785" s="40"/>
      <c r="B2785" s="41"/>
      <c r="C2785" s="42"/>
      <c r="D2785" s="42"/>
      <c r="E2785" s="42"/>
      <c r="F2785" s="42"/>
      <c r="G2785" s="42"/>
      <c r="H2785" s="42"/>
      <c r="I2785" s="42"/>
      <c r="J2785" s="42"/>
      <c r="K2785" s="42"/>
      <c r="L2785" s="42"/>
      <c r="M2785" s="42"/>
      <c r="N2785" s="42"/>
      <c r="O2785" s="42"/>
    </row>
    <row r="2786" spans="1:15">
      <c r="A2786" s="40"/>
      <c r="B2786" s="41"/>
      <c r="C2786" s="42"/>
      <c r="D2786" s="42"/>
      <c r="E2786" s="42"/>
      <c r="F2786" s="42"/>
      <c r="G2786" s="42"/>
      <c r="H2786" s="42"/>
      <c r="I2786" s="42"/>
      <c r="J2786" s="42"/>
      <c r="K2786" s="42"/>
      <c r="L2786" s="42"/>
      <c r="M2786" s="42"/>
      <c r="N2786" s="42"/>
      <c r="O2786" s="42"/>
    </row>
    <row r="2787" spans="1:15">
      <c r="A2787" s="40"/>
      <c r="B2787" s="41"/>
      <c r="C2787" s="42"/>
      <c r="D2787" s="42"/>
      <c r="E2787" s="42"/>
      <c r="F2787" s="42"/>
      <c r="G2787" s="42"/>
      <c r="H2787" s="42"/>
      <c r="I2787" s="42"/>
      <c r="J2787" s="42"/>
      <c r="K2787" s="42"/>
      <c r="L2787" s="42"/>
      <c r="M2787" s="42"/>
      <c r="N2787" s="42"/>
      <c r="O2787" s="42"/>
    </row>
    <row r="2788" spans="1:15">
      <c r="A2788" s="40"/>
      <c r="B2788" s="41"/>
      <c r="C2788" s="42"/>
      <c r="D2788" s="42"/>
      <c r="E2788" s="42"/>
      <c r="F2788" s="42"/>
      <c r="G2788" s="42"/>
      <c r="H2788" s="42"/>
      <c r="I2788" s="42"/>
      <c r="J2788" s="42"/>
      <c r="K2788" s="42"/>
      <c r="L2788" s="42"/>
      <c r="M2788" s="42"/>
      <c r="N2788" s="42"/>
      <c r="O2788" s="42"/>
    </row>
    <row r="2789" spans="1:15">
      <c r="A2789" s="40"/>
      <c r="B2789" s="41"/>
      <c r="C2789" s="42"/>
      <c r="D2789" s="42"/>
      <c r="E2789" s="42"/>
      <c r="F2789" s="42"/>
      <c r="G2789" s="42"/>
      <c r="H2789" s="42"/>
      <c r="I2789" s="42"/>
      <c r="J2789" s="42"/>
      <c r="K2789" s="42"/>
      <c r="L2789" s="42"/>
      <c r="M2789" s="42"/>
      <c r="N2789" s="42"/>
      <c r="O2789" s="42"/>
    </row>
    <row r="2790" spans="1:15">
      <c r="A2790" s="40"/>
      <c r="B2790" s="41"/>
      <c r="C2790" s="42"/>
      <c r="D2790" s="42"/>
      <c r="E2790" s="42"/>
      <c r="F2790" s="42"/>
      <c r="G2790" s="42"/>
      <c r="H2790" s="42"/>
      <c r="I2790" s="42"/>
      <c r="J2790" s="42"/>
      <c r="K2790" s="42"/>
      <c r="L2790" s="42"/>
      <c r="M2790" s="42"/>
      <c r="N2790" s="42"/>
      <c r="O2790" s="42"/>
    </row>
    <row r="2791" spans="1:15">
      <c r="A2791" s="40"/>
      <c r="B2791" s="41"/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  <c r="O2791" s="42"/>
    </row>
    <row r="2792" spans="1:15">
      <c r="A2792" s="40"/>
      <c r="B2792" s="41"/>
      <c r="C2792" s="42"/>
      <c r="D2792" s="42"/>
      <c r="E2792" s="42"/>
      <c r="F2792" s="42"/>
      <c r="G2792" s="42"/>
      <c r="H2792" s="42"/>
      <c r="I2792" s="42"/>
      <c r="J2792" s="42"/>
      <c r="K2792" s="42"/>
      <c r="L2792" s="42"/>
      <c r="M2792" s="42"/>
      <c r="N2792" s="42"/>
      <c r="O2792" s="42"/>
    </row>
    <row r="2793" spans="1:15">
      <c r="A2793" s="40"/>
      <c r="B2793" s="41"/>
      <c r="C2793" s="42"/>
      <c r="D2793" s="42"/>
      <c r="E2793" s="42"/>
      <c r="F2793" s="42"/>
      <c r="G2793" s="42"/>
      <c r="H2793" s="42"/>
      <c r="I2793" s="42"/>
      <c r="J2793" s="42"/>
      <c r="K2793" s="42"/>
      <c r="L2793" s="42"/>
      <c r="M2793" s="42"/>
      <c r="N2793" s="42"/>
      <c r="O2793" s="42"/>
    </row>
    <row r="2794" spans="1:15">
      <c r="A2794" s="40"/>
      <c r="B2794" s="41"/>
      <c r="C2794" s="42"/>
      <c r="D2794" s="42"/>
      <c r="E2794" s="42"/>
      <c r="F2794" s="42"/>
      <c r="G2794" s="42"/>
      <c r="H2794" s="42"/>
      <c r="I2794" s="42"/>
      <c r="J2794" s="42"/>
      <c r="K2794" s="42"/>
      <c r="L2794" s="42"/>
      <c r="M2794" s="42"/>
      <c r="N2794" s="42"/>
      <c r="O2794" s="42"/>
    </row>
    <row r="2795" spans="1:15">
      <c r="A2795" s="40"/>
      <c r="B2795" s="41"/>
      <c r="C2795" s="42"/>
      <c r="D2795" s="42"/>
      <c r="E2795" s="42"/>
      <c r="F2795" s="42"/>
      <c r="G2795" s="42"/>
      <c r="H2795" s="42"/>
      <c r="I2795" s="42"/>
      <c r="J2795" s="42"/>
      <c r="K2795" s="42"/>
      <c r="L2795" s="42"/>
      <c r="M2795" s="42"/>
      <c r="N2795" s="42"/>
      <c r="O2795" s="42"/>
    </row>
    <row r="2796" spans="1:15">
      <c r="A2796" s="40"/>
      <c r="B2796" s="41"/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  <c r="O2796" s="42"/>
    </row>
    <row r="2797" spans="1:15">
      <c r="A2797" s="40"/>
      <c r="B2797" s="41"/>
      <c r="C2797" s="42"/>
      <c r="D2797" s="42"/>
      <c r="E2797" s="42"/>
      <c r="F2797" s="42"/>
      <c r="G2797" s="42"/>
      <c r="H2797" s="42"/>
      <c r="I2797" s="42"/>
      <c r="J2797" s="42"/>
      <c r="K2797" s="42"/>
      <c r="L2797" s="42"/>
      <c r="M2797" s="42"/>
      <c r="N2797" s="42"/>
      <c r="O2797" s="42"/>
    </row>
    <row r="2798" spans="1:15">
      <c r="A2798" s="40"/>
      <c r="B2798" s="41"/>
      <c r="C2798" s="42"/>
      <c r="D2798" s="42"/>
      <c r="E2798" s="42"/>
      <c r="F2798" s="42"/>
      <c r="G2798" s="42"/>
      <c r="H2798" s="42"/>
      <c r="I2798" s="42"/>
      <c r="J2798" s="42"/>
      <c r="K2798" s="42"/>
      <c r="L2798" s="42"/>
      <c r="M2798" s="42"/>
      <c r="N2798" s="42"/>
      <c r="O2798" s="42"/>
    </row>
    <row r="2799" spans="1:15">
      <c r="A2799" s="40"/>
      <c r="B2799" s="41"/>
      <c r="C2799" s="42"/>
      <c r="D2799" s="42"/>
      <c r="E2799" s="42"/>
      <c r="F2799" s="42"/>
      <c r="G2799" s="42"/>
      <c r="H2799" s="42"/>
      <c r="I2799" s="42"/>
      <c r="J2799" s="42"/>
      <c r="K2799" s="42"/>
      <c r="L2799" s="42"/>
      <c r="M2799" s="42"/>
      <c r="N2799" s="42"/>
      <c r="O2799" s="42"/>
    </row>
    <row r="2800" spans="1:15">
      <c r="A2800" s="40"/>
      <c r="B2800" s="41"/>
      <c r="C2800" s="42"/>
      <c r="D2800" s="42"/>
      <c r="E2800" s="42"/>
      <c r="F2800" s="42"/>
      <c r="G2800" s="42"/>
      <c r="H2800" s="42"/>
      <c r="I2800" s="42"/>
      <c r="J2800" s="42"/>
      <c r="K2800" s="42"/>
      <c r="L2800" s="42"/>
      <c r="M2800" s="42"/>
      <c r="N2800" s="42"/>
      <c r="O2800" s="42"/>
    </row>
    <row r="2801" spans="1:15">
      <c r="A2801" s="40"/>
      <c r="B2801" s="41"/>
      <c r="C2801" s="42"/>
      <c r="D2801" s="42"/>
      <c r="E2801" s="42"/>
      <c r="F2801" s="42"/>
      <c r="G2801" s="42"/>
      <c r="H2801" s="42"/>
      <c r="I2801" s="42"/>
      <c r="J2801" s="42"/>
      <c r="K2801" s="42"/>
      <c r="L2801" s="42"/>
      <c r="M2801" s="42"/>
      <c r="N2801" s="42"/>
      <c r="O2801" s="42"/>
    </row>
    <row r="2802" spans="1:15">
      <c r="A2802" s="40"/>
      <c r="B2802" s="41"/>
      <c r="C2802" s="42"/>
      <c r="D2802" s="42"/>
      <c r="E2802" s="42"/>
      <c r="F2802" s="42"/>
      <c r="G2802" s="42"/>
      <c r="H2802" s="42"/>
      <c r="I2802" s="42"/>
      <c r="J2802" s="42"/>
      <c r="K2802" s="42"/>
      <c r="L2802" s="42"/>
      <c r="M2802" s="42"/>
      <c r="N2802" s="42"/>
      <c r="O2802" s="42"/>
    </row>
    <row r="2803" spans="1:15">
      <c r="A2803" s="40"/>
      <c r="B2803" s="41"/>
      <c r="C2803" s="42"/>
      <c r="D2803" s="42"/>
      <c r="E2803" s="42"/>
      <c r="F2803" s="42"/>
      <c r="G2803" s="42"/>
      <c r="H2803" s="42"/>
      <c r="I2803" s="42"/>
      <c r="J2803" s="42"/>
      <c r="K2803" s="42"/>
      <c r="L2803" s="42"/>
      <c r="M2803" s="42"/>
      <c r="N2803" s="42"/>
      <c r="O2803" s="42"/>
    </row>
    <row r="2804" spans="1:15">
      <c r="A2804" s="40"/>
      <c r="B2804" s="41"/>
      <c r="C2804" s="42"/>
      <c r="D2804" s="42"/>
      <c r="E2804" s="42"/>
      <c r="F2804" s="42"/>
      <c r="G2804" s="42"/>
      <c r="H2804" s="42"/>
      <c r="I2804" s="42"/>
      <c r="J2804" s="42"/>
      <c r="K2804" s="42"/>
      <c r="L2804" s="42"/>
      <c r="M2804" s="42"/>
      <c r="N2804" s="42"/>
      <c r="O2804" s="42"/>
    </row>
    <row r="2805" spans="1:15">
      <c r="A2805" s="40"/>
      <c r="B2805" s="41"/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  <c r="O2805" s="42"/>
    </row>
    <row r="2806" spans="1:15">
      <c r="A2806" s="40"/>
      <c r="B2806" s="41"/>
      <c r="C2806" s="42"/>
      <c r="D2806" s="42"/>
      <c r="E2806" s="42"/>
      <c r="F2806" s="42"/>
      <c r="G2806" s="42"/>
      <c r="H2806" s="42"/>
      <c r="I2806" s="42"/>
      <c r="J2806" s="42"/>
      <c r="K2806" s="42"/>
      <c r="L2806" s="42"/>
      <c r="M2806" s="42"/>
      <c r="N2806" s="42"/>
      <c r="O2806" s="42"/>
    </row>
    <row r="2807" spans="1:15">
      <c r="A2807" s="40"/>
      <c r="B2807" s="41"/>
      <c r="C2807" s="42"/>
      <c r="D2807" s="42"/>
      <c r="E2807" s="42"/>
      <c r="F2807" s="42"/>
      <c r="G2807" s="42"/>
      <c r="H2807" s="42"/>
      <c r="I2807" s="42"/>
      <c r="J2807" s="42"/>
      <c r="K2807" s="42"/>
      <c r="L2807" s="42"/>
      <c r="M2807" s="42"/>
      <c r="N2807" s="42"/>
      <c r="O2807" s="42"/>
    </row>
    <row r="2808" spans="1:15">
      <c r="A2808" s="40"/>
      <c r="B2808" s="41"/>
      <c r="C2808" s="42"/>
      <c r="D2808" s="42"/>
      <c r="E2808" s="42"/>
      <c r="F2808" s="42"/>
      <c r="G2808" s="42"/>
      <c r="H2808" s="42"/>
      <c r="I2808" s="42"/>
      <c r="J2808" s="42"/>
      <c r="K2808" s="42"/>
      <c r="L2808" s="42"/>
      <c r="M2808" s="42"/>
      <c r="N2808" s="42"/>
      <c r="O2808" s="42"/>
    </row>
    <row r="2809" spans="1:15">
      <c r="A2809" s="40"/>
      <c r="B2809" s="41"/>
      <c r="C2809" s="42"/>
      <c r="D2809" s="42"/>
      <c r="E2809" s="42"/>
      <c r="F2809" s="42"/>
      <c r="G2809" s="42"/>
      <c r="H2809" s="42"/>
      <c r="I2809" s="42"/>
      <c r="J2809" s="42"/>
      <c r="K2809" s="42"/>
      <c r="L2809" s="42"/>
      <c r="M2809" s="42"/>
      <c r="N2809" s="42"/>
      <c r="O2809" s="42"/>
    </row>
    <row r="2810" spans="1:15">
      <c r="A2810" s="40"/>
      <c r="B2810" s="41"/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  <c r="O2810" s="42"/>
    </row>
    <row r="2811" spans="1:15">
      <c r="A2811" s="40"/>
      <c r="B2811" s="41"/>
      <c r="C2811" s="42"/>
      <c r="D2811" s="42"/>
      <c r="E2811" s="42"/>
      <c r="F2811" s="42"/>
      <c r="G2811" s="42"/>
      <c r="H2811" s="42"/>
      <c r="I2811" s="42"/>
      <c r="J2811" s="42"/>
      <c r="K2811" s="42"/>
      <c r="L2811" s="42"/>
      <c r="M2811" s="42"/>
      <c r="N2811" s="42"/>
      <c r="O2811" s="42"/>
    </row>
    <row r="2812" spans="1:15">
      <c r="A2812" s="40"/>
      <c r="B2812" s="41"/>
      <c r="C2812" s="42"/>
      <c r="D2812" s="42"/>
      <c r="E2812" s="42"/>
      <c r="F2812" s="42"/>
      <c r="G2812" s="42"/>
      <c r="H2812" s="42"/>
      <c r="I2812" s="42"/>
      <c r="J2812" s="42"/>
      <c r="K2812" s="42"/>
      <c r="L2812" s="42"/>
      <c r="M2812" s="42"/>
      <c r="N2812" s="42"/>
      <c r="O2812" s="42"/>
    </row>
    <row r="2813" spans="1:15">
      <c r="A2813" s="40"/>
      <c r="B2813" s="41"/>
      <c r="C2813" s="42"/>
      <c r="D2813" s="42"/>
      <c r="E2813" s="42"/>
      <c r="F2813" s="42"/>
      <c r="G2813" s="42"/>
      <c r="H2813" s="42"/>
      <c r="I2813" s="42"/>
      <c r="J2813" s="42"/>
      <c r="K2813" s="42"/>
      <c r="L2813" s="42"/>
      <c r="M2813" s="42"/>
      <c r="N2813" s="42"/>
      <c r="O2813" s="42"/>
    </row>
    <row r="2814" spans="1:15">
      <c r="A2814" s="40"/>
      <c r="B2814" s="41"/>
      <c r="C2814" s="42"/>
      <c r="D2814" s="42"/>
      <c r="E2814" s="42"/>
      <c r="F2814" s="42"/>
      <c r="G2814" s="42"/>
      <c r="H2814" s="42"/>
      <c r="I2814" s="42"/>
      <c r="J2814" s="42"/>
      <c r="K2814" s="42"/>
      <c r="L2814" s="42"/>
      <c r="M2814" s="42"/>
      <c r="N2814" s="42"/>
      <c r="O2814" s="42"/>
    </row>
    <row r="2815" spans="1:15">
      <c r="A2815" s="40"/>
      <c r="B2815" s="41"/>
      <c r="C2815" s="42"/>
      <c r="D2815" s="42"/>
      <c r="E2815" s="42"/>
      <c r="F2815" s="42"/>
      <c r="G2815" s="42"/>
      <c r="H2815" s="42"/>
      <c r="I2815" s="42"/>
      <c r="J2815" s="42"/>
      <c r="K2815" s="42"/>
      <c r="L2815" s="42"/>
      <c r="M2815" s="42"/>
      <c r="N2815" s="42"/>
      <c r="O2815" s="42"/>
    </row>
    <row r="2816" spans="1:15">
      <c r="A2816" s="40"/>
      <c r="B2816" s="41"/>
      <c r="C2816" s="42"/>
      <c r="D2816" s="42"/>
      <c r="E2816" s="42"/>
      <c r="F2816" s="42"/>
      <c r="G2816" s="42"/>
      <c r="H2816" s="42"/>
      <c r="I2816" s="42"/>
      <c r="J2816" s="42"/>
      <c r="K2816" s="42"/>
      <c r="L2816" s="42"/>
      <c r="M2816" s="42"/>
      <c r="N2816" s="42"/>
      <c r="O2816" s="42"/>
    </row>
    <row r="2817" spans="1:15">
      <c r="A2817" s="40"/>
      <c r="B2817" s="41"/>
      <c r="C2817" s="42"/>
      <c r="D2817" s="42"/>
      <c r="E2817" s="42"/>
      <c r="F2817" s="42"/>
      <c r="G2817" s="42"/>
      <c r="H2817" s="42"/>
      <c r="I2817" s="42"/>
      <c r="J2817" s="42"/>
      <c r="K2817" s="42"/>
      <c r="L2817" s="42"/>
      <c r="M2817" s="42"/>
      <c r="N2817" s="42"/>
      <c r="O2817" s="42"/>
    </row>
    <row r="2818" spans="1:15">
      <c r="A2818" s="40"/>
      <c r="B2818" s="41"/>
      <c r="C2818" s="42"/>
      <c r="D2818" s="42"/>
      <c r="E2818" s="42"/>
      <c r="F2818" s="42"/>
      <c r="G2818" s="42"/>
      <c r="H2818" s="42"/>
      <c r="I2818" s="42"/>
      <c r="J2818" s="42"/>
      <c r="K2818" s="42"/>
      <c r="L2818" s="42"/>
      <c r="M2818" s="42"/>
      <c r="N2818" s="42"/>
      <c r="O2818" s="42"/>
    </row>
    <row r="2819" spans="1:15">
      <c r="A2819" s="40"/>
      <c r="B2819" s="41"/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  <c r="O2819" s="42"/>
    </row>
    <row r="2820" spans="1:15">
      <c r="A2820" s="40"/>
      <c r="B2820" s="41"/>
      <c r="C2820" s="42"/>
      <c r="D2820" s="42"/>
      <c r="E2820" s="42"/>
      <c r="F2820" s="42"/>
      <c r="G2820" s="42"/>
      <c r="H2820" s="42"/>
      <c r="I2820" s="42"/>
      <c r="J2820" s="42"/>
      <c r="K2820" s="42"/>
      <c r="L2820" s="42"/>
      <c r="M2820" s="42"/>
      <c r="N2820" s="42"/>
      <c r="O2820" s="42"/>
    </row>
    <row r="2821" spans="1:15">
      <c r="A2821" s="40"/>
      <c r="B2821" s="41"/>
      <c r="C2821" s="42"/>
      <c r="D2821" s="42"/>
      <c r="E2821" s="42"/>
      <c r="F2821" s="42"/>
      <c r="G2821" s="42"/>
      <c r="H2821" s="42"/>
      <c r="I2821" s="42"/>
      <c r="J2821" s="42"/>
      <c r="K2821" s="42"/>
      <c r="L2821" s="42"/>
      <c r="M2821" s="42"/>
      <c r="N2821" s="42"/>
      <c r="O2821" s="42"/>
    </row>
    <row r="2822" spans="1:15">
      <c r="A2822" s="40"/>
      <c r="B2822" s="41"/>
      <c r="C2822" s="42"/>
      <c r="D2822" s="42"/>
      <c r="E2822" s="42"/>
      <c r="F2822" s="42"/>
      <c r="G2822" s="42"/>
      <c r="H2822" s="42"/>
      <c r="I2822" s="42"/>
      <c r="J2822" s="42"/>
      <c r="K2822" s="42"/>
      <c r="L2822" s="42"/>
      <c r="M2822" s="42"/>
      <c r="N2822" s="42"/>
      <c r="O2822" s="42"/>
    </row>
    <row r="2823" spans="1:15">
      <c r="A2823" s="40"/>
      <c r="B2823" s="41"/>
      <c r="C2823" s="42"/>
      <c r="D2823" s="42"/>
      <c r="E2823" s="42"/>
      <c r="F2823" s="42"/>
      <c r="G2823" s="42"/>
      <c r="H2823" s="42"/>
      <c r="I2823" s="42"/>
      <c r="J2823" s="42"/>
      <c r="K2823" s="42"/>
      <c r="L2823" s="42"/>
      <c r="M2823" s="42"/>
      <c r="N2823" s="42"/>
      <c r="O2823" s="42"/>
    </row>
    <row r="2824" spans="1:15">
      <c r="A2824" s="40"/>
      <c r="B2824" s="41"/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  <c r="O2824" s="42"/>
    </row>
    <row r="2825" spans="1:15">
      <c r="A2825" s="40"/>
      <c r="B2825" s="41"/>
      <c r="C2825" s="42"/>
      <c r="D2825" s="42"/>
      <c r="E2825" s="42"/>
      <c r="F2825" s="42"/>
      <c r="G2825" s="42"/>
      <c r="H2825" s="42"/>
      <c r="I2825" s="42"/>
      <c r="J2825" s="42"/>
      <c r="K2825" s="42"/>
      <c r="L2825" s="42"/>
      <c r="M2825" s="42"/>
      <c r="N2825" s="42"/>
      <c r="O2825" s="42"/>
    </row>
    <row r="2826" spans="1:15">
      <c r="A2826" s="40"/>
      <c r="B2826" s="41"/>
      <c r="C2826" s="42"/>
      <c r="D2826" s="42"/>
      <c r="E2826" s="42"/>
      <c r="F2826" s="42"/>
      <c r="G2826" s="42"/>
      <c r="H2826" s="42"/>
      <c r="I2826" s="42"/>
      <c r="J2826" s="42"/>
      <c r="K2826" s="42"/>
      <c r="L2826" s="42"/>
      <c r="M2826" s="42"/>
      <c r="N2826" s="42"/>
      <c r="O2826" s="42"/>
    </row>
    <row r="2827" spans="1:15">
      <c r="A2827" s="40"/>
      <c r="B2827" s="41"/>
      <c r="C2827" s="42"/>
      <c r="D2827" s="42"/>
      <c r="E2827" s="42"/>
      <c r="F2827" s="42"/>
      <c r="G2827" s="42"/>
      <c r="H2827" s="42"/>
      <c r="I2827" s="42"/>
      <c r="J2827" s="42"/>
      <c r="K2827" s="42"/>
      <c r="L2827" s="42"/>
      <c r="M2827" s="42"/>
      <c r="N2827" s="42"/>
      <c r="O2827" s="42"/>
    </row>
    <row r="2828" spans="1:15">
      <c r="A2828" s="40"/>
      <c r="B2828" s="41"/>
      <c r="C2828" s="42"/>
      <c r="D2828" s="42"/>
      <c r="E2828" s="42"/>
      <c r="F2828" s="42"/>
      <c r="G2828" s="42"/>
      <c r="H2828" s="42"/>
      <c r="I2828" s="42"/>
      <c r="J2828" s="42"/>
      <c r="K2828" s="42"/>
      <c r="L2828" s="42"/>
      <c r="M2828" s="42"/>
      <c r="N2828" s="42"/>
      <c r="O2828" s="42"/>
    </row>
    <row r="2829" spans="1:15">
      <c r="A2829" s="40"/>
      <c r="B2829" s="41"/>
      <c r="C2829" s="42"/>
      <c r="D2829" s="42"/>
      <c r="E2829" s="42"/>
      <c r="F2829" s="42"/>
      <c r="G2829" s="42"/>
      <c r="H2829" s="42"/>
      <c r="I2829" s="42"/>
      <c r="J2829" s="42"/>
      <c r="K2829" s="42"/>
      <c r="L2829" s="42"/>
      <c r="M2829" s="42"/>
      <c r="N2829" s="42"/>
      <c r="O2829" s="42"/>
    </row>
    <row r="2830" spans="1:15">
      <c r="A2830" s="40"/>
      <c r="B2830" s="41"/>
      <c r="C2830" s="42"/>
      <c r="D2830" s="42"/>
      <c r="E2830" s="42"/>
      <c r="F2830" s="42"/>
      <c r="G2830" s="42"/>
      <c r="H2830" s="42"/>
      <c r="I2830" s="42"/>
      <c r="J2830" s="42"/>
      <c r="K2830" s="42"/>
      <c r="L2830" s="42"/>
      <c r="M2830" s="42"/>
      <c r="N2830" s="42"/>
      <c r="O2830" s="42"/>
    </row>
    <row r="2831" spans="1:15">
      <c r="A2831" s="40"/>
      <c r="B2831" s="41"/>
      <c r="C2831" s="42"/>
      <c r="D2831" s="42"/>
      <c r="E2831" s="42"/>
      <c r="F2831" s="42"/>
      <c r="G2831" s="42"/>
      <c r="H2831" s="42"/>
      <c r="I2831" s="42"/>
      <c r="J2831" s="42"/>
      <c r="K2831" s="42"/>
      <c r="L2831" s="42"/>
      <c r="M2831" s="42"/>
      <c r="N2831" s="42"/>
      <c r="O2831" s="42"/>
    </row>
    <row r="2832" spans="1:15">
      <c r="A2832" s="40"/>
      <c r="B2832" s="41"/>
      <c r="C2832" s="42"/>
      <c r="D2832" s="42"/>
      <c r="E2832" s="42"/>
      <c r="F2832" s="42"/>
      <c r="G2832" s="42"/>
      <c r="H2832" s="42"/>
      <c r="I2832" s="42"/>
      <c r="J2832" s="42"/>
      <c r="K2832" s="42"/>
      <c r="L2832" s="42"/>
      <c r="M2832" s="42"/>
      <c r="N2832" s="42"/>
      <c r="O2832" s="42"/>
    </row>
    <row r="2833" spans="1:15">
      <c r="A2833" s="40"/>
      <c r="B2833" s="41"/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  <c r="O2833" s="42"/>
    </row>
    <row r="2834" spans="1:15">
      <c r="A2834" s="40"/>
      <c r="B2834" s="41"/>
      <c r="C2834" s="42"/>
      <c r="D2834" s="42"/>
      <c r="E2834" s="42"/>
      <c r="F2834" s="42"/>
      <c r="G2834" s="42"/>
      <c r="H2834" s="42"/>
      <c r="I2834" s="42"/>
      <c r="J2834" s="42"/>
      <c r="K2834" s="42"/>
      <c r="L2834" s="42"/>
      <c r="M2834" s="42"/>
      <c r="N2834" s="42"/>
      <c r="O2834" s="42"/>
    </row>
    <row r="2835" spans="1:15">
      <c r="A2835" s="40"/>
      <c r="B2835" s="41"/>
      <c r="C2835" s="42"/>
      <c r="D2835" s="42"/>
      <c r="E2835" s="42"/>
      <c r="F2835" s="42"/>
      <c r="G2835" s="42"/>
      <c r="H2835" s="42"/>
      <c r="I2835" s="42"/>
      <c r="J2835" s="42"/>
      <c r="K2835" s="42"/>
      <c r="L2835" s="42"/>
      <c r="M2835" s="42"/>
      <c r="N2835" s="42"/>
      <c r="O2835" s="42"/>
    </row>
    <row r="2836" spans="1:15">
      <c r="A2836" s="40"/>
      <c r="B2836" s="41"/>
      <c r="C2836" s="42"/>
      <c r="D2836" s="42"/>
      <c r="E2836" s="42"/>
      <c r="F2836" s="42"/>
      <c r="G2836" s="42"/>
      <c r="H2836" s="42"/>
      <c r="I2836" s="42"/>
      <c r="J2836" s="42"/>
      <c r="K2836" s="42"/>
      <c r="L2836" s="42"/>
      <c r="M2836" s="42"/>
      <c r="N2836" s="42"/>
      <c r="O2836" s="42"/>
    </row>
    <row r="2837" spans="1:15">
      <c r="A2837" s="40"/>
      <c r="B2837" s="41"/>
      <c r="C2837" s="42"/>
      <c r="D2837" s="42"/>
      <c r="E2837" s="42"/>
      <c r="F2837" s="42"/>
      <c r="G2837" s="42"/>
      <c r="H2837" s="42"/>
      <c r="I2837" s="42"/>
      <c r="J2837" s="42"/>
      <c r="K2837" s="42"/>
      <c r="L2837" s="42"/>
      <c r="M2837" s="42"/>
      <c r="N2837" s="42"/>
      <c r="O2837" s="42"/>
    </row>
    <row r="2838" spans="1:15">
      <c r="A2838" s="40"/>
      <c r="B2838" s="41"/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  <c r="O2838" s="42"/>
    </row>
    <row r="2839" spans="1:15">
      <c r="A2839" s="40"/>
      <c r="B2839" s="41"/>
      <c r="C2839" s="42"/>
      <c r="D2839" s="42"/>
      <c r="E2839" s="42"/>
      <c r="F2839" s="42"/>
      <c r="G2839" s="42"/>
      <c r="H2839" s="42"/>
      <c r="I2839" s="42"/>
      <c r="J2839" s="42"/>
      <c r="K2839" s="42"/>
      <c r="L2839" s="42"/>
      <c r="M2839" s="42"/>
      <c r="N2839" s="42"/>
      <c r="O2839" s="42"/>
    </row>
    <row r="2840" spans="1:15">
      <c r="A2840" s="40"/>
      <c r="B2840" s="41"/>
      <c r="C2840" s="42"/>
      <c r="D2840" s="42"/>
      <c r="E2840" s="42"/>
      <c r="F2840" s="42"/>
      <c r="G2840" s="42"/>
      <c r="H2840" s="42"/>
      <c r="I2840" s="42"/>
      <c r="J2840" s="42"/>
      <c r="K2840" s="42"/>
      <c r="L2840" s="42"/>
      <c r="M2840" s="42"/>
      <c r="N2840" s="42"/>
      <c r="O2840" s="42"/>
    </row>
    <row r="2841" spans="1:15">
      <c r="A2841" s="40"/>
      <c r="B2841" s="41"/>
      <c r="C2841" s="42"/>
      <c r="D2841" s="42"/>
      <c r="E2841" s="42"/>
      <c r="F2841" s="42"/>
      <c r="G2841" s="42"/>
      <c r="H2841" s="42"/>
      <c r="I2841" s="42"/>
      <c r="J2841" s="42"/>
      <c r="K2841" s="42"/>
      <c r="L2841" s="42"/>
      <c r="M2841" s="42"/>
      <c r="N2841" s="42"/>
      <c r="O2841" s="42"/>
    </row>
    <row r="2842" spans="1:15">
      <c r="A2842" s="40"/>
      <c r="B2842" s="41"/>
      <c r="C2842" s="42"/>
      <c r="D2842" s="42"/>
      <c r="E2842" s="42"/>
      <c r="F2842" s="42"/>
      <c r="G2842" s="42"/>
      <c r="H2842" s="42"/>
      <c r="I2842" s="42"/>
      <c r="J2842" s="42"/>
      <c r="K2842" s="42"/>
      <c r="L2842" s="42"/>
      <c r="M2842" s="42"/>
      <c r="N2842" s="42"/>
      <c r="O2842" s="42"/>
    </row>
    <row r="2843" spans="1:15">
      <c r="A2843" s="40"/>
      <c r="B2843" s="41"/>
      <c r="C2843" s="42"/>
      <c r="D2843" s="42"/>
      <c r="E2843" s="42"/>
      <c r="F2843" s="42"/>
      <c r="G2843" s="42"/>
      <c r="H2843" s="42"/>
      <c r="I2843" s="42"/>
      <c r="J2843" s="42"/>
      <c r="K2843" s="42"/>
      <c r="L2843" s="42"/>
      <c r="M2843" s="42"/>
      <c r="N2843" s="42"/>
      <c r="O2843" s="42"/>
    </row>
    <row r="2844" spans="1:15">
      <c r="A2844" s="40"/>
      <c r="B2844" s="41"/>
      <c r="C2844" s="42"/>
      <c r="D2844" s="42"/>
      <c r="E2844" s="42"/>
      <c r="F2844" s="42"/>
      <c r="G2844" s="42"/>
      <c r="H2844" s="42"/>
      <c r="I2844" s="42"/>
      <c r="J2844" s="42"/>
      <c r="K2844" s="42"/>
      <c r="L2844" s="42"/>
      <c r="M2844" s="42"/>
      <c r="N2844" s="42"/>
      <c r="O2844" s="42"/>
    </row>
    <row r="2845" spans="1:15">
      <c r="A2845" s="40"/>
      <c r="B2845" s="41"/>
      <c r="C2845" s="42"/>
      <c r="D2845" s="42"/>
      <c r="E2845" s="42"/>
      <c r="F2845" s="42"/>
      <c r="G2845" s="42"/>
      <c r="H2845" s="42"/>
      <c r="I2845" s="42"/>
      <c r="J2845" s="42"/>
      <c r="K2845" s="42"/>
      <c r="L2845" s="42"/>
      <c r="M2845" s="42"/>
      <c r="N2845" s="42"/>
      <c r="O2845" s="42"/>
    </row>
    <row r="2846" spans="1:15">
      <c r="A2846" s="40"/>
      <c r="B2846" s="41"/>
      <c r="C2846" s="42"/>
      <c r="D2846" s="42"/>
      <c r="E2846" s="42"/>
      <c r="F2846" s="42"/>
      <c r="G2846" s="42"/>
      <c r="H2846" s="42"/>
      <c r="I2846" s="42"/>
      <c r="J2846" s="42"/>
      <c r="K2846" s="42"/>
      <c r="L2846" s="42"/>
      <c r="M2846" s="42"/>
      <c r="N2846" s="42"/>
      <c r="O2846" s="42"/>
    </row>
    <row r="2847" spans="1:15">
      <c r="A2847" s="40"/>
      <c r="B2847" s="41"/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  <c r="O2847" s="42"/>
    </row>
    <row r="2848" spans="1:15">
      <c r="A2848" s="40"/>
      <c r="B2848" s="41"/>
      <c r="C2848" s="42"/>
      <c r="D2848" s="42"/>
      <c r="E2848" s="42"/>
      <c r="F2848" s="42"/>
      <c r="G2848" s="42"/>
      <c r="H2848" s="42"/>
      <c r="I2848" s="42"/>
      <c r="J2848" s="42"/>
      <c r="K2848" s="42"/>
      <c r="L2848" s="42"/>
      <c r="M2848" s="42"/>
      <c r="N2848" s="42"/>
      <c r="O2848" s="42"/>
    </row>
    <row r="2849" spans="1:15">
      <c r="A2849" s="40"/>
      <c r="B2849" s="41"/>
      <c r="C2849" s="42"/>
      <c r="D2849" s="42"/>
      <c r="E2849" s="42"/>
      <c r="F2849" s="42"/>
      <c r="G2849" s="42"/>
      <c r="H2849" s="42"/>
      <c r="I2849" s="42"/>
      <c r="J2849" s="42"/>
      <c r="K2849" s="42"/>
      <c r="L2849" s="42"/>
      <c r="M2849" s="42"/>
      <c r="N2849" s="42"/>
      <c r="O2849" s="42"/>
    </row>
    <row r="2850" spans="1:15">
      <c r="A2850" s="40"/>
      <c r="B2850" s="41"/>
      <c r="C2850" s="42"/>
      <c r="D2850" s="42"/>
      <c r="E2850" s="42"/>
      <c r="F2850" s="42"/>
      <c r="G2850" s="42"/>
      <c r="H2850" s="42"/>
      <c r="I2850" s="42"/>
      <c r="J2850" s="42"/>
      <c r="K2850" s="42"/>
      <c r="L2850" s="42"/>
      <c r="M2850" s="42"/>
      <c r="N2850" s="42"/>
      <c r="O2850" s="42"/>
    </row>
    <row r="2851" spans="1:15">
      <c r="A2851" s="40"/>
      <c r="B2851" s="41"/>
      <c r="C2851" s="42"/>
      <c r="D2851" s="42"/>
      <c r="E2851" s="42"/>
      <c r="F2851" s="42"/>
      <c r="G2851" s="42"/>
      <c r="H2851" s="42"/>
      <c r="I2851" s="42"/>
      <c r="J2851" s="42"/>
      <c r="K2851" s="42"/>
      <c r="L2851" s="42"/>
      <c r="M2851" s="42"/>
      <c r="N2851" s="42"/>
      <c r="O2851" s="42"/>
    </row>
    <row r="2852" spans="1:15">
      <c r="A2852" s="40"/>
      <c r="B2852" s="41"/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  <c r="O2852" s="42"/>
    </row>
    <row r="2853" spans="1:15">
      <c r="A2853" s="40"/>
      <c r="B2853" s="41"/>
      <c r="C2853" s="42"/>
      <c r="D2853" s="42"/>
      <c r="E2853" s="42"/>
      <c r="F2853" s="42"/>
      <c r="G2853" s="42"/>
      <c r="H2853" s="42"/>
      <c r="I2853" s="42"/>
      <c r="J2853" s="42"/>
      <c r="K2853" s="42"/>
      <c r="L2853" s="42"/>
      <c r="M2853" s="42"/>
      <c r="N2853" s="42"/>
      <c r="O2853" s="42"/>
    </row>
    <row r="2854" spans="1:15">
      <c r="A2854" s="40"/>
      <c r="B2854" s="41"/>
      <c r="C2854" s="42"/>
      <c r="D2854" s="42"/>
      <c r="E2854" s="42"/>
      <c r="F2854" s="42"/>
      <c r="G2854" s="42"/>
      <c r="H2854" s="42"/>
      <c r="I2854" s="42"/>
      <c r="J2854" s="42"/>
      <c r="K2854" s="42"/>
      <c r="L2854" s="42"/>
      <c r="M2854" s="42"/>
      <c r="N2854" s="42"/>
      <c r="O2854" s="42"/>
    </row>
    <row r="2855" spans="1:15">
      <c r="A2855" s="40"/>
      <c r="B2855" s="41"/>
      <c r="C2855" s="42"/>
      <c r="D2855" s="42"/>
      <c r="E2855" s="42"/>
      <c r="F2855" s="42"/>
      <c r="G2855" s="42"/>
      <c r="H2855" s="42"/>
      <c r="I2855" s="42"/>
      <c r="J2855" s="42"/>
      <c r="K2855" s="42"/>
      <c r="L2855" s="42"/>
      <c r="M2855" s="42"/>
      <c r="N2855" s="42"/>
      <c r="O2855" s="42"/>
    </row>
    <row r="2856" spans="1:15">
      <c r="A2856" s="40"/>
      <c r="B2856" s="41"/>
      <c r="C2856" s="42"/>
      <c r="D2856" s="42"/>
      <c r="E2856" s="42"/>
      <c r="F2856" s="42"/>
      <c r="G2856" s="42"/>
      <c r="H2856" s="42"/>
      <c r="I2856" s="42"/>
      <c r="J2856" s="42"/>
      <c r="K2856" s="42"/>
      <c r="L2856" s="42"/>
      <c r="M2856" s="42"/>
      <c r="N2856" s="42"/>
      <c r="O2856" s="42"/>
    </row>
    <row r="2857" spans="1:15">
      <c r="A2857" s="40"/>
      <c r="B2857" s="41"/>
      <c r="C2857" s="42"/>
      <c r="D2857" s="42"/>
      <c r="E2857" s="42"/>
      <c r="F2857" s="42"/>
      <c r="G2857" s="42"/>
      <c r="H2857" s="42"/>
      <c r="I2857" s="42"/>
      <c r="J2857" s="42"/>
      <c r="K2857" s="42"/>
      <c r="L2857" s="42"/>
      <c r="M2857" s="42"/>
      <c r="N2857" s="42"/>
      <c r="O2857" s="42"/>
    </row>
    <row r="2858" spans="1:15">
      <c r="A2858" s="40"/>
      <c r="B2858" s="41"/>
      <c r="C2858" s="42"/>
      <c r="D2858" s="42"/>
      <c r="E2858" s="42"/>
      <c r="F2858" s="42"/>
      <c r="G2858" s="42"/>
      <c r="H2858" s="42"/>
      <c r="I2858" s="42"/>
      <c r="J2858" s="42"/>
      <c r="K2858" s="42"/>
      <c r="L2858" s="42"/>
      <c r="M2858" s="42"/>
      <c r="N2858" s="42"/>
      <c r="O2858" s="42"/>
    </row>
    <row r="2859" spans="1:15">
      <c r="A2859" s="40"/>
      <c r="B2859" s="41"/>
      <c r="C2859" s="42"/>
      <c r="D2859" s="42"/>
      <c r="E2859" s="42"/>
      <c r="F2859" s="42"/>
      <c r="G2859" s="42"/>
      <c r="H2859" s="42"/>
      <c r="I2859" s="42"/>
      <c r="J2859" s="42"/>
      <c r="K2859" s="42"/>
      <c r="L2859" s="42"/>
      <c r="M2859" s="42"/>
      <c r="N2859" s="42"/>
      <c r="O2859" s="42"/>
    </row>
    <row r="2860" spans="1:15">
      <c r="A2860" s="40"/>
      <c r="B2860" s="41"/>
      <c r="C2860" s="42"/>
      <c r="D2860" s="42"/>
      <c r="E2860" s="42"/>
      <c r="F2860" s="42"/>
      <c r="G2860" s="42"/>
      <c r="H2860" s="42"/>
      <c r="I2860" s="42"/>
      <c r="J2860" s="42"/>
      <c r="K2860" s="42"/>
      <c r="L2860" s="42"/>
      <c r="M2860" s="42"/>
      <c r="N2860" s="42"/>
      <c r="O2860" s="42"/>
    </row>
    <row r="2861" spans="1:15">
      <c r="A2861" s="40"/>
      <c r="B2861" s="41"/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  <c r="O2861" s="42"/>
    </row>
    <row r="2862" spans="1:15">
      <c r="A2862" s="40"/>
      <c r="B2862" s="41"/>
      <c r="C2862" s="42"/>
      <c r="D2862" s="42"/>
      <c r="E2862" s="42"/>
      <c r="F2862" s="42"/>
      <c r="G2862" s="42"/>
      <c r="H2862" s="42"/>
      <c r="I2862" s="42"/>
      <c r="J2862" s="42"/>
      <c r="K2862" s="42"/>
      <c r="L2862" s="42"/>
      <c r="M2862" s="42"/>
      <c r="N2862" s="42"/>
      <c r="O2862" s="42"/>
    </row>
    <row r="2863" spans="1:15">
      <c r="A2863" s="40"/>
      <c r="B2863" s="41"/>
      <c r="C2863" s="42"/>
      <c r="D2863" s="42"/>
      <c r="E2863" s="42"/>
      <c r="F2863" s="42"/>
      <c r="G2863" s="42"/>
      <c r="H2863" s="42"/>
      <c r="I2863" s="42"/>
      <c r="J2863" s="42"/>
      <c r="K2863" s="42"/>
      <c r="L2863" s="42"/>
      <c r="M2863" s="42"/>
      <c r="N2863" s="42"/>
      <c r="O2863" s="42"/>
    </row>
    <row r="2864" spans="1:15">
      <c r="A2864" s="40"/>
      <c r="B2864" s="41"/>
      <c r="C2864" s="42"/>
      <c r="D2864" s="42"/>
      <c r="E2864" s="42"/>
      <c r="F2864" s="42"/>
      <c r="G2864" s="42"/>
      <c r="H2864" s="42"/>
      <c r="I2864" s="42"/>
      <c r="J2864" s="42"/>
      <c r="K2864" s="42"/>
      <c r="L2864" s="42"/>
      <c r="M2864" s="42"/>
      <c r="N2864" s="42"/>
      <c r="O2864" s="42"/>
    </row>
    <row r="2865" spans="1:15">
      <c r="A2865" s="40"/>
      <c r="B2865" s="41"/>
      <c r="C2865" s="42"/>
      <c r="D2865" s="42"/>
      <c r="E2865" s="42"/>
      <c r="F2865" s="42"/>
      <c r="G2865" s="42"/>
      <c r="H2865" s="42"/>
      <c r="I2865" s="42"/>
      <c r="J2865" s="42"/>
      <c r="K2865" s="42"/>
      <c r="L2865" s="42"/>
      <c r="M2865" s="42"/>
      <c r="N2865" s="42"/>
      <c r="O2865" s="42"/>
    </row>
    <row r="2866" spans="1:15">
      <c r="A2866" s="40"/>
      <c r="B2866" s="41"/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  <c r="O2866" s="42"/>
    </row>
    <row r="2867" spans="1:15">
      <c r="A2867" s="40"/>
      <c r="B2867" s="41"/>
      <c r="C2867" s="42"/>
      <c r="D2867" s="42"/>
      <c r="E2867" s="42"/>
      <c r="F2867" s="42"/>
      <c r="G2867" s="42"/>
      <c r="H2867" s="42"/>
      <c r="I2867" s="42"/>
      <c r="J2867" s="42"/>
      <c r="K2867" s="42"/>
      <c r="L2867" s="42"/>
      <c r="M2867" s="42"/>
      <c r="N2867" s="42"/>
      <c r="O2867" s="42"/>
    </row>
    <row r="2868" spans="1:15">
      <c r="A2868" s="40"/>
      <c r="B2868" s="41"/>
      <c r="C2868" s="42"/>
      <c r="D2868" s="42"/>
      <c r="E2868" s="42"/>
      <c r="F2868" s="42"/>
      <c r="G2868" s="42"/>
      <c r="H2868" s="42"/>
      <c r="I2868" s="42"/>
      <c r="J2868" s="42"/>
      <c r="K2868" s="42"/>
      <c r="L2868" s="42"/>
      <c r="M2868" s="42"/>
      <c r="N2868" s="42"/>
      <c r="O2868" s="42"/>
    </row>
    <row r="2869" spans="1:15">
      <c r="A2869" s="40"/>
      <c r="B2869" s="41"/>
      <c r="C2869" s="42"/>
      <c r="D2869" s="42"/>
      <c r="E2869" s="42"/>
      <c r="F2869" s="42"/>
      <c r="G2869" s="42"/>
      <c r="H2869" s="42"/>
      <c r="I2869" s="42"/>
      <c r="J2869" s="42"/>
      <c r="K2869" s="42"/>
      <c r="L2869" s="42"/>
      <c r="M2869" s="42"/>
      <c r="N2869" s="42"/>
      <c r="O2869" s="42"/>
    </row>
    <row r="2870" spans="1:15">
      <c r="A2870" s="40"/>
      <c r="B2870" s="41"/>
      <c r="C2870" s="42"/>
      <c r="D2870" s="42"/>
      <c r="E2870" s="42"/>
      <c r="F2870" s="42"/>
      <c r="G2870" s="42"/>
      <c r="H2870" s="42"/>
      <c r="I2870" s="42"/>
      <c r="J2870" s="42"/>
      <c r="K2870" s="42"/>
      <c r="L2870" s="42"/>
      <c r="M2870" s="42"/>
      <c r="N2870" s="42"/>
      <c r="O2870" s="42"/>
    </row>
    <row r="2871" spans="1:15">
      <c r="A2871" s="40"/>
      <c r="B2871" s="41"/>
      <c r="C2871" s="42"/>
      <c r="D2871" s="42"/>
      <c r="E2871" s="42"/>
      <c r="F2871" s="42"/>
      <c r="G2871" s="42"/>
      <c r="H2871" s="42"/>
      <c r="I2871" s="42"/>
      <c r="J2871" s="42"/>
      <c r="K2871" s="42"/>
      <c r="L2871" s="42"/>
      <c r="M2871" s="42"/>
      <c r="N2871" s="42"/>
      <c r="O2871" s="42"/>
    </row>
    <row r="2872" spans="1:15">
      <c r="A2872" s="40"/>
      <c r="B2872" s="41"/>
      <c r="C2872" s="42"/>
      <c r="D2872" s="42"/>
      <c r="E2872" s="42"/>
      <c r="F2872" s="42"/>
      <c r="G2872" s="42"/>
      <c r="H2872" s="42"/>
      <c r="I2872" s="42"/>
      <c r="J2872" s="42"/>
      <c r="K2872" s="42"/>
      <c r="L2872" s="42"/>
      <c r="M2872" s="42"/>
      <c r="N2872" s="42"/>
      <c r="O2872" s="42"/>
    </row>
    <row r="2873" spans="1:15">
      <c r="A2873" s="40"/>
      <c r="B2873" s="41"/>
      <c r="C2873" s="42"/>
      <c r="D2873" s="42"/>
      <c r="E2873" s="42"/>
      <c r="F2873" s="42"/>
      <c r="G2873" s="42"/>
      <c r="H2873" s="42"/>
      <c r="I2873" s="42"/>
      <c r="J2873" s="42"/>
      <c r="K2873" s="42"/>
      <c r="L2873" s="42"/>
      <c r="M2873" s="42"/>
      <c r="N2873" s="42"/>
      <c r="O2873" s="42"/>
    </row>
    <row r="2874" spans="1:15">
      <c r="A2874" s="40"/>
      <c r="B2874" s="41"/>
      <c r="C2874" s="42"/>
      <c r="D2874" s="42"/>
      <c r="E2874" s="42"/>
      <c r="F2874" s="42"/>
      <c r="G2874" s="42"/>
      <c r="H2874" s="42"/>
      <c r="I2874" s="42"/>
      <c r="J2874" s="42"/>
      <c r="K2874" s="42"/>
      <c r="L2874" s="42"/>
      <c r="M2874" s="42"/>
      <c r="N2874" s="42"/>
      <c r="O2874" s="42"/>
    </row>
    <row r="2875" spans="1:15">
      <c r="A2875" s="40"/>
      <c r="B2875" s="41"/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  <c r="O2875" s="42"/>
    </row>
    <row r="2876" spans="1:15">
      <c r="A2876" s="40"/>
      <c r="B2876" s="41"/>
      <c r="C2876" s="42"/>
      <c r="D2876" s="42"/>
      <c r="E2876" s="42"/>
      <c r="F2876" s="42"/>
      <c r="G2876" s="42"/>
      <c r="H2876" s="42"/>
      <c r="I2876" s="42"/>
      <c r="J2876" s="42"/>
      <c r="K2876" s="42"/>
      <c r="L2876" s="42"/>
      <c r="M2876" s="42"/>
      <c r="N2876" s="42"/>
      <c r="O2876" s="42"/>
    </row>
    <row r="2877" spans="1:15">
      <c r="A2877" s="40"/>
      <c r="B2877" s="41"/>
      <c r="C2877" s="42"/>
      <c r="D2877" s="42"/>
      <c r="E2877" s="42"/>
      <c r="F2877" s="42"/>
      <c r="G2877" s="42"/>
      <c r="H2877" s="42"/>
      <c r="I2877" s="42"/>
      <c r="J2877" s="42"/>
      <c r="K2877" s="42"/>
      <c r="L2877" s="42"/>
      <c r="M2877" s="42"/>
      <c r="N2877" s="42"/>
      <c r="O2877" s="42"/>
    </row>
    <row r="2878" spans="1:15">
      <c r="A2878" s="40"/>
      <c r="B2878" s="41"/>
      <c r="C2878" s="42"/>
      <c r="D2878" s="42"/>
      <c r="E2878" s="42"/>
      <c r="F2878" s="42"/>
      <c r="G2878" s="42"/>
      <c r="H2878" s="42"/>
      <c r="I2878" s="42"/>
      <c r="J2878" s="42"/>
      <c r="K2878" s="42"/>
      <c r="L2878" s="42"/>
      <c r="M2878" s="42"/>
      <c r="N2878" s="42"/>
      <c r="O2878" s="42"/>
    </row>
    <row r="2879" spans="1:15">
      <c r="A2879" s="40"/>
      <c r="B2879" s="41"/>
      <c r="C2879" s="42"/>
      <c r="D2879" s="42"/>
      <c r="E2879" s="42"/>
      <c r="F2879" s="42"/>
      <c r="G2879" s="42"/>
      <c r="H2879" s="42"/>
      <c r="I2879" s="42"/>
      <c r="J2879" s="42"/>
      <c r="K2879" s="42"/>
      <c r="L2879" s="42"/>
      <c r="M2879" s="42"/>
      <c r="N2879" s="42"/>
      <c r="O2879" s="42"/>
    </row>
    <row r="2880" spans="1:15">
      <c r="A2880" s="40"/>
      <c r="B2880" s="41"/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  <c r="O2880" s="42"/>
    </row>
    <row r="2881" spans="1:15">
      <c r="A2881" s="40"/>
      <c r="B2881" s="41"/>
      <c r="C2881" s="42"/>
      <c r="D2881" s="42"/>
      <c r="E2881" s="42"/>
      <c r="F2881" s="42"/>
      <c r="G2881" s="42"/>
      <c r="H2881" s="42"/>
      <c r="I2881" s="42"/>
      <c r="J2881" s="42"/>
      <c r="K2881" s="42"/>
      <c r="L2881" s="42"/>
      <c r="M2881" s="42"/>
      <c r="N2881" s="42"/>
      <c r="O2881" s="42"/>
    </row>
    <row r="2882" spans="1:15">
      <c r="A2882" s="40"/>
      <c r="B2882" s="41"/>
      <c r="C2882" s="42"/>
      <c r="D2882" s="42"/>
      <c r="E2882" s="42"/>
      <c r="F2882" s="42"/>
      <c r="G2882" s="42"/>
      <c r="H2882" s="42"/>
      <c r="I2882" s="42"/>
      <c r="J2882" s="42"/>
      <c r="K2882" s="42"/>
      <c r="L2882" s="42"/>
      <c r="M2882" s="42"/>
      <c r="N2882" s="42"/>
      <c r="O2882" s="42"/>
    </row>
    <row r="2883" spans="1:15">
      <c r="A2883" s="40"/>
      <c r="B2883" s="41"/>
      <c r="C2883" s="42"/>
      <c r="D2883" s="42"/>
      <c r="E2883" s="42"/>
      <c r="F2883" s="42"/>
      <c r="G2883" s="42"/>
      <c r="H2883" s="42"/>
      <c r="I2883" s="42"/>
      <c r="J2883" s="42"/>
      <c r="K2883" s="42"/>
      <c r="L2883" s="42"/>
      <c r="M2883" s="42"/>
      <c r="N2883" s="42"/>
      <c r="O2883" s="42"/>
    </row>
    <row r="2884" spans="1:15">
      <c r="A2884" s="40"/>
      <c r="B2884" s="41"/>
      <c r="C2884" s="42"/>
      <c r="D2884" s="42"/>
      <c r="E2884" s="42"/>
      <c r="F2884" s="42"/>
      <c r="G2884" s="42"/>
      <c r="H2884" s="42"/>
      <c r="I2884" s="42"/>
      <c r="J2884" s="42"/>
      <c r="K2884" s="42"/>
      <c r="L2884" s="42"/>
      <c r="M2884" s="42"/>
      <c r="N2884" s="42"/>
      <c r="O2884" s="42"/>
    </row>
    <row r="2885" spans="1:15">
      <c r="A2885" s="40"/>
      <c r="B2885" s="41"/>
      <c r="C2885" s="42"/>
      <c r="D2885" s="42"/>
      <c r="E2885" s="42"/>
      <c r="F2885" s="42"/>
      <c r="G2885" s="42"/>
      <c r="H2885" s="42"/>
      <c r="I2885" s="42"/>
      <c r="J2885" s="42"/>
      <c r="K2885" s="42"/>
      <c r="L2885" s="42"/>
      <c r="M2885" s="42"/>
      <c r="N2885" s="42"/>
      <c r="O2885" s="42"/>
    </row>
    <row r="2886" spans="1:15">
      <c r="A2886" s="40"/>
      <c r="B2886" s="41"/>
      <c r="C2886" s="42"/>
      <c r="D2886" s="42"/>
      <c r="E2886" s="42"/>
      <c r="F2886" s="42"/>
      <c r="G2886" s="42"/>
      <c r="H2886" s="42"/>
      <c r="I2886" s="42"/>
      <c r="J2886" s="42"/>
      <c r="K2886" s="42"/>
      <c r="L2886" s="42"/>
      <c r="M2886" s="42"/>
      <c r="N2886" s="42"/>
      <c r="O2886" s="42"/>
    </row>
    <row r="2887" spans="1:15">
      <c r="A2887" s="40"/>
      <c r="B2887" s="41"/>
      <c r="C2887" s="42"/>
      <c r="D2887" s="42"/>
      <c r="E2887" s="42"/>
      <c r="F2887" s="42"/>
      <c r="G2887" s="42"/>
      <c r="H2887" s="42"/>
      <c r="I2887" s="42"/>
      <c r="J2887" s="42"/>
      <c r="K2887" s="42"/>
      <c r="L2887" s="42"/>
      <c r="M2887" s="42"/>
      <c r="N2887" s="42"/>
      <c r="O2887" s="42"/>
    </row>
    <row r="2888" spans="1:15">
      <c r="A2888" s="40"/>
      <c r="B2888" s="41"/>
      <c r="C2888" s="42"/>
      <c r="D2888" s="42"/>
      <c r="E2888" s="42"/>
      <c r="F2888" s="42"/>
      <c r="G2888" s="42"/>
      <c r="H2888" s="42"/>
      <c r="I2888" s="42"/>
      <c r="J2888" s="42"/>
      <c r="K2888" s="42"/>
      <c r="L2888" s="42"/>
      <c r="M2888" s="42"/>
      <c r="N2888" s="42"/>
      <c r="O2888" s="42"/>
    </row>
    <row r="2889" spans="1:15">
      <c r="A2889" s="40"/>
      <c r="B2889" s="41"/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  <c r="O2889" s="42"/>
    </row>
    <row r="2890" spans="1:15">
      <c r="A2890" s="40"/>
      <c r="B2890" s="41"/>
      <c r="C2890" s="42"/>
      <c r="D2890" s="42"/>
      <c r="E2890" s="42"/>
      <c r="F2890" s="42"/>
      <c r="G2890" s="42"/>
      <c r="H2890" s="42"/>
      <c r="I2890" s="42"/>
      <c r="J2890" s="42"/>
      <c r="K2890" s="42"/>
      <c r="L2890" s="42"/>
      <c r="M2890" s="42"/>
      <c r="N2890" s="42"/>
      <c r="O2890" s="42"/>
    </row>
    <row r="2891" spans="1:15">
      <c r="A2891" s="40"/>
      <c r="B2891" s="41"/>
      <c r="C2891" s="42"/>
      <c r="D2891" s="42"/>
      <c r="E2891" s="42"/>
      <c r="F2891" s="42"/>
      <c r="G2891" s="42"/>
      <c r="H2891" s="42"/>
      <c r="I2891" s="42"/>
      <c r="J2891" s="42"/>
      <c r="K2891" s="42"/>
      <c r="L2891" s="42"/>
      <c r="M2891" s="42"/>
      <c r="N2891" s="42"/>
      <c r="O2891" s="42"/>
    </row>
    <row r="2892" spans="1:15">
      <c r="A2892" s="40"/>
      <c r="B2892" s="41"/>
      <c r="C2892" s="42"/>
      <c r="D2892" s="42"/>
      <c r="E2892" s="42"/>
      <c r="F2892" s="42"/>
      <c r="G2892" s="42"/>
      <c r="H2892" s="42"/>
      <c r="I2892" s="42"/>
      <c r="J2892" s="42"/>
      <c r="K2892" s="42"/>
      <c r="L2892" s="42"/>
      <c r="M2892" s="42"/>
      <c r="N2892" s="42"/>
      <c r="O2892" s="42"/>
    </row>
    <row r="2893" spans="1:15">
      <c r="A2893" s="40"/>
      <c r="B2893" s="41"/>
      <c r="C2893" s="42"/>
      <c r="D2893" s="42"/>
      <c r="E2893" s="42"/>
      <c r="F2893" s="42"/>
      <c r="G2893" s="42"/>
      <c r="H2893" s="42"/>
      <c r="I2893" s="42"/>
      <c r="J2893" s="42"/>
      <c r="K2893" s="42"/>
      <c r="L2893" s="42"/>
      <c r="M2893" s="42"/>
      <c r="N2893" s="42"/>
      <c r="O2893" s="42"/>
    </row>
    <row r="2894" spans="1:15">
      <c r="A2894" s="40"/>
      <c r="B2894" s="41"/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  <c r="O2894" s="42"/>
    </row>
    <row r="2895" spans="1:15">
      <c r="A2895" s="40"/>
      <c r="B2895" s="41"/>
      <c r="C2895" s="42"/>
      <c r="D2895" s="42"/>
      <c r="E2895" s="42"/>
      <c r="F2895" s="42"/>
      <c r="G2895" s="42"/>
      <c r="H2895" s="42"/>
      <c r="I2895" s="42"/>
      <c r="J2895" s="42"/>
      <c r="K2895" s="42"/>
      <c r="L2895" s="42"/>
      <c r="M2895" s="42"/>
      <c r="N2895" s="42"/>
      <c r="O2895" s="42"/>
    </row>
    <row r="2896" spans="1:15">
      <c r="A2896" s="40"/>
      <c r="B2896" s="41"/>
      <c r="C2896" s="42"/>
      <c r="D2896" s="42"/>
      <c r="E2896" s="42"/>
      <c r="F2896" s="42"/>
      <c r="G2896" s="42"/>
      <c r="H2896" s="42"/>
      <c r="I2896" s="42"/>
      <c r="J2896" s="42"/>
      <c r="K2896" s="42"/>
      <c r="L2896" s="42"/>
      <c r="M2896" s="42"/>
      <c r="N2896" s="42"/>
      <c r="O2896" s="42"/>
    </row>
    <row r="2897" spans="1:15">
      <c r="A2897" s="40"/>
      <c r="B2897" s="41"/>
      <c r="C2897" s="42"/>
      <c r="D2897" s="42"/>
      <c r="E2897" s="42"/>
      <c r="F2897" s="42"/>
      <c r="G2897" s="42"/>
      <c r="H2897" s="42"/>
      <c r="I2897" s="42"/>
      <c r="J2897" s="42"/>
      <c r="K2897" s="42"/>
      <c r="L2897" s="42"/>
      <c r="M2897" s="42"/>
      <c r="N2897" s="42"/>
      <c r="O2897" s="42"/>
    </row>
    <row r="2898" spans="1:15">
      <c r="A2898" s="40"/>
      <c r="B2898" s="41"/>
      <c r="C2898" s="42"/>
      <c r="D2898" s="42"/>
      <c r="E2898" s="42"/>
      <c r="F2898" s="42"/>
      <c r="G2898" s="42"/>
      <c r="H2898" s="42"/>
      <c r="I2898" s="42"/>
      <c r="J2898" s="42"/>
      <c r="K2898" s="42"/>
      <c r="L2898" s="42"/>
      <c r="M2898" s="42"/>
      <c r="N2898" s="42"/>
      <c r="O2898" s="42"/>
    </row>
    <row r="2899" spans="1:15">
      <c r="A2899" s="40"/>
      <c r="B2899" s="41"/>
      <c r="C2899" s="42"/>
      <c r="D2899" s="42"/>
      <c r="E2899" s="42"/>
      <c r="F2899" s="42"/>
      <c r="G2899" s="42"/>
      <c r="H2899" s="42"/>
      <c r="I2899" s="42"/>
      <c r="J2899" s="42"/>
      <c r="K2899" s="42"/>
      <c r="L2899" s="42"/>
      <c r="M2899" s="42"/>
      <c r="N2899" s="42"/>
      <c r="O2899" s="42"/>
    </row>
    <row r="2900" spans="1:15">
      <c r="A2900" s="40"/>
      <c r="B2900" s="41"/>
      <c r="C2900" s="42"/>
      <c r="D2900" s="42"/>
      <c r="E2900" s="42"/>
      <c r="F2900" s="42"/>
      <c r="G2900" s="42"/>
      <c r="H2900" s="42"/>
      <c r="I2900" s="42"/>
      <c r="J2900" s="42"/>
      <c r="K2900" s="42"/>
      <c r="L2900" s="42"/>
      <c r="M2900" s="42"/>
      <c r="N2900" s="42"/>
      <c r="O2900" s="42"/>
    </row>
    <row r="2901" spans="1:15">
      <c r="A2901" s="40"/>
      <c r="B2901" s="41"/>
      <c r="C2901" s="42"/>
      <c r="D2901" s="42"/>
      <c r="E2901" s="42"/>
      <c r="F2901" s="42"/>
      <c r="G2901" s="42"/>
      <c r="H2901" s="42"/>
      <c r="I2901" s="42"/>
      <c r="J2901" s="42"/>
      <c r="K2901" s="42"/>
      <c r="L2901" s="42"/>
      <c r="M2901" s="42"/>
      <c r="N2901" s="42"/>
      <c r="O2901" s="42"/>
    </row>
    <row r="2902" spans="1:15">
      <c r="A2902" s="40"/>
      <c r="B2902" s="41"/>
      <c r="C2902" s="42"/>
      <c r="D2902" s="42"/>
      <c r="E2902" s="42"/>
      <c r="F2902" s="42"/>
      <c r="G2902" s="42"/>
      <c r="H2902" s="42"/>
      <c r="I2902" s="42"/>
      <c r="J2902" s="42"/>
      <c r="K2902" s="42"/>
      <c r="L2902" s="42"/>
      <c r="M2902" s="42"/>
      <c r="N2902" s="42"/>
      <c r="O2902" s="42"/>
    </row>
    <row r="2903" spans="1:15">
      <c r="A2903" s="40"/>
      <c r="B2903" s="41"/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  <c r="O2903" s="42"/>
    </row>
    <row r="2904" spans="1:15">
      <c r="A2904" s="40"/>
      <c r="B2904" s="41"/>
      <c r="C2904" s="42"/>
      <c r="D2904" s="42"/>
      <c r="E2904" s="42"/>
      <c r="F2904" s="42"/>
      <c r="G2904" s="42"/>
      <c r="H2904" s="42"/>
      <c r="I2904" s="42"/>
      <c r="J2904" s="42"/>
      <c r="K2904" s="42"/>
      <c r="L2904" s="42"/>
      <c r="M2904" s="42"/>
      <c r="N2904" s="42"/>
      <c r="O2904" s="42"/>
    </row>
    <row r="2905" spans="1:15">
      <c r="A2905" s="40"/>
      <c r="B2905" s="41"/>
      <c r="C2905" s="42"/>
      <c r="D2905" s="42"/>
      <c r="E2905" s="42"/>
      <c r="F2905" s="42"/>
      <c r="G2905" s="42"/>
      <c r="H2905" s="42"/>
      <c r="I2905" s="42"/>
      <c r="J2905" s="42"/>
      <c r="K2905" s="42"/>
      <c r="L2905" s="42"/>
      <c r="M2905" s="42"/>
      <c r="N2905" s="42"/>
      <c r="O2905" s="42"/>
    </row>
    <row r="2906" spans="1:15">
      <c r="A2906" s="40"/>
      <c r="B2906" s="41"/>
      <c r="C2906" s="42"/>
      <c r="D2906" s="42"/>
      <c r="E2906" s="42"/>
      <c r="F2906" s="42"/>
      <c r="G2906" s="42"/>
      <c r="H2906" s="42"/>
      <c r="I2906" s="42"/>
      <c r="J2906" s="42"/>
      <c r="K2906" s="42"/>
      <c r="L2906" s="42"/>
      <c r="M2906" s="42"/>
      <c r="N2906" s="42"/>
      <c r="O2906" s="42"/>
    </row>
    <row r="2907" spans="1:15">
      <c r="A2907" s="40"/>
      <c r="B2907" s="41"/>
      <c r="C2907" s="42"/>
      <c r="D2907" s="42"/>
      <c r="E2907" s="42"/>
      <c r="F2907" s="42"/>
      <c r="G2907" s="42"/>
      <c r="H2907" s="42"/>
      <c r="I2907" s="42"/>
      <c r="J2907" s="42"/>
      <c r="K2907" s="42"/>
      <c r="L2907" s="42"/>
      <c r="M2907" s="42"/>
      <c r="N2907" s="42"/>
      <c r="O2907" s="42"/>
    </row>
    <row r="2908" spans="1:15">
      <c r="A2908" s="40"/>
      <c r="B2908" s="41"/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  <c r="O2908" s="42"/>
    </row>
    <row r="2909" spans="1:15">
      <c r="A2909" s="40"/>
      <c r="B2909" s="41"/>
      <c r="C2909" s="42"/>
      <c r="D2909" s="42"/>
      <c r="E2909" s="42"/>
      <c r="F2909" s="42"/>
      <c r="G2909" s="42"/>
      <c r="H2909" s="42"/>
      <c r="I2909" s="42"/>
      <c r="J2909" s="42"/>
      <c r="K2909" s="42"/>
      <c r="L2909" s="42"/>
      <c r="M2909" s="42"/>
      <c r="N2909" s="42"/>
      <c r="O2909" s="42"/>
    </row>
    <row r="2910" spans="1:15">
      <c r="A2910" s="40"/>
      <c r="B2910" s="41"/>
      <c r="C2910" s="42"/>
      <c r="D2910" s="42"/>
      <c r="E2910" s="42"/>
      <c r="F2910" s="42"/>
      <c r="G2910" s="42"/>
      <c r="H2910" s="42"/>
      <c r="I2910" s="42"/>
      <c r="J2910" s="42"/>
      <c r="K2910" s="42"/>
      <c r="L2910" s="42"/>
      <c r="M2910" s="42"/>
      <c r="N2910" s="42"/>
      <c r="O2910" s="42"/>
    </row>
    <row r="2911" spans="1:15">
      <c r="A2911" s="40"/>
      <c r="B2911" s="41"/>
      <c r="C2911" s="42"/>
      <c r="D2911" s="42"/>
      <c r="E2911" s="42"/>
      <c r="F2911" s="42"/>
      <c r="G2911" s="42"/>
      <c r="H2911" s="42"/>
      <c r="I2911" s="42"/>
      <c r="J2911" s="42"/>
      <c r="K2911" s="42"/>
      <c r="L2911" s="42"/>
      <c r="M2911" s="42"/>
      <c r="N2911" s="42"/>
      <c r="O2911" s="42"/>
    </row>
    <row r="2912" spans="1:15">
      <c r="A2912" s="40"/>
      <c r="B2912" s="41"/>
      <c r="C2912" s="42"/>
      <c r="D2912" s="42"/>
      <c r="E2912" s="42"/>
      <c r="F2912" s="42"/>
      <c r="G2912" s="42"/>
      <c r="H2912" s="42"/>
      <c r="I2912" s="42"/>
      <c r="J2912" s="42"/>
      <c r="K2912" s="42"/>
      <c r="L2912" s="42"/>
      <c r="M2912" s="42"/>
      <c r="N2912" s="42"/>
      <c r="O2912" s="42"/>
    </row>
    <row r="2913" spans="1:15">
      <c r="A2913" s="40"/>
      <c r="B2913" s="41"/>
      <c r="C2913" s="42"/>
      <c r="D2913" s="42"/>
      <c r="E2913" s="42"/>
      <c r="F2913" s="42"/>
      <c r="G2913" s="42"/>
      <c r="H2913" s="42"/>
      <c r="I2913" s="42"/>
      <c r="J2913" s="42"/>
      <c r="K2913" s="42"/>
      <c r="L2913" s="42"/>
      <c r="M2913" s="42"/>
      <c r="N2913" s="42"/>
      <c r="O2913" s="42"/>
    </row>
    <row r="2914" spans="1:15">
      <c r="A2914" s="40"/>
      <c r="B2914" s="41"/>
      <c r="C2914" s="42"/>
      <c r="D2914" s="42"/>
      <c r="E2914" s="42"/>
      <c r="F2914" s="42"/>
      <c r="G2914" s="42"/>
      <c r="H2914" s="42"/>
      <c r="I2914" s="42"/>
      <c r="J2914" s="42"/>
      <c r="K2914" s="42"/>
      <c r="L2914" s="42"/>
      <c r="M2914" s="42"/>
      <c r="N2914" s="42"/>
      <c r="O2914" s="42"/>
    </row>
    <row r="2915" spans="1:15">
      <c r="A2915" s="40"/>
      <c r="B2915" s="41"/>
      <c r="C2915" s="42"/>
      <c r="D2915" s="42"/>
      <c r="E2915" s="42"/>
      <c r="F2915" s="42"/>
      <c r="G2915" s="42"/>
      <c r="H2915" s="42"/>
      <c r="I2915" s="42"/>
      <c r="J2915" s="42"/>
      <c r="K2915" s="42"/>
      <c r="L2915" s="42"/>
      <c r="M2915" s="42"/>
      <c r="N2915" s="42"/>
      <c r="O2915" s="42"/>
    </row>
    <row r="2916" spans="1:15">
      <c r="A2916" s="40"/>
      <c r="B2916" s="41"/>
      <c r="C2916" s="42"/>
      <c r="D2916" s="42"/>
      <c r="E2916" s="42"/>
      <c r="F2916" s="42"/>
      <c r="G2916" s="42"/>
      <c r="H2916" s="42"/>
      <c r="I2916" s="42"/>
      <c r="J2916" s="42"/>
      <c r="K2916" s="42"/>
      <c r="L2916" s="42"/>
      <c r="M2916" s="42"/>
      <c r="N2916" s="42"/>
      <c r="O2916" s="42"/>
    </row>
    <row r="2917" spans="1:15">
      <c r="A2917" s="40"/>
      <c r="B2917" s="41"/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  <c r="O2917" s="42"/>
    </row>
    <row r="2918" spans="1:15">
      <c r="A2918" s="40"/>
      <c r="B2918" s="41"/>
      <c r="C2918" s="42"/>
      <c r="D2918" s="42"/>
      <c r="E2918" s="42"/>
      <c r="F2918" s="42"/>
      <c r="G2918" s="42"/>
      <c r="H2918" s="42"/>
      <c r="I2918" s="42"/>
      <c r="J2918" s="42"/>
      <c r="K2918" s="42"/>
      <c r="L2918" s="42"/>
      <c r="M2918" s="42"/>
      <c r="N2918" s="42"/>
      <c r="O2918" s="42"/>
    </row>
    <row r="2919" spans="1:15">
      <c r="A2919" s="40"/>
      <c r="B2919" s="41"/>
      <c r="C2919" s="42"/>
      <c r="D2919" s="42"/>
      <c r="E2919" s="42"/>
      <c r="F2919" s="42"/>
      <c r="G2919" s="42"/>
      <c r="H2919" s="42"/>
      <c r="I2919" s="42"/>
      <c r="J2919" s="42"/>
      <c r="K2919" s="42"/>
      <c r="L2919" s="42"/>
      <c r="M2919" s="42"/>
      <c r="N2919" s="42"/>
      <c r="O2919" s="42"/>
    </row>
    <row r="2920" spans="1:15">
      <c r="A2920" s="40"/>
      <c r="B2920" s="41"/>
      <c r="C2920" s="42"/>
      <c r="D2920" s="42"/>
      <c r="E2920" s="42"/>
      <c r="F2920" s="42"/>
      <c r="G2920" s="42"/>
      <c r="H2920" s="42"/>
      <c r="I2920" s="42"/>
      <c r="J2920" s="42"/>
      <c r="K2920" s="42"/>
      <c r="L2920" s="42"/>
      <c r="M2920" s="42"/>
      <c r="N2920" s="42"/>
      <c r="O2920" s="42"/>
    </row>
    <row r="2921" spans="1:15">
      <c r="A2921" s="40"/>
      <c r="B2921" s="41"/>
      <c r="C2921" s="42"/>
      <c r="D2921" s="42"/>
      <c r="E2921" s="42"/>
      <c r="F2921" s="42"/>
      <c r="G2921" s="42"/>
      <c r="H2921" s="42"/>
      <c r="I2921" s="42"/>
      <c r="J2921" s="42"/>
      <c r="K2921" s="42"/>
      <c r="L2921" s="42"/>
      <c r="M2921" s="42"/>
      <c r="N2921" s="42"/>
      <c r="O2921" s="42"/>
    </row>
    <row r="2922" spans="1:15">
      <c r="A2922" s="40"/>
      <c r="B2922" s="41"/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  <c r="O2922" s="42"/>
    </row>
    <row r="2923" spans="1:15">
      <c r="A2923" s="40"/>
      <c r="B2923" s="41"/>
      <c r="C2923" s="42"/>
      <c r="D2923" s="42"/>
      <c r="E2923" s="42"/>
      <c r="F2923" s="42"/>
      <c r="G2923" s="42"/>
      <c r="H2923" s="42"/>
      <c r="I2923" s="42"/>
      <c r="J2923" s="42"/>
      <c r="K2923" s="42"/>
      <c r="L2923" s="42"/>
      <c r="M2923" s="42"/>
      <c r="N2923" s="42"/>
      <c r="O2923" s="42"/>
    </row>
    <row r="2924" spans="1:15">
      <c r="A2924" s="40"/>
      <c r="B2924" s="41"/>
      <c r="C2924" s="42"/>
      <c r="D2924" s="42"/>
      <c r="E2924" s="42"/>
      <c r="F2924" s="42"/>
      <c r="G2924" s="42"/>
      <c r="H2924" s="42"/>
      <c r="I2924" s="42"/>
      <c r="J2924" s="42"/>
      <c r="K2924" s="42"/>
      <c r="L2924" s="42"/>
      <c r="M2924" s="42"/>
      <c r="N2924" s="42"/>
      <c r="O2924" s="42"/>
    </row>
    <row r="2925" spans="1:15">
      <c r="A2925" s="40"/>
      <c r="B2925" s="41"/>
      <c r="C2925" s="42"/>
      <c r="D2925" s="42"/>
      <c r="E2925" s="42"/>
      <c r="F2925" s="42"/>
      <c r="G2925" s="42"/>
      <c r="H2925" s="42"/>
      <c r="I2925" s="42"/>
      <c r="J2925" s="42"/>
      <c r="K2925" s="42"/>
      <c r="L2925" s="42"/>
      <c r="M2925" s="42"/>
      <c r="N2925" s="42"/>
      <c r="O2925" s="42"/>
    </row>
    <row r="2926" spans="1:15">
      <c r="A2926" s="40"/>
      <c r="B2926" s="41"/>
      <c r="C2926" s="42"/>
      <c r="D2926" s="42"/>
      <c r="E2926" s="42"/>
      <c r="F2926" s="42"/>
      <c r="G2926" s="42"/>
      <c r="H2926" s="42"/>
      <c r="I2926" s="42"/>
      <c r="J2926" s="42"/>
      <c r="K2926" s="42"/>
      <c r="L2926" s="42"/>
      <c r="M2926" s="42"/>
      <c r="N2926" s="42"/>
      <c r="O2926" s="42"/>
    </row>
    <row r="2927" spans="1:15">
      <c r="A2927" s="40"/>
      <c r="B2927" s="41"/>
      <c r="C2927" s="42"/>
      <c r="D2927" s="42"/>
      <c r="E2927" s="42"/>
      <c r="F2927" s="42"/>
      <c r="G2927" s="42"/>
      <c r="H2927" s="42"/>
      <c r="I2927" s="42"/>
      <c r="J2927" s="42"/>
      <c r="K2927" s="42"/>
      <c r="L2927" s="42"/>
      <c r="M2927" s="42"/>
      <c r="N2927" s="42"/>
      <c r="O2927" s="42"/>
    </row>
    <row r="2928" spans="1:15">
      <c r="A2928" s="40"/>
      <c r="B2928" s="41"/>
      <c r="C2928" s="42"/>
      <c r="D2928" s="42"/>
      <c r="E2928" s="42"/>
      <c r="F2928" s="42"/>
      <c r="G2928" s="42"/>
      <c r="H2928" s="42"/>
      <c r="I2928" s="42"/>
      <c r="J2928" s="42"/>
      <c r="K2928" s="42"/>
      <c r="L2928" s="42"/>
      <c r="M2928" s="42"/>
      <c r="N2928" s="42"/>
      <c r="O2928" s="42"/>
    </row>
    <row r="2929" spans="1:15">
      <c r="A2929" s="40"/>
      <c r="B2929" s="41"/>
      <c r="C2929" s="42"/>
      <c r="D2929" s="42"/>
      <c r="E2929" s="42"/>
      <c r="F2929" s="42"/>
      <c r="G2929" s="42"/>
      <c r="H2929" s="42"/>
      <c r="I2929" s="42"/>
      <c r="J2929" s="42"/>
      <c r="K2929" s="42"/>
      <c r="L2929" s="42"/>
      <c r="M2929" s="42"/>
      <c r="N2929" s="42"/>
      <c r="O2929" s="42"/>
    </row>
    <row r="2930" spans="1:15">
      <c r="A2930" s="40"/>
      <c r="B2930" s="41"/>
      <c r="C2930" s="42"/>
      <c r="D2930" s="42"/>
      <c r="E2930" s="42"/>
      <c r="F2930" s="42"/>
      <c r="G2930" s="42"/>
      <c r="H2930" s="42"/>
      <c r="I2930" s="42"/>
      <c r="J2930" s="42"/>
      <c r="K2930" s="42"/>
      <c r="L2930" s="42"/>
      <c r="M2930" s="42"/>
      <c r="N2930" s="42"/>
      <c r="O2930" s="42"/>
    </row>
    <row r="2931" spans="1:15">
      <c r="A2931" s="40"/>
      <c r="B2931" s="41"/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  <c r="O2931" s="42"/>
    </row>
    <row r="2932" spans="1:15">
      <c r="A2932" s="40"/>
      <c r="B2932" s="41"/>
      <c r="C2932" s="42"/>
      <c r="D2932" s="42"/>
      <c r="E2932" s="42"/>
      <c r="F2932" s="42"/>
      <c r="G2932" s="42"/>
      <c r="H2932" s="42"/>
      <c r="I2932" s="42"/>
      <c r="J2932" s="42"/>
      <c r="K2932" s="42"/>
      <c r="L2932" s="42"/>
      <c r="M2932" s="42"/>
      <c r="N2932" s="42"/>
      <c r="O2932" s="42"/>
    </row>
    <row r="2933" spans="1:15">
      <c r="A2933" s="40"/>
      <c r="B2933" s="41"/>
      <c r="C2933" s="42"/>
      <c r="D2933" s="42"/>
      <c r="E2933" s="42"/>
      <c r="F2933" s="42"/>
      <c r="G2933" s="42"/>
      <c r="H2933" s="42"/>
      <c r="I2933" s="42"/>
      <c r="J2933" s="42"/>
      <c r="K2933" s="42"/>
      <c r="L2933" s="42"/>
      <c r="M2933" s="42"/>
      <c r="N2933" s="42"/>
      <c r="O2933" s="42"/>
    </row>
    <row r="2934" spans="1:15">
      <c r="A2934" s="40"/>
      <c r="B2934" s="41"/>
      <c r="C2934" s="42"/>
      <c r="D2934" s="42"/>
      <c r="E2934" s="42"/>
      <c r="F2934" s="42"/>
      <c r="G2934" s="42"/>
      <c r="H2934" s="42"/>
      <c r="I2934" s="42"/>
      <c r="J2934" s="42"/>
      <c r="K2934" s="42"/>
      <c r="L2934" s="42"/>
      <c r="M2934" s="42"/>
      <c r="N2934" s="42"/>
      <c r="O2934" s="42"/>
    </row>
    <row r="2935" spans="1:15">
      <c r="A2935" s="40"/>
      <c r="B2935" s="41"/>
      <c r="C2935" s="42"/>
      <c r="D2935" s="42"/>
      <c r="E2935" s="42"/>
      <c r="F2935" s="42"/>
      <c r="G2935" s="42"/>
      <c r="H2935" s="42"/>
      <c r="I2935" s="42"/>
      <c r="J2935" s="42"/>
      <c r="K2935" s="42"/>
      <c r="L2935" s="42"/>
      <c r="M2935" s="42"/>
      <c r="N2935" s="42"/>
      <c r="O2935" s="42"/>
    </row>
    <row r="2936" spans="1:15">
      <c r="A2936" s="40"/>
      <c r="B2936" s="41"/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  <c r="O2936" s="42"/>
    </row>
    <row r="2937" spans="1:15">
      <c r="A2937" s="40"/>
      <c r="B2937" s="41"/>
      <c r="C2937" s="42"/>
      <c r="D2937" s="42"/>
      <c r="E2937" s="42"/>
      <c r="F2937" s="42"/>
      <c r="G2937" s="42"/>
      <c r="H2937" s="42"/>
      <c r="I2937" s="42"/>
      <c r="J2937" s="42"/>
      <c r="K2937" s="42"/>
      <c r="L2937" s="42"/>
      <c r="M2937" s="42"/>
      <c r="N2937" s="42"/>
      <c r="O2937" s="42"/>
    </row>
    <row r="2938" spans="1:15">
      <c r="A2938" s="40"/>
      <c r="B2938" s="41"/>
      <c r="C2938" s="42"/>
      <c r="D2938" s="42"/>
      <c r="E2938" s="42"/>
      <c r="F2938" s="42"/>
      <c r="G2938" s="42"/>
      <c r="H2938" s="42"/>
      <c r="I2938" s="42"/>
      <c r="J2938" s="42"/>
      <c r="K2938" s="42"/>
      <c r="L2938" s="42"/>
      <c r="M2938" s="42"/>
      <c r="N2938" s="42"/>
      <c r="O2938" s="42"/>
    </row>
    <row r="2939" spans="1:15">
      <c r="A2939" s="40"/>
      <c r="B2939" s="41"/>
      <c r="C2939" s="42"/>
      <c r="D2939" s="42"/>
      <c r="E2939" s="42"/>
      <c r="F2939" s="42"/>
      <c r="G2939" s="42"/>
      <c r="H2939" s="42"/>
      <c r="I2939" s="42"/>
      <c r="J2939" s="42"/>
      <c r="K2939" s="42"/>
      <c r="L2939" s="42"/>
      <c r="M2939" s="42"/>
      <c r="N2939" s="42"/>
      <c r="O2939" s="42"/>
    </row>
    <row r="2940" spans="1:15">
      <c r="A2940" s="40"/>
      <c r="B2940" s="41"/>
      <c r="C2940" s="42"/>
      <c r="D2940" s="42"/>
      <c r="E2940" s="42"/>
      <c r="F2940" s="42"/>
      <c r="G2940" s="42"/>
      <c r="H2940" s="42"/>
      <c r="I2940" s="42"/>
      <c r="J2940" s="42"/>
      <c r="K2940" s="42"/>
      <c r="L2940" s="42"/>
      <c r="M2940" s="42"/>
      <c r="N2940" s="42"/>
      <c r="O2940" s="42"/>
    </row>
    <row r="2941" spans="1:15">
      <c r="A2941" s="40"/>
      <c r="B2941" s="41"/>
      <c r="C2941" s="42"/>
      <c r="D2941" s="42"/>
      <c r="E2941" s="42"/>
      <c r="F2941" s="42"/>
      <c r="G2941" s="42"/>
      <c r="H2941" s="42"/>
      <c r="I2941" s="42"/>
      <c r="J2941" s="42"/>
      <c r="K2941" s="42"/>
      <c r="L2941" s="42"/>
      <c r="M2941" s="42"/>
      <c r="N2941" s="42"/>
      <c r="O2941" s="42"/>
    </row>
    <row r="2942" spans="1:15">
      <c r="A2942" s="40"/>
      <c r="B2942" s="41"/>
      <c r="C2942" s="42"/>
      <c r="D2942" s="42"/>
      <c r="E2942" s="42"/>
      <c r="F2942" s="42"/>
      <c r="G2942" s="42"/>
      <c r="H2942" s="42"/>
      <c r="I2942" s="42"/>
      <c r="J2942" s="42"/>
      <c r="K2942" s="42"/>
      <c r="L2942" s="42"/>
      <c r="M2942" s="42"/>
      <c r="N2942" s="42"/>
      <c r="O2942" s="42"/>
    </row>
    <row r="2943" spans="1:15">
      <c r="A2943" s="40"/>
      <c r="B2943" s="41"/>
      <c r="C2943" s="42"/>
      <c r="D2943" s="42"/>
      <c r="E2943" s="42"/>
      <c r="F2943" s="42"/>
      <c r="G2943" s="42"/>
      <c r="H2943" s="42"/>
      <c r="I2943" s="42"/>
      <c r="J2943" s="42"/>
      <c r="K2943" s="42"/>
      <c r="L2943" s="42"/>
      <c r="M2943" s="42"/>
      <c r="N2943" s="42"/>
      <c r="O2943" s="42"/>
    </row>
    <row r="2944" spans="1:15">
      <c r="A2944" s="40"/>
      <c r="B2944" s="41"/>
      <c r="C2944" s="42"/>
      <c r="D2944" s="42"/>
      <c r="E2944" s="42"/>
      <c r="F2944" s="42"/>
      <c r="G2944" s="42"/>
      <c r="H2944" s="42"/>
      <c r="I2944" s="42"/>
      <c r="J2944" s="42"/>
      <c r="K2944" s="42"/>
      <c r="L2944" s="42"/>
      <c r="M2944" s="42"/>
      <c r="N2944" s="42"/>
      <c r="O2944" s="42"/>
    </row>
    <row r="2945" spans="1:15">
      <c r="A2945" s="40"/>
      <c r="B2945" s="41"/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  <c r="O2945" s="42"/>
    </row>
    <row r="2946" spans="1:15">
      <c r="A2946" s="40"/>
      <c r="B2946" s="41"/>
      <c r="C2946" s="42"/>
      <c r="D2946" s="42"/>
      <c r="E2946" s="42"/>
      <c r="F2946" s="42"/>
      <c r="G2946" s="42"/>
      <c r="H2946" s="42"/>
      <c r="I2946" s="42"/>
      <c r="J2946" s="42"/>
      <c r="K2946" s="42"/>
      <c r="L2946" s="42"/>
      <c r="M2946" s="42"/>
      <c r="N2946" s="42"/>
      <c r="O2946" s="42"/>
    </row>
    <row r="2947" spans="1:15">
      <c r="A2947" s="40"/>
      <c r="B2947" s="41"/>
      <c r="C2947" s="42"/>
      <c r="D2947" s="42"/>
      <c r="E2947" s="42"/>
      <c r="F2947" s="42"/>
      <c r="G2947" s="42"/>
      <c r="H2947" s="42"/>
      <c r="I2947" s="42"/>
      <c r="J2947" s="42"/>
      <c r="K2947" s="42"/>
      <c r="L2947" s="42"/>
      <c r="M2947" s="42"/>
      <c r="N2947" s="42"/>
      <c r="O2947" s="42"/>
    </row>
    <row r="2948" spans="1:15">
      <c r="A2948" s="40"/>
      <c r="B2948" s="41"/>
      <c r="C2948" s="42"/>
      <c r="D2948" s="42"/>
      <c r="E2948" s="42"/>
      <c r="F2948" s="42"/>
      <c r="G2948" s="42"/>
      <c r="H2948" s="42"/>
      <c r="I2948" s="42"/>
      <c r="J2948" s="42"/>
      <c r="K2948" s="42"/>
      <c r="L2948" s="42"/>
      <c r="M2948" s="42"/>
      <c r="N2948" s="42"/>
      <c r="O2948" s="42"/>
    </row>
    <row r="2949" spans="1:15">
      <c r="A2949" s="40"/>
      <c r="B2949" s="41"/>
      <c r="C2949" s="42"/>
      <c r="D2949" s="42"/>
      <c r="E2949" s="42"/>
      <c r="F2949" s="42"/>
      <c r="G2949" s="42"/>
      <c r="H2949" s="42"/>
      <c r="I2949" s="42"/>
      <c r="J2949" s="42"/>
      <c r="K2949" s="42"/>
      <c r="L2949" s="42"/>
      <c r="M2949" s="42"/>
      <c r="N2949" s="42"/>
      <c r="O2949" s="42"/>
    </row>
    <row r="2950" spans="1:15">
      <c r="A2950" s="40"/>
      <c r="B2950" s="41"/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  <c r="O2950" s="42"/>
    </row>
    <row r="2951" spans="1:15">
      <c r="A2951" s="40"/>
      <c r="B2951" s="41"/>
      <c r="C2951" s="42"/>
      <c r="D2951" s="42"/>
      <c r="E2951" s="42"/>
      <c r="F2951" s="42"/>
      <c r="G2951" s="42"/>
      <c r="H2951" s="42"/>
      <c r="I2951" s="42"/>
      <c r="J2951" s="42"/>
      <c r="K2951" s="42"/>
      <c r="L2951" s="42"/>
      <c r="M2951" s="42"/>
      <c r="N2951" s="42"/>
      <c r="O2951" s="42"/>
    </row>
    <row r="2952" spans="1:15">
      <c r="A2952" s="40"/>
      <c r="B2952" s="41"/>
      <c r="C2952" s="42"/>
      <c r="D2952" s="42"/>
      <c r="E2952" s="42"/>
      <c r="F2952" s="42"/>
      <c r="G2952" s="42"/>
      <c r="H2952" s="42"/>
      <c r="I2952" s="42"/>
      <c r="J2952" s="42"/>
      <c r="K2952" s="42"/>
      <c r="L2952" s="42"/>
      <c r="M2952" s="42"/>
      <c r="N2952" s="42"/>
      <c r="O2952" s="42"/>
    </row>
    <row r="2953" spans="1:15">
      <c r="A2953" s="40"/>
      <c r="B2953" s="41"/>
      <c r="C2953" s="42"/>
      <c r="D2953" s="42"/>
      <c r="E2953" s="42"/>
      <c r="F2953" s="42"/>
      <c r="G2953" s="42"/>
      <c r="H2953" s="42"/>
      <c r="I2953" s="42"/>
      <c r="J2953" s="42"/>
      <c r="K2953" s="42"/>
      <c r="L2953" s="42"/>
      <c r="M2953" s="42"/>
      <c r="N2953" s="42"/>
      <c r="O2953" s="42"/>
    </row>
    <row r="2954" spans="1:15">
      <c r="A2954" s="40"/>
      <c r="B2954" s="41"/>
      <c r="C2954" s="42"/>
      <c r="D2954" s="42"/>
      <c r="E2954" s="42"/>
      <c r="F2954" s="42"/>
      <c r="G2954" s="42"/>
      <c r="H2954" s="42"/>
      <c r="I2954" s="42"/>
      <c r="J2954" s="42"/>
      <c r="K2954" s="42"/>
      <c r="L2954" s="42"/>
      <c r="M2954" s="42"/>
      <c r="N2954" s="42"/>
      <c r="O2954" s="42"/>
    </row>
    <row r="2955" spans="1:15">
      <c r="A2955" s="40"/>
      <c r="B2955" s="41"/>
      <c r="C2955" s="42"/>
      <c r="D2955" s="42"/>
      <c r="E2955" s="42"/>
      <c r="F2955" s="42"/>
      <c r="G2955" s="42"/>
      <c r="H2955" s="42"/>
      <c r="I2955" s="42"/>
      <c r="J2955" s="42"/>
      <c r="K2955" s="42"/>
      <c r="L2955" s="42"/>
      <c r="M2955" s="42"/>
      <c r="N2955" s="42"/>
      <c r="O2955" s="42"/>
    </row>
    <row r="2956" spans="1:15">
      <c r="A2956" s="40"/>
      <c r="B2956" s="41"/>
      <c r="C2956" s="42"/>
      <c r="D2956" s="42"/>
      <c r="E2956" s="42"/>
      <c r="F2956" s="42"/>
      <c r="G2956" s="42"/>
      <c r="H2956" s="42"/>
      <c r="I2956" s="42"/>
      <c r="J2956" s="42"/>
      <c r="K2956" s="42"/>
      <c r="L2956" s="42"/>
      <c r="M2956" s="42"/>
      <c r="N2956" s="42"/>
      <c r="O2956" s="42"/>
    </row>
    <row r="2957" spans="1:15">
      <c r="A2957" s="40"/>
      <c r="B2957" s="41"/>
      <c r="C2957" s="42"/>
      <c r="D2957" s="42"/>
      <c r="E2957" s="42"/>
      <c r="F2957" s="42"/>
      <c r="G2957" s="42"/>
      <c r="H2957" s="42"/>
      <c r="I2957" s="42"/>
      <c r="J2957" s="42"/>
      <c r="K2957" s="42"/>
      <c r="L2957" s="42"/>
      <c r="M2957" s="42"/>
      <c r="N2957" s="42"/>
      <c r="O2957" s="42"/>
    </row>
    <row r="2958" spans="1:15">
      <c r="A2958" s="40"/>
      <c r="B2958" s="41"/>
      <c r="C2958" s="42"/>
      <c r="D2958" s="42"/>
      <c r="E2958" s="42"/>
      <c r="F2958" s="42"/>
      <c r="G2958" s="42"/>
      <c r="H2958" s="42"/>
      <c r="I2958" s="42"/>
      <c r="J2958" s="42"/>
      <c r="K2958" s="42"/>
      <c r="L2958" s="42"/>
      <c r="M2958" s="42"/>
      <c r="N2958" s="42"/>
      <c r="O2958" s="42"/>
    </row>
    <row r="2959" spans="1:15">
      <c r="A2959" s="40"/>
      <c r="B2959" s="41"/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  <c r="O2959" s="42"/>
    </row>
    <row r="2960" spans="1:15">
      <c r="A2960" s="40"/>
      <c r="B2960" s="41"/>
      <c r="C2960" s="42"/>
      <c r="D2960" s="42"/>
      <c r="E2960" s="42"/>
      <c r="F2960" s="42"/>
      <c r="G2960" s="42"/>
      <c r="H2960" s="42"/>
      <c r="I2960" s="42"/>
      <c r="J2960" s="42"/>
      <c r="K2960" s="42"/>
      <c r="L2960" s="42"/>
      <c r="M2960" s="42"/>
      <c r="N2960" s="42"/>
      <c r="O2960" s="42"/>
    </row>
    <row r="2961" spans="1:15">
      <c r="A2961" s="40"/>
      <c r="B2961" s="41"/>
      <c r="C2961" s="42"/>
      <c r="D2961" s="42"/>
      <c r="E2961" s="42"/>
      <c r="F2961" s="42"/>
      <c r="G2961" s="42"/>
      <c r="H2961" s="42"/>
      <c r="I2961" s="42"/>
      <c r="J2961" s="42"/>
      <c r="K2961" s="42"/>
      <c r="L2961" s="42"/>
      <c r="M2961" s="42"/>
      <c r="N2961" s="42"/>
      <c r="O2961" s="42"/>
    </row>
    <row r="2962" spans="1:15">
      <c r="A2962" s="40"/>
      <c r="B2962" s="41"/>
      <c r="C2962" s="42"/>
      <c r="D2962" s="42"/>
      <c r="E2962" s="42"/>
      <c r="F2962" s="42"/>
      <c r="G2962" s="42"/>
      <c r="H2962" s="42"/>
      <c r="I2962" s="42"/>
      <c r="J2962" s="42"/>
      <c r="K2962" s="42"/>
      <c r="L2962" s="42"/>
      <c r="M2962" s="42"/>
      <c r="N2962" s="42"/>
      <c r="O2962" s="42"/>
    </row>
    <row r="2963" spans="1:15">
      <c r="A2963" s="40"/>
      <c r="B2963" s="41"/>
      <c r="C2963" s="42"/>
      <c r="D2963" s="42"/>
      <c r="E2963" s="42"/>
      <c r="F2963" s="42"/>
      <c r="G2963" s="42"/>
      <c r="H2963" s="42"/>
      <c r="I2963" s="42"/>
      <c r="J2963" s="42"/>
      <c r="K2963" s="42"/>
      <c r="L2963" s="42"/>
      <c r="M2963" s="42"/>
      <c r="N2963" s="42"/>
      <c r="O2963" s="42"/>
    </row>
    <row r="2964" spans="1:15">
      <c r="A2964" s="40"/>
      <c r="B2964" s="41"/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  <c r="O2964" s="42"/>
    </row>
    <row r="2965" spans="1:15">
      <c r="A2965" s="40"/>
      <c r="B2965" s="41"/>
      <c r="C2965" s="42"/>
      <c r="D2965" s="42"/>
      <c r="E2965" s="42"/>
      <c r="F2965" s="42"/>
      <c r="G2965" s="42"/>
      <c r="H2965" s="42"/>
      <c r="I2965" s="42"/>
      <c r="J2965" s="42"/>
      <c r="K2965" s="42"/>
      <c r="L2965" s="42"/>
      <c r="M2965" s="42"/>
      <c r="N2965" s="42"/>
      <c r="O2965" s="42"/>
    </row>
    <row r="2966" spans="1:15">
      <c r="A2966" s="40"/>
      <c r="B2966" s="41"/>
      <c r="C2966" s="42"/>
      <c r="D2966" s="42"/>
      <c r="E2966" s="42"/>
      <c r="F2966" s="42"/>
      <c r="G2966" s="42"/>
      <c r="H2966" s="42"/>
      <c r="I2966" s="42"/>
      <c r="J2966" s="42"/>
      <c r="K2966" s="42"/>
      <c r="L2966" s="42"/>
      <c r="M2966" s="42"/>
      <c r="N2966" s="42"/>
      <c r="O2966" s="42"/>
    </row>
    <row r="2967" spans="1:15">
      <c r="A2967" s="40"/>
      <c r="B2967" s="41"/>
      <c r="C2967" s="42"/>
      <c r="D2967" s="42"/>
      <c r="E2967" s="42"/>
      <c r="F2967" s="42"/>
      <c r="G2967" s="42"/>
      <c r="H2967" s="42"/>
      <c r="I2967" s="42"/>
      <c r="J2967" s="42"/>
      <c r="K2967" s="42"/>
      <c r="L2967" s="42"/>
      <c r="M2967" s="42"/>
      <c r="N2967" s="42"/>
      <c r="O2967" s="42"/>
    </row>
    <row r="2968" spans="1:15">
      <c r="A2968" s="40"/>
      <c r="B2968" s="41"/>
      <c r="C2968" s="42"/>
      <c r="D2968" s="42"/>
      <c r="E2968" s="42"/>
      <c r="F2968" s="42"/>
      <c r="G2968" s="42"/>
      <c r="H2968" s="42"/>
      <c r="I2968" s="42"/>
      <c r="J2968" s="42"/>
      <c r="K2968" s="42"/>
      <c r="L2968" s="42"/>
      <c r="M2968" s="42"/>
      <c r="N2968" s="42"/>
      <c r="O2968" s="42"/>
    </row>
    <row r="2969" spans="1:15">
      <c r="A2969" s="40"/>
      <c r="B2969" s="41"/>
      <c r="C2969" s="42"/>
      <c r="D2969" s="42"/>
      <c r="E2969" s="42"/>
      <c r="F2969" s="42"/>
      <c r="G2969" s="42"/>
      <c r="H2969" s="42"/>
      <c r="I2969" s="42"/>
      <c r="J2969" s="42"/>
      <c r="K2969" s="42"/>
      <c r="L2969" s="42"/>
      <c r="M2969" s="42"/>
      <c r="N2969" s="42"/>
      <c r="O2969" s="42"/>
    </row>
    <row r="2970" spans="1:15">
      <c r="A2970" s="40"/>
      <c r="B2970" s="41"/>
      <c r="C2970" s="42"/>
      <c r="D2970" s="42"/>
      <c r="E2970" s="42"/>
      <c r="F2970" s="42"/>
      <c r="G2970" s="42"/>
      <c r="H2970" s="42"/>
      <c r="I2970" s="42"/>
      <c r="J2970" s="42"/>
      <c r="K2970" s="42"/>
      <c r="L2970" s="42"/>
      <c r="M2970" s="42"/>
      <c r="N2970" s="42"/>
      <c r="O2970" s="42"/>
    </row>
    <row r="2971" spans="1:15">
      <c r="A2971" s="40"/>
      <c r="B2971" s="41"/>
      <c r="C2971" s="42"/>
      <c r="D2971" s="42"/>
      <c r="E2971" s="42"/>
      <c r="F2971" s="42"/>
      <c r="G2971" s="42"/>
      <c r="H2971" s="42"/>
      <c r="I2971" s="42"/>
      <c r="J2971" s="42"/>
      <c r="K2971" s="42"/>
      <c r="L2971" s="42"/>
      <c r="M2971" s="42"/>
      <c r="N2971" s="42"/>
      <c r="O2971" s="42"/>
    </row>
    <row r="2972" spans="1:15">
      <c r="A2972" s="40"/>
      <c r="B2972" s="41"/>
      <c r="C2972" s="42"/>
      <c r="D2972" s="42"/>
      <c r="E2972" s="42"/>
      <c r="F2972" s="42"/>
      <c r="G2972" s="42"/>
      <c r="H2972" s="42"/>
      <c r="I2972" s="42"/>
      <c r="J2972" s="42"/>
      <c r="K2972" s="42"/>
      <c r="L2972" s="42"/>
      <c r="M2972" s="42"/>
      <c r="N2972" s="42"/>
      <c r="O2972" s="42"/>
    </row>
    <row r="2973" spans="1:15">
      <c r="A2973" s="40"/>
      <c r="B2973" s="41"/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  <c r="O2973" s="42"/>
    </row>
    <row r="2974" spans="1:15">
      <c r="A2974" s="40"/>
      <c r="B2974" s="41"/>
      <c r="C2974" s="42"/>
      <c r="D2974" s="42"/>
      <c r="E2974" s="42"/>
      <c r="F2974" s="42"/>
      <c r="G2974" s="42"/>
      <c r="H2974" s="42"/>
      <c r="I2974" s="42"/>
      <c r="J2974" s="42"/>
      <c r="K2974" s="42"/>
      <c r="L2974" s="42"/>
      <c r="M2974" s="42"/>
      <c r="N2974" s="42"/>
      <c r="O2974" s="42"/>
    </row>
    <row r="2975" spans="1:15">
      <c r="A2975" s="40"/>
      <c r="B2975" s="41"/>
      <c r="C2975" s="42"/>
      <c r="D2975" s="42"/>
      <c r="E2975" s="42"/>
      <c r="F2975" s="42"/>
      <c r="G2975" s="42"/>
      <c r="H2975" s="42"/>
      <c r="I2975" s="42"/>
      <c r="J2975" s="42"/>
      <c r="K2975" s="42"/>
      <c r="L2975" s="42"/>
      <c r="M2975" s="42"/>
      <c r="N2975" s="42"/>
      <c r="O2975" s="42"/>
    </row>
    <row r="2976" spans="1:15">
      <c r="A2976" s="40"/>
      <c r="B2976" s="41"/>
      <c r="C2976" s="42"/>
      <c r="D2976" s="42"/>
      <c r="E2976" s="42"/>
      <c r="F2976" s="42"/>
      <c r="G2976" s="42"/>
      <c r="H2976" s="42"/>
      <c r="I2976" s="42"/>
      <c r="J2976" s="42"/>
      <c r="K2976" s="42"/>
      <c r="L2976" s="42"/>
      <c r="M2976" s="42"/>
      <c r="N2976" s="42"/>
      <c r="O2976" s="42"/>
    </row>
    <row r="2977" spans="1:15">
      <c r="A2977" s="40"/>
      <c r="B2977" s="41"/>
      <c r="C2977" s="42"/>
      <c r="D2977" s="42"/>
      <c r="E2977" s="42"/>
      <c r="F2977" s="42"/>
      <c r="G2977" s="42"/>
      <c r="H2977" s="42"/>
      <c r="I2977" s="42"/>
      <c r="J2977" s="42"/>
      <c r="K2977" s="42"/>
      <c r="L2977" s="42"/>
      <c r="M2977" s="42"/>
      <c r="N2977" s="42"/>
      <c r="O2977" s="42"/>
    </row>
    <row r="2978" spans="1:15">
      <c r="A2978" s="40"/>
      <c r="B2978" s="41"/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  <c r="O2978" s="42"/>
    </row>
    <row r="2979" spans="1:15">
      <c r="A2979" s="40"/>
      <c r="B2979" s="41"/>
      <c r="C2979" s="42"/>
      <c r="D2979" s="42"/>
      <c r="E2979" s="42"/>
      <c r="F2979" s="42"/>
      <c r="G2979" s="42"/>
      <c r="H2979" s="42"/>
      <c r="I2979" s="42"/>
      <c r="J2979" s="42"/>
      <c r="K2979" s="42"/>
      <c r="L2979" s="42"/>
      <c r="M2979" s="42"/>
      <c r="N2979" s="42"/>
      <c r="O2979" s="42"/>
    </row>
    <row r="2980" spans="1:15">
      <c r="A2980" s="40"/>
      <c r="B2980" s="41"/>
      <c r="C2980" s="42"/>
      <c r="D2980" s="42"/>
      <c r="E2980" s="42"/>
      <c r="F2980" s="42"/>
      <c r="G2980" s="42"/>
      <c r="H2980" s="42"/>
      <c r="I2980" s="42"/>
      <c r="J2980" s="42"/>
      <c r="K2980" s="42"/>
      <c r="L2980" s="42"/>
      <c r="M2980" s="42"/>
      <c r="N2980" s="42"/>
      <c r="O2980" s="42"/>
    </row>
    <row r="2981" spans="1:15">
      <c r="A2981" s="40"/>
      <c r="B2981" s="41"/>
      <c r="C2981" s="42"/>
      <c r="D2981" s="42"/>
      <c r="E2981" s="42"/>
      <c r="F2981" s="42"/>
      <c r="G2981" s="42"/>
      <c r="H2981" s="42"/>
      <c r="I2981" s="42"/>
      <c r="J2981" s="42"/>
      <c r="K2981" s="42"/>
      <c r="L2981" s="42"/>
      <c r="M2981" s="42"/>
      <c r="N2981" s="42"/>
      <c r="O2981" s="42"/>
    </row>
    <row r="2982" spans="1:15">
      <c r="A2982" s="40"/>
      <c r="B2982" s="41"/>
      <c r="C2982" s="42"/>
      <c r="D2982" s="42"/>
      <c r="E2982" s="42"/>
      <c r="F2982" s="42"/>
      <c r="G2982" s="42"/>
      <c r="H2982" s="42"/>
      <c r="I2982" s="42"/>
      <c r="J2982" s="42"/>
      <c r="K2982" s="42"/>
      <c r="L2982" s="42"/>
      <c r="M2982" s="42"/>
      <c r="N2982" s="42"/>
      <c r="O2982" s="42"/>
    </row>
    <row r="2983" spans="1:15">
      <c r="A2983" s="40"/>
      <c r="B2983" s="41"/>
      <c r="C2983" s="42"/>
      <c r="D2983" s="42"/>
      <c r="E2983" s="42"/>
      <c r="F2983" s="42"/>
      <c r="G2983" s="42"/>
      <c r="H2983" s="42"/>
      <c r="I2983" s="42"/>
      <c r="J2983" s="42"/>
      <c r="K2983" s="42"/>
      <c r="L2983" s="42"/>
      <c r="M2983" s="42"/>
      <c r="N2983" s="42"/>
      <c r="O2983" s="42"/>
    </row>
    <row r="2984" spans="1:15">
      <c r="A2984" s="40"/>
      <c r="B2984" s="41"/>
      <c r="C2984" s="42"/>
      <c r="D2984" s="42"/>
      <c r="E2984" s="42"/>
      <c r="F2984" s="42"/>
      <c r="G2984" s="42"/>
      <c r="H2984" s="42"/>
      <c r="I2984" s="42"/>
      <c r="J2984" s="42"/>
      <c r="K2984" s="42"/>
      <c r="L2984" s="42"/>
      <c r="M2984" s="42"/>
      <c r="N2984" s="42"/>
      <c r="O2984" s="42"/>
    </row>
    <row r="2985" spans="1:15">
      <c r="A2985" s="40"/>
      <c r="B2985" s="41"/>
      <c r="C2985" s="42"/>
      <c r="D2985" s="42"/>
      <c r="E2985" s="42"/>
      <c r="F2985" s="42"/>
      <c r="G2985" s="42"/>
      <c r="H2985" s="42"/>
      <c r="I2985" s="42"/>
      <c r="J2985" s="42"/>
      <c r="K2985" s="42"/>
      <c r="L2985" s="42"/>
      <c r="M2985" s="42"/>
      <c r="N2985" s="42"/>
      <c r="O2985" s="42"/>
    </row>
    <row r="2986" spans="1:15">
      <c r="A2986" s="40"/>
      <c r="B2986" s="41"/>
      <c r="C2986" s="42"/>
      <c r="D2986" s="42"/>
      <c r="E2986" s="42"/>
      <c r="F2986" s="42"/>
      <c r="G2986" s="42"/>
      <c r="H2986" s="42"/>
      <c r="I2986" s="42"/>
      <c r="J2986" s="42"/>
      <c r="K2986" s="42"/>
      <c r="L2986" s="42"/>
      <c r="M2986" s="42"/>
      <c r="N2986" s="42"/>
      <c r="O2986" s="42"/>
    </row>
    <row r="2987" spans="1:15">
      <c r="A2987" s="40"/>
      <c r="B2987" s="41"/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  <c r="O2987" s="42"/>
    </row>
    <row r="2988" spans="1:15">
      <c r="A2988" s="40"/>
      <c r="B2988" s="41"/>
      <c r="C2988" s="42"/>
      <c r="D2988" s="42"/>
      <c r="E2988" s="42"/>
      <c r="F2988" s="42"/>
      <c r="G2988" s="42"/>
      <c r="H2988" s="42"/>
      <c r="I2988" s="42"/>
      <c r="J2988" s="42"/>
      <c r="K2988" s="42"/>
      <c r="L2988" s="42"/>
      <c r="M2988" s="42"/>
      <c r="N2988" s="42"/>
      <c r="O2988" s="42"/>
    </row>
    <row r="2989" spans="1:15">
      <c r="A2989" s="40"/>
      <c r="B2989" s="41"/>
      <c r="C2989" s="42"/>
      <c r="D2989" s="42"/>
      <c r="E2989" s="42"/>
      <c r="F2989" s="42"/>
      <c r="G2989" s="42"/>
      <c r="H2989" s="42"/>
      <c r="I2989" s="42"/>
      <c r="J2989" s="42"/>
      <c r="K2989" s="42"/>
      <c r="L2989" s="42"/>
      <c r="M2989" s="42"/>
      <c r="N2989" s="42"/>
      <c r="O2989" s="42"/>
    </row>
    <row r="2990" spans="1:15">
      <c r="A2990" s="40"/>
      <c r="B2990" s="41"/>
      <c r="C2990" s="42"/>
      <c r="D2990" s="42"/>
      <c r="E2990" s="42"/>
      <c r="F2990" s="42"/>
      <c r="G2990" s="42"/>
      <c r="H2990" s="42"/>
      <c r="I2990" s="42"/>
      <c r="J2990" s="42"/>
      <c r="K2990" s="42"/>
      <c r="L2990" s="42"/>
      <c r="M2990" s="42"/>
      <c r="N2990" s="42"/>
      <c r="O2990" s="42"/>
    </row>
    <row r="2991" spans="1:15">
      <c r="A2991" s="40"/>
      <c r="B2991" s="41"/>
      <c r="C2991" s="42"/>
      <c r="D2991" s="42"/>
      <c r="E2991" s="42"/>
      <c r="F2991" s="42"/>
      <c r="G2991" s="42"/>
      <c r="H2991" s="42"/>
      <c r="I2991" s="42"/>
      <c r="J2991" s="42"/>
      <c r="K2991" s="42"/>
      <c r="L2991" s="42"/>
      <c r="M2991" s="42"/>
      <c r="N2991" s="42"/>
      <c r="O2991" s="42"/>
    </row>
    <row r="2992" spans="1:15">
      <c r="A2992" s="40"/>
      <c r="B2992" s="41"/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  <c r="O2992" s="42"/>
    </row>
    <row r="2993" spans="1:15">
      <c r="A2993" s="40"/>
      <c r="B2993" s="41"/>
      <c r="C2993" s="42"/>
      <c r="D2993" s="42"/>
      <c r="E2993" s="42"/>
      <c r="F2993" s="42"/>
      <c r="G2993" s="42"/>
      <c r="H2993" s="42"/>
      <c r="I2993" s="42"/>
      <c r="J2993" s="42"/>
      <c r="K2993" s="42"/>
      <c r="L2993" s="42"/>
      <c r="M2993" s="42"/>
      <c r="N2993" s="42"/>
      <c r="O2993" s="42"/>
    </row>
    <row r="2994" spans="1:15">
      <c r="A2994" s="40"/>
      <c r="B2994" s="41"/>
      <c r="C2994" s="42"/>
      <c r="D2994" s="42"/>
      <c r="E2994" s="42"/>
      <c r="F2994" s="42"/>
      <c r="G2994" s="42"/>
      <c r="H2994" s="42"/>
      <c r="I2994" s="42"/>
      <c r="J2994" s="42"/>
      <c r="K2994" s="42"/>
      <c r="L2994" s="42"/>
      <c r="M2994" s="42"/>
      <c r="N2994" s="42"/>
      <c r="O2994" s="42"/>
    </row>
    <row r="2995" spans="1:15">
      <c r="A2995" s="40"/>
      <c r="B2995" s="41"/>
      <c r="C2995" s="42"/>
      <c r="D2995" s="42"/>
      <c r="E2995" s="42"/>
      <c r="F2995" s="42"/>
      <c r="G2995" s="42"/>
      <c r="H2995" s="42"/>
      <c r="I2995" s="42"/>
      <c r="J2995" s="42"/>
      <c r="K2995" s="42"/>
      <c r="L2995" s="42"/>
      <c r="M2995" s="42"/>
      <c r="N2995" s="42"/>
      <c r="O2995" s="42"/>
    </row>
    <row r="2996" spans="1:15">
      <c r="A2996" s="40"/>
      <c r="B2996" s="41"/>
      <c r="C2996" s="42"/>
      <c r="D2996" s="42"/>
      <c r="E2996" s="42"/>
      <c r="F2996" s="42"/>
      <c r="G2996" s="42"/>
      <c r="H2996" s="42"/>
      <c r="I2996" s="42"/>
      <c r="J2996" s="42"/>
      <c r="K2996" s="42"/>
      <c r="L2996" s="42"/>
      <c r="M2996" s="42"/>
      <c r="N2996" s="42"/>
      <c r="O2996" s="42"/>
    </row>
    <row r="2997" spans="1:15">
      <c r="A2997" s="40"/>
      <c r="B2997" s="41"/>
      <c r="C2997" s="42"/>
      <c r="D2997" s="42"/>
      <c r="E2997" s="42"/>
      <c r="F2997" s="42"/>
      <c r="G2997" s="42"/>
      <c r="H2997" s="42"/>
      <c r="I2997" s="42"/>
      <c r="J2997" s="42"/>
      <c r="K2997" s="42"/>
      <c r="L2997" s="42"/>
      <c r="M2997" s="42"/>
      <c r="N2997" s="42"/>
      <c r="O2997" s="42"/>
    </row>
    <row r="2998" spans="1:15">
      <c r="A2998" s="40"/>
      <c r="B2998" s="41"/>
      <c r="C2998" s="42"/>
      <c r="D2998" s="42"/>
      <c r="E2998" s="42"/>
      <c r="F2998" s="42"/>
      <c r="G2998" s="42"/>
      <c r="H2998" s="42"/>
      <c r="I2998" s="42"/>
      <c r="J2998" s="42"/>
      <c r="K2998" s="42"/>
      <c r="L2998" s="42"/>
      <c r="M2998" s="42"/>
      <c r="N2998" s="42"/>
      <c r="O2998" s="42"/>
    </row>
    <row r="2999" spans="1:15">
      <c r="A2999" s="40"/>
      <c r="B2999" s="41"/>
      <c r="C2999" s="42"/>
      <c r="D2999" s="42"/>
      <c r="E2999" s="42"/>
      <c r="F2999" s="42"/>
      <c r="G2999" s="42"/>
      <c r="H2999" s="42"/>
      <c r="I2999" s="42"/>
      <c r="J2999" s="42"/>
      <c r="K2999" s="42"/>
      <c r="L2999" s="42"/>
      <c r="M2999" s="42"/>
      <c r="N2999" s="42"/>
      <c r="O2999" s="42"/>
    </row>
    <row r="3000" spans="1:15">
      <c r="A3000" s="40"/>
      <c r="B3000" s="41"/>
      <c r="C3000" s="42"/>
      <c r="D3000" s="42"/>
      <c r="E3000" s="42"/>
      <c r="F3000" s="42"/>
      <c r="G3000" s="42"/>
      <c r="H3000" s="42"/>
      <c r="I3000" s="42"/>
      <c r="J3000" s="42"/>
      <c r="K3000" s="42"/>
      <c r="L3000" s="42"/>
      <c r="M3000" s="42"/>
      <c r="N3000" s="42"/>
      <c r="O3000" s="42"/>
    </row>
    <row r="3001" spans="1:15">
      <c r="A3001" s="40"/>
      <c r="B3001" s="41"/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  <c r="O3001" s="42"/>
    </row>
    <row r="3002" spans="1:15">
      <c r="A3002" s="40"/>
      <c r="B3002" s="41"/>
      <c r="C3002" s="42"/>
      <c r="D3002" s="42"/>
      <c r="E3002" s="42"/>
      <c r="F3002" s="42"/>
      <c r="G3002" s="42"/>
      <c r="H3002" s="42"/>
      <c r="I3002" s="42"/>
      <c r="J3002" s="42"/>
      <c r="K3002" s="42"/>
      <c r="L3002" s="42"/>
      <c r="M3002" s="42"/>
      <c r="N3002" s="42"/>
      <c r="O3002" s="42"/>
    </row>
    <row r="3003" spans="1:15">
      <c r="A3003" s="40"/>
      <c r="B3003" s="41"/>
      <c r="C3003" s="42"/>
      <c r="D3003" s="42"/>
      <c r="E3003" s="42"/>
      <c r="F3003" s="42"/>
      <c r="G3003" s="42"/>
      <c r="H3003" s="42"/>
      <c r="I3003" s="42"/>
      <c r="J3003" s="42"/>
      <c r="K3003" s="42"/>
      <c r="L3003" s="42"/>
      <c r="M3003" s="42"/>
      <c r="N3003" s="42"/>
      <c r="O3003" s="42"/>
    </row>
    <row r="3004" spans="1:15">
      <c r="A3004" s="40"/>
      <c r="B3004" s="41"/>
      <c r="C3004" s="42"/>
      <c r="D3004" s="42"/>
      <c r="E3004" s="42"/>
      <c r="F3004" s="42"/>
      <c r="G3004" s="42"/>
      <c r="H3004" s="42"/>
      <c r="I3004" s="42"/>
      <c r="J3004" s="42"/>
      <c r="K3004" s="42"/>
      <c r="L3004" s="42"/>
      <c r="M3004" s="42"/>
      <c r="N3004" s="42"/>
      <c r="O3004" s="42"/>
    </row>
    <row r="3005" spans="1:15">
      <c r="A3005" s="40"/>
      <c r="B3005" s="41"/>
      <c r="C3005" s="42"/>
      <c r="D3005" s="42"/>
      <c r="E3005" s="42"/>
      <c r="F3005" s="42"/>
      <c r="G3005" s="42"/>
      <c r="H3005" s="42"/>
      <c r="I3005" s="42"/>
      <c r="J3005" s="42"/>
      <c r="K3005" s="42"/>
      <c r="L3005" s="42"/>
      <c r="M3005" s="42"/>
      <c r="N3005" s="42"/>
      <c r="O3005" s="42"/>
    </row>
    <row r="3006" spans="1:15">
      <c r="A3006" s="40"/>
      <c r="B3006" s="41"/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  <c r="O3006" s="42"/>
    </row>
    <row r="3007" spans="1:15">
      <c r="A3007" s="40"/>
      <c r="B3007" s="41"/>
      <c r="C3007" s="42"/>
      <c r="D3007" s="42"/>
      <c r="E3007" s="42"/>
      <c r="F3007" s="42"/>
      <c r="G3007" s="42"/>
      <c r="H3007" s="42"/>
      <c r="I3007" s="42"/>
      <c r="J3007" s="42"/>
      <c r="K3007" s="42"/>
      <c r="L3007" s="42"/>
      <c r="M3007" s="42"/>
      <c r="N3007" s="42"/>
      <c r="O3007" s="42"/>
    </row>
    <row r="3008" spans="1:15">
      <c r="A3008" s="40"/>
      <c r="B3008" s="41"/>
      <c r="C3008" s="42"/>
      <c r="D3008" s="42"/>
      <c r="E3008" s="42"/>
      <c r="F3008" s="42"/>
      <c r="G3008" s="42"/>
      <c r="H3008" s="42"/>
      <c r="I3008" s="42"/>
      <c r="J3008" s="42"/>
      <c r="K3008" s="42"/>
      <c r="L3008" s="42"/>
      <c r="M3008" s="42"/>
      <c r="N3008" s="42"/>
      <c r="O3008" s="42"/>
    </row>
    <row r="3009" spans="1:15">
      <c r="A3009" s="40"/>
      <c r="B3009" s="41"/>
      <c r="C3009" s="42"/>
      <c r="D3009" s="42"/>
      <c r="E3009" s="42"/>
      <c r="F3009" s="42"/>
      <c r="G3009" s="42"/>
      <c r="H3009" s="42"/>
      <c r="I3009" s="42"/>
      <c r="J3009" s="42"/>
      <c r="K3009" s="42"/>
      <c r="L3009" s="42"/>
      <c r="M3009" s="42"/>
      <c r="N3009" s="42"/>
      <c r="O3009" s="42"/>
    </row>
    <row r="3010" spans="1:15">
      <c r="A3010" s="40"/>
      <c r="B3010" s="41"/>
      <c r="C3010" s="42"/>
      <c r="D3010" s="42"/>
      <c r="E3010" s="42"/>
      <c r="F3010" s="42"/>
      <c r="G3010" s="42"/>
      <c r="H3010" s="42"/>
      <c r="I3010" s="42"/>
      <c r="J3010" s="42"/>
      <c r="K3010" s="42"/>
      <c r="L3010" s="42"/>
      <c r="M3010" s="42"/>
      <c r="N3010" s="42"/>
      <c r="O3010" s="42"/>
    </row>
    <row r="3011" spans="1:15">
      <c r="A3011" s="40"/>
      <c r="B3011" s="41"/>
      <c r="C3011" s="42"/>
      <c r="D3011" s="42"/>
      <c r="E3011" s="42"/>
      <c r="F3011" s="42"/>
      <c r="G3011" s="42"/>
      <c r="H3011" s="42"/>
      <c r="I3011" s="42"/>
      <c r="J3011" s="42"/>
      <c r="K3011" s="42"/>
      <c r="L3011" s="42"/>
      <c r="M3011" s="42"/>
      <c r="N3011" s="42"/>
      <c r="O3011" s="42"/>
    </row>
    <row r="3012" spans="1:15">
      <c r="A3012" s="40"/>
      <c r="B3012" s="41"/>
      <c r="C3012" s="42"/>
      <c r="D3012" s="42"/>
      <c r="E3012" s="42"/>
      <c r="F3012" s="42"/>
      <c r="G3012" s="42"/>
      <c r="H3012" s="42"/>
      <c r="I3012" s="42"/>
      <c r="J3012" s="42"/>
      <c r="K3012" s="42"/>
      <c r="L3012" s="42"/>
      <c r="M3012" s="42"/>
      <c r="N3012" s="42"/>
      <c r="O3012" s="42"/>
    </row>
    <row r="3013" spans="1:15">
      <c r="A3013" s="40"/>
      <c r="B3013" s="41"/>
      <c r="C3013" s="42"/>
      <c r="D3013" s="42"/>
      <c r="E3013" s="42"/>
      <c r="F3013" s="42"/>
      <c r="G3013" s="42"/>
      <c r="H3013" s="42"/>
      <c r="I3013" s="42"/>
      <c r="J3013" s="42"/>
      <c r="K3013" s="42"/>
      <c r="L3013" s="42"/>
      <c r="M3013" s="42"/>
      <c r="N3013" s="42"/>
      <c r="O3013" s="42"/>
    </row>
    <row r="3014" spans="1:15">
      <c r="A3014" s="40"/>
      <c r="B3014" s="41"/>
      <c r="C3014" s="42"/>
      <c r="D3014" s="42"/>
      <c r="E3014" s="42"/>
      <c r="F3014" s="42"/>
      <c r="G3014" s="42"/>
      <c r="H3014" s="42"/>
      <c r="I3014" s="42"/>
      <c r="J3014" s="42"/>
      <c r="K3014" s="42"/>
      <c r="L3014" s="42"/>
      <c r="M3014" s="42"/>
      <c r="N3014" s="42"/>
      <c r="O3014" s="42"/>
    </row>
    <row r="3015" spans="1:15">
      <c r="A3015" s="40"/>
      <c r="B3015" s="41"/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  <c r="O3015" s="42"/>
    </row>
    <row r="3016" spans="1:15">
      <c r="A3016" s="40"/>
      <c r="B3016" s="41"/>
      <c r="C3016" s="42"/>
      <c r="D3016" s="42"/>
      <c r="E3016" s="42"/>
      <c r="F3016" s="42"/>
      <c r="G3016" s="42"/>
      <c r="H3016" s="42"/>
      <c r="I3016" s="42"/>
      <c r="J3016" s="42"/>
      <c r="K3016" s="42"/>
      <c r="L3016" s="42"/>
      <c r="M3016" s="42"/>
      <c r="N3016" s="42"/>
      <c r="O3016" s="42"/>
    </row>
    <row r="3017" spans="1:15">
      <c r="A3017" s="40"/>
      <c r="B3017" s="41"/>
      <c r="C3017" s="42"/>
      <c r="D3017" s="42"/>
      <c r="E3017" s="42"/>
      <c r="F3017" s="42"/>
      <c r="G3017" s="42"/>
      <c r="H3017" s="42"/>
      <c r="I3017" s="42"/>
      <c r="J3017" s="42"/>
      <c r="K3017" s="42"/>
      <c r="L3017" s="42"/>
      <c r="M3017" s="42"/>
      <c r="N3017" s="42"/>
      <c r="O3017" s="42"/>
    </row>
    <row r="3018" spans="1:15">
      <c r="A3018" s="40"/>
      <c r="B3018" s="41"/>
      <c r="C3018" s="42"/>
      <c r="D3018" s="42"/>
      <c r="E3018" s="42"/>
      <c r="F3018" s="42"/>
      <c r="G3018" s="42"/>
      <c r="H3018" s="42"/>
      <c r="I3018" s="42"/>
      <c r="J3018" s="42"/>
      <c r="K3018" s="42"/>
      <c r="L3018" s="42"/>
      <c r="M3018" s="42"/>
      <c r="N3018" s="42"/>
      <c r="O3018" s="42"/>
    </row>
    <row r="3019" spans="1:15">
      <c r="A3019" s="40"/>
      <c r="B3019" s="41"/>
      <c r="C3019" s="42"/>
      <c r="D3019" s="42"/>
      <c r="E3019" s="42"/>
      <c r="F3019" s="42"/>
      <c r="G3019" s="42"/>
      <c r="H3019" s="42"/>
      <c r="I3019" s="42"/>
      <c r="J3019" s="42"/>
      <c r="K3019" s="42"/>
      <c r="L3019" s="42"/>
      <c r="M3019" s="42"/>
      <c r="N3019" s="42"/>
      <c r="O3019" s="42"/>
    </row>
    <row r="3020" spans="1:15">
      <c r="A3020" s="40"/>
      <c r="B3020" s="41"/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  <c r="O3020" s="42"/>
    </row>
    <row r="3021" spans="1:15">
      <c r="A3021" s="40"/>
      <c r="B3021" s="41"/>
      <c r="C3021" s="42"/>
      <c r="D3021" s="42"/>
      <c r="E3021" s="42"/>
      <c r="F3021" s="42"/>
      <c r="G3021" s="42"/>
      <c r="H3021" s="42"/>
      <c r="I3021" s="42"/>
      <c r="J3021" s="42"/>
      <c r="K3021" s="42"/>
      <c r="L3021" s="42"/>
      <c r="M3021" s="42"/>
      <c r="N3021" s="42"/>
      <c r="O3021" s="42"/>
    </row>
    <row r="3022" spans="1:15">
      <c r="A3022" s="40"/>
      <c r="B3022" s="41"/>
      <c r="C3022" s="42"/>
      <c r="D3022" s="42"/>
      <c r="E3022" s="42"/>
      <c r="F3022" s="42"/>
      <c r="G3022" s="42"/>
      <c r="H3022" s="42"/>
      <c r="I3022" s="42"/>
      <c r="J3022" s="42"/>
      <c r="K3022" s="42"/>
      <c r="L3022" s="42"/>
      <c r="M3022" s="42"/>
      <c r="N3022" s="42"/>
      <c r="O3022" s="42"/>
    </row>
    <row r="3023" spans="1:15">
      <c r="A3023" s="40"/>
      <c r="B3023" s="41"/>
      <c r="C3023" s="42"/>
      <c r="D3023" s="42"/>
      <c r="E3023" s="42"/>
      <c r="F3023" s="42"/>
      <c r="G3023" s="42"/>
      <c r="H3023" s="42"/>
      <c r="I3023" s="42"/>
      <c r="J3023" s="42"/>
      <c r="K3023" s="42"/>
      <c r="L3023" s="42"/>
      <c r="M3023" s="42"/>
      <c r="N3023" s="42"/>
      <c r="O3023" s="42"/>
    </row>
    <row r="3024" spans="1:15">
      <c r="A3024" s="40"/>
      <c r="B3024" s="41"/>
      <c r="C3024" s="42"/>
      <c r="D3024" s="42"/>
      <c r="E3024" s="42"/>
      <c r="F3024" s="42"/>
      <c r="G3024" s="42"/>
      <c r="H3024" s="42"/>
      <c r="I3024" s="42"/>
      <c r="J3024" s="42"/>
      <c r="K3024" s="42"/>
      <c r="L3024" s="42"/>
      <c r="M3024" s="42"/>
      <c r="N3024" s="42"/>
      <c r="O3024" s="42"/>
    </row>
    <row r="3025" spans="1:15">
      <c r="A3025" s="40"/>
      <c r="B3025" s="41"/>
      <c r="C3025" s="42"/>
      <c r="D3025" s="42"/>
      <c r="E3025" s="42"/>
      <c r="F3025" s="42"/>
      <c r="G3025" s="42"/>
      <c r="H3025" s="42"/>
      <c r="I3025" s="42"/>
      <c r="J3025" s="42"/>
      <c r="K3025" s="42"/>
      <c r="L3025" s="42"/>
      <c r="M3025" s="42"/>
      <c r="N3025" s="42"/>
      <c r="O3025" s="42"/>
    </row>
    <row r="3026" spans="1:15">
      <c r="A3026" s="40"/>
      <c r="B3026" s="41"/>
      <c r="C3026" s="42"/>
      <c r="D3026" s="42"/>
      <c r="E3026" s="42"/>
      <c r="F3026" s="42"/>
      <c r="G3026" s="42"/>
      <c r="H3026" s="42"/>
      <c r="I3026" s="42"/>
      <c r="J3026" s="42"/>
      <c r="K3026" s="42"/>
      <c r="L3026" s="42"/>
      <c r="M3026" s="42"/>
      <c r="N3026" s="42"/>
      <c r="O3026" s="42"/>
    </row>
    <row r="3027" spans="1:15">
      <c r="A3027" s="40"/>
      <c r="B3027" s="41"/>
      <c r="C3027" s="42"/>
      <c r="D3027" s="42"/>
      <c r="E3027" s="42"/>
      <c r="F3027" s="42"/>
      <c r="G3027" s="42"/>
      <c r="H3027" s="42"/>
      <c r="I3027" s="42"/>
      <c r="J3027" s="42"/>
      <c r="K3027" s="42"/>
      <c r="L3027" s="42"/>
      <c r="M3027" s="42"/>
      <c r="N3027" s="42"/>
      <c r="O3027" s="42"/>
    </row>
    <row r="3028" spans="1:15">
      <c r="A3028" s="40"/>
      <c r="B3028" s="41"/>
      <c r="C3028" s="42"/>
      <c r="D3028" s="42"/>
      <c r="E3028" s="42"/>
      <c r="F3028" s="42"/>
      <c r="G3028" s="42"/>
      <c r="H3028" s="42"/>
      <c r="I3028" s="42"/>
      <c r="J3028" s="42"/>
      <c r="K3028" s="42"/>
      <c r="L3028" s="42"/>
      <c r="M3028" s="42"/>
      <c r="N3028" s="42"/>
      <c r="O3028" s="42"/>
    </row>
    <row r="3029" spans="1:15">
      <c r="A3029" s="40"/>
      <c r="B3029" s="41"/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  <c r="O3029" s="42"/>
    </row>
    <row r="3030" spans="1:15">
      <c r="A3030" s="40"/>
      <c r="B3030" s="41"/>
      <c r="C3030" s="42"/>
      <c r="D3030" s="42"/>
      <c r="E3030" s="42"/>
      <c r="F3030" s="42"/>
      <c r="G3030" s="42"/>
      <c r="H3030" s="42"/>
      <c r="I3030" s="42"/>
      <c r="J3030" s="42"/>
      <c r="K3030" s="42"/>
      <c r="L3030" s="42"/>
      <c r="M3030" s="42"/>
      <c r="N3030" s="42"/>
      <c r="O3030" s="42"/>
    </row>
    <row r="3031" spans="1:15">
      <c r="A3031" s="40"/>
      <c r="B3031" s="41"/>
      <c r="C3031" s="42"/>
      <c r="D3031" s="42"/>
      <c r="E3031" s="42"/>
      <c r="F3031" s="42"/>
      <c r="G3031" s="42"/>
      <c r="H3031" s="42"/>
      <c r="I3031" s="42"/>
      <c r="J3031" s="42"/>
      <c r="K3031" s="42"/>
      <c r="L3031" s="42"/>
      <c r="M3031" s="42"/>
      <c r="N3031" s="42"/>
      <c r="O3031" s="42"/>
    </row>
    <row r="3032" spans="1:15">
      <c r="A3032" s="40"/>
      <c r="B3032" s="41"/>
      <c r="C3032" s="42"/>
      <c r="D3032" s="42"/>
      <c r="E3032" s="42"/>
      <c r="F3032" s="42"/>
      <c r="G3032" s="42"/>
      <c r="H3032" s="42"/>
      <c r="I3032" s="42"/>
      <c r="J3032" s="42"/>
      <c r="K3032" s="42"/>
      <c r="L3032" s="42"/>
      <c r="M3032" s="42"/>
      <c r="N3032" s="42"/>
      <c r="O3032" s="42"/>
    </row>
    <row r="3033" spans="1:15">
      <c r="A3033" s="40"/>
      <c r="B3033" s="41"/>
      <c r="C3033" s="42"/>
      <c r="D3033" s="42"/>
      <c r="E3033" s="42"/>
      <c r="F3033" s="42"/>
      <c r="G3033" s="42"/>
      <c r="H3033" s="42"/>
      <c r="I3033" s="42"/>
      <c r="J3033" s="42"/>
      <c r="K3033" s="42"/>
      <c r="L3033" s="42"/>
      <c r="M3033" s="42"/>
      <c r="N3033" s="42"/>
      <c r="O3033" s="42"/>
    </row>
    <row r="3034" spans="1:15">
      <c r="A3034" s="40"/>
      <c r="B3034" s="41"/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  <c r="O3034" s="42"/>
    </row>
    <row r="3035" spans="1:15">
      <c r="A3035" s="40"/>
      <c r="B3035" s="41"/>
      <c r="C3035" s="42"/>
      <c r="D3035" s="42"/>
      <c r="E3035" s="42"/>
      <c r="F3035" s="42"/>
      <c r="G3035" s="42"/>
      <c r="H3035" s="42"/>
      <c r="I3035" s="42"/>
      <c r="J3035" s="42"/>
      <c r="K3035" s="42"/>
      <c r="L3035" s="42"/>
      <c r="M3035" s="42"/>
      <c r="N3035" s="42"/>
      <c r="O3035" s="42"/>
    </row>
    <row r="3036" spans="1:15">
      <c r="A3036" s="40"/>
      <c r="B3036" s="41"/>
      <c r="C3036" s="42"/>
      <c r="D3036" s="42"/>
      <c r="E3036" s="42"/>
      <c r="F3036" s="42"/>
      <c r="G3036" s="42"/>
      <c r="H3036" s="42"/>
      <c r="I3036" s="42"/>
      <c r="J3036" s="42"/>
      <c r="K3036" s="42"/>
      <c r="L3036" s="42"/>
      <c r="M3036" s="42"/>
      <c r="N3036" s="42"/>
      <c r="O3036" s="42"/>
    </row>
    <row r="3037" spans="1:15">
      <c r="A3037" s="40"/>
      <c r="B3037" s="41"/>
      <c r="C3037" s="42"/>
      <c r="D3037" s="42"/>
      <c r="E3037" s="42"/>
      <c r="F3037" s="42"/>
      <c r="G3037" s="42"/>
      <c r="H3037" s="42"/>
      <c r="I3037" s="42"/>
      <c r="J3037" s="42"/>
      <c r="K3037" s="42"/>
      <c r="L3037" s="42"/>
      <c r="M3037" s="42"/>
      <c r="N3037" s="42"/>
      <c r="O3037" s="42"/>
    </row>
    <row r="3038" spans="1:15">
      <c r="A3038" s="40"/>
      <c r="B3038" s="41"/>
      <c r="C3038" s="42"/>
      <c r="D3038" s="42"/>
      <c r="E3038" s="42"/>
      <c r="F3038" s="42"/>
      <c r="G3038" s="42"/>
      <c r="H3038" s="42"/>
      <c r="I3038" s="42"/>
      <c r="J3038" s="42"/>
      <c r="K3038" s="42"/>
      <c r="L3038" s="42"/>
      <c r="M3038" s="42"/>
      <c r="N3038" s="42"/>
      <c r="O3038" s="42"/>
    </row>
    <row r="3039" spans="1:15">
      <c r="A3039" s="40"/>
      <c r="B3039" s="41"/>
      <c r="C3039" s="42"/>
      <c r="D3039" s="42"/>
      <c r="E3039" s="42"/>
      <c r="F3039" s="42"/>
      <c r="G3039" s="42"/>
      <c r="H3039" s="42"/>
      <c r="I3039" s="42"/>
      <c r="J3039" s="42"/>
      <c r="K3039" s="42"/>
      <c r="L3039" s="42"/>
      <c r="M3039" s="42"/>
      <c r="N3039" s="42"/>
      <c r="O3039" s="42"/>
    </row>
    <row r="3040" spans="1:15">
      <c r="A3040" s="40"/>
      <c r="B3040" s="41"/>
      <c r="C3040" s="42"/>
      <c r="D3040" s="42"/>
      <c r="E3040" s="42"/>
      <c r="F3040" s="42"/>
      <c r="G3040" s="42"/>
      <c r="H3040" s="42"/>
      <c r="I3040" s="42"/>
      <c r="J3040" s="42"/>
      <c r="K3040" s="42"/>
      <c r="L3040" s="42"/>
      <c r="M3040" s="42"/>
      <c r="N3040" s="42"/>
      <c r="O3040" s="42"/>
    </row>
    <row r="3041" spans="1:15">
      <c r="A3041" s="40"/>
      <c r="B3041" s="41"/>
      <c r="C3041" s="42"/>
      <c r="D3041" s="42"/>
      <c r="E3041" s="42"/>
      <c r="F3041" s="42"/>
      <c r="G3041" s="42"/>
      <c r="H3041" s="42"/>
      <c r="I3041" s="42"/>
      <c r="J3041" s="42"/>
      <c r="K3041" s="42"/>
      <c r="L3041" s="42"/>
      <c r="M3041" s="42"/>
      <c r="N3041" s="42"/>
      <c r="O3041" s="42"/>
    </row>
    <row r="3042" spans="1:15">
      <c r="A3042" s="40"/>
      <c r="B3042" s="41"/>
      <c r="C3042" s="42"/>
      <c r="D3042" s="42"/>
      <c r="E3042" s="42"/>
      <c r="F3042" s="42"/>
      <c r="G3042" s="42"/>
      <c r="H3042" s="42"/>
      <c r="I3042" s="42"/>
      <c r="J3042" s="42"/>
      <c r="K3042" s="42"/>
      <c r="L3042" s="42"/>
      <c r="M3042" s="42"/>
      <c r="N3042" s="42"/>
      <c r="O3042" s="42"/>
    </row>
    <row r="3043" spans="1:15">
      <c r="A3043" s="40"/>
      <c r="B3043" s="41"/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  <c r="O3043" s="42"/>
    </row>
    <row r="3044" spans="1:15">
      <c r="A3044" s="40"/>
      <c r="B3044" s="41"/>
      <c r="C3044" s="42"/>
      <c r="D3044" s="42"/>
      <c r="E3044" s="42"/>
      <c r="F3044" s="42"/>
      <c r="G3044" s="42"/>
      <c r="H3044" s="42"/>
      <c r="I3044" s="42"/>
      <c r="J3044" s="42"/>
      <c r="K3044" s="42"/>
      <c r="L3044" s="42"/>
      <c r="M3044" s="42"/>
      <c r="N3044" s="42"/>
      <c r="O3044" s="42"/>
    </row>
    <row r="3045" spans="1:15">
      <c r="A3045" s="40"/>
      <c r="B3045" s="41"/>
      <c r="C3045" s="42"/>
      <c r="D3045" s="42"/>
      <c r="E3045" s="42"/>
      <c r="F3045" s="42"/>
      <c r="G3045" s="42"/>
      <c r="H3045" s="42"/>
      <c r="I3045" s="42"/>
      <c r="J3045" s="42"/>
      <c r="K3045" s="42"/>
      <c r="L3045" s="42"/>
      <c r="M3045" s="42"/>
      <c r="N3045" s="42"/>
      <c r="O3045" s="42"/>
    </row>
    <row r="3046" spans="1:15">
      <c r="A3046" s="40"/>
      <c r="B3046" s="41"/>
      <c r="C3046" s="42"/>
      <c r="D3046" s="42"/>
      <c r="E3046" s="42"/>
      <c r="F3046" s="42"/>
      <c r="G3046" s="42"/>
      <c r="H3046" s="42"/>
      <c r="I3046" s="42"/>
      <c r="J3046" s="42"/>
      <c r="K3046" s="42"/>
      <c r="L3046" s="42"/>
      <c r="M3046" s="42"/>
      <c r="N3046" s="42"/>
      <c r="O3046" s="42"/>
    </row>
    <row r="3047" spans="1:15">
      <c r="A3047" s="40"/>
      <c r="B3047" s="41"/>
      <c r="C3047" s="42"/>
      <c r="D3047" s="42"/>
      <c r="E3047" s="42"/>
      <c r="F3047" s="42"/>
      <c r="G3047" s="42"/>
      <c r="H3047" s="42"/>
      <c r="I3047" s="42"/>
      <c r="J3047" s="42"/>
      <c r="K3047" s="42"/>
      <c r="L3047" s="42"/>
      <c r="M3047" s="42"/>
      <c r="N3047" s="42"/>
      <c r="O3047" s="42"/>
    </row>
    <row r="3048" spans="1:15">
      <c r="A3048" s="40"/>
      <c r="B3048" s="41"/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  <c r="O3048" s="42"/>
    </row>
    <row r="3049" spans="1:15">
      <c r="A3049" s="40"/>
      <c r="B3049" s="41"/>
      <c r="C3049" s="42"/>
      <c r="D3049" s="42"/>
      <c r="E3049" s="42"/>
      <c r="F3049" s="42"/>
      <c r="G3049" s="42"/>
      <c r="H3049" s="42"/>
      <c r="I3049" s="42"/>
      <c r="J3049" s="42"/>
      <c r="K3049" s="42"/>
      <c r="L3049" s="42"/>
      <c r="M3049" s="42"/>
      <c r="N3049" s="42"/>
      <c r="O3049" s="42"/>
    </row>
    <row r="3050" spans="1:15">
      <c r="A3050" s="40"/>
      <c r="B3050" s="41"/>
      <c r="C3050" s="42"/>
      <c r="D3050" s="42"/>
      <c r="E3050" s="42"/>
      <c r="F3050" s="42"/>
      <c r="G3050" s="42"/>
      <c r="H3050" s="42"/>
      <c r="I3050" s="42"/>
      <c r="J3050" s="42"/>
      <c r="K3050" s="42"/>
      <c r="L3050" s="42"/>
      <c r="M3050" s="42"/>
      <c r="N3050" s="42"/>
      <c r="O3050" s="42"/>
    </row>
    <row r="3051" spans="1:15">
      <c r="A3051" s="40"/>
      <c r="B3051" s="41"/>
      <c r="C3051" s="42"/>
      <c r="D3051" s="42"/>
      <c r="E3051" s="42"/>
      <c r="F3051" s="42"/>
      <c r="G3051" s="42"/>
      <c r="H3051" s="42"/>
      <c r="I3051" s="42"/>
      <c r="J3051" s="42"/>
      <c r="K3051" s="42"/>
      <c r="L3051" s="42"/>
      <c r="M3051" s="42"/>
      <c r="N3051" s="42"/>
      <c r="O3051" s="42"/>
    </row>
    <row r="3052" spans="1:15">
      <c r="A3052" s="40"/>
      <c r="B3052" s="41"/>
      <c r="C3052" s="42"/>
      <c r="D3052" s="42"/>
      <c r="E3052" s="42"/>
      <c r="F3052" s="42"/>
      <c r="G3052" s="42"/>
      <c r="H3052" s="42"/>
      <c r="I3052" s="42"/>
      <c r="J3052" s="42"/>
      <c r="K3052" s="42"/>
      <c r="L3052" s="42"/>
      <c r="M3052" s="42"/>
      <c r="N3052" s="42"/>
      <c r="O3052" s="42"/>
    </row>
    <row r="3053" spans="1:15">
      <c r="A3053" s="40"/>
      <c r="B3053" s="41"/>
      <c r="C3053" s="42"/>
      <c r="D3053" s="42"/>
      <c r="E3053" s="42"/>
      <c r="F3053" s="42"/>
      <c r="G3053" s="42"/>
      <c r="H3053" s="42"/>
      <c r="I3053" s="42"/>
      <c r="J3053" s="42"/>
      <c r="K3053" s="42"/>
      <c r="L3053" s="42"/>
      <c r="M3053" s="42"/>
      <c r="N3053" s="42"/>
      <c r="O3053" s="42"/>
    </row>
    <row r="3054" spans="1:15">
      <c r="A3054" s="40"/>
      <c r="B3054" s="41"/>
      <c r="C3054" s="42"/>
      <c r="D3054" s="42"/>
      <c r="E3054" s="42"/>
      <c r="F3054" s="42"/>
      <c r="G3054" s="42"/>
      <c r="H3054" s="42"/>
      <c r="I3054" s="42"/>
      <c r="J3054" s="42"/>
      <c r="K3054" s="42"/>
      <c r="L3054" s="42"/>
      <c r="M3054" s="42"/>
      <c r="N3054" s="42"/>
      <c r="O3054" s="42"/>
    </row>
    <row r="3055" spans="1:15">
      <c r="A3055" s="40"/>
      <c r="B3055" s="41"/>
      <c r="C3055" s="42"/>
      <c r="D3055" s="42"/>
      <c r="E3055" s="42"/>
      <c r="F3055" s="42"/>
      <c r="G3055" s="42"/>
      <c r="H3055" s="42"/>
      <c r="I3055" s="42"/>
      <c r="J3055" s="42"/>
      <c r="K3055" s="42"/>
      <c r="L3055" s="42"/>
      <c r="M3055" s="42"/>
      <c r="N3055" s="42"/>
      <c r="O3055" s="42"/>
    </row>
    <row r="3056" spans="1:15">
      <c r="A3056" s="40"/>
      <c r="B3056" s="41"/>
      <c r="C3056" s="42"/>
      <c r="D3056" s="42"/>
      <c r="E3056" s="42"/>
      <c r="F3056" s="42"/>
      <c r="G3056" s="42"/>
      <c r="H3056" s="42"/>
      <c r="I3056" s="42"/>
      <c r="J3056" s="42"/>
      <c r="K3056" s="42"/>
      <c r="L3056" s="42"/>
      <c r="M3056" s="42"/>
      <c r="N3056" s="42"/>
      <c r="O3056" s="42"/>
    </row>
    <row r="3057" spans="1:15">
      <c r="A3057" s="40"/>
      <c r="B3057" s="41"/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  <c r="O3057" s="42"/>
    </row>
    <row r="3058" spans="1:15">
      <c r="A3058" s="40"/>
      <c r="B3058" s="41"/>
      <c r="C3058" s="42"/>
      <c r="D3058" s="42"/>
      <c r="E3058" s="42"/>
      <c r="F3058" s="42"/>
      <c r="G3058" s="42"/>
      <c r="H3058" s="42"/>
      <c r="I3058" s="42"/>
      <c r="J3058" s="42"/>
      <c r="K3058" s="42"/>
      <c r="L3058" s="42"/>
      <c r="M3058" s="42"/>
      <c r="N3058" s="42"/>
      <c r="O3058" s="42"/>
    </row>
    <row r="3059" spans="1:15">
      <c r="A3059" s="40"/>
      <c r="B3059" s="41"/>
      <c r="C3059" s="42"/>
      <c r="D3059" s="42"/>
      <c r="E3059" s="42"/>
      <c r="F3059" s="42"/>
      <c r="G3059" s="42"/>
      <c r="H3059" s="42"/>
      <c r="I3059" s="42"/>
      <c r="J3059" s="42"/>
      <c r="K3059" s="42"/>
      <c r="L3059" s="42"/>
      <c r="M3059" s="42"/>
      <c r="N3059" s="42"/>
      <c r="O3059" s="42"/>
    </row>
    <row r="3060" spans="1:15">
      <c r="A3060" s="40"/>
      <c r="B3060" s="41"/>
      <c r="C3060" s="42"/>
      <c r="D3060" s="42"/>
      <c r="E3060" s="42"/>
      <c r="F3060" s="42"/>
      <c r="G3060" s="42"/>
      <c r="H3060" s="42"/>
      <c r="I3060" s="42"/>
      <c r="J3060" s="42"/>
      <c r="K3060" s="42"/>
      <c r="L3060" s="42"/>
      <c r="M3060" s="42"/>
      <c r="N3060" s="42"/>
      <c r="O3060" s="42"/>
    </row>
    <row r="3061" spans="1:15">
      <c r="A3061" s="40"/>
      <c r="B3061" s="41"/>
      <c r="C3061" s="42"/>
      <c r="D3061" s="42"/>
      <c r="E3061" s="42"/>
      <c r="F3061" s="42"/>
      <c r="G3061" s="42"/>
      <c r="H3061" s="42"/>
      <c r="I3061" s="42"/>
      <c r="J3061" s="42"/>
      <c r="K3061" s="42"/>
      <c r="L3061" s="42"/>
      <c r="M3061" s="42"/>
      <c r="N3061" s="42"/>
      <c r="O3061" s="42"/>
    </row>
    <row r="3062" spans="1:15">
      <c r="A3062" s="40"/>
      <c r="B3062" s="41"/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  <c r="O3062" s="42"/>
    </row>
    <row r="3063" spans="1:15">
      <c r="A3063" s="40"/>
      <c r="B3063" s="41"/>
      <c r="C3063" s="42"/>
      <c r="D3063" s="42"/>
      <c r="E3063" s="42"/>
      <c r="F3063" s="42"/>
      <c r="G3063" s="42"/>
      <c r="H3063" s="42"/>
      <c r="I3063" s="42"/>
      <c r="J3063" s="42"/>
      <c r="K3063" s="42"/>
      <c r="L3063" s="42"/>
      <c r="M3063" s="42"/>
      <c r="N3063" s="42"/>
      <c r="O3063" s="42"/>
    </row>
    <row r="3064" spans="1:15">
      <c r="A3064" s="40"/>
      <c r="B3064" s="41"/>
      <c r="C3064" s="42"/>
      <c r="D3064" s="42"/>
      <c r="E3064" s="42"/>
      <c r="F3064" s="42"/>
      <c r="G3064" s="42"/>
      <c r="H3064" s="42"/>
      <c r="I3064" s="42"/>
      <c r="J3064" s="42"/>
      <c r="K3064" s="42"/>
      <c r="L3064" s="42"/>
      <c r="M3064" s="42"/>
      <c r="N3064" s="42"/>
      <c r="O3064" s="42"/>
    </row>
    <row r="3065" spans="1:15">
      <c r="A3065" s="40"/>
      <c r="B3065" s="41"/>
      <c r="C3065" s="42"/>
      <c r="D3065" s="42"/>
      <c r="E3065" s="42"/>
      <c r="F3065" s="42"/>
      <c r="G3065" s="42"/>
      <c r="H3065" s="42"/>
      <c r="I3065" s="42"/>
      <c r="J3065" s="42"/>
      <c r="K3065" s="42"/>
      <c r="L3065" s="42"/>
      <c r="M3065" s="42"/>
      <c r="N3065" s="42"/>
      <c r="O3065" s="42"/>
    </row>
    <row r="3066" spans="1:15">
      <c r="A3066" s="40"/>
      <c r="B3066" s="41"/>
      <c r="C3066" s="42"/>
      <c r="D3066" s="42"/>
      <c r="E3066" s="42"/>
      <c r="F3066" s="42"/>
      <c r="G3066" s="42"/>
      <c r="H3066" s="42"/>
      <c r="I3066" s="42"/>
      <c r="J3066" s="42"/>
      <c r="K3066" s="42"/>
      <c r="L3066" s="42"/>
      <c r="M3066" s="42"/>
      <c r="N3066" s="42"/>
      <c r="O3066" s="42"/>
    </row>
    <row r="3067" spans="1:15">
      <c r="A3067" s="40"/>
      <c r="B3067" s="41"/>
      <c r="C3067" s="42"/>
      <c r="D3067" s="42"/>
      <c r="E3067" s="42"/>
      <c r="F3067" s="42"/>
      <c r="G3067" s="42"/>
      <c r="H3067" s="42"/>
      <c r="I3067" s="42"/>
      <c r="J3067" s="42"/>
      <c r="K3067" s="42"/>
      <c r="L3067" s="42"/>
      <c r="M3067" s="42"/>
      <c r="N3067" s="42"/>
      <c r="O3067" s="42"/>
    </row>
    <row r="3068" spans="1:15">
      <c r="A3068" s="40"/>
      <c r="B3068" s="41"/>
      <c r="C3068" s="42"/>
      <c r="D3068" s="42"/>
      <c r="E3068" s="42"/>
      <c r="F3068" s="42"/>
      <c r="G3068" s="42"/>
      <c r="H3068" s="42"/>
      <c r="I3068" s="42"/>
      <c r="J3068" s="42"/>
      <c r="K3068" s="42"/>
      <c r="L3068" s="42"/>
      <c r="M3068" s="42"/>
      <c r="N3068" s="42"/>
      <c r="O3068" s="42"/>
    </row>
    <row r="3069" spans="1:15">
      <c r="A3069" s="40"/>
      <c r="B3069" s="41"/>
      <c r="C3069" s="42"/>
      <c r="D3069" s="42"/>
      <c r="E3069" s="42"/>
      <c r="F3069" s="42"/>
      <c r="G3069" s="42"/>
      <c r="H3069" s="42"/>
      <c r="I3069" s="42"/>
      <c r="J3069" s="42"/>
      <c r="K3069" s="42"/>
      <c r="L3069" s="42"/>
      <c r="M3069" s="42"/>
      <c r="N3069" s="42"/>
      <c r="O3069" s="42"/>
    </row>
    <row r="3070" spans="1:15">
      <c r="A3070" s="40"/>
      <c r="B3070" s="41"/>
      <c r="C3070" s="42"/>
      <c r="D3070" s="42"/>
      <c r="E3070" s="42"/>
      <c r="F3070" s="42"/>
      <c r="G3070" s="42"/>
      <c r="H3070" s="42"/>
      <c r="I3070" s="42"/>
      <c r="J3070" s="42"/>
      <c r="K3070" s="42"/>
      <c r="L3070" s="42"/>
      <c r="M3070" s="42"/>
      <c r="N3070" s="42"/>
      <c r="O3070" s="42"/>
    </row>
    <row r="3071" spans="1:15">
      <c r="A3071" s="40"/>
      <c r="B3071" s="41"/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  <c r="O3071" s="42"/>
    </row>
    <row r="3072" spans="1:15">
      <c r="A3072" s="40"/>
      <c r="B3072" s="41"/>
      <c r="C3072" s="42"/>
      <c r="D3072" s="42"/>
      <c r="E3072" s="42"/>
      <c r="F3072" s="42"/>
      <c r="G3072" s="42"/>
      <c r="H3072" s="42"/>
      <c r="I3072" s="42"/>
      <c r="J3072" s="42"/>
      <c r="K3072" s="42"/>
      <c r="L3072" s="42"/>
      <c r="M3072" s="42"/>
      <c r="N3072" s="42"/>
      <c r="O3072" s="42"/>
    </row>
    <row r="3073" spans="1:15">
      <c r="A3073" s="40"/>
      <c r="B3073" s="41"/>
      <c r="C3073" s="42"/>
      <c r="D3073" s="42"/>
      <c r="E3073" s="42"/>
      <c r="F3073" s="42"/>
      <c r="G3073" s="42"/>
      <c r="H3073" s="42"/>
      <c r="I3073" s="42"/>
      <c r="J3073" s="42"/>
      <c r="K3073" s="42"/>
      <c r="L3073" s="42"/>
      <c r="M3073" s="42"/>
      <c r="N3073" s="42"/>
      <c r="O3073" s="42"/>
    </row>
    <row r="3074" spans="1:15">
      <c r="A3074" s="40"/>
      <c r="B3074" s="41"/>
      <c r="C3074" s="42"/>
      <c r="D3074" s="42"/>
      <c r="E3074" s="42"/>
      <c r="F3074" s="42"/>
      <c r="G3074" s="42"/>
      <c r="H3074" s="42"/>
      <c r="I3074" s="42"/>
      <c r="J3074" s="42"/>
      <c r="K3074" s="42"/>
      <c r="L3074" s="42"/>
      <c r="M3074" s="42"/>
      <c r="N3074" s="42"/>
      <c r="O3074" s="42"/>
    </row>
    <row r="3075" spans="1:15">
      <c r="A3075" s="40"/>
      <c r="B3075" s="41"/>
      <c r="C3075" s="42"/>
      <c r="D3075" s="42"/>
      <c r="E3075" s="42"/>
      <c r="F3075" s="42"/>
      <c r="G3075" s="42"/>
      <c r="H3075" s="42"/>
      <c r="I3075" s="42"/>
      <c r="J3075" s="42"/>
      <c r="K3075" s="42"/>
      <c r="L3075" s="42"/>
      <c r="M3075" s="42"/>
      <c r="N3075" s="42"/>
      <c r="O3075" s="42"/>
    </row>
    <row r="3076" spans="1:15">
      <c r="A3076" s="40"/>
      <c r="B3076" s="41"/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  <c r="O3076" s="42"/>
    </row>
    <row r="3077" spans="1:15">
      <c r="A3077" s="40"/>
      <c r="B3077" s="41"/>
      <c r="C3077" s="42"/>
      <c r="D3077" s="42"/>
      <c r="E3077" s="42"/>
      <c r="F3077" s="42"/>
      <c r="G3077" s="42"/>
      <c r="H3077" s="42"/>
      <c r="I3077" s="42"/>
      <c r="J3077" s="42"/>
      <c r="K3077" s="42"/>
      <c r="L3077" s="42"/>
      <c r="M3077" s="42"/>
      <c r="N3077" s="42"/>
      <c r="O3077" s="42"/>
    </row>
    <row r="3078" spans="1:15">
      <c r="A3078" s="40"/>
      <c r="B3078" s="41"/>
      <c r="C3078" s="42"/>
      <c r="D3078" s="42"/>
      <c r="E3078" s="42"/>
      <c r="F3078" s="42"/>
      <c r="G3078" s="42"/>
      <c r="H3078" s="42"/>
      <c r="I3078" s="42"/>
      <c r="J3078" s="42"/>
      <c r="K3078" s="42"/>
      <c r="L3078" s="42"/>
      <c r="M3078" s="42"/>
      <c r="N3078" s="42"/>
      <c r="O3078" s="42"/>
    </row>
    <row r="3079" spans="1:15">
      <c r="A3079" s="40"/>
      <c r="B3079" s="41"/>
      <c r="C3079" s="42"/>
      <c r="D3079" s="42"/>
      <c r="E3079" s="42"/>
      <c r="F3079" s="42"/>
      <c r="G3079" s="42"/>
      <c r="H3079" s="42"/>
      <c r="I3079" s="42"/>
      <c r="J3079" s="42"/>
      <c r="K3079" s="42"/>
      <c r="L3079" s="42"/>
      <c r="M3079" s="42"/>
      <c r="N3079" s="42"/>
      <c r="O3079" s="42"/>
    </row>
    <row r="3080" spans="1:15">
      <c r="A3080" s="40"/>
      <c r="B3080" s="41"/>
      <c r="C3080" s="42"/>
      <c r="D3080" s="42"/>
      <c r="E3080" s="42"/>
      <c r="F3080" s="42"/>
      <c r="G3080" s="42"/>
      <c r="H3080" s="42"/>
      <c r="I3080" s="42"/>
      <c r="J3080" s="42"/>
      <c r="K3080" s="42"/>
      <c r="L3080" s="42"/>
      <c r="M3080" s="42"/>
      <c r="N3080" s="42"/>
      <c r="O3080" s="42"/>
    </row>
    <row r="3081" spans="1:15">
      <c r="A3081" s="40"/>
      <c r="B3081" s="41"/>
      <c r="C3081" s="42"/>
      <c r="D3081" s="42"/>
      <c r="E3081" s="42"/>
      <c r="F3081" s="42"/>
      <c r="G3081" s="42"/>
      <c r="H3081" s="42"/>
      <c r="I3081" s="42"/>
      <c r="J3081" s="42"/>
      <c r="K3081" s="42"/>
      <c r="L3081" s="42"/>
      <c r="M3081" s="42"/>
      <c r="N3081" s="42"/>
      <c r="O3081" s="42"/>
    </row>
    <row r="3082" spans="1:15">
      <c r="A3082" s="40"/>
      <c r="B3082" s="41"/>
      <c r="C3082" s="42"/>
      <c r="D3082" s="42"/>
      <c r="E3082" s="42"/>
      <c r="F3082" s="42"/>
      <c r="G3082" s="42"/>
      <c r="H3082" s="42"/>
      <c r="I3082" s="42"/>
      <c r="J3082" s="42"/>
      <c r="K3082" s="42"/>
      <c r="L3082" s="42"/>
      <c r="M3082" s="42"/>
      <c r="N3082" s="42"/>
      <c r="O3082" s="42"/>
    </row>
    <row r="3083" spans="1:15">
      <c r="A3083" s="40"/>
      <c r="B3083" s="41"/>
      <c r="C3083" s="42"/>
      <c r="D3083" s="42"/>
      <c r="E3083" s="42"/>
      <c r="F3083" s="42"/>
      <c r="G3083" s="42"/>
      <c r="H3083" s="42"/>
      <c r="I3083" s="42"/>
      <c r="J3083" s="42"/>
      <c r="K3083" s="42"/>
      <c r="L3083" s="42"/>
      <c r="M3083" s="42"/>
      <c r="N3083" s="42"/>
      <c r="O3083" s="42"/>
    </row>
    <row r="3084" spans="1:15">
      <c r="A3084" s="40"/>
      <c r="B3084" s="41"/>
      <c r="C3084" s="42"/>
      <c r="D3084" s="42"/>
      <c r="E3084" s="42"/>
      <c r="F3084" s="42"/>
      <c r="G3084" s="42"/>
      <c r="H3084" s="42"/>
      <c r="I3084" s="42"/>
      <c r="J3084" s="42"/>
      <c r="K3084" s="42"/>
      <c r="L3084" s="42"/>
      <c r="M3084" s="42"/>
      <c r="N3084" s="42"/>
      <c r="O3084" s="42"/>
    </row>
    <row r="3085" spans="1:15">
      <c r="A3085" s="40"/>
      <c r="B3085" s="41"/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  <c r="O3085" s="42"/>
    </row>
    <row r="3086" spans="1:15">
      <c r="A3086" s="40"/>
      <c r="B3086" s="41"/>
      <c r="C3086" s="42"/>
      <c r="D3086" s="42"/>
      <c r="E3086" s="42"/>
      <c r="F3086" s="42"/>
      <c r="G3086" s="42"/>
      <c r="H3086" s="42"/>
      <c r="I3086" s="42"/>
      <c r="J3086" s="42"/>
      <c r="K3086" s="42"/>
      <c r="L3086" s="42"/>
      <c r="M3086" s="42"/>
      <c r="N3086" s="42"/>
      <c r="O3086" s="42"/>
    </row>
    <row r="3087" spans="1:15">
      <c r="A3087" s="40"/>
      <c r="B3087" s="41"/>
      <c r="C3087" s="42"/>
      <c r="D3087" s="42"/>
      <c r="E3087" s="42"/>
      <c r="F3087" s="42"/>
      <c r="G3087" s="42"/>
      <c r="H3087" s="42"/>
      <c r="I3087" s="42"/>
      <c r="J3087" s="42"/>
      <c r="K3087" s="42"/>
      <c r="L3087" s="42"/>
      <c r="M3087" s="42"/>
      <c r="N3087" s="42"/>
      <c r="O3087" s="42"/>
    </row>
    <row r="3088" spans="1:15">
      <c r="A3088" s="40"/>
      <c r="B3088" s="41"/>
      <c r="C3088" s="42"/>
      <c r="D3088" s="42"/>
      <c r="E3088" s="42"/>
      <c r="F3088" s="42"/>
      <c r="G3088" s="42"/>
      <c r="H3088" s="42"/>
      <c r="I3088" s="42"/>
      <c r="J3088" s="42"/>
      <c r="K3088" s="42"/>
      <c r="L3088" s="42"/>
      <c r="M3088" s="42"/>
      <c r="N3088" s="42"/>
      <c r="O3088" s="42"/>
    </row>
    <row r="3089" spans="1:15">
      <c r="A3089" s="40"/>
      <c r="B3089" s="41"/>
      <c r="C3089" s="42"/>
      <c r="D3089" s="42"/>
      <c r="E3089" s="42"/>
      <c r="F3089" s="42"/>
      <c r="G3089" s="42"/>
      <c r="H3089" s="42"/>
      <c r="I3089" s="42"/>
      <c r="J3089" s="42"/>
      <c r="K3089" s="42"/>
      <c r="L3089" s="42"/>
      <c r="M3089" s="42"/>
      <c r="N3089" s="42"/>
      <c r="O3089" s="42"/>
    </row>
    <row r="3090" spans="1:15">
      <c r="A3090" s="40"/>
      <c r="B3090" s="41"/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  <c r="O3090" s="42"/>
    </row>
    <row r="3091" spans="1:15">
      <c r="A3091" s="40"/>
      <c r="B3091" s="41"/>
      <c r="C3091" s="42"/>
      <c r="D3091" s="42"/>
      <c r="E3091" s="42"/>
      <c r="F3091" s="42"/>
      <c r="G3091" s="42"/>
      <c r="H3091" s="42"/>
      <c r="I3091" s="42"/>
      <c r="J3091" s="42"/>
      <c r="K3091" s="42"/>
      <c r="L3091" s="42"/>
      <c r="M3091" s="42"/>
      <c r="N3091" s="42"/>
      <c r="O3091" s="42"/>
    </row>
    <row r="3092" spans="1:15">
      <c r="A3092" s="40"/>
      <c r="B3092" s="41"/>
      <c r="C3092" s="42"/>
      <c r="D3092" s="42"/>
      <c r="E3092" s="42"/>
      <c r="F3092" s="42"/>
      <c r="G3092" s="42"/>
      <c r="H3092" s="42"/>
      <c r="I3092" s="42"/>
      <c r="J3092" s="42"/>
      <c r="K3092" s="42"/>
      <c r="L3092" s="42"/>
      <c r="M3092" s="42"/>
      <c r="N3092" s="42"/>
      <c r="O3092" s="42"/>
    </row>
    <row r="3093" spans="1:15">
      <c r="A3093" s="40"/>
      <c r="B3093" s="41"/>
      <c r="C3093" s="42"/>
      <c r="D3093" s="42"/>
      <c r="E3093" s="42"/>
      <c r="F3093" s="42"/>
      <c r="G3093" s="42"/>
      <c r="H3093" s="42"/>
      <c r="I3093" s="42"/>
      <c r="J3093" s="42"/>
      <c r="K3093" s="42"/>
      <c r="L3093" s="42"/>
      <c r="M3093" s="42"/>
      <c r="N3093" s="42"/>
      <c r="O3093" s="42"/>
    </row>
    <row r="3094" spans="1:15">
      <c r="A3094" s="40"/>
      <c r="B3094" s="41"/>
      <c r="C3094" s="42"/>
      <c r="D3094" s="42"/>
      <c r="E3094" s="42"/>
      <c r="F3094" s="42"/>
      <c r="G3094" s="42"/>
      <c r="H3094" s="42"/>
      <c r="I3094" s="42"/>
      <c r="J3094" s="42"/>
      <c r="K3094" s="42"/>
      <c r="L3094" s="42"/>
      <c r="M3094" s="42"/>
      <c r="N3094" s="42"/>
      <c r="O3094" s="42"/>
    </row>
    <row r="3095" spans="1:15">
      <c r="A3095" s="40"/>
      <c r="B3095" s="41"/>
      <c r="C3095" s="42"/>
      <c r="D3095" s="42"/>
      <c r="E3095" s="42"/>
      <c r="F3095" s="42"/>
      <c r="G3095" s="42"/>
      <c r="H3095" s="42"/>
      <c r="I3095" s="42"/>
      <c r="J3095" s="42"/>
      <c r="K3095" s="42"/>
      <c r="L3095" s="42"/>
      <c r="M3095" s="42"/>
      <c r="N3095" s="42"/>
      <c r="O3095" s="42"/>
    </row>
    <row r="3096" spans="1:15">
      <c r="A3096" s="40"/>
      <c r="B3096" s="41"/>
      <c r="C3096" s="42"/>
      <c r="D3096" s="42"/>
      <c r="E3096" s="42"/>
      <c r="F3096" s="42"/>
      <c r="G3096" s="42"/>
      <c r="H3096" s="42"/>
      <c r="I3096" s="42"/>
      <c r="J3096" s="42"/>
      <c r="K3096" s="42"/>
      <c r="L3096" s="42"/>
      <c r="M3096" s="42"/>
      <c r="N3096" s="42"/>
      <c r="O3096" s="42"/>
    </row>
    <row r="3097" spans="1:15">
      <c r="A3097" s="40"/>
      <c r="B3097" s="41"/>
      <c r="C3097" s="42"/>
      <c r="D3097" s="42"/>
      <c r="E3097" s="42"/>
      <c r="F3097" s="42"/>
      <c r="G3097" s="42"/>
      <c r="H3097" s="42"/>
      <c r="I3097" s="42"/>
      <c r="J3097" s="42"/>
      <c r="K3097" s="42"/>
      <c r="L3097" s="42"/>
      <c r="M3097" s="42"/>
      <c r="N3097" s="42"/>
      <c r="O3097" s="42"/>
    </row>
    <row r="3098" spans="1:15">
      <c r="A3098" s="40"/>
      <c r="B3098" s="41"/>
      <c r="C3098" s="42"/>
      <c r="D3098" s="42"/>
      <c r="E3098" s="42"/>
      <c r="F3098" s="42"/>
      <c r="G3098" s="42"/>
      <c r="H3098" s="42"/>
      <c r="I3098" s="42"/>
      <c r="J3098" s="42"/>
      <c r="K3098" s="42"/>
      <c r="L3098" s="42"/>
      <c r="M3098" s="42"/>
      <c r="N3098" s="42"/>
      <c r="O3098" s="42"/>
    </row>
    <row r="3099" spans="1:15">
      <c r="A3099" s="40"/>
      <c r="B3099" s="41"/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  <c r="O3099" s="42"/>
    </row>
    <row r="3100" spans="1:15">
      <c r="A3100" s="40"/>
      <c r="B3100" s="41"/>
      <c r="C3100" s="42"/>
      <c r="D3100" s="42"/>
      <c r="E3100" s="42"/>
      <c r="F3100" s="42"/>
      <c r="G3100" s="42"/>
      <c r="H3100" s="42"/>
      <c r="I3100" s="42"/>
      <c r="J3100" s="42"/>
      <c r="K3100" s="42"/>
      <c r="L3100" s="42"/>
      <c r="M3100" s="42"/>
      <c r="N3100" s="42"/>
      <c r="O3100" s="42"/>
    </row>
    <row r="3101" spans="1:15">
      <c r="A3101" s="40"/>
      <c r="B3101" s="41"/>
      <c r="C3101" s="42"/>
      <c r="D3101" s="42"/>
      <c r="E3101" s="42"/>
      <c r="F3101" s="42"/>
      <c r="G3101" s="42"/>
      <c r="H3101" s="42"/>
      <c r="I3101" s="42"/>
      <c r="J3101" s="42"/>
      <c r="K3101" s="42"/>
      <c r="L3101" s="42"/>
      <c r="M3101" s="42"/>
      <c r="N3101" s="42"/>
      <c r="O3101" s="42"/>
    </row>
    <row r="3102" spans="1:15">
      <c r="A3102" s="40"/>
      <c r="B3102" s="41"/>
      <c r="C3102" s="42"/>
      <c r="D3102" s="42"/>
      <c r="E3102" s="42"/>
      <c r="F3102" s="42"/>
      <c r="G3102" s="42"/>
      <c r="H3102" s="42"/>
      <c r="I3102" s="42"/>
      <c r="J3102" s="42"/>
      <c r="K3102" s="42"/>
      <c r="L3102" s="42"/>
      <c r="M3102" s="42"/>
      <c r="N3102" s="42"/>
      <c r="O3102" s="42"/>
    </row>
    <row r="3103" spans="1:15">
      <c r="A3103" s="40"/>
      <c r="B3103" s="41"/>
      <c r="C3103" s="42"/>
      <c r="D3103" s="42"/>
      <c r="E3103" s="42"/>
      <c r="F3103" s="42"/>
      <c r="G3103" s="42"/>
      <c r="H3103" s="42"/>
      <c r="I3103" s="42"/>
      <c r="J3103" s="42"/>
      <c r="K3103" s="42"/>
      <c r="L3103" s="42"/>
      <c r="M3103" s="42"/>
      <c r="N3103" s="42"/>
      <c r="O3103" s="42"/>
    </row>
    <row r="3104" spans="1:15">
      <c r="A3104" s="40"/>
      <c r="B3104" s="41"/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  <c r="O3104" s="42"/>
    </row>
    <row r="3105" spans="1:15">
      <c r="A3105" s="40"/>
      <c r="B3105" s="41"/>
      <c r="C3105" s="42"/>
      <c r="D3105" s="42"/>
      <c r="E3105" s="42"/>
      <c r="F3105" s="42"/>
      <c r="G3105" s="42"/>
      <c r="H3105" s="42"/>
      <c r="I3105" s="42"/>
      <c r="J3105" s="42"/>
      <c r="K3105" s="42"/>
      <c r="L3105" s="42"/>
      <c r="M3105" s="42"/>
      <c r="N3105" s="42"/>
      <c r="O3105" s="42"/>
    </row>
    <row r="3106" spans="1:15">
      <c r="A3106" s="40"/>
      <c r="B3106" s="41"/>
      <c r="C3106" s="42"/>
      <c r="D3106" s="42"/>
      <c r="E3106" s="42"/>
      <c r="F3106" s="42"/>
      <c r="G3106" s="42"/>
      <c r="H3106" s="42"/>
      <c r="I3106" s="42"/>
      <c r="J3106" s="42"/>
      <c r="K3106" s="42"/>
      <c r="L3106" s="42"/>
      <c r="M3106" s="42"/>
      <c r="N3106" s="42"/>
      <c r="O3106" s="42"/>
    </row>
    <row r="3107" spans="1:15">
      <c r="A3107" s="40"/>
      <c r="B3107" s="41"/>
      <c r="C3107" s="42"/>
      <c r="D3107" s="42"/>
      <c r="E3107" s="42"/>
      <c r="F3107" s="42"/>
      <c r="G3107" s="42"/>
      <c r="H3107" s="42"/>
      <c r="I3107" s="42"/>
      <c r="J3107" s="42"/>
      <c r="K3107" s="42"/>
      <c r="L3107" s="42"/>
      <c r="M3107" s="42"/>
      <c r="N3107" s="42"/>
      <c r="O3107" s="42"/>
    </row>
    <row r="3108" spans="1:15">
      <c r="A3108" s="40"/>
      <c r="B3108" s="41"/>
      <c r="C3108" s="42"/>
      <c r="D3108" s="42"/>
      <c r="E3108" s="42"/>
      <c r="F3108" s="42"/>
      <c r="G3108" s="42"/>
      <c r="H3108" s="42"/>
      <c r="I3108" s="42"/>
      <c r="J3108" s="42"/>
      <c r="K3108" s="42"/>
      <c r="L3108" s="42"/>
      <c r="M3108" s="42"/>
      <c r="N3108" s="42"/>
      <c r="O3108" s="42"/>
    </row>
    <row r="3109" spans="1:15">
      <c r="A3109" s="40"/>
      <c r="B3109" s="41"/>
      <c r="C3109" s="42"/>
      <c r="D3109" s="42"/>
      <c r="E3109" s="42"/>
      <c r="F3109" s="42"/>
      <c r="G3109" s="42"/>
      <c r="H3109" s="42"/>
      <c r="I3109" s="42"/>
      <c r="J3109" s="42"/>
      <c r="K3109" s="42"/>
      <c r="L3109" s="42"/>
      <c r="M3109" s="42"/>
      <c r="N3109" s="42"/>
      <c r="O3109" s="42"/>
    </row>
    <row r="3110" spans="1:15">
      <c r="A3110" s="40"/>
      <c r="B3110" s="41"/>
      <c r="C3110" s="42"/>
      <c r="D3110" s="42"/>
      <c r="E3110" s="42"/>
      <c r="F3110" s="42"/>
      <c r="G3110" s="42"/>
      <c r="H3110" s="42"/>
      <c r="I3110" s="42"/>
      <c r="J3110" s="42"/>
      <c r="K3110" s="42"/>
      <c r="L3110" s="42"/>
      <c r="M3110" s="42"/>
      <c r="N3110" s="42"/>
      <c r="O3110" s="42"/>
    </row>
    <row r="3111" spans="1:15">
      <c r="A3111" s="40"/>
      <c r="B3111" s="41"/>
      <c r="C3111" s="42"/>
      <c r="D3111" s="42"/>
      <c r="E3111" s="42"/>
      <c r="F3111" s="42"/>
      <c r="G3111" s="42"/>
      <c r="H3111" s="42"/>
      <c r="I3111" s="42"/>
      <c r="J3111" s="42"/>
      <c r="K3111" s="42"/>
      <c r="L3111" s="42"/>
      <c r="M3111" s="42"/>
      <c r="N3111" s="42"/>
      <c r="O3111" s="42"/>
    </row>
    <row r="3112" spans="1:15">
      <c r="A3112" s="40"/>
      <c r="B3112" s="41"/>
      <c r="C3112" s="42"/>
      <c r="D3112" s="42"/>
      <c r="E3112" s="42"/>
      <c r="F3112" s="42"/>
      <c r="G3112" s="42"/>
      <c r="H3112" s="42"/>
      <c r="I3112" s="42"/>
      <c r="J3112" s="42"/>
      <c r="K3112" s="42"/>
      <c r="L3112" s="42"/>
      <c r="M3112" s="42"/>
      <c r="N3112" s="42"/>
      <c r="O3112" s="42"/>
    </row>
    <row r="3113" spans="1:15">
      <c r="A3113" s="40"/>
      <c r="B3113" s="41"/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  <c r="O3113" s="42"/>
    </row>
    <row r="3114" spans="1:15">
      <c r="A3114" s="40"/>
      <c r="B3114" s="41"/>
      <c r="C3114" s="42"/>
      <c r="D3114" s="42"/>
      <c r="E3114" s="42"/>
      <c r="F3114" s="42"/>
      <c r="G3114" s="42"/>
      <c r="H3114" s="42"/>
      <c r="I3114" s="42"/>
      <c r="J3114" s="42"/>
      <c r="K3114" s="42"/>
      <c r="L3114" s="42"/>
      <c r="M3114" s="42"/>
      <c r="N3114" s="42"/>
      <c r="O3114" s="42"/>
    </row>
    <row r="3115" spans="1:15">
      <c r="A3115" s="40"/>
      <c r="B3115" s="41"/>
      <c r="C3115" s="42"/>
      <c r="D3115" s="42"/>
      <c r="E3115" s="42"/>
      <c r="F3115" s="42"/>
      <c r="G3115" s="42"/>
      <c r="H3115" s="42"/>
      <c r="I3115" s="42"/>
      <c r="J3115" s="42"/>
      <c r="K3115" s="42"/>
      <c r="L3115" s="42"/>
      <c r="M3115" s="42"/>
      <c r="N3115" s="42"/>
      <c r="O3115" s="42"/>
    </row>
    <row r="3116" spans="1:15">
      <c r="A3116" s="40"/>
      <c r="B3116" s="41"/>
      <c r="C3116" s="42"/>
      <c r="D3116" s="42"/>
      <c r="E3116" s="42"/>
      <c r="F3116" s="42"/>
      <c r="G3116" s="42"/>
      <c r="H3116" s="42"/>
      <c r="I3116" s="42"/>
      <c r="J3116" s="42"/>
      <c r="K3116" s="42"/>
      <c r="L3116" s="42"/>
      <c r="M3116" s="42"/>
      <c r="N3116" s="42"/>
      <c r="O3116" s="42"/>
    </row>
    <row r="3117" spans="1:15">
      <c r="A3117" s="40"/>
      <c r="B3117" s="41"/>
      <c r="C3117" s="42"/>
      <c r="D3117" s="42"/>
      <c r="E3117" s="42"/>
      <c r="F3117" s="42"/>
      <c r="G3117" s="42"/>
      <c r="H3117" s="42"/>
      <c r="I3117" s="42"/>
      <c r="J3117" s="42"/>
      <c r="K3117" s="42"/>
      <c r="L3117" s="42"/>
      <c r="M3117" s="42"/>
      <c r="N3117" s="42"/>
      <c r="O3117" s="42"/>
    </row>
    <row r="3118" spans="1:15">
      <c r="A3118" s="40"/>
      <c r="B3118" s="41"/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  <c r="O3118" s="42"/>
    </row>
    <row r="3119" spans="1:15">
      <c r="A3119" s="40"/>
      <c r="B3119" s="41"/>
      <c r="C3119" s="42"/>
      <c r="D3119" s="42"/>
      <c r="E3119" s="42"/>
      <c r="F3119" s="42"/>
      <c r="G3119" s="42"/>
      <c r="H3119" s="42"/>
      <c r="I3119" s="42"/>
      <c r="J3119" s="42"/>
      <c r="K3119" s="42"/>
      <c r="L3119" s="42"/>
      <c r="M3119" s="42"/>
      <c r="N3119" s="42"/>
      <c r="O3119" s="42"/>
    </row>
    <row r="3120" spans="1:15">
      <c r="A3120" s="40"/>
      <c r="B3120" s="41"/>
      <c r="C3120" s="42"/>
      <c r="D3120" s="42"/>
      <c r="E3120" s="42"/>
      <c r="F3120" s="42"/>
      <c r="G3120" s="42"/>
      <c r="H3120" s="42"/>
      <c r="I3120" s="42"/>
      <c r="J3120" s="42"/>
      <c r="K3120" s="42"/>
      <c r="L3120" s="42"/>
      <c r="M3120" s="42"/>
      <c r="N3120" s="42"/>
      <c r="O3120" s="42"/>
    </row>
    <row r="3121" spans="1:15">
      <c r="A3121" s="40"/>
      <c r="B3121" s="41"/>
      <c r="C3121" s="42"/>
      <c r="D3121" s="42"/>
      <c r="E3121" s="42"/>
      <c r="F3121" s="42"/>
      <c r="G3121" s="42"/>
      <c r="H3121" s="42"/>
      <c r="I3121" s="42"/>
      <c r="J3121" s="42"/>
      <c r="K3121" s="42"/>
      <c r="L3121" s="42"/>
      <c r="M3121" s="42"/>
      <c r="N3121" s="42"/>
      <c r="O3121" s="42"/>
    </row>
    <row r="3122" spans="1:15">
      <c r="A3122" s="40"/>
      <c r="B3122" s="41"/>
      <c r="C3122" s="42"/>
      <c r="D3122" s="42"/>
      <c r="E3122" s="42"/>
      <c r="F3122" s="42"/>
      <c r="G3122" s="42"/>
      <c r="H3122" s="42"/>
      <c r="I3122" s="42"/>
      <c r="J3122" s="42"/>
      <c r="K3122" s="42"/>
      <c r="L3122" s="42"/>
      <c r="M3122" s="42"/>
      <c r="N3122" s="42"/>
      <c r="O3122" s="42"/>
    </row>
    <row r="3123" spans="1:15">
      <c r="A3123" s="40"/>
      <c r="B3123" s="41"/>
      <c r="C3123" s="42"/>
      <c r="D3123" s="42"/>
      <c r="E3123" s="42"/>
      <c r="F3123" s="42"/>
      <c r="G3123" s="42"/>
      <c r="H3123" s="42"/>
      <c r="I3123" s="42"/>
      <c r="J3123" s="42"/>
      <c r="K3123" s="42"/>
      <c r="L3123" s="42"/>
      <c r="M3123" s="42"/>
      <c r="N3123" s="42"/>
      <c r="O3123" s="42"/>
    </row>
    <row r="3124" spans="1:15">
      <c r="A3124" s="40"/>
      <c r="B3124" s="41"/>
      <c r="C3124" s="42"/>
      <c r="D3124" s="42"/>
      <c r="E3124" s="42"/>
      <c r="F3124" s="42"/>
      <c r="G3124" s="42"/>
      <c r="H3124" s="42"/>
      <c r="I3124" s="42"/>
      <c r="J3124" s="42"/>
      <c r="K3124" s="42"/>
      <c r="L3124" s="42"/>
      <c r="M3124" s="42"/>
      <c r="N3124" s="42"/>
      <c r="O3124" s="42"/>
    </row>
    <row r="3125" spans="1:15">
      <c r="A3125" s="40"/>
      <c r="B3125" s="41"/>
      <c r="C3125" s="42"/>
      <c r="D3125" s="42"/>
      <c r="E3125" s="42"/>
      <c r="F3125" s="42"/>
      <c r="G3125" s="42"/>
      <c r="H3125" s="42"/>
      <c r="I3125" s="42"/>
      <c r="J3125" s="42"/>
      <c r="K3125" s="42"/>
      <c r="L3125" s="42"/>
      <c r="M3125" s="42"/>
      <c r="N3125" s="42"/>
      <c r="O3125" s="42"/>
    </row>
    <row r="3126" spans="1:15">
      <c r="A3126" s="40"/>
      <c r="B3126" s="41"/>
      <c r="C3126" s="42"/>
      <c r="D3126" s="42"/>
      <c r="E3126" s="42"/>
      <c r="F3126" s="42"/>
      <c r="G3126" s="42"/>
      <c r="H3126" s="42"/>
      <c r="I3126" s="42"/>
      <c r="J3126" s="42"/>
      <c r="K3126" s="42"/>
      <c r="L3126" s="42"/>
      <c r="M3126" s="42"/>
      <c r="N3126" s="42"/>
      <c r="O3126" s="42"/>
    </row>
    <row r="3127" spans="1:15">
      <c r="A3127" s="40"/>
      <c r="B3127" s="41"/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  <c r="O3127" s="42"/>
    </row>
    <row r="3128" spans="1:15">
      <c r="A3128" s="40"/>
      <c r="B3128" s="41"/>
      <c r="C3128" s="42"/>
      <c r="D3128" s="42"/>
      <c r="E3128" s="42"/>
      <c r="F3128" s="42"/>
      <c r="G3128" s="42"/>
      <c r="H3128" s="42"/>
      <c r="I3128" s="42"/>
      <c r="J3128" s="42"/>
      <c r="K3128" s="42"/>
      <c r="L3128" s="42"/>
      <c r="M3128" s="42"/>
      <c r="N3128" s="42"/>
      <c r="O3128" s="42"/>
    </row>
    <row r="3129" spans="1:15">
      <c r="A3129" s="40"/>
      <c r="B3129" s="41"/>
      <c r="C3129" s="42"/>
      <c r="D3129" s="42"/>
      <c r="E3129" s="42"/>
      <c r="F3129" s="42"/>
      <c r="G3129" s="42"/>
      <c r="H3129" s="42"/>
      <c r="I3129" s="42"/>
      <c r="J3129" s="42"/>
      <c r="K3129" s="42"/>
      <c r="L3129" s="42"/>
      <c r="M3129" s="42"/>
      <c r="N3129" s="42"/>
      <c r="O3129" s="42"/>
    </row>
    <row r="3130" spans="1:15">
      <c r="A3130" s="40"/>
      <c r="B3130" s="41"/>
      <c r="C3130" s="42"/>
      <c r="D3130" s="42"/>
      <c r="E3130" s="42"/>
      <c r="F3130" s="42"/>
      <c r="G3130" s="42"/>
      <c r="H3130" s="42"/>
      <c r="I3130" s="42"/>
      <c r="J3130" s="42"/>
      <c r="K3130" s="42"/>
      <c r="L3130" s="42"/>
      <c r="M3130" s="42"/>
      <c r="N3130" s="42"/>
      <c r="O3130" s="42"/>
    </row>
    <row r="3131" spans="1:15">
      <c r="A3131" s="40"/>
      <c r="B3131" s="41"/>
      <c r="C3131" s="42"/>
      <c r="D3131" s="42"/>
      <c r="E3131" s="42"/>
      <c r="F3131" s="42"/>
      <c r="G3131" s="42"/>
      <c r="H3131" s="42"/>
      <c r="I3131" s="42"/>
      <c r="J3131" s="42"/>
      <c r="K3131" s="42"/>
      <c r="L3131" s="42"/>
      <c r="M3131" s="42"/>
      <c r="N3131" s="42"/>
      <c r="O3131" s="42"/>
    </row>
    <row r="3132" spans="1:15">
      <c r="A3132" s="40"/>
      <c r="B3132" s="41"/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  <c r="O3132" s="42"/>
    </row>
    <row r="3133" spans="1:15">
      <c r="A3133" s="40"/>
      <c r="B3133" s="41"/>
      <c r="C3133" s="42"/>
      <c r="D3133" s="42"/>
      <c r="E3133" s="42"/>
      <c r="F3133" s="42"/>
      <c r="G3133" s="42"/>
      <c r="H3133" s="42"/>
      <c r="I3133" s="42"/>
      <c r="J3133" s="42"/>
      <c r="K3133" s="42"/>
      <c r="L3133" s="42"/>
      <c r="M3133" s="42"/>
      <c r="N3133" s="42"/>
      <c r="O3133" s="42"/>
    </row>
    <row r="3134" spans="1:15">
      <c r="A3134" s="40"/>
      <c r="B3134" s="41"/>
      <c r="C3134" s="42"/>
      <c r="D3134" s="42"/>
      <c r="E3134" s="42"/>
      <c r="F3134" s="42"/>
      <c r="G3134" s="42"/>
      <c r="H3134" s="42"/>
      <c r="I3134" s="42"/>
      <c r="J3134" s="42"/>
      <c r="K3134" s="42"/>
      <c r="L3134" s="42"/>
      <c r="M3134" s="42"/>
      <c r="N3134" s="42"/>
      <c r="O3134" s="42"/>
    </row>
    <row r="3135" spans="1:15">
      <c r="A3135" s="40"/>
      <c r="B3135" s="41"/>
      <c r="C3135" s="42"/>
      <c r="D3135" s="42"/>
      <c r="E3135" s="42"/>
      <c r="F3135" s="42"/>
      <c r="G3135" s="42"/>
      <c r="H3135" s="42"/>
      <c r="I3135" s="42"/>
      <c r="J3135" s="42"/>
      <c r="K3135" s="42"/>
      <c r="L3135" s="42"/>
      <c r="M3135" s="42"/>
      <c r="N3135" s="42"/>
      <c r="O3135" s="42"/>
    </row>
    <row r="3136" spans="1:15">
      <c r="A3136" s="40"/>
      <c r="B3136" s="41"/>
      <c r="C3136" s="42"/>
      <c r="D3136" s="42"/>
      <c r="E3136" s="42"/>
      <c r="F3136" s="42"/>
      <c r="G3136" s="42"/>
      <c r="H3136" s="42"/>
      <c r="I3136" s="42"/>
      <c r="J3136" s="42"/>
      <c r="K3136" s="42"/>
      <c r="L3136" s="42"/>
      <c r="M3136" s="42"/>
      <c r="N3136" s="42"/>
      <c r="O3136" s="42"/>
    </row>
    <row r="3137" spans="1:15">
      <c r="A3137" s="40"/>
      <c r="B3137" s="41"/>
      <c r="C3137" s="42"/>
      <c r="D3137" s="42"/>
      <c r="E3137" s="42"/>
      <c r="F3137" s="42"/>
      <c r="G3137" s="42"/>
      <c r="H3137" s="42"/>
      <c r="I3137" s="42"/>
      <c r="J3137" s="42"/>
      <c r="K3137" s="42"/>
      <c r="L3137" s="42"/>
      <c r="M3137" s="42"/>
      <c r="N3137" s="42"/>
      <c r="O3137" s="42"/>
    </row>
    <row r="3138" spans="1:15">
      <c r="A3138" s="40"/>
      <c r="B3138" s="41"/>
      <c r="C3138" s="42"/>
      <c r="D3138" s="42"/>
      <c r="E3138" s="42"/>
      <c r="F3138" s="42"/>
      <c r="G3138" s="42"/>
      <c r="H3138" s="42"/>
      <c r="I3138" s="42"/>
      <c r="J3138" s="42"/>
      <c r="K3138" s="42"/>
      <c r="L3138" s="42"/>
      <c r="M3138" s="42"/>
      <c r="N3138" s="42"/>
      <c r="O3138" s="42"/>
    </row>
    <row r="3139" spans="1:15">
      <c r="A3139" s="40"/>
      <c r="B3139" s="41"/>
      <c r="C3139" s="42"/>
      <c r="D3139" s="42"/>
      <c r="E3139" s="42"/>
      <c r="F3139" s="42"/>
      <c r="G3139" s="42"/>
      <c r="H3139" s="42"/>
      <c r="I3139" s="42"/>
      <c r="J3139" s="42"/>
      <c r="K3139" s="42"/>
      <c r="L3139" s="42"/>
      <c r="M3139" s="42"/>
      <c r="N3139" s="42"/>
      <c r="O3139" s="42"/>
    </row>
    <row r="3140" spans="1:15">
      <c r="A3140" s="40"/>
      <c r="B3140" s="41"/>
      <c r="C3140" s="42"/>
      <c r="D3140" s="42"/>
      <c r="E3140" s="42"/>
      <c r="F3140" s="42"/>
      <c r="G3140" s="42"/>
      <c r="H3140" s="42"/>
      <c r="I3140" s="42"/>
      <c r="J3140" s="42"/>
      <c r="K3140" s="42"/>
      <c r="L3140" s="42"/>
      <c r="M3140" s="42"/>
      <c r="N3140" s="42"/>
      <c r="O3140" s="42"/>
    </row>
    <row r="3141" spans="1:15">
      <c r="A3141" s="40"/>
      <c r="B3141" s="41"/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  <c r="O3141" s="42"/>
    </row>
    <row r="3142" spans="1:15">
      <c r="A3142" s="40"/>
      <c r="B3142" s="41"/>
      <c r="C3142" s="42"/>
      <c r="D3142" s="42"/>
      <c r="E3142" s="42"/>
      <c r="F3142" s="42"/>
      <c r="G3142" s="42"/>
      <c r="H3142" s="42"/>
      <c r="I3142" s="42"/>
      <c r="J3142" s="42"/>
      <c r="K3142" s="42"/>
      <c r="L3142" s="42"/>
      <c r="M3142" s="42"/>
      <c r="N3142" s="42"/>
      <c r="O3142" s="42"/>
    </row>
    <row r="3143" spans="1:15">
      <c r="A3143" s="40"/>
      <c r="B3143" s="41"/>
      <c r="C3143" s="42"/>
      <c r="D3143" s="42"/>
      <c r="E3143" s="42"/>
      <c r="F3143" s="42"/>
      <c r="G3143" s="42"/>
      <c r="H3143" s="42"/>
      <c r="I3143" s="42"/>
      <c r="J3143" s="42"/>
      <c r="K3143" s="42"/>
      <c r="L3143" s="42"/>
      <c r="M3143" s="42"/>
      <c r="N3143" s="42"/>
      <c r="O3143" s="42"/>
    </row>
    <row r="3144" spans="1:15">
      <c r="A3144" s="40"/>
      <c r="B3144" s="41"/>
      <c r="C3144" s="42"/>
      <c r="D3144" s="42"/>
      <c r="E3144" s="42"/>
      <c r="F3144" s="42"/>
      <c r="G3144" s="42"/>
      <c r="H3144" s="42"/>
      <c r="I3144" s="42"/>
      <c r="J3144" s="42"/>
      <c r="K3144" s="42"/>
      <c r="L3144" s="42"/>
      <c r="M3144" s="42"/>
      <c r="N3144" s="42"/>
      <c r="O3144" s="42"/>
    </row>
    <row r="3145" spans="1:15">
      <c r="A3145" s="40"/>
      <c r="B3145" s="41"/>
      <c r="C3145" s="42"/>
      <c r="D3145" s="42"/>
      <c r="E3145" s="42"/>
      <c r="F3145" s="42"/>
      <c r="G3145" s="42"/>
      <c r="H3145" s="42"/>
      <c r="I3145" s="42"/>
      <c r="J3145" s="42"/>
      <c r="K3145" s="42"/>
      <c r="L3145" s="42"/>
      <c r="M3145" s="42"/>
      <c r="N3145" s="42"/>
      <c r="O3145" s="42"/>
    </row>
    <row r="3146" spans="1:15">
      <c r="A3146" s="40"/>
      <c r="B3146" s="41"/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  <c r="O3146" s="42"/>
    </row>
    <row r="3147" spans="1:15">
      <c r="A3147" s="40"/>
      <c r="B3147" s="41"/>
      <c r="C3147" s="42"/>
      <c r="D3147" s="42"/>
      <c r="E3147" s="42"/>
      <c r="F3147" s="42"/>
      <c r="G3147" s="42"/>
      <c r="H3147" s="42"/>
      <c r="I3147" s="42"/>
      <c r="J3147" s="42"/>
      <c r="K3147" s="42"/>
      <c r="L3147" s="42"/>
      <c r="M3147" s="42"/>
      <c r="N3147" s="42"/>
      <c r="O3147" s="42"/>
    </row>
    <row r="3148" spans="1:15">
      <c r="A3148" s="40"/>
      <c r="B3148" s="41"/>
      <c r="C3148" s="42"/>
      <c r="D3148" s="42"/>
      <c r="E3148" s="42"/>
      <c r="F3148" s="42"/>
      <c r="G3148" s="42"/>
      <c r="H3148" s="42"/>
      <c r="I3148" s="42"/>
      <c r="J3148" s="42"/>
      <c r="K3148" s="42"/>
      <c r="L3148" s="42"/>
      <c r="M3148" s="42"/>
      <c r="N3148" s="42"/>
      <c r="O3148" s="42"/>
    </row>
    <row r="3149" spans="1:15">
      <c r="A3149" s="40"/>
      <c r="B3149" s="41"/>
      <c r="C3149" s="42"/>
      <c r="D3149" s="42"/>
      <c r="E3149" s="42"/>
      <c r="F3149" s="42"/>
      <c r="G3149" s="42"/>
      <c r="H3149" s="42"/>
      <c r="I3149" s="42"/>
      <c r="J3149" s="42"/>
      <c r="K3149" s="42"/>
      <c r="L3149" s="42"/>
      <c r="M3149" s="42"/>
      <c r="N3149" s="42"/>
      <c r="O3149" s="42"/>
    </row>
    <row r="3150" spans="1:15">
      <c r="A3150" s="40"/>
      <c r="B3150" s="41"/>
      <c r="C3150" s="42"/>
      <c r="D3150" s="42"/>
      <c r="E3150" s="42"/>
      <c r="F3150" s="42"/>
      <c r="G3150" s="42"/>
      <c r="H3150" s="42"/>
      <c r="I3150" s="42"/>
      <c r="J3150" s="42"/>
      <c r="K3150" s="42"/>
      <c r="L3150" s="42"/>
      <c r="M3150" s="42"/>
      <c r="N3150" s="42"/>
      <c r="O3150" s="42"/>
    </row>
    <row r="3151" spans="1:15">
      <c r="A3151" s="40"/>
      <c r="B3151" s="41"/>
      <c r="C3151" s="42"/>
      <c r="D3151" s="42"/>
      <c r="E3151" s="42"/>
      <c r="F3151" s="42"/>
      <c r="G3151" s="42"/>
      <c r="H3151" s="42"/>
      <c r="I3151" s="42"/>
      <c r="J3151" s="42"/>
      <c r="K3151" s="42"/>
      <c r="L3151" s="42"/>
      <c r="M3151" s="42"/>
      <c r="N3151" s="42"/>
      <c r="O3151" s="42"/>
    </row>
    <row r="3152" spans="1:15">
      <c r="A3152" s="40"/>
      <c r="B3152" s="41"/>
      <c r="C3152" s="42"/>
      <c r="D3152" s="42"/>
      <c r="E3152" s="42"/>
      <c r="F3152" s="42"/>
      <c r="G3152" s="42"/>
      <c r="H3152" s="42"/>
      <c r="I3152" s="42"/>
      <c r="J3152" s="42"/>
      <c r="K3152" s="42"/>
      <c r="L3152" s="42"/>
      <c r="M3152" s="42"/>
      <c r="N3152" s="42"/>
      <c r="O3152" s="42"/>
    </row>
    <row r="3153" spans="1:15">
      <c r="A3153" s="40"/>
      <c r="B3153" s="41"/>
      <c r="C3153" s="42"/>
      <c r="D3153" s="42"/>
      <c r="E3153" s="42"/>
      <c r="F3153" s="42"/>
      <c r="G3153" s="42"/>
      <c r="H3153" s="42"/>
      <c r="I3153" s="42"/>
      <c r="J3153" s="42"/>
      <c r="K3153" s="42"/>
      <c r="L3153" s="42"/>
      <c r="M3153" s="42"/>
      <c r="N3153" s="42"/>
      <c r="O3153" s="42"/>
    </row>
    <row r="3154" spans="1:15">
      <c r="A3154" s="40"/>
      <c r="B3154" s="41"/>
      <c r="C3154" s="42"/>
      <c r="D3154" s="42"/>
      <c r="E3154" s="42"/>
      <c r="F3154" s="42"/>
      <c r="G3154" s="42"/>
      <c r="H3154" s="42"/>
      <c r="I3154" s="42"/>
      <c r="J3154" s="42"/>
      <c r="K3154" s="42"/>
      <c r="L3154" s="42"/>
      <c r="M3154" s="42"/>
      <c r="N3154" s="42"/>
      <c r="O3154" s="42"/>
    </row>
    <row r="3155" spans="1:15">
      <c r="A3155" s="40"/>
      <c r="B3155" s="41"/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  <c r="O3155" s="42"/>
    </row>
    <row r="3156" spans="1:15">
      <c r="A3156" s="40"/>
      <c r="B3156" s="41"/>
      <c r="C3156" s="42"/>
      <c r="D3156" s="42"/>
      <c r="E3156" s="42"/>
      <c r="F3156" s="42"/>
      <c r="G3156" s="42"/>
      <c r="H3156" s="42"/>
      <c r="I3156" s="42"/>
      <c r="J3156" s="42"/>
      <c r="K3156" s="42"/>
      <c r="L3156" s="42"/>
      <c r="M3156" s="42"/>
      <c r="N3156" s="42"/>
      <c r="O3156" s="42"/>
    </row>
    <row r="3157" spans="1:15">
      <c r="A3157" s="40"/>
      <c r="B3157" s="41"/>
      <c r="C3157" s="42"/>
      <c r="D3157" s="42"/>
      <c r="E3157" s="42"/>
      <c r="F3157" s="42"/>
      <c r="G3157" s="42"/>
      <c r="H3157" s="42"/>
      <c r="I3157" s="42"/>
      <c r="J3157" s="42"/>
      <c r="K3157" s="42"/>
      <c r="L3157" s="42"/>
      <c r="M3157" s="42"/>
      <c r="N3157" s="42"/>
      <c r="O3157" s="42"/>
    </row>
    <row r="3158" spans="1:15">
      <c r="A3158" s="40"/>
      <c r="B3158" s="41"/>
      <c r="C3158" s="42"/>
      <c r="D3158" s="42"/>
      <c r="E3158" s="42"/>
      <c r="F3158" s="42"/>
      <c r="G3158" s="42"/>
      <c r="H3158" s="42"/>
      <c r="I3158" s="42"/>
      <c r="J3158" s="42"/>
      <c r="K3158" s="42"/>
      <c r="L3158" s="42"/>
      <c r="M3158" s="42"/>
      <c r="N3158" s="42"/>
      <c r="O3158" s="42"/>
    </row>
    <row r="3159" spans="1:15">
      <c r="A3159" s="40"/>
      <c r="B3159" s="41"/>
      <c r="C3159" s="42"/>
      <c r="D3159" s="42"/>
      <c r="E3159" s="42"/>
      <c r="F3159" s="42"/>
      <c r="G3159" s="42"/>
      <c r="H3159" s="42"/>
      <c r="I3159" s="42"/>
      <c r="J3159" s="42"/>
      <c r="K3159" s="42"/>
      <c r="L3159" s="42"/>
      <c r="M3159" s="42"/>
      <c r="N3159" s="42"/>
      <c r="O3159" s="42"/>
    </row>
    <row r="3160" spans="1:15">
      <c r="A3160" s="40"/>
      <c r="B3160" s="41"/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  <c r="O3160" s="42"/>
    </row>
    <row r="3161" spans="1:15">
      <c r="A3161" s="40"/>
      <c r="B3161" s="41"/>
      <c r="C3161" s="42"/>
      <c r="D3161" s="42"/>
      <c r="E3161" s="42"/>
      <c r="F3161" s="42"/>
      <c r="G3161" s="42"/>
      <c r="H3161" s="42"/>
      <c r="I3161" s="42"/>
      <c r="J3161" s="42"/>
      <c r="K3161" s="42"/>
      <c r="L3161" s="42"/>
      <c r="M3161" s="42"/>
      <c r="N3161" s="42"/>
      <c r="O3161" s="42"/>
    </row>
    <row r="3162" spans="1:15">
      <c r="A3162" s="40"/>
      <c r="B3162" s="41"/>
      <c r="C3162" s="42"/>
      <c r="D3162" s="42"/>
      <c r="E3162" s="42"/>
      <c r="F3162" s="42"/>
      <c r="G3162" s="42"/>
      <c r="H3162" s="42"/>
      <c r="I3162" s="42"/>
      <c r="J3162" s="42"/>
      <c r="K3162" s="42"/>
      <c r="L3162" s="42"/>
      <c r="M3162" s="42"/>
      <c r="N3162" s="42"/>
      <c r="O3162" s="42"/>
    </row>
    <row r="3163" spans="1:15">
      <c r="A3163" s="40"/>
      <c r="B3163" s="41"/>
      <c r="C3163" s="42"/>
      <c r="D3163" s="42"/>
      <c r="E3163" s="42"/>
      <c r="F3163" s="42"/>
      <c r="G3163" s="42"/>
      <c r="H3163" s="42"/>
      <c r="I3163" s="42"/>
      <c r="J3163" s="42"/>
      <c r="K3163" s="42"/>
      <c r="L3163" s="42"/>
      <c r="M3163" s="42"/>
      <c r="N3163" s="42"/>
      <c r="O3163" s="42"/>
    </row>
    <row r="3164" spans="1:15">
      <c r="A3164" s="40"/>
      <c r="B3164" s="41"/>
      <c r="C3164" s="42"/>
      <c r="D3164" s="42"/>
      <c r="E3164" s="42"/>
      <c r="F3164" s="42"/>
      <c r="G3164" s="42"/>
      <c r="H3164" s="42"/>
      <c r="I3164" s="42"/>
      <c r="J3164" s="42"/>
      <c r="K3164" s="42"/>
      <c r="L3164" s="42"/>
      <c r="M3164" s="42"/>
      <c r="N3164" s="42"/>
      <c r="O3164" s="42"/>
    </row>
    <row r="3165" spans="1:15">
      <c r="A3165" s="40"/>
      <c r="B3165" s="41"/>
      <c r="C3165" s="42"/>
      <c r="D3165" s="42"/>
      <c r="E3165" s="42"/>
      <c r="F3165" s="42"/>
      <c r="G3165" s="42"/>
      <c r="H3165" s="42"/>
      <c r="I3165" s="42"/>
      <c r="J3165" s="42"/>
      <c r="K3165" s="42"/>
      <c r="L3165" s="42"/>
      <c r="M3165" s="42"/>
      <c r="N3165" s="42"/>
      <c r="O3165" s="42"/>
    </row>
    <row r="3166" spans="1:15">
      <c r="A3166" s="40"/>
      <c r="B3166" s="41"/>
      <c r="C3166" s="42"/>
      <c r="D3166" s="42"/>
      <c r="E3166" s="42"/>
      <c r="F3166" s="42"/>
      <c r="G3166" s="42"/>
      <c r="H3166" s="42"/>
      <c r="I3166" s="42"/>
      <c r="J3166" s="42"/>
      <c r="K3166" s="42"/>
      <c r="L3166" s="42"/>
      <c r="M3166" s="42"/>
      <c r="N3166" s="42"/>
      <c r="O3166" s="42"/>
    </row>
    <row r="3167" spans="1:15">
      <c r="A3167" s="40"/>
      <c r="B3167" s="41"/>
      <c r="C3167" s="42"/>
      <c r="D3167" s="42"/>
      <c r="E3167" s="42"/>
      <c r="F3167" s="42"/>
      <c r="G3167" s="42"/>
      <c r="H3167" s="42"/>
      <c r="I3167" s="42"/>
      <c r="J3167" s="42"/>
      <c r="K3167" s="42"/>
      <c r="L3167" s="42"/>
      <c r="M3167" s="42"/>
      <c r="N3167" s="42"/>
      <c r="O3167" s="42"/>
    </row>
    <row r="3168" spans="1:15">
      <c r="A3168" s="40"/>
      <c r="B3168" s="41"/>
      <c r="C3168" s="42"/>
      <c r="D3168" s="42"/>
      <c r="E3168" s="42"/>
      <c r="F3168" s="42"/>
      <c r="G3168" s="42"/>
      <c r="H3168" s="42"/>
      <c r="I3168" s="42"/>
      <c r="J3168" s="42"/>
      <c r="K3168" s="42"/>
      <c r="L3168" s="42"/>
      <c r="M3168" s="42"/>
      <c r="N3168" s="42"/>
      <c r="O3168" s="42"/>
    </row>
    <row r="3169" spans="1:15">
      <c r="A3169" s="40"/>
      <c r="B3169" s="41"/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  <c r="O3169" s="42"/>
    </row>
    <row r="3170" spans="1:15">
      <c r="A3170" s="40"/>
      <c r="B3170" s="41"/>
      <c r="C3170" s="42"/>
      <c r="D3170" s="42"/>
      <c r="E3170" s="42"/>
      <c r="F3170" s="42"/>
      <c r="G3170" s="42"/>
      <c r="H3170" s="42"/>
      <c r="I3170" s="42"/>
      <c r="J3170" s="42"/>
      <c r="K3170" s="42"/>
      <c r="L3170" s="42"/>
      <c r="M3170" s="42"/>
      <c r="N3170" s="42"/>
      <c r="O3170" s="42"/>
    </row>
    <row r="3171" spans="1:15">
      <c r="A3171" s="40"/>
      <c r="B3171" s="41"/>
      <c r="C3171" s="42"/>
      <c r="D3171" s="42"/>
      <c r="E3171" s="42"/>
      <c r="F3171" s="42"/>
      <c r="G3171" s="42"/>
      <c r="H3171" s="42"/>
      <c r="I3171" s="42"/>
      <c r="J3171" s="42"/>
      <c r="K3171" s="42"/>
      <c r="L3171" s="42"/>
      <c r="M3171" s="42"/>
      <c r="N3171" s="42"/>
      <c r="O3171" s="42"/>
    </row>
    <row r="3172" spans="1:15">
      <c r="A3172" s="40"/>
      <c r="B3172" s="41"/>
      <c r="C3172" s="42"/>
      <c r="D3172" s="42"/>
      <c r="E3172" s="42"/>
      <c r="F3172" s="42"/>
      <c r="G3172" s="42"/>
      <c r="H3172" s="42"/>
      <c r="I3172" s="42"/>
      <c r="J3172" s="42"/>
      <c r="K3172" s="42"/>
      <c r="L3172" s="42"/>
      <c r="M3172" s="42"/>
      <c r="N3172" s="42"/>
      <c r="O3172" s="42"/>
    </row>
    <row r="3173" spans="1:15">
      <c r="A3173" s="40"/>
      <c r="B3173" s="41"/>
      <c r="C3173" s="42"/>
      <c r="D3173" s="42"/>
      <c r="E3173" s="42"/>
      <c r="F3173" s="42"/>
      <c r="G3173" s="42"/>
      <c r="H3173" s="42"/>
      <c r="I3173" s="42"/>
      <c r="J3173" s="42"/>
      <c r="K3173" s="42"/>
      <c r="L3173" s="42"/>
      <c r="M3173" s="42"/>
      <c r="N3173" s="42"/>
      <c r="O3173" s="42"/>
    </row>
    <row r="3174" spans="1:15">
      <c r="A3174" s="40"/>
      <c r="B3174" s="41"/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  <c r="O3174" s="42"/>
    </row>
    <row r="3175" spans="1:15">
      <c r="A3175" s="40"/>
      <c r="B3175" s="41"/>
      <c r="C3175" s="42"/>
      <c r="D3175" s="42"/>
      <c r="E3175" s="42"/>
      <c r="F3175" s="42"/>
      <c r="G3175" s="42"/>
      <c r="H3175" s="42"/>
      <c r="I3175" s="42"/>
      <c r="J3175" s="42"/>
      <c r="K3175" s="42"/>
      <c r="L3175" s="42"/>
      <c r="M3175" s="42"/>
      <c r="N3175" s="42"/>
      <c r="O3175" s="42"/>
    </row>
    <row r="3176" spans="1:15">
      <c r="A3176" s="40"/>
      <c r="B3176" s="41"/>
      <c r="C3176" s="42"/>
      <c r="D3176" s="42"/>
      <c r="E3176" s="42"/>
      <c r="F3176" s="42"/>
      <c r="G3176" s="42"/>
      <c r="H3176" s="42"/>
      <c r="I3176" s="42"/>
      <c r="J3176" s="42"/>
      <c r="K3176" s="42"/>
      <c r="L3176" s="42"/>
      <c r="M3176" s="42"/>
      <c r="N3176" s="42"/>
      <c r="O3176" s="42"/>
    </row>
    <row r="3177" spans="1:15">
      <c r="A3177" s="40"/>
      <c r="B3177" s="41"/>
      <c r="C3177" s="42"/>
      <c r="D3177" s="42"/>
      <c r="E3177" s="42"/>
      <c r="F3177" s="42"/>
      <c r="G3177" s="42"/>
      <c r="H3177" s="42"/>
      <c r="I3177" s="42"/>
      <c r="J3177" s="42"/>
      <c r="K3177" s="42"/>
      <c r="L3177" s="42"/>
      <c r="M3177" s="42"/>
      <c r="N3177" s="42"/>
      <c r="O3177" s="42"/>
    </row>
    <row r="3178" spans="1:15">
      <c r="A3178" s="40"/>
      <c r="B3178" s="41"/>
      <c r="C3178" s="42"/>
      <c r="D3178" s="42"/>
      <c r="E3178" s="42"/>
      <c r="F3178" s="42"/>
      <c r="G3178" s="42"/>
      <c r="H3178" s="42"/>
      <c r="I3178" s="42"/>
      <c r="J3178" s="42"/>
      <c r="K3178" s="42"/>
      <c r="L3178" s="42"/>
      <c r="M3178" s="42"/>
      <c r="N3178" s="42"/>
      <c r="O3178" s="42"/>
    </row>
    <row r="3179" spans="1:15">
      <c r="A3179" s="40"/>
      <c r="B3179" s="41"/>
      <c r="C3179" s="42"/>
      <c r="D3179" s="42"/>
      <c r="E3179" s="42"/>
      <c r="F3179" s="42"/>
      <c r="G3179" s="42"/>
      <c r="H3179" s="42"/>
      <c r="I3179" s="42"/>
      <c r="J3179" s="42"/>
      <c r="K3179" s="42"/>
      <c r="L3179" s="42"/>
      <c r="M3179" s="42"/>
      <c r="N3179" s="42"/>
      <c r="O3179" s="42"/>
    </row>
    <row r="3180" spans="1:15">
      <c r="A3180" s="40"/>
      <c r="B3180" s="41"/>
      <c r="C3180" s="42"/>
      <c r="D3180" s="42"/>
      <c r="E3180" s="42"/>
      <c r="F3180" s="42"/>
      <c r="G3180" s="42"/>
      <c r="H3180" s="42"/>
      <c r="I3180" s="42"/>
      <c r="J3180" s="42"/>
      <c r="K3180" s="42"/>
      <c r="L3180" s="42"/>
      <c r="M3180" s="42"/>
      <c r="N3180" s="42"/>
      <c r="O3180" s="42"/>
    </row>
    <row r="3181" spans="1:15">
      <c r="A3181" s="40"/>
      <c r="B3181" s="41"/>
      <c r="C3181" s="42"/>
      <c r="D3181" s="42"/>
      <c r="E3181" s="42"/>
      <c r="F3181" s="42"/>
      <c r="G3181" s="42"/>
      <c r="H3181" s="42"/>
      <c r="I3181" s="42"/>
      <c r="J3181" s="42"/>
      <c r="K3181" s="42"/>
      <c r="L3181" s="42"/>
      <c r="M3181" s="42"/>
      <c r="N3181" s="42"/>
      <c r="O3181" s="42"/>
    </row>
    <row r="3182" spans="1:15">
      <c r="A3182" s="40"/>
      <c r="B3182" s="41"/>
      <c r="C3182" s="42"/>
      <c r="D3182" s="42"/>
      <c r="E3182" s="42"/>
      <c r="F3182" s="42"/>
      <c r="G3182" s="42"/>
      <c r="H3182" s="42"/>
      <c r="I3182" s="42"/>
      <c r="J3182" s="42"/>
      <c r="K3182" s="42"/>
      <c r="L3182" s="42"/>
      <c r="M3182" s="42"/>
      <c r="N3182" s="42"/>
      <c r="O3182" s="42"/>
    </row>
    <row r="3183" spans="1:15">
      <c r="A3183" s="40"/>
      <c r="B3183" s="41"/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  <c r="O3183" s="42"/>
    </row>
    <row r="3184" spans="1:15">
      <c r="A3184" s="40"/>
      <c r="B3184" s="41"/>
      <c r="C3184" s="42"/>
      <c r="D3184" s="42"/>
      <c r="E3184" s="42"/>
      <c r="F3184" s="42"/>
      <c r="G3184" s="42"/>
      <c r="H3184" s="42"/>
      <c r="I3184" s="42"/>
      <c r="J3184" s="42"/>
      <c r="K3184" s="42"/>
      <c r="L3184" s="42"/>
      <c r="M3184" s="42"/>
      <c r="N3184" s="42"/>
      <c r="O3184" s="42"/>
    </row>
    <row r="3185" spans="1:15">
      <c r="A3185" s="40"/>
      <c r="B3185" s="41"/>
      <c r="C3185" s="42"/>
      <c r="D3185" s="42"/>
      <c r="E3185" s="42"/>
      <c r="F3185" s="42"/>
      <c r="G3185" s="42"/>
      <c r="H3185" s="42"/>
      <c r="I3185" s="42"/>
      <c r="J3185" s="42"/>
      <c r="K3185" s="42"/>
      <c r="L3185" s="42"/>
      <c r="M3185" s="42"/>
      <c r="N3185" s="42"/>
      <c r="O3185" s="42"/>
    </row>
    <row r="3186" spans="1:15">
      <c r="A3186" s="40"/>
      <c r="B3186" s="41"/>
      <c r="C3186" s="42"/>
      <c r="D3186" s="42"/>
      <c r="E3186" s="42"/>
      <c r="F3186" s="42"/>
      <c r="G3186" s="42"/>
      <c r="H3186" s="42"/>
      <c r="I3186" s="42"/>
      <c r="J3186" s="42"/>
      <c r="K3186" s="42"/>
      <c r="L3186" s="42"/>
      <c r="M3186" s="42"/>
      <c r="N3186" s="42"/>
      <c r="O3186" s="42"/>
    </row>
    <row r="3187" spans="1:15">
      <c r="A3187" s="40"/>
      <c r="B3187" s="41"/>
      <c r="C3187" s="42"/>
      <c r="D3187" s="42"/>
      <c r="E3187" s="42"/>
      <c r="F3187" s="42"/>
      <c r="G3187" s="42"/>
      <c r="H3187" s="42"/>
      <c r="I3187" s="42"/>
      <c r="J3187" s="42"/>
      <c r="K3187" s="42"/>
      <c r="L3187" s="42"/>
      <c r="M3187" s="42"/>
      <c r="N3187" s="42"/>
      <c r="O3187" s="42"/>
    </row>
    <row r="3188" spans="1:15">
      <c r="A3188" s="40"/>
      <c r="B3188" s="41"/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  <c r="O3188" s="42"/>
    </row>
    <row r="3189" spans="1:15">
      <c r="A3189" s="40"/>
      <c r="B3189" s="41"/>
      <c r="C3189" s="42"/>
      <c r="D3189" s="42"/>
      <c r="E3189" s="42"/>
      <c r="F3189" s="42"/>
      <c r="G3189" s="42"/>
      <c r="H3189" s="42"/>
      <c r="I3189" s="42"/>
      <c r="J3189" s="42"/>
      <c r="K3189" s="42"/>
      <c r="L3189" s="42"/>
      <c r="M3189" s="42"/>
      <c r="N3189" s="42"/>
      <c r="O3189" s="42"/>
    </row>
    <row r="3190" spans="1:15">
      <c r="A3190" s="40"/>
      <c r="B3190" s="41"/>
      <c r="C3190" s="42"/>
      <c r="D3190" s="42"/>
      <c r="E3190" s="42"/>
      <c r="F3190" s="42"/>
      <c r="G3190" s="42"/>
      <c r="H3190" s="42"/>
      <c r="I3190" s="42"/>
      <c r="J3190" s="42"/>
      <c r="K3190" s="42"/>
      <c r="L3190" s="42"/>
      <c r="M3190" s="42"/>
      <c r="N3190" s="42"/>
      <c r="O3190" s="42"/>
    </row>
    <row r="3191" spans="1:15">
      <c r="A3191" s="40"/>
      <c r="B3191" s="41"/>
      <c r="C3191" s="42"/>
      <c r="D3191" s="42"/>
      <c r="E3191" s="42"/>
      <c r="F3191" s="42"/>
      <c r="G3191" s="42"/>
      <c r="H3191" s="42"/>
      <c r="I3191" s="42"/>
      <c r="J3191" s="42"/>
      <c r="K3191" s="42"/>
      <c r="L3191" s="42"/>
      <c r="M3191" s="42"/>
      <c r="N3191" s="42"/>
      <c r="O3191" s="42"/>
    </row>
    <row r="3192" spans="1:15">
      <c r="A3192" s="40"/>
      <c r="B3192" s="41"/>
      <c r="C3192" s="42"/>
      <c r="D3192" s="42"/>
      <c r="E3192" s="42"/>
      <c r="F3192" s="42"/>
      <c r="G3192" s="42"/>
      <c r="H3192" s="42"/>
      <c r="I3192" s="42"/>
      <c r="J3192" s="42"/>
      <c r="K3192" s="42"/>
      <c r="L3192" s="42"/>
      <c r="M3192" s="42"/>
      <c r="N3192" s="42"/>
      <c r="O3192" s="42"/>
    </row>
    <row r="3193" spans="1:15">
      <c r="A3193" s="40"/>
      <c r="B3193" s="41"/>
      <c r="C3193" s="42"/>
      <c r="D3193" s="42"/>
      <c r="E3193" s="42"/>
      <c r="F3193" s="42"/>
      <c r="G3193" s="42"/>
      <c r="H3193" s="42"/>
      <c r="I3193" s="42"/>
      <c r="J3193" s="42"/>
      <c r="K3193" s="42"/>
      <c r="L3193" s="42"/>
      <c r="M3193" s="42"/>
      <c r="N3193" s="42"/>
      <c r="O3193" s="42"/>
    </row>
    <row r="3194" spans="1:15">
      <c r="A3194" s="40"/>
      <c r="B3194" s="41"/>
      <c r="C3194" s="42"/>
      <c r="D3194" s="42"/>
      <c r="E3194" s="42"/>
      <c r="F3194" s="42"/>
      <c r="G3194" s="42"/>
      <c r="H3194" s="42"/>
      <c r="I3194" s="42"/>
      <c r="J3194" s="42"/>
      <c r="K3194" s="42"/>
      <c r="L3194" s="42"/>
      <c r="M3194" s="42"/>
      <c r="N3194" s="42"/>
      <c r="O3194" s="42"/>
    </row>
    <row r="3195" spans="1:15">
      <c r="A3195" s="40"/>
      <c r="B3195" s="41"/>
      <c r="C3195" s="42"/>
      <c r="D3195" s="42"/>
      <c r="E3195" s="42"/>
      <c r="F3195" s="42"/>
      <c r="G3195" s="42"/>
      <c r="H3195" s="42"/>
      <c r="I3195" s="42"/>
      <c r="J3195" s="42"/>
      <c r="K3195" s="42"/>
      <c r="L3195" s="42"/>
      <c r="M3195" s="42"/>
      <c r="N3195" s="42"/>
      <c r="O3195" s="42"/>
    </row>
    <row r="3196" spans="1:15">
      <c r="A3196" s="40"/>
      <c r="B3196" s="41"/>
      <c r="C3196" s="42"/>
      <c r="D3196" s="42"/>
      <c r="E3196" s="42"/>
      <c r="F3196" s="42"/>
      <c r="G3196" s="42"/>
      <c r="H3196" s="42"/>
      <c r="I3196" s="42"/>
      <c r="J3196" s="42"/>
      <c r="K3196" s="42"/>
      <c r="L3196" s="42"/>
      <c r="M3196" s="42"/>
      <c r="N3196" s="42"/>
      <c r="O3196" s="42"/>
    </row>
    <row r="3197" spans="1:15">
      <c r="A3197" s="40"/>
      <c r="B3197" s="41"/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  <c r="O3197" s="42"/>
    </row>
    <row r="3198" spans="1:15">
      <c r="A3198" s="40"/>
      <c r="B3198" s="41"/>
      <c r="C3198" s="42"/>
      <c r="D3198" s="42"/>
      <c r="E3198" s="42"/>
      <c r="F3198" s="42"/>
      <c r="G3198" s="42"/>
      <c r="H3198" s="42"/>
      <c r="I3198" s="42"/>
      <c r="J3198" s="42"/>
      <c r="K3198" s="42"/>
      <c r="L3198" s="42"/>
      <c r="M3198" s="42"/>
      <c r="N3198" s="42"/>
      <c r="O3198" s="42"/>
    </row>
    <row r="3199" spans="1:15">
      <c r="A3199" s="40"/>
      <c r="B3199" s="41"/>
      <c r="C3199" s="42"/>
      <c r="D3199" s="42"/>
      <c r="E3199" s="42"/>
      <c r="F3199" s="42"/>
      <c r="G3199" s="42"/>
      <c r="H3199" s="42"/>
      <c r="I3199" s="42"/>
      <c r="J3199" s="42"/>
      <c r="K3199" s="42"/>
      <c r="L3199" s="42"/>
      <c r="M3199" s="42"/>
      <c r="N3199" s="42"/>
      <c r="O3199" s="42"/>
    </row>
    <row r="3200" spans="1:15">
      <c r="A3200" s="40"/>
      <c r="B3200" s="41"/>
      <c r="C3200" s="42"/>
      <c r="D3200" s="42"/>
      <c r="E3200" s="42"/>
      <c r="F3200" s="42"/>
      <c r="G3200" s="42"/>
      <c r="H3200" s="42"/>
      <c r="I3200" s="42"/>
      <c r="J3200" s="42"/>
      <c r="K3200" s="42"/>
      <c r="L3200" s="42"/>
      <c r="M3200" s="42"/>
      <c r="N3200" s="42"/>
      <c r="O3200" s="42"/>
    </row>
    <row r="3201" spans="1:15">
      <c r="A3201" s="40"/>
      <c r="B3201" s="41"/>
      <c r="C3201" s="42"/>
      <c r="D3201" s="42"/>
      <c r="E3201" s="42"/>
      <c r="F3201" s="42"/>
      <c r="G3201" s="42"/>
      <c r="H3201" s="42"/>
      <c r="I3201" s="42"/>
      <c r="J3201" s="42"/>
      <c r="K3201" s="42"/>
      <c r="L3201" s="42"/>
      <c r="M3201" s="42"/>
      <c r="N3201" s="42"/>
      <c r="O3201" s="42"/>
    </row>
    <row r="3202" spans="1:15">
      <c r="A3202" s="40"/>
      <c r="B3202" s="41"/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  <c r="O3202" s="42"/>
    </row>
    <row r="3203" spans="1:15">
      <c r="A3203" s="40"/>
      <c r="B3203" s="41"/>
      <c r="C3203" s="42"/>
      <c r="D3203" s="42"/>
      <c r="E3203" s="42"/>
      <c r="F3203" s="42"/>
      <c r="G3203" s="42"/>
      <c r="H3203" s="42"/>
      <c r="I3203" s="42"/>
      <c r="J3203" s="42"/>
      <c r="K3203" s="42"/>
      <c r="L3203" s="42"/>
      <c r="M3203" s="42"/>
      <c r="N3203" s="42"/>
      <c r="O3203" s="42"/>
    </row>
    <row r="3204" spans="1:15">
      <c r="A3204" s="40"/>
      <c r="B3204" s="41"/>
      <c r="C3204" s="42"/>
      <c r="D3204" s="42"/>
      <c r="E3204" s="42"/>
      <c r="F3204" s="42"/>
      <c r="G3204" s="42"/>
      <c r="H3204" s="42"/>
      <c r="I3204" s="42"/>
      <c r="J3204" s="42"/>
      <c r="K3204" s="42"/>
      <c r="L3204" s="42"/>
      <c r="M3204" s="42"/>
      <c r="N3204" s="42"/>
      <c r="O3204" s="42"/>
    </row>
    <row r="3205" spans="1:15">
      <c r="A3205" s="40"/>
      <c r="B3205" s="41"/>
      <c r="C3205" s="42"/>
      <c r="D3205" s="42"/>
      <c r="E3205" s="42"/>
      <c r="F3205" s="42"/>
      <c r="G3205" s="42"/>
      <c r="H3205" s="42"/>
      <c r="I3205" s="42"/>
      <c r="J3205" s="42"/>
      <c r="K3205" s="42"/>
      <c r="L3205" s="42"/>
      <c r="M3205" s="42"/>
      <c r="N3205" s="42"/>
      <c r="O3205" s="42"/>
    </row>
    <row r="3206" spans="1:15">
      <c r="A3206" s="40"/>
      <c r="B3206" s="41"/>
      <c r="C3206" s="42"/>
      <c r="D3206" s="42"/>
      <c r="E3206" s="42"/>
      <c r="F3206" s="42"/>
      <c r="G3206" s="42"/>
      <c r="H3206" s="42"/>
      <c r="I3206" s="42"/>
      <c r="J3206" s="42"/>
      <c r="K3206" s="42"/>
      <c r="L3206" s="42"/>
      <c r="M3206" s="42"/>
      <c r="N3206" s="42"/>
      <c r="O3206" s="42"/>
    </row>
    <row r="3207" spans="1:15">
      <c r="A3207" s="40"/>
      <c r="B3207" s="41"/>
      <c r="C3207" s="42"/>
      <c r="D3207" s="42"/>
      <c r="E3207" s="42"/>
      <c r="F3207" s="42"/>
      <c r="G3207" s="42"/>
      <c r="H3207" s="42"/>
      <c r="I3207" s="42"/>
      <c r="J3207" s="42"/>
      <c r="K3207" s="42"/>
      <c r="L3207" s="42"/>
      <c r="M3207" s="42"/>
      <c r="N3207" s="42"/>
      <c r="O3207" s="42"/>
    </row>
    <row r="3208" spans="1:15">
      <c r="A3208" s="40"/>
      <c r="B3208" s="41"/>
      <c r="C3208" s="42"/>
      <c r="D3208" s="42"/>
      <c r="E3208" s="42"/>
      <c r="F3208" s="42"/>
      <c r="G3208" s="42"/>
      <c r="H3208" s="42"/>
      <c r="I3208" s="42"/>
      <c r="J3208" s="42"/>
      <c r="K3208" s="42"/>
      <c r="L3208" s="42"/>
      <c r="M3208" s="42"/>
      <c r="N3208" s="42"/>
      <c r="O3208" s="42"/>
    </row>
    <row r="3209" spans="1:15">
      <c r="A3209" s="40"/>
      <c r="B3209" s="41"/>
      <c r="C3209" s="42"/>
      <c r="D3209" s="42"/>
      <c r="E3209" s="42"/>
      <c r="F3209" s="42"/>
      <c r="G3209" s="42"/>
      <c r="H3209" s="42"/>
      <c r="I3209" s="42"/>
      <c r="J3209" s="42"/>
      <c r="K3209" s="42"/>
      <c r="L3209" s="42"/>
      <c r="M3209" s="42"/>
      <c r="N3209" s="42"/>
      <c r="O3209" s="42"/>
    </row>
    <row r="3210" spans="1:15">
      <c r="A3210" s="40"/>
      <c r="B3210" s="41"/>
      <c r="C3210" s="42"/>
      <c r="D3210" s="42"/>
      <c r="E3210" s="42"/>
      <c r="F3210" s="42"/>
      <c r="G3210" s="42"/>
      <c r="H3210" s="42"/>
      <c r="I3210" s="42"/>
      <c r="J3210" s="42"/>
      <c r="K3210" s="42"/>
      <c r="L3210" s="42"/>
      <c r="M3210" s="42"/>
      <c r="N3210" s="42"/>
      <c r="O3210" s="42"/>
    </row>
    <row r="3211" spans="1:15">
      <c r="A3211" s="40"/>
      <c r="B3211" s="41"/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  <c r="O3211" s="42"/>
    </row>
    <row r="3212" spans="1:15">
      <c r="A3212" s="40"/>
      <c r="B3212" s="41"/>
      <c r="C3212" s="42"/>
      <c r="D3212" s="42"/>
      <c r="E3212" s="42"/>
      <c r="F3212" s="42"/>
      <c r="G3212" s="42"/>
      <c r="H3212" s="42"/>
      <c r="I3212" s="42"/>
      <c r="J3212" s="42"/>
      <c r="K3212" s="42"/>
      <c r="L3212" s="42"/>
      <c r="M3212" s="42"/>
      <c r="N3212" s="42"/>
      <c r="O3212" s="42"/>
    </row>
    <row r="3213" spans="1:15">
      <c r="A3213" s="40"/>
      <c r="B3213" s="41"/>
      <c r="C3213" s="42"/>
      <c r="D3213" s="42"/>
      <c r="E3213" s="42"/>
      <c r="F3213" s="42"/>
      <c r="G3213" s="42"/>
      <c r="H3213" s="42"/>
      <c r="I3213" s="42"/>
      <c r="J3213" s="42"/>
      <c r="K3213" s="42"/>
      <c r="L3213" s="42"/>
      <c r="M3213" s="42"/>
      <c r="N3213" s="42"/>
      <c r="O3213" s="42"/>
    </row>
    <row r="3214" spans="1:15">
      <c r="A3214" s="40"/>
      <c r="B3214" s="41"/>
      <c r="C3214" s="42"/>
      <c r="D3214" s="42"/>
      <c r="E3214" s="42"/>
      <c r="F3214" s="42"/>
      <c r="G3214" s="42"/>
      <c r="H3214" s="42"/>
      <c r="I3214" s="42"/>
      <c r="J3214" s="42"/>
      <c r="K3214" s="42"/>
      <c r="L3214" s="42"/>
      <c r="M3214" s="42"/>
      <c r="N3214" s="42"/>
      <c r="O3214" s="42"/>
    </row>
    <row r="3215" spans="1:15">
      <c r="A3215" s="40"/>
      <c r="B3215" s="41"/>
      <c r="C3215" s="42"/>
      <c r="D3215" s="42"/>
      <c r="E3215" s="42"/>
      <c r="F3215" s="42"/>
      <c r="G3215" s="42"/>
      <c r="H3215" s="42"/>
      <c r="I3215" s="42"/>
      <c r="J3215" s="42"/>
      <c r="K3215" s="42"/>
      <c r="L3215" s="42"/>
      <c r="M3215" s="42"/>
      <c r="N3215" s="42"/>
      <c r="O3215" s="42"/>
    </row>
    <row r="3216" spans="1:15">
      <c r="A3216" s="40"/>
      <c r="B3216" s="41"/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  <c r="O3216" s="42"/>
    </row>
    <row r="3217" spans="1:15">
      <c r="A3217" s="40"/>
      <c r="B3217" s="41"/>
      <c r="C3217" s="42"/>
      <c r="D3217" s="42"/>
      <c r="E3217" s="42"/>
      <c r="F3217" s="42"/>
      <c r="G3217" s="42"/>
      <c r="H3217" s="42"/>
      <c r="I3217" s="42"/>
      <c r="J3217" s="42"/>
      <c r="K3217" s="42"/>
      <c r="L3217" s="42"/>
      <c r="M3217" s="42"/>
      <c r="N3217" s="42"/>
      <c r="O3217" s="42"/>
    </row>
    <row r="3218" spans="1:15">
      <c r="A3218" s="40"/>
      <c r="B3218" s="41"/>
      <c r="C3218" s="42"/>
      <c r="D3218" s="42"/>
      <c r="E3218" s="42"/>
      <c r="F3218" s="42"/>
      <c r="G3218" s="42"/>
      <c r="H3218" s="42"/>
      <c r="I3218" s="42"/>
      <c r="J3218" s="42"/>
      <c r="K3218" s="42"/>
      <c r="L3218" s="42"/>
      <c r="M3218" s="42"/>
      <c r="N3218" s="42"/>
      <c r="O3218" s="42"/>
    </row>
    <row r="3219" spans="1:15">
      <c r="A3219" s="40"/>
      <c r="B3219" s="41"/>
      <c r="C3219" s="42"/>
      <c r="D3219" s="42"/>
      <c r="E3219" s="42"/>
      <c r="F3219" s="42"/>
      <c r="G3219" s="42"/>
      <c r="H3219" s="42"/>
      <c r="I3219" s="42"/>
      <c r="J3219" s="42"/>
      <c r="K3219" s="42"/>
      <c r="L3219" s="42"/>
      <c r="M3219" s="42"/>
      <c r="N3219" s="42"/>
      <c r="O3219" s="42"/>
    </row>
    <row r="3220" spans="1:15">
      <c r="A3220" s="40"/>
      <c r="B3220" s="41"/>
      <c r="C3220" s="42"/>
      <c r="D3220" s="42"/>
      <c r="E3220" s="42"/>
      <c r="F3220" s="42"/>
      <c r="G3220" s="42"/>
      <c r="H3220" s="42"/>
      <c r="I3220" s="42"/>
      <c r="J3220" s="42"/>
      <c r="K3220" s="42"/>
      <c r="L3220" s="42"/>
      <c r="M3220" s="42"/>
      <c r="N3220" s="42"/>
      <c r="O3220" s="42"/>
    </row>
    <row r="3221" spans="1:15">
      <c r="A3221" s="40"/>
      <c r="B3221" s="41"/>
      <c r="C3221" s="42"/>
      <c r="D3221" s="42"/>
      <c r="E3221" s="42"/>
      <c r="F3221" s="42"/>
      <c r="G3221" s="42"/>
      <c r="H3221" s="42"/>
      <c r="I3221" s="42"/>
      <c r="J3221" s="42"/>
      <c r="K3221" s="42"/>
      <c r="L3221" s="42"/>
      <c r="M3221" s="42"/>
      <c r="N3221" s="42"/>
      <c r="O3221" s="42"/>
    </row>
    <row r="3222" spans="1:15">
      <c r="A3222" s="40"/>
      <c r="B3222" s="41"/>
      <c r="C3222" s="42"/>
      <c r="D3222" s="42"/>
      <c r="E3222" s="42"/>
      <c r="F3222" s="42"/>
      <c r="G3222" s="42"/>
      <c r="H3222" s="42"/>
      <c r="I3222" s="42"/>
      <c r="J3222" s="42"/>
      <c r="K3222" s="42"/>
      <c r="L3222" s="42"/>
      <c r="M3222" s="42"/>
      <c r="N3222" s="42"/>
      <c r="O3222" s="42"/>
    </row>
    <row r="3223" spans="1:15">
      <c r="A3223" s="40"/>
      <c r="B3223" s="41"/>
      <c r="C3223" s="42"/>
      <c r="D3223" s="42"/>
      <c r="E3223" s="42"/>
      <c r="F3223" s="42"/>
      <c r="G3223" s="42"/>
      <c r="H3223" s="42"/>
      <c r="I3223" s="42"/>
      <c r="J3223" s="42"/>
      <c r="K3223" s="42"/>
      <c r="L3223" s="42"/>
      <c r="M3223" s="42"/>
      <c r="N3223" s="42"/>
      <c r="O3223" s="42"/>
    </row>
    <row r="3224" spans="1:15">
      <c r="A3224" s="40"/>
      <c r="B3224" s="41"/>
      <c r="C3224" s="42"/>
      <c r="D3224" s="42"/>
      <c r="E3224" s="42"/>
      <c r="F3224" s="42"/>
      <c r="G3224" s="42"/>
      <c r="H3224" s="42"/>
      <c r="I3224" s="42"/>
      <c r="J3224" s="42"/>
      <c r="K3224" s="42"/>
      <c r="L3224" s="42"/>
      <c r="M3224" s="42"/>
      <c r="N3224" s="42"/>
      <c r="O3224" s="42"/>
    </row>
    <row r="3225" spans="1:15">
      <c r="A3225" s="40"/>
      <c r="B3225" s="41"/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  <c r="O3225" s="42"/>
    </row>
    <row r="3226" spans="1:15">
      <c r="A3226" s="40"/>
      <c r="B3226" s="41"/>
      <c r="C3226" s="42"/>
      <c r="D3226" s="42"/>
      <c r="E3226" s="42"/>
      <c r="F3226" s="42"/>
      <c r="G3226" s="42"/>
      <c r="H3226" s="42"/>
      <c r="I3226" s="42"/>
      <c r="J3226" s="42"/>
      <c r="K3226" s="42"/>
      <c r="L3226" s="42"/>
      <c r="M3226" s="42"/>
      <c r="N3226" s="42"/>
      <c r="O3226" s="42"/>
    </row>
    <row r="3227" spans="1:15">
      <c r="A3227" s="40"/>
      <c r="B3227" s="41"/>
      <c r="C3227" s="42"/>
      <c r="D3227" s="42"/>
      <c r="E3227" s="42"/>
      <c r="F3227" s="42"/>
      <c r="G3227" s="42"/>
      <c r="H3227" s="42"/>
      <c r="I3227" s="42"/>
      <c r="J3227" s="42"/>
      <c r="K3227" s="42"/>
      <c r="L3227" s="42"/>
      <c r="M3227" s="42"/>
      <c r="N3227" s="42"/>
      <c r="O3227" s="42"/>
    </row>
    <row r="3228" spans="1:15">
      <c r="A3228" s="40"/>
      <c r="B3228" s="41"/>
      <c r="C3228" s="42"/>
      <c r="D3228" s="42"/>
      <c r="E3228" s="42"/>
      <c r="F3228" s="42"/>
      <c r="G3228" s="42"/>
      <c r="H3228" s="42"/>
      <c r="I3228" s="42"/>
      <c r="J3228" s="42"/>
      <c r="K3228" s="42"/>
      <c r="L3228" s="42"/>
      <c r="M3228" s="42"/>
      <c r="N3228" s="42"/>
      <c r="O3228" s="42"/>
    </row>
    <row r="3229" spans="1:15">
      <c r="A3229" s="40"/>
      <c r="B3229" s="41"/>
      <c r="C3229" s="42"/>
      <c r="D3229" s="42"/>
      <c r="E3229" s="42"/>
      <c r="F3229" s="42"/>
      <c r="G3229" s="42"/>
      <c r="H3229" s="42"/>
      <c r="I3229" s="42"/>
      <c r="J3229" s="42"/>
      <c r="K3229" s="42"/>
      <c r="L3229" s="42"/>
      <c r="M3229" s="42"/>
      <c r="N3229" s="42"/>
      <c r="O3229" s="42"/>
    </row>
    <row r="3230" spans="1:15">
      <c r="A3230" s="40"/>
      <c r="B3230" s="41"/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  <c r="O3230" s="42"/>
    </row>
    <row r="3231" spans="1:15">
      <c r="A3231" s="40"/>
      <c r="B3231" s="41"/>
      <c r="C3231" s="42"/>
      <c r="D3231" s="42"/>
      <c r="E3231" s="42"/>
      <c r="F3231" s="42"/>
      <c r="G3231" s="42"/>
      <c r="H3231" s="42"/>
      <c r="I3231" s="42"/>
      <c r="J3231" s="42"/>
      <c r="K3231" s="42"/>
      <c r="L3231" s="42"/>
      <c r="M3231" s="42"/>
      <c r="N3231" s="42"/>
      <c r="O3231" s="42"/>
    </row>
    <row r="3232" spans="1:15">
      <c r="A3232" s="40"/>
      <c r="B3232" s="41"/>
      <c r="C3232" s="42"/>
      <c r="D3232" s="42"/>
      <c r="E3232" s="42"/>
      <c r="F3232" s="42"/>
      <c r="G3232" s="42"/>
      <c r="H3232" s="42"/>
      <c r="I3232" s="42"/>
      <c r="J3232" s="42"/>
      <c r="K3232" s="42"/>
      <c r="L3232" s="42"/>
      <c r="M3232" s="42"/>
      <c r="N3232" s="42"/>
      <c r="O3232" s="42"/>
    </row>
    <row r="3233" spans="1:15">
      <c r="A3233" s="40"/>
      <c r="B3233" s="41"/>
      <c r="C3233" s="42"/>
      <c r="D3233" s="42"/>
      <c r="E3233" s="42"/>
      <c r="F3233" s="42"/>
      <c r="G3233" s="42"/>
      <c r="H3233" s="42"/>
      <c r="I3233" s="42"/>
      <c r="J3233" s="42"/>
      <c r="K3233" s="42"/>
      <c r="L3233" s="42"/>
      <c r="M3233" s="42"/>
      <c r="N3233" s="42"/>
      <c r="O3233" s="42"/>
    </row>
    <row r="3234" spans="1:15">
      <c r="A3234" s="40"/>
      <c r="B3234" s="41"/>
      <c r="C3234" s="42"/>
      <c r="D3234" s="42"/>
      <c r="E3234" s="42"/>
      <c r="F3234" s="42"/>
      <c r="G3234" s="42"/>
      <c r="H3234" s="42"/>
      <c r="I3234" s="42"/>
      <c r="J3234" s="42"/>
      <c r="K3234" s="42"/>
      <c r="L3234" s="42"/>
      <c r="M3234" s="42"/>
      <c r="N3234" s="42"/>
      <c r="O3234" s="42"/>
    </row>
    <row r="3235" spans="1:15">
      <c r="A3235" s="40"/>
      <c r="B3235" s="41"/>
      <c r="C3235" s="42"/>
      <c r="D3235" s="42"/>
      <c r="E3235" s="42"/>
      <c r="F3235" s="42"/>
      <c r="G3235" s="42"/>
      <c r="H3235" s="42"/>
      <c r="I3235" s="42"/>
      <c r="J3235" s="42"/>
      <c r="K3235" s="42"/>
      <c r="L3235" s="42"/>
      <c r="M3235" s="42"/>
      <c r="N3235" s="42"/>
      <c r="O3235" s="42"/>
    </row>
    <row r="3236" spans="1:15">
      <c r="A3236" s="40"/>
      <c r="B3236" s="41"/>
      <c r="C3236" s="42"/>
      <c r="D3236" s="42"/>
      <c r="E3236" s="42"/>
      <c r="F3236" s="42"/>
      <c r="G3236" s="42"/>
      <c r="H3236" s="42"/>
      <c r="I3236" s="42"/>
      <c r="J3236" s="42"/>
      <c r="K3236" s="42"/>
      <c r="L3236" s="42"/>
      <c r="M3236" s="42"/>
      <c r="N3236" s="42"/>
      <c r="O3236" s="42"/>
    </row>
    <row r="3237" spans="1:15">
      <c r="A3237" s="40"/>
      <c r="B3237" s="41"/>
      <c r="C3237" s="42"/>
      <c r="D3237" s="42"/>
      <c r="E3237" s="42"/>
      <c r="F3237" s="42"/>
      <c r="G3237" s="42"/>
      <c r="H3237" s="42"/>
      <c r="I3237" s="42"/>
      <c r="J3237" s="42"/>
      <c r="K3237" s="42"/>
      <c r="L3237" s="42"/>
      <c r="M3237" s="42"/>
      <c r="N3237" s="42"/>
      <c r="O3237" s="42"/>
    </row>
    <row r="3238" spans="1:15">
      <c r="A3238" s="40"/>
      <c r="B3238" s="41"/>
      <c r="C3238" s="42"/>
      <c r="D3238" s="42"/>
      <c r="E3238" s="42"/>
      <c r="F3238" s="42"/>
      <c r="G3238" s="42"/>
      <c r="H3238" s="42"/>
      <c r="I3238" s="42"/>
      <c r="J3238" s="42"/>
      <c r="K3238" s="42"/>
      <c r="L3238" s="42"/>
      <c r="M3238" s="42"/>
      <c r="N3238" s="42"/>
      <c r="O3238" s="42"/>
    </row>
    <row r="3239" spans="1:15">
      <c r="A3239" s="40"/>
      <c r="B3239" s="41"/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  <c r="O3239" s="42"/>
    </row>
    <row r="3240" spans="1:15">
      <c r="A3240" s="40"/>
      <c r="B3240" s="41"/>
      <c r="C3240" s="42"/>
      <c r="D3240" s="42"/>
      <c r="E3240" s="42"/>
      <c r="F3240" s="42"/>
      <c r="G3240" s="42"/>
      <c r="H3240" s="42"/>
      <c r="I3240" s="42"/>
      <c r="J3240" s="42"/>
      <c r="K3240" s="42"/>
      <c r="L3240" s="42"/>
      <c r="M3240" s="42"/>
      <c r="N3240" s="42"/>
      <c r="O3240" s="42"/>
    </row>
    <row r="3241" spans="1:15">
      <c r="A3241" s="40"/>
      <c r="B3241" s="41"/>
      <c r="C3241" s="42"/>
      <c r="D3241" s="42"/>
      <c r="E3241" s="42"/>
      <c r="F3241" s="42"/>
      <c r="G3241" s="42"/>
      <c r="H3241" s="42"/>
      <c r="I3241" s="42"/>
      <c r="J3241" s="42"/>
      <c r="K3241" s="42"/>
      <c r="L3241" s="42"/>
      <c r="M3241" s="42"/>
      <c r="N3241" s="42"/>
      <c r="O3241" s="42"/>
    </row>
    <row r="3242" spans="1:15">
      <c r="A3242" s="40"/>
      <c r="B3242" s="41"/>
      <c r="C3242" s="42"/>
      <c r="D3242" s="42"/>
      <c r="E3242" s="42"/>
      <c r="F3242" s="42"/>
      <c r="G3242" s="42"/>
      <c r="H3242" s="42"/>
      <c r="I3242" s="42"/>
      <c r="J3242" s="42"/>
      <c r="K3242" s="42"/>
      <c r="L3242" s="42"/>
      <c r="M3242" s="42"/>
      <c r="N3242" s="42"/>
      <c r="O3242" s="42"/>
    </row>
    <row r="3243" spans="1:15">
      <c r="A3243" s="40"/>
      <c r="B3243" s="41"/>
      <c r="C3243" s="42"/>
      <c r="D3243" s="42"/>
      <c r="E3243" s="42"/>
      <c r="F3243" s="42"/>
      <c r="G3243" s="42"/>
      <c r="H3243" s="42"/>
      <c r="I3243" s="42"/>
      <c r="J3243" s="42"/>
      <c r="K3243" s="42"/>
      <c r="L3243" s="42"/>
      <c r="M3243" s="42"/>
      <c r="N3243" s="42"/>
      <c r="O3243" s="42"/>
    </row>
    <row r="3244" spans="1:15">
      <c r="A3244" s="40"/>
      <c r="B3244" s="41"/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  <c r="O3244" s="42"/>
    </row>
    <row r="3245" spans="1:15">
      <c r="A3245" s="40"/>
      <c r="B3245" s="41"/>
      <c r="C3245" s="42"/>
      <c r="D3245" s="42"/>
      <c r="E3245" s="42"/>
      <c r="F3245" s="42"/>
      <c r="G3245" s="42"/>
      <c r="H3245" s="42"/>
      <c r="I3245" s="42"/>
      <c r="J3245" s="42"/>
      <c r="K3245" s="42"/>
      <c r="L3245" s="42"/>
      <c r="M3245" s="42"/>
      <c r="N3245" s="42"/>
      <c r="O3245" s="42"/>
    </row>
    <row r="3246" spans="1:15">
      <c r="A3246" s="40"/>
      <c r="B3246" s="41"/>
      <c r="C3246" s="42"/>
      <c r="D3246" s="42"/>
      <c r="E3246" s="42"/>
      <c r="F3246" s="42"/>
      <c r="G3246" s="42"/>
      <c r="H3246" s="42"/>
      <c r="I3246" s="42"/>
      <c r="J3246" s="42"/>
      <c r="K3246" s="42"/>
      <c r="L3246" s="42"/>
      <c r="M3246" s="42"/>
      <c r="N3246" s="42"/>
      <c r="O3246" s="42"/>
    </row>
    <row r="3247" spans="1:15">
      <c r="A3247" s="40"/>
      <c r="B3247" s="41"/>
      <c r="C3247" s="42"/>
      <c r="D3247" s="42"/>
      <c r="E3247" s="42"/>
      <c r="F3247" s="42"/>
      <c r="G3247" s="42"/>
      <c r="H3247" s="42"/>
      <c r="I3247" s="42"/>
      <c r="J3247" s="42"/>
      <c r="K3247" s="42"/>
      <c r="L3247" s="42"/>
      <c r="M3247" s="42"/>
      <c r="N3247" s="42"/>
      <c r="O3247" s="42"/>
    </row>
    <row r="3248" spans="1:15">
      <c r="A3248" s="40"/>
      <c r="B3248" s="41"/>
      <c r="C3248" s="42"/>
      <c r="D3248" s="42"/>
      <c r="E3248" s="42"/>
      <c r="F3248" s="42"/>
      <c r="G3248" s="42"/>
      <c r="H3248" s="42"/>
      <c r="I3248" s="42"/>
      <c r="J3248" s="42"/>
      <c r="K3248" s="42"/>
      <c r="L3248" s="42"/>
      <c r="M3248" s="42"/>
      <c r="N3248" s="42"/>
      <c r="O3248" s="42"/>
    </row>
    <row r="3249" spans="1:15">
      <c r="A3249" s="40"/>
      <c r="B3249" s="41"/>
      <c r="C3249" s="42"/>
      <c r="D3249" s="42"/>
      <c r="E3249" s="42"/>
      <c r="F3249" s="42"/>
      <c r="G3249" s="42"/>
      <c r="H3249" s="42"/>
      <c r="I3249" s="42"/>
      <c r="J3249" s="42"/>
      <c r="K3249" s="42"/>
      <c r="L3249" s="42"/>
      <c r="M3249" s="42"/>
      <c r="N3249" s="42"/>
      <c r="O3249" s="42"/>
    </row>
    <row r="3250" spans="1:15">
      <c r="A3250" s="40"/>
      <c r="B3250" s="41"/>
      <c r="C3250" s="42"/>
      <c r="D3250" s="42"/>
      <c r="E3250" s="42"/>
      <c r="F3250" s="42"/>
      <c r="G3250" s="42"/>
      <c r="H3250" s="42"/>
      <c r="I3250" s="42"/>
      <c r="J3250" s="42"/>
      <c r="K3250" s="42"/>
      <c r="L3250" s="42"/>
      <c r="M3250" s="42"/>
      <c r="N3250" s="42"/>
      <c r="O3250" s="42"/>
    </row>
    <row r="3251" spans="1:15">
      <c r="A3251" s="40"/>
      <c r="B3251" s="41"/>
      <c r="C3251" s="42"/>
      <c r="D3251" s="42"/>
      <c r="E3251" s="42"/>
      <c r="F3251" s="42"/>
      <c r="G3251" s="42"/>
      <c r="H3251" s="42"/>
      <c r="I3251" s="42"/>
      <c r="J3251" s="42"/>
      <c r="K3251" s="42"/>
      <c r="L3251" s="42"/>
      <c r="M3251" s="42"/>
      <c r="N3251" s="42"/>
      <c r="O3251" s="42"/>
    </row>
    <row r="3252" spans="1:15">
      <c r="A3252" s="40"/>
      <c r="B3252" s="41"/>
      <c r="C3252" s="42"/>
      <c r="D3252" s="42"/>
      <c r="E3252" s="42"/>
      <c r="F3252" s="42"/>
      <c r="G3252" s="42"/>
      <c r="H3252" s="42"/>
      <c r="I3252" s="42"/>
      <c r="J3252" s="42"/>
      <c r="K3252" s="42"/>
      <c r="L3252" s="42"/>
      <c r="M3252" s="42"/>
      <c r="N3252" s="42"/>
      <c r="O3252" s="42"/>
    </row>
    <row r="3253" spans="1:15">
      <c r="A3253" s="40"/>
      <c r="B3253" s="41"/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  <c r="O3253" s="42"/>
    </row>
    <row r="3254" spans="1:15">
      <c r="A3254" s="40"/>
      <c r="B3254" s="41"/>
      <c r="C3254" s="42"/>
      <c r="D3254" s="42"/>
      <c r="E3254" s="42"/>
      <c r="F3254" s="42"/>
      <c r="G3254" s="42"/>
      <c r="H3254" s="42"/>
      <c r="I3254" s="42"/>
      <c r="J3254" s="42"/>
      <c r="K3254" s="42"/>
      <c r="L3254" s="42"/>
      <c r="M3254" s="42"/>
      <c r="N3254" s="42"/>
      <c r="O3254" s="42"/>
    </row>
    <row r="3255" spans="1:15">
      <c r="A3255" s="40"/>
      <c r="B3255" s="41"/>
      <c r="C3255" s="42"/>
      <c r="D3255" s="42"/>
      <c r="E3255" s="42"/>
      <c r="F3255" s="42"/>
      <c r="G3255" s="42"/>
      <c r="H3255" s="42"/>
      <c r="I3255" s="42"/>
      <c r="J3255" s="42"/>
      <c r="K3255" s="42"/>
      <c r="L3255" s="42"/>
      <c r="M3255" s="42"/>
      <c r="N3255" s="42"/>
      <c r="O3255" s="42"/>
    </row>
    <row r="3256" spans="1:15">
      <c r="A3256" s="40"/>
      <c r="B3256" s="41"/>
      <c r="C3256" s="42"/>
      <c r="D3256" s="42"/>
      <c r="E3256" s="42"/>
      <c r="F3256" s="42"/>
      <c r="G3256" s="42"/>
      <c r="H3256" s="42"/>
      <c r="I3256" s="42"/>
      <c r="J3256" s="42"/>
      <c r="K3256" s="42"/>
      <c r="L3256" s="42"/>
      <c r="M3256" s="42"/>
      <c r="N3256" s="42"/>
      <c r="O3256" s="42"/>
    </row>
    <row r="3257" spans="1:15">
      <c r="A3257" s="40"/>
      <c r="B3257" s="41"/>
      <c r="C3257" s="42"/>
      <c r="D3257" s="42"/>
      <c r="E3257" s="42"/>
      <c r="F3257" s="42"/>
      <c r="G3257" s="42"/>
      <c r="H3257" s="42"/>
      <c r="I3257" s="42"/>
      <c r="J3257" s="42"/>
      <c r="K3257" s="42"/>
      <c r="L3257" s="42"/>
      <c r="M3257" s="42"/>
      <c r="N3257" s="42"/>
      <c r="O3257" s="42"/>
    </row>
    <row r="3258" spans="1:15">
      <c r="A3258" s="40"/>
      <c r="B3258" s="41"/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  <c r="O3258" s="42"/>
    </row>
    <row r="3259" spans="1:15">
      <c r="A3259" s="40"/>
      <c r="B3259" s="41"/>
      <c r="C3259" s="42"/>
      <c r="D3259" s="42"/>
      <c r="E3259" s="42"/>
      <c r="F3259" s="42"/>
      <c r="G3259" s="42"/>
      <c r="H3259" s="42"/>
      <c r="I3259" s="42"/>
      <c r="J3259" s="42"/>
      <c r="K3259" s="42"/>
      <c r="L3259" s="42"/>
      <c r="M3259" s="42"/>
      <c r="N3259" s="42"/>
      <c r="O3259" s="42"/>
    </row>
    <row r="3260" spans="1:15">
      <c r="A3260" s="40"/>
      <c r="B3260" s="41"/>
      <c r="C3260" s="42"/>
      <c r="D3260" s="42"/>
      <c r="E3260" s="42"/>
      <c r="F3260" s="42"/>
      <c r="G3260" s="42"/>
      <c r="H3260" s="42"/>
      <c r="I3260" s="42"/>
      <c r="J3260" s="42"/>
      <c r="K3260" s="42"/>
      <c r="L3260" s="42"/>
      <c r="M3260" s="42"/>
      <c r="N3260" s="42"/>
      <c r="O3260" s="42"/>
    </row>
    <row r="3261" spans="1:15">
      <c r="A3261" s="40"/>
      <c r="B3261" s="41"/>
      <c r="C3261" s="42"/>
      <c r="D3261" s="42"/>
      <c r="E3261" s="42"/>
      <c r="F3261" s="42"/>
      <c r="G3261" s="42"/>
      <c r="H3261" s="42"/>
      <c r="I3261" s="42"/>
      <c r="J3261" s="42"/>
      <c r="K3261" s="42"/>
      <c r="L3261" s="42"/>
      <c r="M3261" s="42"/>
      <c r="N3261" s="42"/>
      <c r="O3261" s="42"/>
    </row>
    <row r="3262" spans="1:15">
      <c r="A3262" s="40"/>
      <c r="B3262" s="41"/>
      <c r="C3262" s="42"/>
      <c r="D3262" s="42"/>
      <c r="E3262" s="42"/>
      <c r="F3262" s="42"/>
      <c r="G3262" s="42"/>
      <c r="H3262" s="42"/>
      <c r="I3262" s="42"/>
      <c r="J3262" s="42"/>
      <c r="K3262" s="42"/>
      <c r="L3262" s="42"/>
      <c r="M3262" s="42"/>
      <c r="N3262" s="42"/>
      <c r="O3262" s="42"/>
    </row>
    <row r="3263" spans="1:15">
      <c r="A3263" s="40"/>
      <c r="B3263" s="41"/>
      <c r="C3263" s="42"/>
      <c r="D3263" s="42"/>
      <c r="E3263" s="42"/>
      <c r="F3263" s="42"/>
      <c r="G3263" s="42"/>
      <c r="H3263" s="42"/>
      <c r="I3263" s="42"/>
      <c r="J3263" s="42"/>
      <c r="K3263" s="42"/>
      <c r="L3263" s="42"/>
      <c r="M3263" s="42"/>
      <c r="N3263" s="42"/>
      <c r="O3263" s="42"/>
    </row>
    <row r="3264" spans="1:15">
      <c r="A3264" s="40"/>
      <c r="B3264" s="41"/>
      <c r="C3264" s="42"/>
      <c r="D3264" s="42"/>
      <c r="E3264" s="42"/>
      <c r="F3264" s="42"/>
      <c r="G3264" s="42"/>
      <c r="H3264" s="42"/>
      <c r="I3264" s="42"/>
      <c r="J3264" s="42"/>
      <c r="K3264" s="42"/>
      <c r="L3264" s="42"/>
      <c r="M3264" s="42"/>
      <c r="N3264" s="42"/>
      <c r="O3264" s="42"/>
    </row>
    <row r="3265" spans="1:15">
      <c r="A3265" s="40"/>
      <c r="B3265" s="41"/>
      <c r="C3265" s="42"/>
      <c r="D3265" s="42"/>
      <c r="E3265" s="42"/>
      <c r="F3265" s="42"/>
      <c r="G3265" s="42"/>
      <c r="H3265" s="42"/>
      <c r="I3265" s="42"/>
      <c r="J3265" s="42"/>
      <c r="K3265" s="42"/>
      <c r="L3265" s="42"/>
      <c r="M3265" s="42"/>
      <c r="N3265" s="42"/>
      <c r="O3265" s="42"/>
    </row>
    <row r="3266" spans="1:15">
      <c r="A3266" s="40"/>
      <c r="B3266" s="41"/>
      <c r="C3266" s="42"/>
      <c r="D3266" s="42"/>
      <c r="E3266" s="42"/>
      <c r="F3266" s="42"/>
      <c r="G3266" s="42"/>
      <c r="H3266" s="42"/>
      <c r="I3266" s="42"/>
      <c r="J3266" s="42"/>
      <c r="K3266" s="42"/>
      <c r="L3266" s="42"/>
      <c r="M3266" s="42"/>
      <c r="N3266" s="42"/>
      <c r="O3266" s="42"/>
    </row>
    <row r="3267" spans="1:15">
      <c r="A3267" s="40"/>
      <c r="B3267" s="41"/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  <c r="O3267" s="42"/>
    </row>
    <row r="3268" spans="1:15">
      <c r="A3268" s="40"/>
      <c r="B3268" s="41"/>
      <c r="C3268" s="42"/>
      <c r="D3268" s="42"/>
      <c r="E3268" s="42"/>
      <c r="F3268" s="42"/>
      <c r="G3268" s="42"/>
      <c r="H3268" s="42"/>
      <c r="I3268" s="42"/>
      <c r="J3268" s="42"/>
      <c r="K3268" s="42"/>
      <c r="L3268" s="42"/>
      <c r="M3268" s="42"/>
      <c r="N3268" s="42"/>
      <c r="O3268" s="42"/>
    </row>
    <row r="3269" spans="1:15">
      <c r="A3269" s="40"/>
      <c r="B3269" s="41"/>
      <c r="C3269" s="42"/>
      <c r="D3269" s="42"/>
      <c r="E3269" s="42"/>
      <c r="F3269" s="42"/>
      <c r="G3269" s="42"/>
      <c r="H3269" s="42"/>
      <c r="I3269" s="42"/>
      <c r="J3269" s="42"/>
      <c r="K3269" s="42"/>
      <c r="L3269" s="42"/>
      <c r="M3269" s="42"/>
      <c r="N3269" s="42"/>
      <c r="O3269" s="42"/>
    </row>
    <row r="3270" spans="1:15">
      <c r="A3270" s="40"/>
      <c r="B3270" s="41"/>
      <c r="C3270" s="42"/>
      <c r="D3270" s="42"/>
      <c r="E3270" s="42"/>
      <c r="F3270" s="42"/>
      <c r="G3270" s="42"/>
      <c r="H3270" s="42"/>
      <c r="I3270" s="42"/>
      <c r="J3270" s="42"/>
      <c r="K3270" s="42"/>
      <c r="L3270" s="42"/>
      <c r="M3270" s="42"/>
      <c r="N3270" s="42"/>
      <c r="O3270" s="42"/>
    </row>
    <row r="3271" spans="1:15">
      <c r="A3271" s="40"/>
      <c r="B3271" s="41"/>
      <c r="C3271" s="42"/>
      <c r="D3271" s="42"/>
      <c r="E3271" s="42"/>
      <c r="F3271" s="42"/>
      <c r="G3271" s="42"/>
      <c r="H3271" s="42"/>
      <c r="I3271" s="42"/>
      <c r="J3271" s="42"/>
      <c r="K3271" s="42"/>
      <c r="L3271" s="42"/>
      <c r="M3271" s="42"/>
      <c r="N3271" s="42"/>
      <c r="O3271" s="42"/>
    </row>
    <row r="3272" spans="1:15">
      <c r="A3272" s="40"/>
      <c r="B3272" s="41"/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  <c r="O3272" s="42"/>
    </row>
    <row r="3273" spans="1:15">
      <c r="A3273" s="40"/>
      <c r="B3273" s="41"/>
      <c r="C3273" s="42"/>
      <c r="D3273" s="42"/>
      <c r="E3273" s="42"/>
      <c r="F3273" s="42"/>
      <c r="G3273" s="42"/>
      <c r="H3273" s="42"/>
      <c r="I3273" s="42"/>
      <c r="J3273" s="42"/>
      <c r="K3273" s="42"/>
      <c r="L3273" s="42"/>
      <c r="M3273" s="42"/>
      <c r="N3273" s="42"/>
      <c r="O3273" s="42"/>
    </row>
    <row r="3274" spans="1:15">
      <c r="A3274" s="40"/>
      <c r="B3274" s="41"/>
      <c r="C3274" s="42"/>
      <c r="D3274" s="42"/>
      <c r="E3274" s="42"/>
      <c r="F3274" s="42"/>
      <c r="G3274" s="42"/>
      <c r="H3274" s="42"/>
      <c r="I3274" s="42"/>
      <c r="J3274" s="42"/>
      <c r="K3274" s="42"/>
      <c r="L3274" s="42"/>
      <c r="M3274" s="42"/>
      <c r="N3274" s="42"/>
      <c r="O3274" s="42"/>
    </row>
    <row r="3275" spans="1:15">
      <c r="A3275" s="40"/>
      <c r="B3275" s="41"/>
      <c r="C3275" s="42"/>
      <c r="D3275" s="42"/>
      <c r="E3275" s="42"/>
      <c r="F3275" s="42"/>
      <c r="G3275" s="42"/>
      <c r="H3275" s="42"/>
      <c r="I3275" s="42"/>
      <c r="J3275" s="42"/>
      <c r="K3275" s="42"/>
      <c r="L3275" s="42"/>
      <c r="M3275" s="42"/>
      <c r="N3275" s="42"/>
      <c r="O3275" s="42"/>
    </row>
    <row r="3276" spans="1:15">
      <c r="A3276" s="40"/>
      <c r="B3276" s="41"/>
      <c r="C3276" s="42"/>
      <c r="D3276" s="42"/>
      <c r="E3276" s="42"/>
      <c r="F3276" s="42"/>
      <c r="G3276" s="42"/>
      <c r="H3276" s="42"/>
      <c r="I3276" s="42"/>
      <c r="J3276" s="42"/>
      <c r="K3276" s="42"/>
      <c r="L3276" s="42"/>
      <c r="M3276" s="42"/>
      <c r="N3276" s="42"/>
      <c r="O3276" s="42"/>
    </row>
    <row r="3277" spans="1:15">
      <c r="A3277" s="40"/>
      <c r="B3277" s="41"/>
      <c r="C3277" s="42"/>
      <c r="D3277" s="42"/>
      <c r="E3277" s="42"/>
      <c r="F3277" s="42"/>
      <c r="G3277" s="42"/>
      <c r="H3277" s="42"/>
      <c r="I3277" s="42"/>
      <c r="J3277" s="42"/>
      <c r="K3277" s="42"/>
      <c r="L3277" s="42"/>
      <c r="M3277" s="42"/>
      <c r="N3277" s="42"/>
      <c r="O3277" s="42"/>
    </row>
    <row r="3278" spans="1:15">
      <c r="A3278" s="40"/>
      <c r="B3278" s="41"/>
      <c r="C3278" s="42"/>
      <c r="D3278" s="42"/>
      <c r="E3278" s="42"/>
      <c r="F3278" s="42"/>
      <c r="G3278" s="42"/>
      <c r="H3278" s="42"/>
      <c r="I3278" s="42"/>
      <c r="J3278" s="42"/>
      <c r="K3278" s="42"/>
      <c r="L3278" s="42"/>
      <c r="M3278" s="42"/>
      <c r="N3278" s="42"/>
      <c r="O3278" s="42"/>
    </row>
    <row r="3279" spans="1:15">
      <c r="A3279" s="40"/>
      <c r="B3279" s="41"/>
      <c r="C3279" s="42"/>
      <c r="D3279" s="42"/>
      <c r="E3279" s="42"/>
      <c r="F3279" s="42"/>
      <c r="G3279" s="42"/>
      <c r="H3279" s="42"/>
      <c r="I3279" s="42"/>
      <c r="J3279" s="42"/>
      <c r="K3279" s="42"/>
      <c r="L3279" s="42"/>
      <c r="M3279" s="42"/>
      <c r="N3279" s="42"/>
      <c r="O3279" s="42"/>
    </row>
    <row r="3280" spans="1:15">
      <c r="A3280" s="40"/>
      <c r="B3280" s="41"/>
      <c r="C3280" s="42"/>
      <c r="D3280" s="42"/>
      <c r="E3280" s="42"/>
      <c r="F3280" s="42"/>
      <c r="G3280" s="42"/>
      <c r="H3280" s="42"/>
      <c r="I3280" s="42"/>
      <c r="J3280" s="42"/>
      <c r="K3280" s="42"/>
      <c r="L3280" s="42"/>
      <c r="M3280" s="42"/>
      <c r="N3280" s="42"/>
      <c r="O3280" s="42"/>
    </row>
    <row r="3281" spans="1:15">
      <c r="A3281" s="40"/>
      <c r="B3281" s="41"/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  <c r="O3281" s="42"/>
    </row>
    <row r="3282" spans="1:15">
      <c r="A3282" s="40"/>
      <c r="B3282" s="41"/>
      <c r="C3282" s="42"/>
      <c r="D3282" s="42"/>
      <c r="E3282" s="42"/>
      <c r="F3282" s="42"/>
      <c r="G3282" s="42"/>
      <c r="H3282" s="42"/>
      <c r="I3282" s="42"/>
      <c r="J3282" s="42"/>
      <c r="K3282" s="42"/>
      <c r="L3282" s="42"/>
      <c r="M3282" s="42"/>
      <c r="N3282" s="42"/>
      <c r="O3282" s="42"/>
    </row>
    <row r="3283" spans="1:15">
      <c r="A3283" s="40"/>
      <c r="B3283" s="41"/>
      <c r="C3283" s="42"/>
      <c r="D3283" s="42"/>
      <c r="E3283" s="42"/>
      <c r="F3283" s="42"/>
      <c r="G3283" s="42"/>
      <c r="H3283" s="42"/>
      <c r="I3283" s="42"/>
      <c r="J3283" s="42"/>
      <c r="K3283" s="42"/>
      <c r="L3283" s="42"/>
      <c r="M3283" s="42"/>
      <c r="N3283" s="42"/>
      <c r="O3283" s="42"/>
    </row>
    <row r="3284" spans="1:15">
      <c r="A3284" s="40"/>
      <c r="B3284" s="41"/>
      <c r="C3284" s="42"/>
      <c r="D3284" s="42"/>
      <c r="E3284" s="42"/>
      <c r="F3284" s="42"/>
      <c r="G3284" s="42"/>
      <c r="H3284" s="42"/>
      <c r="I3284" s="42"/>
      <c r="J3284" s="42"/>
      <c r="K3284" s="42"/>
      <c r="L3284" s="42"/>
      <c r="M3284" s="42"/>
      <c r="N3284" s="42"/>
      <c r="O3284" s="42"/>
    </row>
    <row r="3285" spans="1:15">
      <c r="A3285" s="40"/>
      <c r="B3285" s="41"/>
      <c r="C3285" s="42"/>
      <c r="D3285" s="42"/>
      <c r="E3285" s="42"/>
      <c r="F3285" s="42"/>
      <c r="G3285" s="42"/>
      <c r="H3285" s="42"/>
      <c r="I3285" s="42"/>
      <c r="J3285" s="42"/>
      <c r="K3285" s="42"/>
      <c r="L3285" s="42"/>
      <c r="M3285" s="42"/>
      <c r="N3285" s="42"/>
      <c r="O3285" s="42"/>
    </row>
    <row r="3286" spans="1:15">
      <c r="A3286" s="40"/>
      <c r="B3286" s="41"/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  <c r="O3286" s="42"/>
    </row>
    <row r="3287" spans="1:15">
      <c r="A3287" s="40"/>
      <c r="B3287" s="41"/>
      <c r="C3287" s="42"/>
      <c r="D3287" s="42"/>
      <c r="E3287" s="42"/>
      <c r="F3287" s="42"/>
      <c r="G3287" s="42"/>
      <c r="H3287" s="42"/>
      <c r="I3287" s="42"/>
      <c r="J3287" s="42"/>
      <c r="K3287" s="42"/>
      <c r="L3287" s="42"/>
      <c r="M3287" s="42"/>
      <c r="N3287" s="42"/>
      <c r="O3287" s="42"/>
    </row>
    <row r="3288" spans="1:15">
      <c r="A3288" s="40"/>
      <c r="B3288" s="41"/>
      <c r="C3288" s="42"/>
      <c r="D3288" s="42"/>
      <c r="E3288" s="42"/>
      <c r="F3288" s="42"/>
      <c r="G3288" s="42"/>
      <c r="H3288" s="42"/>
      <c r="I3288" s="42"/>
      <c r="J3288" s="42"/>
      <c r="K3288" s="42"/>
      <c r="L3288" s="42"/>
      <c r="M3288" s="42"/>
      <c r="N3288" s="42"/>
      <c r="O3288" s="42"/>
    </row>
    <row r="3289" spans="1:15">
      <c r="A3289" s="40"/>
      <c r="B3289" s="41"/>
      <c r="C3289" s="42"/>
      <c r="D3289" s="42"/>
      <c r="E3289" s="42"/>
      <c r="F3289" s="42"/>
      <c r="G3289" s="42"/>
      <c r="H3289" s="42"/>
      <c r="I3289" s="42"/>
      <c r="J3289" s="42"/>
      <c r="K3289" s="42"/>
      <c r="L3289" s="42"/>
      <c r="M3289" s="42"/>
      <c r="N3289" s="42"/>
      <c r="O3289" s="42"/>
    </row>
    <row r="3290" spans="1:15">
      <c r="A3290" s="40"/>
      <c r="B3290" s="41"/>
      <c r="C3290" s="42"/>
      <c r="D3290" s="42"/>
      <c r="E3290" s="42"/>
      <c r="F3290" s="42"/>
      <c r="G3290" s="42"/>
      <c r="H3290" s="42"/>
      <c r="I3290" s="42"/>
      <c r="J3290" s="42"/>
      <c r="K3290" s="42"/>
      <c r="L3290" s="42"/>
      <c r="M3290" s="42"/>
      <c r="N3290" s="42"/>
      <c r="O3290" s="42"/>
    </row>
    <row r="3291" spans="1:15">
      <c r="A3291" s="40"/>
      <c r="B3291" s="41"/>
      <c r="C3291" s="42"/>
      <c r="D3291" s="42"/>
      <c r="E3291" s="42"/>
      <c r="F3291" s="42"/>
      <c r="G3291" s="42"/>
      <c r="H3291" s="42"/>
      <c r="I3291" s="42"/>
      <c r="J3291" s="42"/>
      <c r="K3291" s="42"/>
      <c r="L3291" s="42"/>
      <c r="M3291" s="42"/>
      <c r="N3291" s="42"/>
      <c r="O3291" s="42"/>
    </row>
    <row r="3292" spans="1:15">
      <c r="A3292" s="40"/>
      <c r="B3292" s="41"/>
      <c r="C3292" s="42"/>
      <c r="D3292" s="42"/>
      <c r="E3292" s="42"/>
      <c r="F3292" s="42"/>
      <c r="G3292" s="42"/>
      <c r="H3292" s="42"/>
      <c r="I3292" s="42"/>
      <c r="J3292" s="42"/>
      <c r="K3292" s="42"/>
      <c r="L3292" s="42"/>
      <c r="M3292" s="42"/>
      <c r="N3292" s="42"/>
      <c r="O3292" s="42"/>
    </row>
    <row r="3293" spans="1:15">
      <c r="A3293" s="40"/>
      <c r="B3293" s="41"/>
      <c r="C3293" s="42"/>
      <c r="D3293" s="42"/>
      <c r="E3293" s="42"/>
      <c r="F3293" s="42"/>
      <c r="G3293" s="42"/>
      <c r="H3293" s="42"/>
      <c r="I3293" s="42"/>
      <c r="J3293" s="42"/>
      <c r="K3293" s="42"/>
      <c r="L3293" s="42"/>
      <c r="M3293" s="42"/>
      <c r="N3293" s="42"/>
      <c r="O3293" s="42"/>
    </row>
    <row r="3294" spans="1:15">
      <c r="A3294" s="40"/>
      <c r="B3294" s="41"/>
      <c r="C3294" s="42"/>
      <c r="D3294" s="42"/>
      <c r="E3294" s="42"/>
      <c r="F3294" s="42"/>
      <c r="G3294" s="42"/>
      <c r="H3294" s="42"/>
      <c r="I3294" s="42"/>
      <c r="J3294" s="42"/>
      <c r="K3294" s="42"/>
      <c r="L3294" s="42"/>
      <c r="M3294" s="42"/>
      <c r="N3294" s="42"/>
      <c r="O3294" s="42"/>
    </row>
    <row r="3295" spans="1:15">
      <c r="A3295" s="40"/>
      <c r="B3295" s="41"/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  <c r="O3295" s="42"/>
    </row>
    <row r="3296" spans="1:15">
      <c r="A3296" s="40"/>
      <c r="B3296" s="41"/>
      <c r="C3296" s="42"/>
      <c r="D3296" s="42"/>
      <c r="E3296" s="42"/>
      <c r="F3296" s="42"/>
      <c r="G3296" s="42"/>
      <c r="H3296" s="42"/>
      <c r="I3296" s="42"/>
      <c r="J3296" s="42"/>
      <c r="K3296" s="42"/>
      <c r="L3296" s="42"/>
      <c r="M3296" s="42"/>
      <c r="N3296" s="42"/>
      <c r="O3296" s="42"/>
    </row>
    <row r="3297" spans="1:15">
      <c r="A3297" s="40"/>
      <c r="B3297" s="41"/>
      <c r="C3297" s="42"/>
      <c r="D3297" s="42"/>
      <c r="E3297" s="42"/>
      <c r="F3297" s="42"/>
      <c r="G3297" s="42"/>
      <c r="H3297" s="42"/>
      <c r="I3297" s="42"/>
      <c r="J3297" s="42"/>
      <c r="K3297" s="42"/>
      <c r="L3297" s="42"/>
      <c r="M3297" s="42"/>
      <c r="N3297" s="42"/>
      <c r="O3297" s="42"/>
    </row>
    <row r="3298" spans="1:15">
      <c r="A3298" s="40"/>
      <c r="B3298" s="41"/>
      <c r="C3298" s="42"/>
      <c r="D3298" s="42"/>
      <c r="E3298" s="42"/>
      <c r="F3298" s="42"/>
      <c r="G3298" s="42"/>
      <c r="H3298" s="42"/>
      <c r="I3298" s="42"/>
      <c r="J3298" s="42"/>
      <c r="K3298" s="42"/>
      <c r="L3298" s="42"/>
      <c r="M3298" s="42"/>
      <c r="N3298" s="42"/>
      <c r="O3298" s="42"/>
    </row>
    <row r="3299" spans="1:15">
      <c r="A3299" s="40"/>
      <c r="B3299" s="41"/>
      <c r="C3299" s="42"/>
      <c r="D3299" s="42"/>
      <c r="E3299" s="42"/>
      <c r="F3299" s="42"/>
      <c r="G3299" s="42"/>
      <c r="H3299" s="42"/>
      <c r="I3299" s="42"/>
      <c r="J3299" s="42"/>
      <c r="K3299" s="42"/>
      <c r="L3299" s="42"/>
      <c r="M3299" s="42"/>
      <c r="N3299" s="42"/>
      <c r="O3299" s="42"/>
    </row>
    <row r="3300" spans="1:15">
      <c r="A3300" s="40"/>
      <c r="B3300" s="41"/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  <c r="O3300" s="42"/>
    </row>
    <row r="3301" spans="1:15">
      <c r="A3301" s="40"/>
      <c r="B3301" s="41"/>
      <c r="C3301" s="42"/>
      <c r="D3301" s="42"/>
      <c r="E3301" s="42"/>
      <c r="F3301" s="42"/>
      <c r="G3301" s="42"/>
      <c r="H3301" s="42"/>
      <c r="I3301" s="42"/>
      <c r="J3301" s="42"/>
      <c r="K3301" s="42"/>
      <c r="L3301" s="42"/>
      <c r="M3301" s="42"/>
      <c r="N3301" s="42"/>
      <c r="O3301" s="42"/>
    </row>
    <row r="3302" spans="1:15">
      <c r="A3302" s="40"/>
      <c r="B3302" s="41"/>
      <c r="C3302" s="42"/>
      <c r="D3302" s="42"/>
      <c r="E3302" s="42"/>
      <c r="F3302" s="42"/>
      <c r="G3302" s="42"/>
      <c r="H3302" s="42"/>
      <c r="I3302" s="42"/>
      <c r="J3302" s="42"/>
      <c r="K3302" s="42"/>
      <c r="L3302" s="42"/>
      <c r="M3302" s="42"/>
      <c r="N3302" s="42"/>
      <c r="O3302" s="42"/>
    </row>
    <row r="3303" spans="1:15">
      <c r="A3303" s="40"/>
      <c r="B3303" s="41"/>
      <c r="C3303" s="42"/>
      <c r="D3303" s="42"/>
      <c r="E3303" s="42"/>
      <c r="F3303" s="42"/>
      <c r="G3303" s="42"/>
      <c r="H3303" s="42"/>
      <c r="I3303" s="42"/>
      <c r="J3303" s="42"/>
      <c r="K3303" s="42"/>
      <c r="L3303" s="42"/>
      <c r="M3303" s="42"/>
      <c r="N3303" s="42"/>
      <c r="O3303" s="42"/>
    </row>
    <row r="3304" spans="1:15">
      <c r="A3304" s="40"/>
      <c r="B3304" s="41"/>
      <c r="C3304" s="42"/>
      <c r="D3304" s="42"/>
      <c r="E3304" s="42"/>
      <c r="F3304" s="42"/>
      <c r="G3304" s="42"/>
      <c r="H3304" s="42"/>
      <c r="I3304" s="42"/>
      <c r="J3304" s="42"/>
      <c r="K3304" s="42"/>
      <c r="L3304" s="42"/>
      <c r="M3304" s="42"/>
      <c r="N3304" s="42"/>
      <c r="O3304" s="42"/>
    </row>
    <row r="3305" spans="1:15">
      <c r="A3305" s="40"/>
      <c r="B3305" s="41"/>
      <c r="C3305" s="42"/>
      <c r="D3305" s="42"/>
      <c r="E3305" s="42"/>
      <c r="F3305" s="42"/>
      <c r="G3305" s="42"/>
      <c r="H3305" s="42"/>
      <c r="I3305" s="42"/>
      <c r="J3305" s="42"/>
      <c r="K3305" s="42"/>
      <c r="L3305" s="42"/>
      <c r="M3305" s="42"/>
      <c r="N3305" s="42"/>
      <c r="O3305" s="42"/>
    </row>
    <row r="3306" spans="1:15">
      <c r="A3306" s="40"/>
      <c r="B3306" s="41"/>
      <c r="C3306" s="42"/>
      <c r="D3306" s="42"/>
      <c r="E3306" s="42"/>
      <c r="F3306" s="42"/>
      <c r="G3306" s="42"/>
      <c r="H3306" s="42"/>
      <c r="I3306" s="42"/>
      <c r="J3306" s="42"/>
      <c r="K3306" s="42"/>
      <c r="L3306" s="42"/>
      <c r="M3306" s="42"/>
      <c r="N3306" s="42"/>
      <c r="O3306" s="42"/>
    </row>
    <row r="3307" spans="1:15">
      <c r="A3307" s="40"/>
      <c r="B3307" s="41"/>
      <c r="C3307" s="42"/>
      <c r="D3307" s="42"/>
      <c r="E3307" s="42"/>
      <c r="F3307" s="42"/>
      <c r="G3307" s="42"/>
      <c r="H3307" s="42"/>
      <c r="I3307" s="42"/>
      <c r="J3307" s="42"/>
      <c r="K3307" s="42"/>
      <c r="L3307" s="42"/>
      <c r="M3307" s="42"/>
      <c r="N3307" s="42"/>
      <c r="O3307" s="42"/>
    </row>
    <row r="3308" spans="1:15">
      <c r="A3308" s="40"/>
      <c r="B3308" s="41"/>
      <c r="C3308" s="42"/>
      <c r="D3308" s="42"/>
      <c r="E3308" s="42"/>
      <c r="F3308" s="42"/>
      <c r="G3308" s="42"/>
      <c r="H3308" s="42"/>
      <c r="I3308" s="42"/>
      <c r="J3308" s="42"/>
      <c r="K3308" s="42"/>
      <c r="L3308" s="42"/>
      <c r="M3308" s="42"/>
      <c r="N3308" s="42"/>
      <c r="O3308" s="42"/>
    </row>
    <row r="3309" spans="1:15">
      <c r="A3309" s="40"/>
      <c r="B3309" s="41"/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  <c r="O3309" s="42"/>
    </row>
    <row r="3310" spans="1:15">
      <c r="A3310" s="40"/>
      <c r="B3310" s="41"/>
      <c r="C3310" s="42"/>
      <c r="D3310" s="42"/>
      <c r="E3310" s="42"/>
      <c r="F3310" s="42"/>
      <c r="G3310" s="42"/>
      <c r="H3310" s="42"/>
      <c r="I3310" s="42"/>
      <c r="J3310" s="42"/>
      <c r="K3310" s="42"/>
      <c r="L3310" s="42"/>
      <c r="M3310" s="42"/>
      <c r="N3310" s="42"/>
      <c r="O3310" s="42"/>
    </row>
    <row r="3311" spans="1:15">
      <c r="A3311" s="40"/>
      <c r="B3311" s="41"/>
      <c r="C3311" s="42"/>
      <c r="D3311" s="42"/>
      <c r="E3311" s="42"/>
      <c r="F3311" s="42"/>
      <c r="G3311" s="42"/>
      <c r="H3311" s="42"/>
      <c r="I3311" s="42"/>
      <c r="J3311" s="42"/>
      <c r="K3311" s="42"/>
      <c r="L3311" s="42"/>
      <c r="M3311" s="42"/>
      <c r="N3311" s="42"/>
      <c r="O3311" s="42"/>
    </row>
    <row r="3312" spans="1:15">
      <c r="A3312" s="40"/>
      <c r="B3312" s="41"/>
      <c r="C3312" s="42"/>
      <c r="D3312" s="42"/>
      <c r="E3312" s="42"/>
      <c r="F3312" s="42"/>
      <c r="G3312" s="42"/>
      <c r="H3312" s="42"/>
      <c r="I3312" s="42"/>
      <c r="J3312" s="42"/>
      <c r="K3312" s="42"/>
      <c r="L3312" s="42"/>
      <c r="M3312" s="42"/>
      <c r="N3312" s="42"/>
      <c r="O3312" s="42"/>
    </row>
    <row r="3313" spans="1:15">
      <c r="A3313" s="40"/>
      <c r="B3313" s="41"/>
      <c r="C3313" s="42"/>
      <c r="D3313" s="42"/>
      <c r="E3313" s="42"/>
      <c r="F3313" s="42"/>
      <c r="G3313" s="42"/>
      <c r="H3313" s="42"/>
      <c r="I3313" s="42"/>
      <c r="J3313" s="42"/>
      <c r="K3313" s="42"/>
      <c r="L3313" s="42"/>
      <c r="M3313" s="42"/>
      <c r="N3313" s="42"/>
      <c r="O3313" s="42"/>
    </row>
    <row r="3314" spans="1:15">
      <c r="A3314" s="40"/>
      <c r="B3314" s="41"/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  <c r="O3314" s="42"/>
    </row>
    <row r="3315" spans="1:15">
      <c r="A3315" s="40"/>
      <c r="B3315" s="41"/>
      <c r="C3315" s="42"/>
      <c r="D3315" s="42"/>
      <c r="E3315" s="42"/>
      <c r="F3315" s="42"/>
      <c r="G3315" s="42"/>
      <c r="H3315" s="42"/>
      <c r="I3315" s="42"/>
      <c r="J3315" s="42"/>
      <c r="K3315" s="42"/>
      <c r="L3315" s="42"/>
      <c r="M3315" s="42"/>
      <c r="N3315" s="42"/>
      <c r="O3315" s="42"/>
    </row>
    <row r="3316" spans="1:15">
      <c r="A3316" s="40"/>
      <c r="B3316" s="41"/>
      <c r="C3316" s="42"/>
      <c r="D3316" s="42"/>
      <c r="E3316" s="42"/>
      <c r="F3316" s="42"/>
      <c r="G3316" s="42"/>
      <c r="H3316" s="42"/>
      <c r="I3316" s="42"/>
      <c r="J3316" s="42"/>
      <c r="K3316" s="42"/>
      <c r="L3316" s="42"/>
      <c r="M3316" s="42"/>
      <c r="N3316" s="42"/>
      <c r="O3316" s="42"/>
    </row>
    <row r="3317" spans="1:15">
      <c r="A3317" s="40"/>
      <c r="B3317" s="41"/>
      <c r="C3317" s="42"/>
      <c r="D3317" s="42"/>
      <c r="E3317" s="42"/>
      <c r="F3317" s="42"/>
      <c r="G3317" s="42"/>
      <c r="H3317" s="42"/>
      <c r="I3317" s="42"/>
      <c r="J3317" s="42"/>
      <c r="K3317" s="42"/>
      <c r="L3317" s="42"/>
      <c r="M3317" s="42"/>
      <c r="N3317" s="42"/>
      <c r="O3317" s="42"/>
    </row>
    <row r="3318" spans="1:15">
      <c r="A3318" s="40"/>
      <c r="B3318" s="41"/>
      <c r="C3318" s="42"/>
      <c r="D3318" s="42"/>
      <c r="E3318" s="42"/>
      <c r="F3318" s="42"/>
      <c r="G3318" s="42"/>
      <c r="H3318" s="42"/>
      <c r="I3318" s="42"/>
      <c r="J3318" s="42"/>
      <c r="K3318" s="42"/>
      <c r="L3318" s="42"/>
      <c r="M3318" s="42"/>
      <c r="N3318" s="42"/>
      <c r="O3318" s="42"/>
    </row>
    <row r="3319" spans="1:15">
      <c r="A3319" s="40"/>
      <c r="B3319" s="41"/>
      <c r="C3319" s="42"/>
      <c r="D3319" s="42"/>
      <c r="E3319" s="42"/>
      <c r="F3319" s="42"/>
      <c r="G3319" s="42"/>
      <c r="H3319" s="42"/>
      <c r="I3319" s="42"/>
      <c r="J3319" s="42"/>
      <c r="K3319" s="42"/>
      <c r="L3319" s="42"/>
      <c r="M3319" s="42"/>
      <c r="N3319" s="42"/>
      <c r="O3319" s="42"/>
    </row>
    <row r="3320" spans="1:15">
      <c r="A3320" s="40"/>
      <c r="B3320" s="41"/>
      <c r="C3320" s="42"/>
      <c r="D3320" s="42"/>
      <c r="E3320" s="42"/>
      <c r="F3320" s="42"/>
      <c r="G3320" s="42"/>
      <c r="H3320" s="42"/>
      <c r="I3320" s="42"/>
      <c r="J3320" s="42"/>
      <c r="K3320" s="42"/>
      <c r="L3320" s="42"/>
      <c r="M3320" s="42"/>
      <c r="N3320" s="42"/>
      <c r="O3320" s="42"/>
    </row>
    <row r="3321" spans="1:15">
      <c r="A3321" s="40"/>
      <c r="B3321" s="41"/>
      <c r="C3321" s="42"/>
      <c r="D3321" s="42"/>
      <c r="E3321" s="42"/>
      <c r="F3321" s="42"/>
      <c r="G3321" s="42"/>
      <c r="H3321" s="42"/>
      <c r="I3321" s="42"/>
      <c r="J3321" s="42"/>
      <c r="K3321" s="42"/>
      <c r="L3321" s="42"/>
      <c r="M3321" s="42"/>
      <c r="N3321" s="42"/>
      <c r="O3321" s="42"/>
    </row>
    <row r="3322" spans="1:15">
      <c r="A3322" s="40"/>
      <c r="B3322" s="41"/>
      <c r="C3322" s="42"/>
      <c r="D3322" s="42"/>
      <c r="E3322" s="42"/>
      <c r="F3322" s="42"/>
      <c r="G3322" s="42"/>
      <c r="H3322" s="42"/>
      <c r="I3322" s="42"/>
      <c r="J3322" s="42"/>
      <c r="K3322" s="42"/>
      <c r="L3322" s="42"/>
      <c r="M3322" s="42"/>
      <c r="N3322" s="42"/>
      <c r="O3322" s="42"/>
    </row>
    <row r="3323" spans="1:15">
      <c r="A3323" s="40"/>
      <c r="B3323" s="41"/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  <c r="O3323" s="42"/>
    </row>
    <row r="3324" spans="1:15">
      <c r="A3324" s="40"/>
      <c r="B3324" s="41"/>
      <c r="C3324" s="42"/>
      <c r="D3324" s="42"/>
      <c r="E3324" s="42"/>
      <c r="F3324" s="42"/>
      <c r="G3324" s="42"/>
      <c r="H3324" s="42"/>
      <c r="I3324" s="42"/>
      <c r="J3324" s="42"/>
      <c r="K3324" s="42"/>
      <c r="L3324" s="42"/>
      <c r="M3324" s="42"/>
      <c r="N3324" s="42"/>
      <c r="O3324" s="42"/>
    </row>
    <row r="3325" spans="1:15">
      <c r="A3325" s="40"/>
      <c r="B3325" s="41"/>
      <c r="C3325" s="42"/>
      <c r="D3325" s="42"/>
      <c r="E3325" s="42"/>
      <c r="F3325" s="42"/>
      <c r="G3325" s="42"/>
      <c r="H3325" s="42"/>
      <c r="I3325" s="42"/>
      <c r="J3325" s="42"/>
      <c r="K3325" s="42"/>
      <c r="L3325" s="42"/>
      <c r="M3325" s="42"/>
      <c r="N3325" s="42"/>
      <c r="O3325" s="42"/>
    </row>
    <row r="3326" spans="1:15">
      <c r="A3326" s="40"/>
      <c r="B3326" s="41"/>
      <c r="C3326" s="42"/>
      <c r="D3326" s="42"/>
      <c r="E3326" s="42"/>
      <c r="F3326" s="42"/>
      <c r="G3326" s="42"/>
      <c r="H3326" s="42"/>
      <c r="I3326" s="42"/>
      <c r="J3326" s="42"/>
      <c r="K3326" s="42"/>
      <c r="L3326" s="42"/>
      <c r="M3326" s="42"/>
      <c r="N3326" s="42"/>
      <c r="O3326" s="42"/>
    </row>
    <row r="3327" spans="1:15">
      <c r="A3327" s="40"/>
      <c r="B3327" s="41"/>
      <c r="C3327" s="42"/>
      <c r="D3327" s="42"/>
      <c r="E3327" s="42"/>
      <c r="F3327" s="42"/>
      <c r="G3327" s="42"/>
      <c r="H3327" s="42"/>
      <c r="I3327" s="42"/>
      <c r="J3327" s="42"/>
      <c r="K3327" s="42"/>
      <c r="L3327" s="42"/>
      <c r="M3327" s="42"/>
      <c r="N3327" s="42"/>
      <c r="O3327" s="42"/>
    </row>
    <row r="3328" spans="1:15">
      <c r="A3328" s="40"/>
      <c r="B3328" s="41"/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  <c r="O3328" s="42"/>
    </row>
    <row r="3329" spans="1:15">
      <c r="A3329" s="40"/>
      <c r="B3329" s="41"/>
      <c r="C3329" s="42"/>
      <c r="D3329" s="42"/>
      <c r="E3329" s="42"/>
      <c r="F3329" s="42"/>
      <c r="G3329" s="42"/>
      <c r="H3329" s="42"/>
      <c r="I3329" s="42"/>
      <c r="J3329" s="42"/>
      <c r="K3329" s="42"/>
      <c r="L3329" s="42"/>
      <c r="M3329" s="42"/>
      <c r="N3329" s="42"/>
      <c r="O3329" s="42"/>
    </row>
    <row r="3330" spans="1:15">
      <c r="A3330" s="40"/>
      <c r="B3330" s="41"/>
      <c r="C3330" s="42"/>
      <c r="D3330" s="42"/>
      <c r="E3330" s="42"/>
      <c r="F3330" s="42"/>
      <c r="G3330" s="42"/>
      <c r="H3330" s="42"/>
      <c r="I3330" s="42"/>
      <c r="J3330" s="42"/>
      <c r="K3330" s="42"/>
      <c r="L3330" s="42"/>
      <c r="M3330" s="42"/>
      <c r="N3330" s="42"/>
      <c r="O3330" s="42"/>
    </row>
    <row r="3331" spans="1:15">
      <c r="A3331" s="40"/>
      <c r="B3331" s="41"/>
      <c r="C3331" s="42"/>
      <c r="D3331" s="42"/>
      <c r="E3331" s="42"/>
      <c r="F3331" s="42"/>
      <c r="G3331" s="42"/>
      <c r="H3331" s="42"/>
      <c r="I3331" s="42"/>
      <c r="J3331" s="42"/>
      <c r="K3331" s="42"/>
      <c r="L3331" s="42"/>
      <c r="M3331" s="42"/>
      <c r="N3331" s="42"/>
      <c r="O3331" s="42"/>
    </row>
    <row r="3332" spans="1:15">
      <c r="A3332" s="40"/>
      <c r="B3332" s="41"/>
      <c r="C3332" s="42"/>
      <c r="D3332" s="42"/>
      <c r="E3332" s="42"/>
      <c r="F3332" s="42"/>
      <c r="G3332" s="42"/>
      <c r="H3332" s="42"/>
      <c r="I3332" s="42"/>
      <c r="J3332" s="42"/>
      <c r="K3332" s="42"/>
      <c r="L3332" s="42"/>
      <c r="M3332" s="42"/>
      <c r="N3332" s="42"/>
      <c r="O3332" s="42"/>
    </row>
    <row r="3333" spans="1:15">
      <c r="A3333" s="40"/>
      <c r="B3333" s="41"/>
      <c r="C3333" s="42"/>
      <c r="D3333" s="42"/>
      <c r="E3333" s="42"/>
      <c r="F3333" s="42"/>
      <c r="G3333" s="42"/>
      <c r="H3333" s="42"/>
      <c r="I3333" s="42"/>
      <c r="J3333" s="42"/>
      <c r="K3333" s="42"/>
      <c r="L3333" s="42"/>
      <c r="M3333" s="42"/>
      <c r="N3333" s="42"/>
      <c r="O3333" s="42"/>
    </row>
    <row r="3334" spans="1:15">
      <c r="A3334" s="40"/>
      <c r="B3334" s="41"/>
      <c r="C3334" s="42"/>
      <c r="D3334" s="42"/>
      <c r="E3334" s="42"/>
      <c r="F3334" s="42"/>
      <c r="G3334" s="42"/>
      <c r="H3334" s="42"/>
      <c r="I3334" s="42"/>
      <c r="J3334" s="42"/>
      <c r="K3334" s="42"/>
      <c r="L3334" s="42"/>
      <c r="M3334" s="42"/>
      <c r="N3334" s="42"/>
      <c r="O3334" s="42"/>
    </row>
    <row r="3335" spans="1:15">
      <c r="A3335" s="40"/>
      <c r="B3335" s="41"/>
      <c r="C3335" s="42"/>
      <c r="D3335" s="42"/>
      <c r="E3335" s="42"/>
      <c r="F3335" s="42"/>
      <c r="G3335" s="42"/>
      <c r="H3335" s="42"/>
      <c r="I3335" s="42"/>
      <c r="J3335" s="42"/>
      <c r="K3335" s="42"/>
      <c r="L3335" s="42"/>
      <c r="M3335" s="42"/>
      <c r="N3335" s="42"/>
      <c r="O3335" s="42"/>
    </row>
    <row r="3336" spans="1:15">
      <c r="A3336" s="40"/>
      <c r="B3336" s="41"/>
      <c r="C3336" s="42"/>
      <c r="D3336" s="42"/>
      <c r="E3336" s="42"/>
      <c r="F3336" s="42"/>
      <c r="G3336" s="42"/>
      <c r="H3336" s="42"/>
      <c r="I3336" s="42"/>
      <c r="J3336" s="42"/>
      <c r="K3336" s="42"/>
      <c r="L3336" s="42"/>
      <c r="M3336" s="42"/>
      <c r="N3336" s="42"/>
      <c r="O3336" s="42"/>
    </row>
    <row r="3337" spans="1:15">
      <c r="A3337" s="40"/>
      <c r="B3337" s="41"/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  <c r="O3337" s="42"/>
    </row>
    <row r="3338" spans="1:15">
      <c r="A3338" s="40"/>
      <c r="B3338" s="41"/>
      <c r="C3338" s="42"/>
      <c r="D3338" s="42"/>
      <c r="E3338" s="42"/>
      <c r="F3338" s="42"/>
      <c r="G3338" s="42"/>
      <c r="H3338" s="42"/>
      <c r="I3338" s="42"/>
      <c r="J3338" s="42"/>
      <c r="K3338" s="42"/>
      <c r="L3338" s="42"/>
      <c r="M3338" s="42"/>
      <c r="N3338" s="42"/>
      <c r="O3338" s="42"/>
    </row>
    <row r="3339" spans="1:15">
      <c r="A3339" s="40"/>
      <c r="B3339" s="41"/>
      <c r="C3339" s="42"/>
      <c r="D3339" s="42"/>
      <c r="E3339" s="42"/>
      <c r="F3339" s="42"/>
      <c r="G3339" s="42"/>
      <c r="H3339" s="42"/>
      <c r="I3339" s="42"/>
      <c r="J3339" s="42"/>
      <c r="K3339" s="42"/>
      <c r="L3339" s="42"/>
      <c r="M3339" s="42"/>
      <c r="N3339" s="42"/>
      <c r="O3339" s="42"/>
    </row>
    <row r="3340" spans="1:15">
      <c r="A3340" s="40"/>
      <c r="B3340" s="41"/>
      <c r="C3340" s="42"/>
      <c r="D3340" s="42"/>
      <c r="E3340" s="42"/>
      <c r="F3340" s="42"/>
      <c r="G3340" s="42"/>
      <c r="H3340" s="42"/>
      <c r="I3340" s="42"/>
      <c r="J3340" s="42"/>
      <c r="K3340" s="42"/>
      <c r="L3340" s="42"/>
      <c r="M3340" s="42"/>
      <c r="N3340" s="42"/>
      <c r="O3340" s="42"/>
    </row>
    <row r="3341" spans="1:15">
      <c r="A3341" s="40"/>
      <c r="B3341" s="41"/>
      <c r="C3341" s="42"/>
      <c r="D3341" s="42"/>
      <c r="E3341" s="42"/>
      <c r="F3341" s="42"/>
      <c r="G3341" s="42"/>
      <c r="H3341" s="42"/>
      <c r="I3341" s="42"/>
      <c r="J3341" s="42"/>
      <c r="K3341" s="42"/>
      <c r="L3341" s="42"/>
      <c r="M3341" s="42"/>
      <c r="N3341" s="42"/>
      <c r="O3341" s="42"/>
    </row>
    <row r="3342" spans="1:15">
      <c r="A3342" s="40"/>
      <c r="B3342" s="41"/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  <c r="O3342" s="42"/>
    </row>
    <row r="3343" spans="1:15">
      <c r="A3343" s="40"/>
      <c r="B3343" s="41"/>
      <c r="C3343" s="42"/>
      <c r="D3343" s="42"/>
      <c r="E3343" s="42"/>
      <c r="F3343" s="42"/>
      <c r="G3343" s="42"/>
      <c r="H3343" s="42"/>
      <c r="I3343" s="42"/>
      <c r="J3343" s="42"/>
      <c r="K3343" s="42"/>
      <c r="L3343" s="42"/>
      <c r="M3343" s="42"/>
      <c r="N3343" s="42"/>
      <c r="O3343" s="42"/>
    </row>
    <row r="3344" spans="1:15">
      <c r="A3344" s="40"/>
      <c r="B3344" s="41"/>
      <c r="C3344" s="42"/>
      <c r="D3344" s="42"/>
      <c r="E3344" s="42"/>
      <c r="F3344" s="42"/>
      <c r="G3344" s="42"/>
      <c r="H3344" s="42"/>
      <c r="I3344" s="42"/>
      <c r="J3344" s="42"/>
      <c r="K3344" s="42"/>
      <c r="L3344" s="42"/>
      <c r="M3344" s="42"/>
      <c r="N3344" s="42"/>
      <c r="O3344" s="42"/>
    </row>
    <row r="3345" spans="1:15">
      <c r="A3345" s="40"/>
      <c r="B3345" s="41"/>
      <c r="C3345" s="42"/>
      <c r="D3345" s="42"/>
      <c r="E3345" s="42"/>
      <c r="F3345" s="42"/>
      <c r="G3345" s="42"/>
      <c r="H3345" s="42"/>
      <c r="I3345" s="42"/>
      <c r="J3345" s="42"/>
      <c r="K3345" s="42"/>
      <c r="L3345" s="42"/>
      <c r="M3345" s="42"/>
      <c r="N3345" s="42"/>
      <c r="O3345" s="42"/>
    </row>
    <row r="3346" spans="1:15">
      <c r="A3346" s="40"/>
      <c r="B3346" s="41"/>
      <c r="C3346" s="42"/>
      <c r="D3346" s="42"/>
      <c r="E3346" s="42"/>
      <c r="F3346" s="42"/>
      <c r="G3346" s="42"/>
      <c r="H3346" s="42"/>
      <c r="I3346" s="42"/>
      <c r="J3346" s="42"/>
      <c r="K3346" s="42"/>
      <c r="L3346" s="42"/>
      <c r="M3346" s="42"/>
      <c r="N3346" s="42"/>
      <c r="O3346" s="42"/>
    </row>
    <row r="3347" spans="1:15">
      <c r="A3347" s="40"/>
      <c r="B3347" s="41"/>
      <c r="C3347" s="42"/>
      <c r="D3347" s="42"/>
      <c r="E3347" s="42"/>
      <c r="F3347" s="42"/>
      <c r="G3347" s="42"/>
      <c r="H3347" s="42"/>
      <c r="I3347" s="42"/>
      <c r="J3347" s="42"/>
      <c r="K3347" s="42"/>
      <c r="L3347" s="42"/>
      <c r="M3347" s="42"/>
      <c r="N3347" s="42"/>
      <c r="O3347" s="42"/>
    </row>
    <row r="3348" spans="1:15">
      <c r="A3348" s="40"/>
      <c r="B3348" s="41"/>
      <c r="C3348" s="42"/>
      <c r="D3348" s="42"/>
      <c r="E3348" s="42"/>
      <c r="F3348" s="42"/>
      <c r="G3348" s="42"/>
      <c r="H3348" s="42"/>
      <c r="I3348" s="42"/>
      <c r="J3348" s="42"/>
      <c r="K3348" s="42"/>
      <c r="L3348" s="42"/>
      <c r="M3348" s="42"/>
      <c r="N3348" s="42"/>
      <c r="O3348" s="42"/>
    </row>
    <row r="3349" spans="1:15">
      <c r="A3349" s="40"/>
      <c r="B3349" s="41"/>
      <c r="C3349" s="42"/>
      <c r="D3349" s="42"/>
      <c r="E3349" s="42"/>
      <c r="F3349" s="42"/>
      <c r="G3349" s="42"/>
      <c r="H3349" s="42"/>
      <c r="I3349" s="42"/>
      <c r="J3349" s="42"/>
      <c r="K3349" s="42"/>
      <c r="L3349" s="42"/>
      <c r="M3349" s="42"/>
      <c r="N3349" s="42"/>
      <c r="O3349" s="42"/>
    </row>
    <row r="3350" spans="1:15">
      <c r="A3350" s="40"/>
      <c r="B3350" s="41"/>
      <c r="C3350" s="42"/>
      <c r="D3350" s="42"/>
      <c r="E3350" s="42"/>
      <c r="F3350" s="42"/>
      <c r="G3350" s="42"/>
      <c r="H3350" s="42"/>
      <c r="I3350" s="42"/>
      <c r="J3350" s="42"/>
      <c r="K3350" s="42"/>
      <c r="L3350" s="42"/>
      <c r="M3350" s="42"/>
      <c r="N3350" s="42"/>
      <c r="O3350" s="42"/>
    </row>
    <row r="3351" spans="1:15">
      <c r="A3351" s="40"/>
      <c r="B3351" s="41"/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  <c r="O3351" s="42"/>
    </row>
    <row r="3352" spans="1:15">
      <c r="A3352" s="40"/>
      <c r="B3352" s="41"/>
      <c r="C3352" s="42"/>
      <c r="D3352" s="42"/>
      <c r="E3352" s="42"/>
      <c r="F3352" s="42"/>
      <c r="G3352" s="42"/>
      <c r="H3352" s="42"/>
      <c r="I3352" s="42"/>
      <c r="J3352" s="42"/>
      <c r="K3352" s="42"/>
      <c r="L3352" s="42"/>
      <c r="M3352" s="42"/>
      <c r="N3352" s="42"/>
      <c r="O3352" s="42"/>
    </row>
    <row r="3353" spans="1:15">
      <c r="A3353" s="40"/>
      <c r="B3353" s="41"/>
      <c r="C3353" s="42"/>
      <c r="D3353" s="42"/>
      <c r="E3353" s="42"/>
      <c r="F3353" s="42"/>
      <c r="G3353" s="42"/>
      <c r="H3353" s="42"/>
      <c r="I3353" s="42"/>
      <c r="J3353" s="42"/>
      <c r="K3353" s="42"/>
      <c r="L3353" s="42"/>
      <c r="M3353" s="42"/>
      <c r="N3353" s="42"/>
      <c r="O3353" s="42"/>
    </row>
    <row r="3354" spans="1:15">
      <c r="A3354" s="40"/>
      <c r="B3354" s="41"/>
      <c r="C3354" s="42"/>
      <c r="D3354" s="42"/>
      <c r="E3354" s="42"/>
      <c r="F3354" s="42"/>
      <c r="G3354" s="42"/>
      <c r="H3354" s="42"/>
      <c r="I3354" s="42"/>
      <c r="J3354" s="42"/>
      <c r="K3354" s="42"/>
      <c r="L3354" s="42"/>
      <c r="M3354" s="42"/>
      <c r="N3354" s="42"/>
      <c r="O3354" s="42"/>
    </row>
    <row r="3355" spans="1:15">
      <c r="A3355" s="40"/>
      <c r="B3355" s="41"/>
      <c r="C3355" s="42"/>
      <c r="D3355" s="42"/>
      <c r="E3355" s="42"/>
      <c r="F3355" s="42"/>
      <c r="G3355" s="42"/>
      <c r="H3355" s="42"/>
      <c r="I3355" s="42"/>
      <c r="J3355" s="42"/>
      <c r="K3355" s="42"/>
      <c r="L3355" s="42"/>
      <c r="M3355" s="42"/>
      <c r="N3355" s="42"/>
      <c r="O3355" s="42"/>
    </row>
    <row r="3356" spans="1:15">
      <c r="A3356" s="40"/>
      <c r="B3356" s="41"/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  <c r="O3356" s="42"/>
    </row>
    <row r="3357" spans="1:15">
      <c r="A3357" s="40"/>
      <c r="B3357" s="41"/>
      <c r="C3357" s="42"/>
      <c r="D3357" s="42"/>
      <c r="E3357" s="42"/>
      <c r="F3357" s="42"/>
      <c r="G3357" s="42"/>
      <c r="H3357" s="42"/>
      <c r="I3357" s="42"/>
      <c r="J3357" s="42"/>
      <c r="K3357" s="42"/>
      <c r="L3357" s="42"/>
      <c r="M3357" s="42"/>
      <c r="N3357" s="42"/>
      <c r="O3357" s="42"/>
    </row>
    <row r="3358" spans="1:15">
      <c r="A3358" s="40"/>
      <c r="B3358" s="41"/>
      <c r="C3358" s="42"/>
      <c r="D3358" s="42"/>
      <c r="E3358" s="42"/>
      <c r="F3358" s="42"/>
      <c r="G3358" s="42"/>
      <c r="H3358" s="42"/>
      <c r="I3358" s="42"/>
      <c r="J3358" s="42"/>
      <c r="K3358" s="42"/>
      <c r="L3358" s="42"/>
      <c r="M3358" s="42"/>
      <c r="N3358" s="42"/>
      <c r="O3358" s="42"/>
    </row>
    <row r="3359" spans="1:15">
      <c r="A3359" s="40"/>
      <c r="B3359" s="41"/>
      <c r="C3359" s="42"/>
      <c r="D3359" s="42"/>
      <c r="E3359" s="42"/>
      <c r="F3359" s="42"/>
      <c r="G3359" s="42"/>
      <c r="H3359" s="42"/>
      <c r="I3359" s="42"/>
      <c r="J3359" s="42"/>
      <c r="K3359" s="42"/>
      <c r="L3359" s="42"/>
      <c r="M3359" s="42"/>
      <c r="N3359" s="42"/>
      <c r="O3359" s="42"/>
    </row>
    <row r="3360" spans="1:15">
      <c r="A3360" s="40"/>
      <c r="B3360" s="41"/>
      <c r="C3360" s="42"/>
      <c r="D3360" s="42"/>
      <c r="E3360" s="42"/>
      <c r="F3360" s="42"/>
      <c r="G3360" s="42"/>
      <c r="H3360" s="42"/>
      <c r="I3360" s="42"/>
      <c r="J3360" s="42"/>
      <c r="K3360" s="42"/>
      <c r="L3360" s="42"/>
      <c r="M3360" s="42"/>
      <c r="N3360" s="42"/>
      <c r="O3360" s="42"/>
    </row>
    <row r="3361" spans="1:15">
      <c r="A3361" s="40"/>
      <c r="B3361" s="41"/>
      <c r="C3361" s="42"/>
      <c r="D3361" s="42"/>
      <c r="E3361" s="42"/>
      <c r="F3361" s="42"/>
      <c r="G3361" s="42"/>
      <c r="H3361" s="42"/>
      <c r="I3361" s="42"/>
      <c r="J3361" s="42"/>
      <c r="K3361" s="42"/>
      <c r="L3361" s="42"/>
      <c r="M3361" s="42"/>
      <c r="N3361" s="42"/>
      <c r="O3361" s="42"/>
    </row>
    <row r="3362" spans="1:15">
      <c r="A3362" s="40"/>
      <c r="B3362" s="41"/>
      <c r="C3362" s="42"/>
      <c r="D3362" s="42"/>
      <c r="E3362" s="42"/>
      <c r="F3362" s="42"/>
      <c r="G3362" s="42"/>
      <c r="H3362" s="42"/>
      <c r="I3362" s="42"/>
      <c r="J3362" s="42"/>
      <c r="K3362" s="42"/>
      <c r="L3362" s="42"/>
      <c r="M3362" s="42"/>
      <c r="N3362" s="42"/>
      <c r="O3362" s="42"/>
    </row>
    <row r="3363" spans="1:15">
      <c r="A3363" s="40"/>
      <c r="B3363" s="41"/>
      <c r="C3363" s="42"/>
      <c r="D3363" s="42"/>
      <c r="E3363" s="42"/>
      <c r="F3363" s="42"/>
      <c r="G3363" s="42"/>
      <c r="H3363" s="42"/>
      <c r="I3363" s="42"/>
      <c r="J3363" s="42"/>
      <c r="K3363" s="42"/>
      <c r="L3363" s="42"/>
      <c r="M3363" s="42"/>
      <c r="N3363" s="42"/>
      <c r="O3363" s="42"/>
    </row>
    <row r="3364" spans="1:15">
      <c r="A3364" s="40"/>
      <c r="B3364" s="41"/>
      <c r="C3364" s="42"/>
      <c r="D3364" s="42"/>
      <c r="E3364" s="42"/>
      <c r="F3364" s="42"/>
      <c r="G3364" s="42"/>
      <c r="H3364" s="42"/>
      <c r="I3364" s="42"/>
      <c r="J3364" s="42"/>
      <c r="K3364" s="42"/>
      <c r="L3364" s="42"/>
      <c r="M3364" s="42"/>
      <c r="N3364" s="42"/>
      <c r="O3364" s="42"/>
    </row>
    <row r="3365" spans="1:15">
      <c r="A3365" s="40"/>
      <c r="B3365" s="41"/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  <c r="O3365" s="42"/>
    </row>
    <row r="3366" spans="1:15">
      <c r="A3366" s="40"/>
      <c r="B3366" s="41"/>
      <c r="C3366" s="42"/>
      <c r="D3366" s="42"/>
      <c r="E3366" s="42"/>
      <c r="F3366" s="42"/>
      <c r="G3366" s="42"/>
      <c r="H3366" s="42"/>
      <c r="I3366" s="42"/>
      <c r="J3366" s="42"/>
      <c r="K3366" s="42"/>
      <c r="L3366" s="42"/>
      <c r="M3366" s="42"/>
      <c r="N3366" s="42"/>
      <c r="O3366" s="42"/>
    </row>
    <row r="3367" spans="1:15">
      <c r="A3367" s="40"/>
      <c r="B3367" s="41"/>
      <c r="C3367" s="42"/>
      <c r="D3367" s="42"/>
      <c r="E3367" s="42"/>
      <c r="F3367" s="42"/>
      <c r="G3367" s="42"/>
      <c r="H3367" s="42"/>
      <c r="I3367" s="42"/>
      <c r="J3367" s="42"/>
      <c r="K3367" s="42"/>
      <c r="L3367" s="42"/>
      <c r="M3367" s="42"/>
      <c r="N3367" s="42"/>
      <c r="O3367" s="42"/>
    </row>
    <row r="3368" spans="1:15">
      <c r="A3368" s="40"/>
      <c r="B3368" s="41"/>
      <c r="C3368" s="42"/>
      <c r="D3368" s="42"/>
      <c r="E3368" s="42"/>
      <c r="F3368" s="42"/>
      <c r="G3368" s="42"/>
      <c r="H3368" s="42"/>
      <c r="I3368" s="42"/>
      <c r="J3368" s="42"/>
      <c r="K3368" s="42"/>
      <c r="L3368" s="42"/>
      <c r="M3368" s="42"/>
      <c r="N3368" s="42"/>
      <c r="O3368" s="42"/>
    </row>
    <row r="3369" spans="1:15">
      <c r="A3369" s="40"/>
      <c r="B3369" s="41"/>
      <c r="C3369" s="42"/>
      <c r="D3369" s="42"/>
      <c r="E3369" s="42"/>
      <c r="F3369" s="42"/>
      <c r="G3369" s="42"/>
      <c r="H3369" s="42"/>
      <c r="I3369" s="42"/>
      <c r="J3369" s="42"/>
      <c r="K3369" s="42"/>
      <c r="L3369" s="42"/>
      <c r="M3369" s="42"/>
      <c r="N3369" s="42"/>
      <c r="O3369" s="42"/>
    </row>
    <row r="3370" spans="1:15">
      <c r="A3370" s="40"/>
      <c r="B3370" s="41"/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  <c r="O3370" s="42"/>
    </row>
    <row r="3371" spans="1:15">
      <c r="A3371" s="40"/>
      <c r="B3371" s="41"/>
      <c r="C3371" s="42"/>
      <c r="D3371" s="42"/>
      <c r="E3371" s="42"/>
      <c r="F3371" s="42"/>
      <c r="G3371" s="42"/>
      <c r="H3371" s="42"/>
      <c r="I3371" s="42"/>
      <c r="J3371" s="42"/>
      <c r="K3371" s="42"/>
      <c r="L3371" s="42"/>
      <c r="M3371" s="42"/>
      <c r="N3371" s="42"/>
      <c r="O3371" s="42"/>
    </row>
    <row r="3372" spans="1:15">
      <c r="A3372" s="40"/>
      <c r="B3372" s="41"/>
      <c r="C3372" s="42"/>
      <c r="D3372" s="42"/>
      <c r="E3372" s="42"/>
      <c r="F3372" s="42"/>
      <c r="G3372" s="42"/>
      <c r="H3372" s="42"/>
      <c r="I3372" s="42"/>
      <c r="J3372" s="42"/>
      <c r="K3372" s="42"/>
      <c r="L3372" s="42"/>
      <c r="M3372" s="42"/>
      <c r="N3372" s="42"/>
      <c r="O3372" s="42"/>
    </row>
    <row r="3373" spans="1:15">
      <c r="A3373" s="40"/>
      <c r="B3373" s="41"/>
      <c r="C3373" s="42"/>
      <c r="D3373" s="42"/>
      <c r="E3373" s="42"/>
      <c r="F3373" s="42"/>
      <c r="G3373" s="42"/>
      <c r="H3373" s="42"/>
      <c r="I3373" s="42"/>
      <c r="J3373" s="42"/>
      <c r="K3373" s="42"/>
      <c r="L3373" s="42"/>
      <c r="M3373" s="42"/>
      <c r="N3373" s="42"/>
      <c r="O3373" s="42"/>
    </row>
    <row r="3374" spans="1:15">
      <c r="A3374" s="40"/>
      <c r="B3374" s="41"/>
      <c r="C3374" s="42"/>
      <c r="D3374" s="42"/>
      <c r="E3374" s="42"/>
      <c r="F3374" s="42"/>
      <c r="G3374" s="42"/>
      <c r="H3374" s="42"/>
      <c r="I3374" s="42"/>
      <c r="J3374" s="42"/>
      <c r="K3374" s="42"/>
      <c r="L3374" s="42"/>
      <c r="M3374" s="42"/>
      <c r="N3374" s="42"/>
      <c r="O3374" s="42"/>
    </row>
    <row r="3375" spans="1:15">
      <c r="A3375" s="40"/>
      <c r="B3375" s="41"/>
      <c r="C3375" s="42"/>
      <c r="D3375" s="42"/>
      <c r="E3375" s="42"/>
      <c r="F3375" s="42"/>
      <c r="G3375" s="42"/>
      <c r="H3375" s="42"/>
      <c r="I3375" s="42"/>
      <c r="J3375" s="42"/>
      <c r="K3375" s="42"/>
      <c r="L3375" s="42"/>
      <c r="M3375" s="42"/>
      <c r="N3375" s="42"/>
      <c r="O3375" s="42"/>
    </row>
    <row r="3376" spans="1:15">
      <c r="A3376" s="40"/>
      <c r="B3376" s="41"/>
      <c r="C3376" s="42"/>
      <c r="D3376" s="42"/>
      <c r="E3376" s="42"/>
      <c r="F3376" s="42"/>
      <c r="G3376" s="42"/>
      <c r="H3376" s="42"/>
      <c r="I3376" s="42"/>
      <c r="J3376" s="42"/>
      <c r="K3376" s="42"/>
      <c r="L3376" s="42"/>
      <c r="M3376" s="42"/>
      <c r="N3376" s="42"/>
      <c r="O3376" s="42"/>
    </row>
    <row r="3377" spans="1:15">
      <c r="A3377" s="40"/>
      <c r="B3377" s="41"/>
      <c r="C3377" s="42"/>
      <c r="D3377" s="42"/>
      <c r="E3377" s="42"/>
      <c r="F3377" s="42"/>
      <c r="G3377" s="42"/>
      <c r="H3377" s="42"/>
      <c r="I3377" s="42"/>
      <c r="J3377" s="42"/>
      <c r="K3377" s="42"/>
      <c r="L3377" s="42"/>
      <c r="M3377" s="42"/>
      <c r="N3377" s="42"/>
      <c r="O3377" s="42"/>
    </row>
    <row r="3378" spans="1:15">
      <c r="A3378" s="40"/>
      <c r="B3378" s="41"/>
      <c r="C3378" s="42"/>
      <c r="D3378" s="42"/>
      <c r="E3378" s="42"/>
      <c r="F3378" s="42"/>
      <c r="G3378" s="42"/>
      <c r="H3378" s="42"/>
      <c r="I3378" s="42"/>
      <c r="J3378" s="42"/>
      <c r="K3378" s="42"/>
      <c r="L3378" s="42"/>
      <c r="M3378" s="42"/>
      <c r="N3378" s="42"/>
      <c r="O3378" s="42"/>
    </row>
    <row r="3379" spans="1:15">
      <c r="A3379" s="40"/>
      <c r="B3379" s="41"/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  <c r="O3379" s="42"/>
    </row>
    <row r="3380" spans="1:15">
      <c r="A3380" s="40"/>
      <c r="B3380" s="41"/>
      <c r="C3380" s="42"/>
      <c r="D3380" s="42"/>
      <c r="E3380" s="42"/>
      <c r="F3380" s="42"/>
      <c r="G3380" s="42"/>
      <c r="H3380" s="42"/>
      <c r="I3380" s="42"/>
      <c r="J3380" s="42"/>
      <c r="K3380" s="42"/>
      <c r="L3380" s="42"/>
      <c r="M3380" s="42"/>
      <c r="N3380" s="42"/>
      <c r="O3380" s="42"/>
    </row>
    <row r="3381" spans="1:15">
      <c r="A3381" s="40"/>
      <c r="B3381" s="41"/>
      <c r="C3381" s="42"/>
      <c r="D3381" s="42"/>
      <c r="E3381" s="42"/>
      <c r="F3381" s="42"/>
      <c r="G3381" s="42"/>
      <c r="H3381" s="42"/>
      <c r="I3381" s="42"/>
      <c r="J3381" s="42"/>
      <c r="K3381" s="42"/>
      <c r="L3381" s="42"/>
      <c r="M3381" s="42"/>
      <c r="N3381" s="42"/>
      <c r="O3381" s="42"/>
    </row>
    <row r="3382" spans="1:15">
      <c r="A3382" s="40"/>
      <c r="B3382" s="41"/>
      <c r="C3382" s="42"/>
      <c r="D3382" s="42"/>
      <c r="E3382" s="42"/>
      <c r="F3382" s="42"/>
      <c r="G3382" s="42"/>
      <c r="H3382" s="42"/>
      <c r="I3382" s="42"/>
      <c r="J3382" s="42"/>
      <c r="K3382" s="42"/>
      <c r="L3382" s="42"/>
      <c r="M3382" s="42"/>
      <c r="N3382" s="42"/>
      <c r="O3382" s="42"/>
    </row>
    <row r="3383" spans="1:15">
      <c r="A3383" s="40"/>
      <c r="B3383" s="41"/>
      <c r="C3383" s="42"/>
      <c r="D3383" s="42"/>
      <c r="E3383" s="42"/>
      <c r="F3383" s="42"/>
      <c r="G3383" s="42"/>
      <c r="H3383" s="42"/>
      <c r="I3383" s="42"/>
      <c r="J3383" s="42"/>
      <c r="K3383" s="42"/>
      <c r="L3383" s="42"/>
      <c r="M3383" s="42"/>
      <c r="N3383" s="42"/>
      <c r="O3383" s="42"/>
    </row>
    <row r="3384" spans="1:15">
      <c r="A3384" s="40"/>
      <c r="B3384" s="41"/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  <c r="O3384" s="42"/>
    </row>
    <row r="3385" spans="1:15">
      <c r="A3385" s="40"/>
      <c r="B3385" s="41"/>
      <c r="C3385" s="42"/>
      <c r="D3385" s="42"/>
      <c r="E3385" s="42"/>
      <c r="F3385" s="42"/>
      <c r="G3385" s="42"/>
      <c r="H3385" s="42"/>
      <c r="I3385" s="42"/>
      <c r="J3385" s="42"/>
      <c r="K3385" s="42"/>
      <c r="L3385" s="42"/>
      <c r="M3385" s="42"/>
      <c r="N3385" s="42"/>
      <c r="O3385" s="42"/>
    </row>
    <row r="3386" spans="1:15">
      <c r="A3386" s="40"/>
      <c r="B3386" s="41"/>
      <c r="C3386" s="42"/>
      <c r="D3386" s="42"/>
      <c r="E3386" s="42"/>
      <c r="F3386" s="42"/>
      <c r="G3386" s="42"/>
      <c r="H3386" s="42"/>
      <c r="I3386" s="42"/>
      <c r="J3386" s="42"/>
      <c r="K3386" s="42"/>
      <c r="L3386" s="42"/>
      <c r="M3386" s="42"/>
      <c r="N3386" s="42"/>
      <c r="O3386" s="42"/>
    </row>
    <row r="3387" spans="1:15">
      <c r="A3387" s="40"/>
      <c r="B3387" s="41"/>
      <c r="C3387" s="42"/>
      <c r="D3387" s="42"/>
      <c r="E3387" s="42"/>
      <c r="F3387" s="42"/>
      <c r="G3387" s="42"/>
      <c r="H3387" s="42"/>
      <c r="I3387" s="42"/>
      <c r="J3387" s="42"/>
      <c r="K3387" s="42"/>
      <c r="L3387" s="42"/>
      <c r="M3387" s="42"/>
      <c r="N3387" s="42"/>
      <c r="O3387" s="42"/>
    </row>
    <row r="3388" spans="1:15">
      <c r="A3388" s="40"/>
      <c r="B3388" s="41"/>
      <c r="C3388" s="42"/>
      <c r="D3388" s="42"/>
      <c r="E3388" s="42"/>
      <c r="F3388" s="42"/>
      <c r="G3388" s="42"/>
      <c r="H3388" s="42"/>
      <c r="I3388" s="42"/>
      <c r="J3388" s="42"/>
      <c r="K3388" s="42"/>
      <c r="L3388" s="42"/>
      <c r="M3388" s="42"/>
      <c r="N3388" s="42"/>
      <c r="O3388" s="42"/>
    </row>
    <row r="3389" spans="1:15">
      <c r="A3389" s="40"/>
      <c r="B3389" s="41"/>
      <c r="C3389" s="42"/>
      <c r="D3389" s="42"/>
      <c r="E3389" s="42"/>
      <c r="F3389" s="42"/>
      <c r="G3389" s="42"/>
      <c r="H3389" s="42"/>
      <c r="I3389" s="42"/>
      <c r="J3389" s="42"/>
      <c r="K3389" s="42"/>
      <c r="L3389" s="42"/>
      <c r="M3389" s="42"/>
      <c r="N3389" s="42"/>
      <c r="O3389" s="42"/>
    </row>
    <row r="3390" spans="1:15">
      <c r="A3390" s="40"/>
      <c r="B3390" s="41"/>
      <c r="C3390" s="42"/>
      <c r="D3390" s="42"/>
      <c r="E3390" s="42"/>
      <c r="F3390" s="42"/>
      <c r="G3390" s="42"/>
      <c r="H3390" s="42"/>
      <c r="I3390" s="42"/>
      <c r="J3390" s="42"/>
      <c r="K3390" s="42"/>
      <c r="L3390" s="42"/>
      <c r="M3390" s="42"/>
      <c r="N3390" s="42"/>
      <c r="O3390" s="42"/>
    </row>
    <row r="3391" spans="1:15">
      <c r="A3391" s="40"/>
      <c r="B3391" s="41"/>
      <c r="C3391" s="42"/>
      <c r="D3391" s="42"/>
      <c r="E3391" s="42"/>
      <c r="F3391" s="42"/>
      <c r="G3391" s="42"/>
      <c r="H3391" s="42"/>
      <c r="I3391" s="42"/>
      <c r="J3391" s="42"/>
      <c r="K3391" s="42"/>
      <c r="L3391" s="42"/>
      <c r="M3391" s="42"/>
      <c r="N3391" s="42"/>
      <c r="O3391" s="42"/>
    </row>
    <row r="3392" spans="1:15">
      <c r="A3392" s="40"/>
      <c r="B3392" s="41"/>
      <c r="C3392" s="42"/>
      <c r="D3392" s="42"/>
      <c r="E3392" s="42"/>
      <c r="F3392" s="42"/>
      <c r="G3392" s="42"/>
      <c r="H3392" s="42"/>
      <c r="I3392" s="42"/>
      <c r="J3392" s="42"/>
      <c r="K3392" s="42"/>
      <c r="L3392" s="42"/>
      <c r="M3392" s="42"/>
      <c r="N3392" s="42"/>
      <c r="O3392" s="42"/>
    </row>
    <row r="3393" spans="1:15">
      <c r="A3393" s="40"/>
      <c r="B3393" s="41"/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  <c r="O3393" s="42"/>
    </row>
    <row r="3394" spans="1:15">
      <c r="A3394" s="40"/>
      <c r="B3394" s="41"/>
      <c r="C3394" s="42"/>
      <c r="D3394" s="42"/>
      <c r="E3394" s="42"/>
      <c r="F3394" s="42"/>
      <c r="G3394" s="42"/>
      <c r="H3394" s="42"/>
      <c r="I3394" s="42"/>
      <c r="J3394" s="42"/>
      <c r="K3394" s="42"/>
      <c r="L3394" s="42"/>
      <c r="M3394" s="42"/>
      <c r="N3394" s="42"/>
      <c r="O3394" s="42"/>
    </row>
    <row r="3395" spans="1:15">
      <c r="A3395" s="40"/>
      <c r="B3395" s="41"/>
      <c r="C3395" s="42"/>
      <c r="D3395" s="42"/>
      <c r="E3395" s="42"/>
      <c r="F3395" s="42"/>
      <c r="G3395" s="42"/>
      <c r="H3395" s="42"/>
      <c r="I3395" s="42"/>
      <c r="J3395" s="42"/>
      <c r="K3395" s="42"/>
      <c r="L3395" s="42"/>
      <c r="M3395" s="42"/>
      <c r="N3395" s="42"/>
      <c r="O3395" s="42"/>
    </row>
    <row r="3396" spans="1:15">
      <c r="A3396" s="40"/>
      <c r="B3396" s="41"/>
      <c r="C3396" s="42"/>
      <c r="D3396" s="42"/>
      <c r="E3396" s="42"/>
      <c r="F3396" s="42"/>
      <c r="G3396" s="42"/>
      <c r="H3396" s="42"/>
      <c r="I3396" s="42"/>
      <c r="J3396" s="42"/>
      <c r="K3396" s="42"/>
      <c r="L3396" s="42"/>
      <c r="M3396" s="42"/>
      <c r="N3396" s="42"/>
      <c r="O3396" s="42"/>
    </row>
    <row r="3397" spans="1:15">
      <c r="A3397" s="40"/>
      <c r="B3397" s="41"/>
      <c r="C3397" s="42"/>
      <c r="D3397" s="42"/>
      <c r="E3397" s="42"/>
      <c r="F3397" s="42"/>
      <c r="G3397" s="42"/>
      <c r="H3397" s="42"/>
      <c r="I3397" s="42"/>
      <c r="J3397" s="42"/>
      <c r="K3397" s="42"/>
      <c r="L3397" s="42"/>
      <c r="M3397" s="42"/>
      <c r="N3397" s="42"/>
      <c r="O3397" s="42"/>
    </row>
    <row r="3398" spans="1:15">
      <c r="A3398" s="40"/>
      <c r="B3398" s="41"/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  <c r="O3398" s="42"/>
    </row>
    <row r="3399" spans="1:15">
      <c r="A3399" s="40"/>
      <c r="B3399" s="41"/>
      <c r="C3399" s="42"/>
      <c r="D3399" s="42"/>
      <c r="E3399" s="42"/>
      <c r="F3399" s="42"/>
      <c r="G3399" s="42"/>
      <c r="H3399" s="42"/>
      <c r="I3399" s="42"/>
      <c r="J3399" s="42"/>
      <c r="K3399" s="42"/>
      <c r="L3399" s="42"/>
      <c r="M3399" s="42"/>
      <c r="N3399" s="42"/>
      <c r="O3399" s="42"/>
    </row>
    <row r="3400" spans="1:15">
      <c r="A3400" s="40"/>
      <c r="B3400" s="41"/>
      <c r="C3400" s="42"/>
      <c r="D3400" s="42"/>
      <c r="E3400" s="42"/>
      <c r="F3400" s="42"/>
      <c r="G3400" s="42"/>
      <c r="H3400" s="42"/>
      <c r="I3400" s="42"/>
      <c r="J3400" s="42"/>
      <c r="K3400" s="42"/>
      <c r="L3400" s="42"/>
      <c r="M3400" s="42"/>
      <c r="N3400" s="42"/>
      <c r="O3400" s="42"/>
    </row>
    <row r="3401" spans="1:15">
      <c r="A3401" s="40"/>
      <c r="B3401" s="41"/>
      <c r="C3401" s="42"/>
      <c r="D3401" s="42"/>
      <c r="E3401" s="42"/>
      <c r="F3401" s="42"/>
      <c r="G3401" s="42"/>
      <c r="H3401" s="42"/>
      <c r="I3401" s="42"/>
      <c r="J3401" s="42"/>
      <c r="K3401" s="42"/>
      <c r="L3401" s="42"/>
      <c r="M3401" s="42"/>
      <c r="N3401" s="42"/>
      <c r="O3401" s="42"/>
    </row>
    <row r="3402" spans="1:15">
      <c r="A3402" s="40"/>
      <c r="B3402" s="41"/>
      <c r="C3402" s="42"/>
      <c r="D3402" s="42"/>
      <c r="E3402" s="42"/>
      <c r="F3402" s="42"/>
      <c r="G3402" s="42"/>
      <c r="H3402" s="42"/>
      <c r="I3402" s="42"/>
      <c r="J3402" s="42"/>
      <c r="K3402" s="42"/>
      <c r="L3402" s="42"/>
      <c r="M3402" s="42"/>
      <c r="N3402" s="42"/>
      <c r="O3402" s="42"/>
    </row>
    <row r="3403" spans="1:15">
      <c r="A3403" s="40"/>
      <c r="B3403" s="41"/>
      <c r="C3403" s="42"/>
      <c r="D3403" s="42"/>
      <c r="E3403" s="42"/>
      <c r="F3403" s="42"/>
      <c r="G3403" s="42"/>
      <c r="H3403" s="42"/>
      <c r="I3403" s="42"/>
      <c r="J3403" s="42"/>
      <c r="K3403" s="42"/>
      <c r="L3403" s="42"/>
      <c r="M3403" s="42"/>
      <c r="N3403" s="42"/>
      <c r="O3403" s="42"/>
    </row>
    <row r="3404" spans="1:15">
      <c r="A3404" s="40"/>
      <c r="B3404" s="41"/>
      <c r="C3404" s="42"/>
      <c r="D3404" s="42"/>
      <c r="E3404" s="42"/>
      <c r="F3404" s="42"/>
      <c r="G3404" s="42"/>
      <c r="H3404" s="42"/>
      <c r="I3404" s="42"/>
      <c r="J3404" s="42"/>
      <c r="K3404" s="42"/>
      <c r="L3404" s="42"/>
      <c r="M3404" s="42"/>
      <c r="N3404" s="42"/>
      <c r="O3404" s="42"/>
    </row>
    <row r="3405" spans="1:15">
      <c r="A3405" s="40"/>
      <c r="B3405" s="41"/>
      <c r="C3405" s="42"/>
      <c r="D3405" s="42"/>
      <c r="E3405" s="42"/>
      <c r="F3405" s="42"/>
      <c r="G3405" s="42"/>
      <c r="H3405" s="42"/>
      <c r="I3405" s="42"/>
      <c r="J3405" s="42"/>
      <c r="K3405" s="42"/>
      <c r="L3405" s="42"/>
      <c r="M3405" s="42"/>
      <c r="N3405" s="42"/>
      <c r="O3405" s="42"/>
    </row>
    <row r="3406" spans="1:15">
      <c r="A3406" s="40"/>
      <c r="B3406" s="41"/>
      <c r="C3406" s="42"/>
      <c r="D3406" s="42"/>
      <c r="E3406" s="42"/>
      <c r="F3406" s="42"/>
      <c r="G3406" s="42"/>
      <c r="H3406" s="42"/>
      <c r="I3406" s="42"/>
      <c r="J3406" s="42"/>
      <c r="K3406" s="42"/>
      <c r="L3406" s="42"/>
      <c r="M3406" s="42"/>
      <c r="N3406" s="42"/>
      <c r="O3406" s="42"/>
    </row>
    <row r="3407" spans="1:15">
      <c r="A3407" s="40"/>
      <c r="B3407" s="41"/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  <c r="O3407" s="42"/>
    </row>
    <row r="3408" spans="1:15">
      <c r="A3408" s="40"/>
      <c r="B3408" s="41"/>
      <c r="C3408" s="42"/>
      <c r="D3408" s="42"/>
      <c r="E3408" s="42"/>
      <c r="F3408" s="42"/>
      <c r="G3408" s="42"/>
      <c r="H3408" s="42"/>
      <c r="I3408" s="42"/>
      <c r="J3408" s="42"/>
      <c r="K3408" s="42"/>
      <c r="L3408" s="42"/>
      <c r="M3408" s="42"/>
      <c r="N3408" s="42"/>
      <c r="O3408" s="42"/>
    </row>
    <row r="3409" spans="1:15">
      <c r="A3409" s="40"/>
      <c r="B3409" s="41"/>
      <c r="C3409" s="42"/>
      <c r="D3409" s="42"/>
      <c r="E3409" s="42"/>
      <c r="F3409" s="42"/>
      <c r="G3409" s="42"/>
      <c r="H3409" s="42"/>
      <c r="I3409" s="42"/>
      <c r="J3409" s="42"/>
      <c r="K3409" s="42"/>
      <c r="L3409" s="42"/>
      <c r="M3409" s="42"/>
      <c r="N3409" s="42"/>
      <c r="O3409" s="42"/>
    </row>
    <row r="3410" spans="1:15">
      <c r="A3410" s="40"/>
      <c r="B3410" s="41"/>
      <c r="C3410" s="42"/>
      <c r="D3410" s="42"/>
      <c r="E3410" s="42"/>
      <c r="F3410" s="42"/>
      <c r="G3410" s="42"/>
      <c r="H3410" s="42"/>
      <c r="I3410" s="42"/>
      <c r="J3410" s="42"/>
      <c r="K3410" s="42"/>
      <c r="L3410" s="42"/>
      <c r="M3410" s="42"/>
      <c r="N3410" s="42"/>
      <c r="O3410" s="42"/>
    </row>
    <row r="3411" spans="1:15">
      <c r="A3411" s="40"/>
      <c r="B3411" s="41"/>
      <c r="C3411" s="42"/>
      <c r="D3411" s="42"/>
      <c r="E3411" s="42"/>
      <c r="F3411" s="42"/>
      <c r="G3411" s="42"/>
      <c r="H3411" s="42"/>
      <c r="I3411" s="42"/>
      <c r="J3411" s="42"/>
      <c r="K3411" s="42"/>
      <c r="L3411" s="42"/>
      <c r="M3411" s="42"/>
      <c r="N3411" s="42"/>
      <c r="O3411" s="42"/>
    </row>
    <row r="3412" spans="1:15">
      <c r="A3412" s="40"/>
      <c r="B3412" s="41"/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  <c r="O3412" s="42"/>
    </row>
    <row r="3413" spans="1:15">
      <c r="A3413" s="40"/>
      <c r="B3413" s="41"/>
      <c r="C3413" s="42"/>
      <c r="D3413" s="42"/>
      <c r="E3413" s="42"/>
      <c r="F3413" s="42"/>
      <c r="G3413" s="42"/>
      <c r="H3413" s="42"/>
      <c r="I3413" s="42"/>
      <c r="J3413" s="42"/>
      <c r="K3413" s="42"/>
      <c r="L3413" s="42"/>
      <c r="M3413" s="42"/>
      <c r="N3413" s="42"/>
      <c r="O3413" s="42"/>
    </row>
    <row r="3414" spans="1:15">
      <c r="A3414" s="40"/>
      <c r="B3414" s="41"/>
      <c r="C3414" s="42"/>
      <c r="D3414" s="42"/>
      <c r="E3414" s="42"/>
      <c r="F3414" s="42"/>
      <c r="G3414" s="42"/>
      <c r="H3414" s="42"/>
      <c r="I3414" s="42"/>
      <c r="J3414" s="42"/>
      <c r="K3414" s="42"/>
      <c r="L3414" s="42"/>
      <c r="M3414" s="42"/>
      <c r="N3414" s="42"/>
      <c r="O3414" s="42"/>
    </row>
    <row r="3415" spans="1:15">
      <c r="A3415" s="40"/>
      <c r="B3415" s="41"/>
      <c r="C3415" s="42"/>
      <c r="D3415" s="42"/>
      <c r="E3415" s="42"/>
      <c r="F3415" s="42"/>
      <c r="G3415" s="42"/>
      <c r="H3415" s="42"/>
      <c r="I3415" s="42"/>
      <c r="J3415" s="42"/>
      <c r="K3415" s="42"/>
      <c r="L3415" s="42"/>
      <c r="M3415" s="42"/>
      <c r="N3415" s="42"/>
      <c r="O3415" s="42"/>
    </row>
    <row r="3416" spans="1:15">
      <c r="A3416" s="40"/>
      <c r="B3416" s="41"/>
      <c r="C3416" s="42"/>
      <c r="D3416" s="42"/>
      <c r="E3416" s="42"/>
      <c r="F3416" s="42"/>
      <c r="G3416" s="42"/>
      <c r="H3416" s="42"/>
      <c r="I3416" s="42"/>
      <c r="J3416" s="42"/>
      <c r="K3416" s="42"/>
      <c r="L3416" s="42"/>
      <c r="M3416" s="42"/>
      <c r="N3416" s="42"/>
      <c r="O3416" s="42"/>
    </row>
    <row r="3417" spans="1:15">
      <c r="A3417" s="40"/>
      <c r="B3417" s="41"/>
      <c r="C3417" s="42"/>
      <c r="D3417" s="42"/>
      <c r="E3417" s="42"/>
      <c r="F3417" s="42"/>
      <c r="G3417" s="42"/>
      <c r="H3417" s="42"/>
      <c r="I3417" s="42"/>
      <c r="J3417" s="42"/>
      <c r="K3417" s="42"/>
      <c r="L3417" s="42"/>
      <c r="M3417" s="42"/>
      <c r="N3417" s="42"/>
      <c r="O3417" s="42"/>
    </row>
    <row r="3418" spans="1:15">
      <c r="A3418" s="40"/>
      <c r="B3418" s="41"/>
      <c r="C3418" s="42"/>
      <c r="D3418" s="42"/>
      <c r="E3418" s="42"/>
      <c r="F3418" s="42"/>
      <c r="G3418" s="42"/>
      <c r="H3418" s="42"/>
      <c r="I3418" s="42"/>
      <c r="J3418" s="42"/>
      <c r="K3418" s="42"/>
      <c r="L3418" s="42"/>
      <c r="M3418" s="42"/>
      <c r="N3418" s="42"/>
      <c r="O3418" s="42"/>
    </row>
    <row r="3419" spans="1:15">
      <c r="A3419" s="40"/>
      <c r="B3419" s="41"/>
      <c r="C3419" s="42"/>
      <c r="D3419" s="42"/>
      <c r="E3419" s="42"/>
      <c r="F3419" s="42"/>
      <c r="G3419" s="42"/>
      <c r="H3419" s="42"/>
      <c r="I3419" s="42"/>
      <c r="J3419" s="42"/>
      <c r="K3419" s="42"/>
      <c r="L3419" s="42"/>
      <c r="M3419" s="42"/>
      <c r="N3419" s="42"/>
      <c r="O3419" s="42"/>
    </row>
    <row r="3420" spans="1:15">
      <c r="A3420" s="40"/>
      <c r="B3420" s="41"/>
      <c r="C3420" s="42"/>
      <c r="D3420" s="42"/>
      <c r="E3420" s="42"/>
      <c r="F3420" s="42"/>
      <c r="G3420" s="42"/>
      <c r="H3420" s="42"/>
      <c r="I3420" s="42"/>
      <c r="J3420" s="42"/>
      <c r="K3420" s="42"/>
      <c r="L3420" s="42"/>
      <c r="M3420" s="42"/>
      <c r="N3420" s="42"/>
      <c r="O3420" s="42"/>
    </row>
    <row r="3421" spans="1:15">
      <c r="A3421" s="40"/>
      <c r="B3421" s="41"/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  <c r="O3421" s="42"/>
    </row>
    <row r="3422" spans="1:15">
      <c r="A3422" s="40"/>
      <c r="B3422" s="41"/>
      <c r="C3422" s="42"/>
      <c r="D3422" s="42"/>
      <c r="E3422" s="42"/>
      <c r="F3422" s="42"/>
      <c r="G3422" s="42"/>
      <c r="H3422" s="42"/>
      <c r="I3422" s="42"/>
      <c r="J3422" s="42"/>
      <c r="K3422" s="42"/>
      <c r="L3422" s="42"/>
      <c r="M3422" s="42"/>
      <c r="N3422" s="42"/>
      <c r="O3422" s="42"/>
    </row>
    <row r="3423" spans="1:15">
      <c r="A3423" s="40"/>
      <c r="B3423" s="41"/>
      <c r="C3423" s="42"/>
      <c r="D3423" s="42"/>
      <c r="E3423" s="42"/>
      <c r="F3423" s="42"/>
      <c r="G3423" s="42"/>
      <c r="H3423" s="42"/>
      <c r="I3423" s="42"/>
      <c r="J3423" s="42"/>
      <c r="K3423" s="42"/>
      <c r="L3423" s="42"/>
      <c r="M3423" s="42"/>
      <c r="N3423" s="42"/>
      <c r="O3423" s="42"/>
    </row>
    <row r="3424" spans="1:15">
      <c r="A3424" s="40"/>
      <c r="B3424" s="41"/>
      <c r="C3424" s="42"/>
      <c r="D3424" s="42"/>
      <c r="E3424" s="42"/>
      <c r="F3424" s="42"/>
      <c r="G3424" s="42"/>
      <c r="H3424" s="42"/>
      <c r="I3424" s="42"/>
      <c r="J3424" s="42"/>
      <c r="K3424" s="42"/>
      <c r="L3424" s="42"/>
      <c r="M3424" s="42"/>
      <c r="N3424" s="42"/>
      <c r="O3424" s="42"/>
    </row>
    <row r="3425" spans="1:15">
      <c r="A3425" s="40"/>
      <c r="B3425" s="41"/>
      <c r="C3425" s="42"/>
      <c r="D3425" s="42"/>
      <c r="E3425" s="42"/>
      <c r="F3425" s="42"/>
      <c r="G3425" s="42"/>
      <c r="H3425" s="42"/>
      <c r="I3425" s="42"/>
      <c r="J3425" s="42"/>
      <c r="K3425" s="42"/>
      <c r="L3425" s="42"/>
      <c r="M3425" s="42"/>
      <c r="N3425" s="42"/>
      <c r="O3425" s="42"/>
    </row>
    <row r="3426" spans="1:15">
      <c r="A3426" s="40"/>
      <c r="B3426" s="41"/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  <c r="O3426" s="42"/>
    </row>
    <row r="3427" spans="1:15">
      <c r="A3427" s="40"/>
      <c r="B3427" s="41"/>
      <c r="C3427" s="42"/>
      <c r="D3427" s="42"/>
      <c r="E3427" s="42"/>
      <c r="F3427" s="42"/>
      <c r="G3427" s="42"/>
      <c r="H3427" s="42"/>
      <c r="I3427" s="42"/>
      <c r="J3427" s="42"/>
      <c r="K3427" s="42"/>
      <c r="L3427" s="42"/>
      <c r="M3427" s="42"/>
      <c r="N3427" s="42"/>
      <c r="O3427" s="42"/>
    </row>
    <row r="3428" spans="1:15">
      <c r="A3428" s="40"/>
      <c r="B3428" s="41"/>
      <c r="C3428" s="42"/>
      <c r="D3428" s="42"/>
      <c r="E3428" s="42"/>
      <c r="F3428" s="42"/>
      <c r="G3428" s="42"/>
      <c r="H3428" s="42"/>
      <c r="I3428" s="42"/>
      <c r="J3428" s="42"/>
      <c r="K3428" s="42"/>
      <c r="L3428" s="42"/>
      <c r="M3428" s="42"/>
      <c r="N3428" s="42"/>
      <c r="O3428" s="42"/>
    </row>
    <row r="3429" spans="1:15">
      <c r="A3429" s="40"/>
      <c r="B3429" s="41"/>
      <c r="C3429" s="42"/>
      <c r="D3429" s="42"/>
      <c r="E3429" s="42"/>
      <c r="F3429" s="42"/>
      <c r="G3429" s="42"/>
      <c r="H3429" s="42"/>
      <c r="I3429" s="42"/>
      <c r="J3429" s="42"/>
      <c r="K3429" s="42"/>
      <c r="L3429" s="42"/>
      <c r="M3429" s="42"/>
      <c r="N3429" s="42"/>
      <c r="O3429" s="42"/>
    </row>
    <row r="3430" spans="1:15">
      <c r="A3430" s="40"/>
      <c r="B3430" s="41"/>
      <c r="C3430" s="42"/>
      <c r="D3430" s="42"/>
      <c r="E3430" s="42"/>
      <c r="F3430" s="42"/>
      <c r="G3430" s="42"/>
      <c r="H3430" s="42"/>
      <c r="I3430" s="42"/>
      <c r="J3430" s="42"/>
      <c r="K3430" s="42"/>
      <c r="L3430" s="42"/>
      <c r="M3430" s="42"/>
      <c r="N3430" s="42"/>
      <c r="O3430" s="42"/>
    </row>
    <row r="3431" spans="1:15">
      <c r="A3431" s="40"/>
      <c r="B3431" s="41"/>
      <c r="C3431" s="42"/>
      <c r="D3431" s="42"/>
      <c r="E3431" s="42"/>
      <c r="F3431" s="42"/>
      <c r="G3431" s="42"/>
      <c r="H3431" s="42"/>
      <c r="I3431" s="42"/>
      <c r="J3431" s="42"/>
      <c r="K3431" s="42"/>
      <c r="L3431" s="42"/>
      <c r="M3431" s="42"/>
      <c r="N3431" s="42"/>
      <c r="O3431" s="42"/>
    </row>
    <row r="3432" spans="1:15">
      <c r="A3432" s="40"/>
      <c r="B3432" s="41"/>
      <c r="C3432" s="42"/>
      <c r="D3432" s="42"/>
      <c r="E3432" s="42"/>
      <c r="F3432" s="42"/>
      <c r="G3432" s="42"/>
      <c r="H3432" s="42"/>
      <c r="I3432" s="42"/>
      <c r="J3432" s="42"/>
      <c r="K3432" s="42"/>
      <c r="L3432" s="42"/>
      <c r="M3432" s="42"/>
      <c r="N3432" s="42"/>
      <c r="O3432" s="42"/>
    </row>
    <row r="3433" spans="1:15">
      <c r="A3433" s="40"/>
      <c r="B3433" s="41"/>
      <c r="C3433" s="42"/>
      <c r="D3433" s="42"/>
      <c r="E3433" s="42"/>
      <c r="F3433" s="42"/>
      <c r="G3433" s="42"/>
      <c r="H3433" s="42"/>
      <c r="I3433" s="42"/>
      <c r="J3433" s="42"/>
      <c r="K3433" s="42"/>
      <c r="L3433" s="42"/>
      <c r="M3433" s="42"/>
      <c r="N3433" s="42"/>
      <c r="O3433" s="42"/>
    </row>
    <row r="3434" spans="1:15">
      <c r="A3434" s="40"/>
      <c r="B3434" s="41"/>
      <c r="C3434" s="42"/>
      <c r="D3434" s="42"/>
      <c r="E3434" s="42"/>
      <c r="F3434" s="42"/>
      <c r="G3434" s="42"/>
      <c r="H3434" s="42"/>
      <c r="I3434" s="42"/>
      <c r="J3434" s="42"/>
      <c r="K3434" s="42"/>
      <c r="L3434" s="42"/>
      <c r="M3434" s="42"/>
      <c r="N3434" s="42"/>
      <c r="O3434" s="42"/>
    </row>
    <row r="3435" spans="1:15">
      <c r="A3435" s="40"/>
      <c r="B3435" s="41"/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  <c r="O3435" s="42"/>
    </row>
    <row r="3436" spans="1:15">
      <c r="A3436" s="40"/>
      <c r="B3436" s="41"/>
      <c r="C3436" s="42"/>
      <c r="D3436" s="42"/>
      <c r="E3436" s="42"/>
      <c r="F3436" s="42"/>
      <c r="G3436" s="42"/>
      <c r="H3436" s="42"/>
      <c r="I3436" s="42"/>
      <c r="J3436" s="42"/>
      <c r="K3436" s="42"/>
      <c r="L3436" s="42"/>
      <c r="M3436" s="42"/>
      <c r="N3436" s="42"/>
      <c r="O3436" s="42"/>
    </row>
    <row r="3437" spans="1:15">
      <c r="A3437" s="40"/>
      <c r="B3437" s="41"/>
      <c r="C3437" s="42"/>
      <c r="D3437" s="42"/>
      <c r="E3437" s="42"/>
      <c r="F3437" s="42"/>
      <c r="G3437" s="42"/>
      <c r="H3437" s="42"/>
      <c r="I3437" s="42"/>
      <c r="J3437" s="42"/>
      <c r="K3437" s="42"/>
      <c r="L3437" s="42"/>
      <c r="M3437" s="42"/>
      <c r="N3437" s="42"/>
      <c r="O3437" s="42"/>
    </row>
    <row r="3438" spans="1:15">
      <c r="A3438" s="40"/>
      <c r="B3438" s="41"/>
      <c r="C3438" s="42"/>
      <c r="D3438" s="42"/>
      <c r="E3438" s="42"/>
      <c r="F3438" s="42"/>
      <c r="G3438" s="42"/>
      <c r="H3438" s="42"/>
      <c r="I3438" s="42"/>
      <c r="J3438" s="42"/>
      <c r="K3438" s="42"/>
      <c r="L3438" s="42"/>
      <c r="M3438" s="42"/>
      <c r="N3438" s="42"/>
      <c r="O3438" s="42"/>
    </row>
    <row r="3439" spans="1:15">
      <c r="A3439" s="40"/>
      <c r="B3439" s="41"/>
      <c r="C3439" s="42"/>
      <c r="D3439" s="42"/>
      <c r="E3439" s="42"/>
      <c r="F3439" s="42"/>
      <c r="G3439" s="42"/>
      <c r="H3439" s="42"/>
      <c r="I3439" s="42"/>
      <c r="J3439" s="42"/>
      <c r="K3439" s="42"/>
      <c r="L3439" s="42"/>
      <c r="M3439" s="42"/>
      <c r="N3439" s="42"/>
      <c r="O3439" s="42"/>
    </row>
    <row r="3440" spans="1:15">
      <c r="A3440" s="40"/>
      <c r="B3440" s="41"/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  <c r="O3440" s="42"/>
    </row>
    <row r="3441" spans="1:15">
      <c r="A3441" s="40"/>
      <c r="B3441" s="41"/>
      <c r="C3441" s="42"/>
      <c r="D3441" s="42"/>
      <c r="E3441" s="42"/>
      <c r="F3441" s="42"/>
      <c r="G3441" s="42"/>
      <c r="H3441" s="42"/>
      <c r="I3441" s="42"/>
      <c r="J3441" s="42"/>
      <c r="K3441" s="42"/>
      <c r="L3441" s="42"/>
      <c r="M3441" s="42"/>
      <c r="N3441" s="42"/>
      <c r="O3441" s="42"/>
    </row>
    <row r="3442" spans="1:15">
      <c r="A3442" s="40"/>
      <c r="B3442" s="41"/>
      <c r="C3442" s="42"/>
      <c r="D3442" s="42"/>
      <c r="E3442" s="42"/>
      <c r="F3442" s="42"/>
      <c r="G3442" s="42"/>
      <c r="H3442" s="42"/>
      <c r="I3442" s="42"/>
      <c r="J3442" s="42"/>
      <c r="K3442" s="42"/>
      <c r="L3442" s="42"/>
      <c r="M3442" s="42"/>
      <c r="N3442" s="42"/>
      <c r="O3442" s="42"/>
    </row>
    <row r="3443" spans="1:15">
      <c r="A3443" s="40"/>
      <c r="B3443" s="41"/>
      <c r="C3443" s="42"/>
      <c r="D3443" s="42"/>
      <c r="E3443" s="42"/>
      <c r="F3443" s="42"/>
      <c r="G3443" s="42"/>
      <c r="H3443" s="42"/>
      <c r="I3443" s="42"/>
      <c r="J3443" s="42"/>
      <c r="K3443" s="42"/>
      <c r="L3443" s="42"/>
      <c r="M3443" s="42"/>
      <c r="N3443" s="42"/>
      <c r="O3443" s="42"/>
    </row>
    <row r="3444" spans="1:15">
      <c r="A3444" s="40"/>
      <c r="B3444" s="41"/>
      <c r="C3444" s="42"/>
      <c r="D3444" s="42"/>
      <c r="E3444" s="42"/>
      <c r="F3444" s="42"/>
      <c r="G3444" s="42"/>
      <c r="H3444" s="42"/>
      <c r="I3444" s="42"/>
      <c r="J3444" s="42"/>
      <c r="K3444" s="42"/>
      <c r="L3444" s="42"/>
      <c r="M3444" s="42"/>
      <c r="N3444" s="42"/>
      <c r="O3444" s="42"/>
    </row>
    <row r="3445" spans="1:15">
      <c r="A3445" s="40"/>
      <c r="B3445" s="41"/>
      <c r="C3445" s="42"/>
      <c r="D3445" s="42"/>
      <c r="E3445" s="42"/>
      <c r="F3445" s="42"/>
      <c r="G3445" s="42"/>
      <c r="H3445" s="42"/>
      <c r="I3445" s="42"/>
      <c r="J3445" s="42"/>
      <c r="K3445" s="42"/>
      <c r="L3445" s="42"/>
      <c r="M3445" s="42"/>
      <c r="N3445" s="42"/>
      <c r="O3445" s="42"/>
    </row>
    <row r="3446" spans="1:15">
      <c r="A3446" s="40"/>
      <c r="B3446" s="41"/>
      <c r="C3446" s="42"/>
      <c r="D3446" s="42"/>
      <c r="E3446" s="42"/>
      <c r="F3446" s="42"/>
      <c r="G3446" s="42"/>
      <c r="H3446" s="42"/>
      <c r="I3446" s="42"/>
      <c r="J3446" s="42"/>
      <c r="K3446" s="42"/>
      <c r="L3446" s="42"/>
      <c r="M3446" s="42"/>
      <c r="N3446" s="42"/>
      <c r="O3446" s="42"/>
    </row>
    <row r="3447" spans="1:15">
      <c r="A3447" s="40"/>
      <c r="B3447" s="41"/>
      <c r="C3447" s="42"/>
      <c r="D3447" s="42"/>
      <c r="E3447" s="42"/>
      <c r="F3447" s="42"/>
      <c r="G3447" s="42"/>
      <c r="H3447" s="42"/>
      <c r="I3447" s="42"/>
      <c r="J3447" s="42"/>
      <c r="K3447" s="42"/>
      <c r="L3447" s="42"/>
      <c r="M3447" s="42"/>
      <c r="N3447" s="42"/>
      <c r="O3447" s="42"/>
    </row>
    <row r="3448" spans="1:15">
      <c r="A3448" s="40"/>
      <c r="B3448" s="41"/>
      <c r="C3448" s="42"/>
      <c r="D3448" s="42"/>
      <c r="E3448" s="42"/>
      <c r="F3448" s="42"/>
      <c r="G3448" s="42"/>
      <c r="H3448" s="42"/>
      <c r="I3448" s="42"/>
      <c r="J3448" s="42"/>
      <c r="K3448" s="42"/>
      <c r="L3448" s="42"/>
      <c r="M3448" s="42"/>
      <c r="N3448" s="42"/>
      <c r="O3448" s="42"/>
    </row>
    <row r="3449" spans="1:15">
      <c r="A3449" s="40"/>
      <c r="B3449" s="41"/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  <c r="O3449" s="42"/>
    </row>
    <row r="3450" spans="1:15">
      <c r="A3450" s="40"/>
      <c r="B3450" s="41"/>
      <c r="C3450" s="42"/>
      <c r="D3450" s="42"/>
      <c r="E3450" s="42"/>
      <c r="F3450" s="42"/>
      <c r="G3450" s="42"/>
      <c r="H3450" s="42"/>
      <c r="I3450" s="42"/>
      <c r="J3450" s="42"/>
      <c r="K3450" s="42"/>
      <c r="L3450" s="42"/>
      <c r="M3450" s="42"/>
      <c r="N3450" s="42"/>
      <c r="O3450" s="42"/>
    </row>
    <row r="3451" spans="1:15">
      <c r="A3451" s="40"/>
      <c r="B3451" s="41"/>
      <c r="C3451" s="42"/>
      <c r="D3451" s="42"/>
      <c r="E3451" s="42"/>
      <c r="F3451" s="42"/>
      <c r="G3451" s="42"/>
      <c r="H3451" s="42"/>
      <c r="I3451" s="42"/>
      <c r="J3451" s="42"/>
      <c r="K3451" s="42"/>
      <c r="L3451" s="42"/>
      <c r="M3451" s="42"/>
      <c r="N3451" s="42"/>
      <c r="O3451" s="42"/>
    </row>
    <row r="3452" spans="1:15">
      <c r="A3452" s="40"/>
      <c r="B3452" s="41"/>
      <c r="C3452" s="42"/>
      <c r="D3452" s="42"/>
      <c r="E3452" s="42"/>
      <c r="F3452" s="42"/>
      <c r="G3452" s="42"/>
      <c r="H3452" s="42"/>
      <c r="I3452" s="42"/>
      <c r="J3452" s="42"/>
      <c r="K3452" s="42"/>
      <c r="L3452" s="42"/>
      <c r="M3452" s="42"/>
      <c r="N3452" s="42"/>
      <c r="O3452" s="42"/>
    </row>
    <row r="3453" spans="1:15">
      <c r="A3453" s="40"/>
      <c r="B3453" s="41"/>
      <c r="C3453" s="42"/>
      <c r="D3453" s="42"/>
      <c r="E3453" s="42"/>
      <c r="F3453" s="42"/>
      <c r="G3453" s="42"/>
      <c r="H3453" s="42"/>
      <c r="I3453" s="42"/>
      <c r="J3453" s="42"/>
      <c r="K3453" s="42"/>
      <c r="L3453" s="42"/>
      <c r="M3453" s="42"/>
      <c r="N3453" s="42"/>
      <c r="O3453" s="42"/>
    </row>
    <row r="3454" spans="1:15">
      <c r="A3454" s="40"/>
      <c r="B3454" s="41"/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  <c r="O3454" s="42"/>
    </row>
    <row r="3455" spans="1:15">
      <c r="A3455" s="40"/>
      <c r="B3455" s="41"/>
      <c r="C3455" s="42"/>
      <c r="D3455" s="42"/>
      <c r="E3455" s="42"/>
      <c r="F3455" s="42"/>
      <c r="G3455" s="42"/>
      <c r="H3455" s="42"/>
      <c r="I3455" s="42"/>
      <c r="J3455" s="42"/>
      <c r="K3455" s="42"/>
      <c r="L3455" s="42"/>
      <c r="M3455" s="42"/>
      <c r="N3455" s="42"/>
      <c r="O3455" s="42"/>
    </row>
    <row r="3456" spans="1:15">
      <c r="A3456" s="40"/>
      <c r="B3456" s="41"/>
      <c r="C3456" s="42"/>
      <c r="D3456" s="42"/>
      <c r="E3456" s="42"/>
      <c r="F3456" s="42"/>
      <c r="G3456" s="42"/>
      <c r="H3456" s="42"/>
      <c r="I3456" s="42"/>
      <c r="J3456" s="42"/>
      <c r="K3456" s="42"/>
      <c r="L3456" s="42"/>
      <c r="M3456" s="42"/>
      <c r="N3456" s="42"/>
      <c r="O3456" s="42"/>
    </row>
    <row r="3457" spans="1:15">
      <c r="A3457" s="40"/>
      <c r="B3457" s="41"/>
      <c r="C3457" s="42"/>
      <c r="D3457" s="42"/>
      <c r="E3457" s="42"/>
      <c r="F3457" s="42"/>
      <c r="G3457" s="42"/>
      <c r="H3457" s="42"/>
      <c r="I3457" s="42"/>
      <c r="J3457" s="42"/>
      <c r="K3457" s="42"/>
      <c r="L3457" s="42"/>
      <c r="M3457" s="42"/>
      <c r="N3457" s="42"/>
      <c r="O3457" s="42"/>
    </row>
    <row r="3458" spans="1:15">
      <c r="A3458" s="40"/>
      <c r="B3458" s="41"/>
      <c r="C3458" s="42"/>
      <c r="D3458" s="42"/>
      <c r="E3458" s="42"/>
      <c r="F3458" s="42"/>
      <c r="G3458" s="42"/>
      <c r="H3458" s="42"/>
      <c r="I3458" s="42"/>
      <c r="J3458" s="42"/>
      <c r="K3458" s="42"/>
      <c r="L3458" s="42"/>
      <c r="M3458" s="42"/>
      <c r="N3458" s="42"/>
      <c r="O3458" s="42"/>
    </row>
    <row r="3459" spans="1:15">
      <c r="A3459" s="40"/>
      <c r="B3459" s="41"/>
      <c r="C3459" s="42"/>
      <c r="D3459" s="42"/>
      <c r="E3459" s="42"/>
      <c r="F3459" s="42"/>
      <c r="G3459" s="42"/>
      <c r="H3459" s="42"/>
      <c r="I3459" s="42"/>
      <c r="J3459" s="42"/>
      <c r="K3459" s="42"/>
      <c r="L3459" s="42"/>
      <c r="M3459" s="42"/>
      <c r="N3459" s="42"/>
      <c r="O3459" s="42"/>
    </row>
    <row r="3460" spans="1:15">
      <c r="A3460" s="40"/>
      <c r="B3460" s="41"/>
      <c r="C3460" s="42"/>
      <c r="D3460" s="42"/>
      <c r="E3460" s="42"/>
      <c r="F3460" s="42"/>
      <c r="G3460" s="42"/>
      <c r="H3460" s="42"/>
      <c r="I3460" s="42"/>
      <c r="J3460" s="42"/>
      <c r="K3460" s="42"/>
      <c r="L3460" s="42"/>
      <c r="M3460" s="42"/>
      <c r="N3460" s="42"/>
      <c r="O3460" s="42"/>
    </row>
    <row r="3461" spans="1:15">
      <c r="A3461" s="40"/>
      <c r="B3461" s="41"/>
      <c r="C3461" s="42"/>
      <c r="D3461" s="42"/>
      <c r="E3461" s="42"/>
      <c r="F3461" s="42"/>
      <c r="G3461" s="42"/>
      <c r="H3461" s="42"/>
      <c r="I3461" s="42"/>
      <c r="J3461" s="42"/>
      <c r="K3461" s="42"/>
      <c r="L3461" s="42"/>
      <c r="M3461" s="42"/>
      <c r="N3461" s="42"/>
      <c r="O3461" s="42"/>
    </row>
    <row r="3462" spans="1:15">
      <c r="A3462" s="40"/>
      <c r="B3462" s="41"/>
      <c r="C3462" s="42"/>
      <c r="D3462" s="42"/>
      <c r="E3462" s="42"/>
      <c r="F3462" s="42"/>
      <c r="G3462" s="42"/>
      <c r="H3462" s="42"/>
      <c r="I3462" s="42"/>
      <c r="J3462" s="42"/>
      <c r="K3462" s="42"/>
      <c r="L3462" s="42"/>
      <c r="M3462" s="42"/>
      <c r="N3462" s="42"/>
      <c r="O3462" s="42"/>
    </row>
    <row r="3463" spans="1:15">
      <c r="A3463" s="40"/>
      <c r="B3463" s="41"/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  <c r="O3463" s="42"/>
    </row>
    <row r="3464" spans="1:15">
      <c r="A3464" s="40"/>
      <c r="B3464" s="41"/>
      <c r="C3464" s="42"/>
      <c r="D3464" s="42"/>
      <c r="E3464" s="42"/>
      <c r="F3464" s="42"/>
      <c r="G3464" s="42"/>
      <c r="H3464" s="42"/>
      <c r="I3464" s="42"/>
      <c r="J3464" s="42"/>
      <c r="K3464" s="42"/>
      <c r="L3464" s="42"/>
      <c r="M3464" s="42"/>
      <c r="N3464" s="42"/>
      <c r="O3464" s="42"/>
    </row>
    <row r="3465" spans="1:15">
      <c r="A3465" s="40"/>
      <c r="B3465" s="41"/>
      <c r="C3465" s="42"/>
      <c r="D3465" s="42"/>
      <c r="E3465" s="42"/>
      <c r="F3465" s="42"/>
      <c r="G3465" s="42"/>
      <c r="H3465" s="42"/>
      <c r="I3465" s="42"/>
      <c r="J3465" s="42"/>
      <c r="K3465" s="42"/>
      <c r="L3465" s="42"/>
      <c r="M3465" s="42"/>
      <c r="N3465" s="42"/>
      <c r="O3465" s="42"/>
    </row>
    <row r="3466" spans="1:15">
      <c r="A3466" s="40"/>
      <c r="B3466" s="41"/>
      <c r="C3466" s="42"/>
      <c r="D3466" s="42"/>
      <c r="E3466" s="42"/>
      <c r="F3466" s="42"/>
      <c r="G3466" s="42"/>
      <c r="H3466" s="42"/>
      <c r="I3466" s="42"/>
      <c r="J3466" s="42"/>
      <c r="K3466" s="42"/>
      <c r="L3466" s="42"/>
      <c r="M3466" s="42"/>
      <c r="N3466" s="42"/>
      <c r="O3466" s="42"/>
    </row>
    <row r="3467" spans="1:15">
      <c r="A3467" s="40"/>
      <c r="B3467" s="41"/>
      <c r="C3467" s="42"/>
      <c r="D3467" s="42"/>
      <c r="E3467" s="42"/>
      <c r="F3467" s="42"/>
      <c r="G3467" s="42"/>
      <c r="H3467" s="42"/>
      <c r="I3467" s="42"/>
      <c r="J3467" s="42"/>
      <c r="K3467" s="42"/>
      <c r="L3467" s="42"/>
      <c r="M3467" s="42"/>
      <c r="N3467" s="42"/>
      <c r="O3467" s="42"/>
    </row>
    <row r="3468" spans="1:15">
      <c r="A3468" s="40"/>
      <c r="B3468" s="41"/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  <c r="O3468" s="42"/>
    </row>
    <row r="3469" spans="1:15">
      <c r="A3469" s="40"/>
      <c r="B3469" s="41"/>
      <c r="C3469" s="42"/>
      <c r="D3469" s="42"/>
      <c r="E3469" s="42"/>
      <c r="F3469" s="42"/>
      <c r="G3469" s="42"/>
      <c r="H3469" s="42"/>
      <c r="I3469" s="42"/>
      <c r="J3469" s="42"/>
      <c r="K3469" s="42"/>
      <c r="L3469" s="42"/>
      <c r="M3469" s="42"/>
      <c r="N3469" s="42"/>
      <c r="O3469" s="42"/>
    </row>
    <row r="3470" spans="1:15">
      <c r="A3470" s="40"/>
      <c r="B3470" s="41"/>
      <c r="C3470" s="42"/>
      <c r="D3470" s="42"/>
      <c r="E3470" s="42"/>
      <c r="F3470" s="42"/>
      <c r="G3470" s="42"/>
      <c r="H3470" s="42"/>
      <c r="I3470" s="42"/>
      <c r="J3470" s="42"/>
      <c r="K3470" s="42"/>
      <c r="L3470" s="42"/>
      <c r="M3470" s="42"/>
      <c r="N3470" s="42"/>
      <c r="O3470" s="42"/>
    </row>
    <row r="3471" spans="1:15">
      <c r="A3471" s="40"/>
      <c r="B3471" s="41"/>
      <c r="C3471" s="42"/>
      <c r="D3471" s="42"/>
      <c r="E3471" s="42"/>
      <c r="F3471" s="42"/>
      <c r="G3471" s="42"/>
      <c r="H3471" s="42"/>
      <c r="I3471" s="42"/>
      <c r="J3471" s="42"/>
      <c r="K3471" s="42"/>
      <c r="L3471" s="42"/>
      <c r="M3471" s="42"/>
      <c r="N3471" s="42"/>
      <c r="O3471" s="42"/>
    </row>
    <row r="3472" spans="1:15">
      <c r="A3472" s="40"/>
      <c r="B3472" s="41"/>
      <c r="C3472" s="42"/>
      <c r="D3472" s="42"/>
      <c r="E3472" s="42"/>
      <c r="F3472" s="42"/>
      <c r="G3472" s="42"/>
      <c r="H3472" s="42"/>
      <c r="I3472" s="42"/>
      <c r="J3472" s="42"/>
      <c r="K3472" s="42"/>
      <c r="L3472" s="42"/>
      <c r="M3472" s="42"/>
      <c r="N3472" s="42"/>
      <c r="O3472" s="42"/>
    </row>
    <row r="3473" spans="1:15">
      <c r="A3473" s="40"/>
      <c r="B3473" s="41"/>
      <c r="C3473" s="42"/>
      <c r="D3473" s="42"/>
      <c r="E3473" s="42"/>
      <c r="F3473" s="42"/>
      <c r="G3473" s="42"/>
      <c r="H3473" s="42"/>
      <c r="I3473" s="42"/>
      <c r="J3473" s="42"/>
      <c r="K3473" s="42"/>
      <c r="L3473" s="42"/>
      <c r="M3473" s="42"/>
      <c r="N3473" s="42"/>
      <c r="O3473" s="42"/>
    </row>
    <row r="3474" spans="1:15">
      <c r="A3474" s="40"/>
      <c r="B3474" s="41"/>
      <c r="C3474" s="42"/>
      <c r="D3474" s="42"/>
      <c r="E3474" s="42"/>
      <c r="F3474" s="42"/>
      <c r="G3474" s="42"/>
      <c r="H3474" s="42"/>
      <c r="I3474" s="42"/>
      <c r="J3474" s="42"/>
      <c r="K3474" s="42"/>
      <c r="L3474" s="42"/>
      <c r="M3474" s="42"/>
      <c r="N3474" s="42"/>
      <c r="O3474" s="42"/>
    </row>
    <row r="3475" spans="1:15">
      <c r="A3475" s="40"/>
      <c r="B3475" s="41"/>
      <c r="C3475" s="42"/>
      <c r="D3475" s="42"/>
      <c r="E3475" s="42"/>
      <c r="F3475" s="42"/>
      <c r="G3475" s="42"/>
      <c r="H3475" s="42"/>
      <c r="I3475" s="42"/>
      <c r="J3475" s="42"/>
      <c r="K3475" s="42"/>
      <c r="L3475" s="42"/>
      <c r="M3475" s="42"/>
      <c r="N3475" s="42"/>
      <c r="O3475" s="42"/>
    </row>
    <row r="3476" spans="1:15">
      <c r="A3476" s="40"/>
      <c r="B3476" s="41"/>
      <c r="C3476" s="42"/>
      <c r="D3476" s="42"/>
      <c r="E3476" s="42"/>
      <c r="F3476" s="42"/>
      <c r="G3476" s="42"/>
      <c r="H3476" s="42"/>
      <c r="I3476" s="42"/>
      <c r="J3476" s="42"/>
      <c r="K3476" s="42"/>
      <c r="L3476" s="42"/>
      <c r="M3476" s="42"/>
      <c r="N3476" s="42"/>
      <c r="O3476" s="42"/>
    </row>
    <row r="3477" spans="1:15">
      <c r="A3477" s="40"/>
      <c r="B3477" s="41"/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  <c r="O3477" s="42"/>
    </row>
    <row r="3478" spans="1:15">
      <c r="A3478" s="40"/>
      <c r="B3478" s="41"/>
      <c r="C3478" s="42"/>
      <c r="D3478" s="42"/>
      <c r="E3478" s="42"/>
      <c r="F3478" s="42"/>
      <c r="G3478" s="42"/>
      <c r="H3478" s="42"/>
      <c r="I3478" s="42"/>
      <c r="J3478" s="42"/>
      <c r="K3478" s="42"/>
      <c r="L3478" s="42"/>
      <c r="M3478" s="42"/>
      <c r="N3478" s="42"/>
      <c r="O3478" s="42"/>
    </row>
    <row r="3479" spans="1:15">
      <c r="A3479" s="40"/>
      <c r="B3479" s="41"/>
      <c r="C3479" s="42"/>
      <c r="D3479" s="42"/>
      <c r="E3479" s="42"/>
      <c r="F3479" s="42"/>
      <c r="G3479" s="42"/>
      <c r="H3479" s="42"/>
      <c r="I3479" s="42"/>
      <c r="J3479" s="42"/>
      <c r="K3479" s="42"/>
      <c r="L3479" s="42"/>
      <c r="M3479" s="42"/>
      <c r="N3479" s="42"/>
      <c r="O3479" s="42"/>
    </row>
    <row r="3480" spans="1:15">
      <c r="A3480" s="40"/>
      <c r="B3480" s="41"/>
      <c r="C3480" s="42"/>
      <c r="D3480" s="42"/>
      <c r="E3480" s="42"/>
      <c r="F3480" s="42"/>
      <c r="G3480" s="42"/>
      <c r="H3480" s="42"/>
      <c r="I3480" s="42"/>
      <c r="J3480" s="42"/>
      <c r="K3480" s="42"/>
      <c r="L3480" s="42"/>
      <c r="M3480" s="42"/>
      <c r="N3480" s="42"/>
      <c r="O3480" s="42"/>
    </row>
    <row r="3481" spans="1:15">
      <c r="A3481" s="40"/>
      <c r="B3481" s="41"/>
      <c r="C3481" s="42"/>
      <c r="D3481" s="42"/>
      <c r="E3481" s="42"/>
      <c r="F3481" s="42"/>
      <c r="G3481" s="42"/>
      <c r="H3481" s="42"/>
      <c r="I3481" s="42"/>
      <c r="J3481" s="42"/>
      <c r="K3481" s="42"/>
      <c r="L3481" s="42"/>
      <c r="M3481" s="42"/>
      <c r="N3481" s="42"/>
      <c r="O3481" s="42"/>
    </row>
    <row r="3482" spans="1:15">
      <c r="A3482" s="40"/>
      <c r="B3482" s="41"/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  <c r="O3482" s="42"/>
    </row>
    <row r="3483" spans="1:15">
      <c r="A3483" s="40"/>
      <c r="B3483" s="41"/>
      <c r="C3483" s="42"/>
      <c r="D3483" s="42"/>
      <c r="E3483" s="42"/>
      <c r="F3483" s="42"/>
      <c r="G3483" s="42"/>
      <c r="H3483" s="42"/>
      <c r="I3483" s="42"/>
      <c r="J3483" s="42"/>
      <c r="K3483" s="42"/>
      <c r="L3483" s="42"/>
      <c r="M3483" s="42"/>
      <c r="N3483" s="42"/>
      <c r="O3483" s="42"/>
    </row>
    <row r="3484" spans="1:15">
      <c r="A3484" s="40"/>
      <c r="B3484" s="41"/>
      <c r="C3484" s="42"/>
      <c r="D3484" s="42"/>
      <c r="E3484" s="42"/>
      <c r="F3484" s="42"/>
      <c r="G3484" s="42"/>
      <c r="H3484" s="42"/>
      <c r="I3484" s="42"/>
      <c r="J3484" s="42"/>
      <c r="K3484" s="42"/>
      <c r="L3484" s="42"/>
      <c r="M3484" s="42"/>
      <c r="N3484" s="42"/>
      <c r="O3484" s="42"/>
    </row>
    <row r="3485" spans="1:15">
      <c r="A3485" s="40"/>
      <c r="B3485" s="41"/>
      <c r="C3485" s="42"/>
      <c r="D3485" s="42"/>
      <c r="E3485" s="42"/>
      <c r="F3485" s="42"/>
      <c r="G3485" s="42"/>
      <c r="H3485" s="42"/>
      <c r="I3485" s="42"/>
      <c r="J3485" s="42"/>
      <c r="K3485" s="42"/>
      <c r="L3485" s="42"/>
      <c r="M3485" s="42"/>
      <c r="N3485" s="42"/>
      <c r="O3485" s="42"/>
    </row>
    <row r="3486" spans="1:15">
      <c r="A3486" s="40"/>
      <c r="B3486" s="41"/>
      <c r="C3486" s="42"/>
      <c r="D3486" s="42"/>
      <c r="E3486" s="42"/>
      <c r="F3486" s="42"/>
      <c r="G3486" s="42"/>
      <c r="H3486" s="42"/>
      <c r="I3486" s="42"/>
      <c r="J3486" s="42"/>
      <c r="K3486" s="42"/>
      <c r="L3486" s="42"/>
      <c r="M3486" s="42"/>
      <c r="N3486" s="42"/>
      <c r="O3486" s="42"/>
    </row>
    <row r="3487" spans="1:15">
      <c r="A3487" s="40"/>
      <c r="B3487" s="41"/>
      <c r="C3487" s="42"/>
      <c r="D3487" s="42"/>
      <c r="E3487" s="42"/>
      <c r="F3487" s="42"/>
      <c r="G3487" s="42"/>
      <c r="H3487" s="42"/>
      <c r="I3487" s="42"/>
      <c r="J3487" s="42"/>
      <c r="K3487" s="42"/>
      <c r="L3487" s="42"/>
      <c r="M3487" s="42"/>
      <c r="N3487" s="42"/>
      <c r="O3487" s="42"/>
    </row>
    <row r="3488" spans="1:15">
      <c r="A3488" s="40"/>
      <c r="B3488" s="41"/>
      <c r="C3488" s="42"/>
      <c r="D3488" s="42"/>
      <c r="E3488" s="42"/>
      <c r="F3488" s="42"/>
      <c r="G3488" s="42"/>
      <c r="H3488" s="42"/>
      <c r="I3488" s="42"/>
      <c r="J3488" s="42"/>
      <c r="K3488" s="42"/>
      <c r="L3488" s="42"/>
      <c r="M3488" s="42"/>
      <c r="N3488" s="42"/>
      <c r="O3488" s="42"/>
    </row>
    <row r="3489" spans="1:15">
      <c r="A3489" s="40"/>
      <c r="B3489" s="41"/>
      <c r="C3489" s="42"/>
      <c r="D3489" s="42"/>
      <c r="E3489" s="42"/>
      <c r="F3489" s="42"/>
      <c r="G3489" s="42"/>
      <c r="H3489" s="42"/>
      <c r="I3489" s="42"/>
      <c r="J3489" s="42"/>
      <c r="K3489" s="42"/>
      <c r="L3489" s="42"/>
      <c r="M3489" s="42"/>
      <c r="N3489" s="42"/>
      <c r="O3489" s="42"/>
    </row>
    <row r="3490" spans="1:15">
      <c r="A3490" s="40"/>
      <c r="B3490" s="41"/>
      <c r="C3490" s="42"/>
      <c r="D3490" s="42"/>
      <c r="E3490" s="42"/>
      <c r="F3490" s="42"/>
      <c r="G3490" s="42"/>
      <c r="H3490" s="42"/>
      <c r="I3490" s="42"/>
      <c r="J3490" s="42"/>
      <c r="K3490" s="42"/>
      <c r="L3490" s="42"/>
      <c r="M3490" s="42"/>
      <c r="N3490" s="42"/>
      <c r="O3490" s="42"/>
    </row>
    <row r="3491" spans="1:15">
      <c r="A3491" s="40"/>
      <c r="B3491" s="41"/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  <c r="O3491" s="42"/>
    </row>
    <row r="3492" spans="1:15">
      <c r="A3492" s="40"/>
      <c r="B3492" s="41"/>
      <c r="C3492" s="42"/>
      <c r="D3492" s="42"/>
      <c r="E3492" s="42"/>
      <c r="F3492" s="42"/>
      <c r="G3492" s="42"/>
      <c r="H3492" s="42"/>
      <c r="I3492" s="42"/>
      <c r="J3492" s="42"/>
      <c r="K3492" s="42"/>
      <c r="L3492" s="42"/>
      <c r="M3492" s="42"/>
      <c r="N3492" s="42"/>
      <c r="O3492" s="42"/>
    </row>
    <row r="3493" spans="1:15">
      <c r="A3493" s="40"/>
      <c r="B3493" s="41"/>
      <c r="C3493" s="42"/>
      <c r="D3493" s="42"/>
      <c r="E3493" s="42"/>
      <c r="F3493" s="42"/>
      <c r="G3493" s="42"/>
      <c r="H3493" s="42"/>
      <c r="I3493" s="42"/>
      <c r="J3493" s="42"/>
      <c r="K3493" s="42"/>
      <c r="L3493" s="42"/>
      <c r="M3493" s="42"/>
      <c r="N3493" s="42"/>
      <c r="O3493" s="42"/>
    </row>
    <row r="3494" spans="1:15">
      <c r="A3494" s="40"/>
      <c r="B3494" s="41"/>
      <c r="C3494" s="42"/>
      <c r="D3494" s="42"/>
      <c r="E3494" s="42"/>
      <c r="F3494" s="42"/>
      <c r="G3494" s="42"/>
      <c r="H3494" s="42"/>
      <c r="I3494" s="42"/>
      <c r="J3494" s="42"/>
      <c r="K3494" s="42"/>
      <c r="L3494" s="42"/>
      <c r="M3494" s="42"/>
      <c r="N3494" s="42"/>
      <c r="O3494" s="42"/>
    </row>
    <row r="3495" spans="1:15">
      <c r="A3495" s="40"/>
      <c r="B3495" s="41"/>
      <c r="C3495" s="42"/>
      <c r="D3495" s="42"/>
      <c r="E3495" s="42"/>
      <c r="F3495" s="42"/>
      <c r="G3495" s="42"/>
      <c r="H3495" s="42"/>
      <c r="I3495" s="42"/>
      <c r="J3495" s="42"/>
      <c r="K3495" s="42"/>
      <c r="L3495" s="42"/>
      <c r="M3495" s="42"/>
      <c r="N3495" s="42"/>
      <c r="O3495" s="42"/>
    </row>
    <row r="3496" spans="1:15">
      <c r="A3496" s="40"/>
      <c r="B3496" s="41"/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  <c r="O3496" s="42"/>
    </row>
    <row r="3497" spans="1:15">
      <c r="A3497" s="40"/>
      <c r="B3497" s="41"/>
      <c r="C3497" s="42"/>
      <c r="D3497" s="42"/>
      <c r="E3497" s="42"/>
      <c r="F3497" s="42"/>
      <c r="G3497" s="42"/>
      <c r="H3497" s="42"/>
      <c r="I3497" s="42"/>
      <c r="J3497" s="42"/>
      <c r="K3497" s="42"/>
      <c r="L3497" s="42"/>
      <c r="M3497" s="42"/>
      <c r="N3497" s="42"/>
      <c r="O3497" s="42"/>
    </row>
    <row r="3498" spans="1:15">
      <c r="A3498" s="40"/>
      <c r="B3498" s="41"/>
      <c r="C3498" s="42"/>
      <c r="D3498" s="42"/>
      <c r="E3498" s="42"/>
      <c r="F3498" s="42"/>
      <c r="G3498" s="42"/>
      <c r="H3498" s="42"/>
      <c r="I3498" s="42"/>
      <c r="J3498" s="42"/>
      <c r="K3498" s="42"/>
      <c r="L3498" s="42"/>
      <c r="M3498" s="42"/>
      <c r="N3498" s="42"/>
      <c r="O3498" s="42"/>
    </row>
    <row r="3499" spans="1:15">
      <c r="A3499" s="40"/>
      <c r="B3499" s="41"/>
      <c r="C3499" s="42"/>
      <c r="D3499" s="42"/>
      <c r="E3499" s="42"/>
      <c r="F3499" s="42"/>
      <c r="G3499" s="42"/>
      <c r="H3499" s="42"/>
      <c r="I3499" s="42"/>
      <c r="J3499" s="42"/>
      <c r="K3499" s="42"/>
      <c r="L3499" s="42"/>
      <c r="M3499" s="42"/>
      <c r="N3499" s="42"/>
      <c r="O3499" s="42"/>
    </row>
    <row r="3500" spans="1:15">
      <c r="A3500" s="40"/>
      <c r="B3500" s="41"/>
      <c r="C3500" s="42"/>
      <c r="D3500" s="42"/>
      <c r="E3500" s="42"/>
      <c r="F3500" s="42"/>
      <c r="G3500" s="42"/>
      <c r="H3500" s="42"/>
      <c r="I3500" s="42"/>
      <c r="J3500" s="42"/>
      <c r="K3500" s="42"/>
      <c r="L3500" s="42"/>
      <c r="M3500" s="42"/>
      <c r="N3500" s="42"/>
      <c r="O3500" s="42"/>
    </row>
    <row r="3501" spans="1:15">
      <c r="A3501" s="40"/>
      <c r="B3501" s="41"/>
      <c r="C3501" s="42"/>
      <c r="D3501" s="42"/>
      <c r="E3501" s="42"/>
      <c r="F3501" s="42"/>
      <c r="G3501" s="42"/>
      <c r="H3501" s="42"/>
      <c r="I3501" s="42"/>
      <c r="J3501" s="42"/>
      <c r="K3501" s="42"/>
      <c r="L3501" s="42"/>
      <c r="M3501" s="42"/>
      <c r="N3501" s="42"/>
      <c r="O3501" s="42"/>
    </row>
    <row r="3502" spans="1:15">
      <c r="A3502" s="40"/>
      <c r="B3502" s="41"/>
      <c r="C3502" s="42"/>
      <c r="D3502" s="42"/>
      <c r="E3502" s="42"/>
      <c r="F3502" s="42"/>
      <c r="G3502" s="42"/>
      <c r="H3502" s="42"/>
      <c r="I3502" s="42"/>
      <c r="J3502" s="42"/>
      <c r="K3502" s="42"/>
      <c r="L3502" s="42"/>
      <c r="M3502" s="42"/>
      <c r="N3502" s="42"/>
      <c r="O3502" s="42"/>
    </row>
    <row r="3503" spans="1:15">
      <c r="A3503" s="40"/>
      <c r="B3503" s="41"/>
      <c r="C3503" s="42"/>
      <c r="D3503" s="42"/>
      <c r="E3503" s="42"/>
      <c r="F3503" s="42"/>
      <c r="G3503" s="42"/>
      <c r="H3503" s="42"/>
      <c r="I3503" s="42"/>
      <c r="J3503" s="42"/>
      <c r="K3503" s="42"/>
      <c r="L3503" s="42"/>
      <c r="M3503" s="42"/>
      <c r="N3503" s="42"/>
      <c r="O3503" s="42"/>
    </row>
    <row r="3504" spans="1:15">
      <c r="A3504" s="40"/>
      <c r="B3504" s="41"/>
      <c r="C3504" s="42"/>
      <c r="D3504" s="42"/>
      <c r="E3504" s="42"/>
      <c r="F3504" s="42"/>
      <c r="G3504" s="42"/>
      <c r="H3504" s="42"/>
      <c r="I3504" s="42"/>
      <c r="J3504" s="42"/>
      <c r="K3504" s="42"/>
      <c r="L3504" s="42"/>
      <c r="M3504" s="42"/>
      <c r="N3504" s="42"/>
      <c r="O3504" s="42"/>
    </row>
    <row r="3505" spans="1:15">
      <c r="A3505" s="40"/>
      <c r="B3505" s="41"/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  <c r="O3505" s="42"/>
    </row>
    <row r="3506" spans="1:15">
      <c r="A3506" s="40"/>
      <c r="B3506" s="41"/>
      <c r="C3506" s="42"/>
      <c r="D3506" s="42"/>
      <c r="E3506" s="42"/>
      <c r="F3506" s="42"/>
      <c r="G3506" s="42"/>
      <c r="H3506" s="42"/>
      <c r="I3506" s="42"/>
      <c r="J3506" s="42"/>
      <c r="K3506" s="42"/>
      <c r="L3506" s="42"/>
      <c r="M3506" s="42"/>
      <c r="N3506" s="42"/>
      <c r="O3506" s="42"/>
    </row>
    <row r="3507" spans="1:15">
      <c r="A3507" s="40"/>
      <c r="B3507" s="41"/>
      <c r="C3507" s="42"/>
      <c r="D3507" s="42"/>
      <c r="E3507" s="42"/>
      <c r="F3507" s="42"/>
      <c r="G3507" s="42"/>
      <c r="H3507" s="42"/>
      <c r="I3507" s="42"/>
      <c r="J3507" s="42"/>
      <c r="K3507" s="42"/>
      <c r="L3507" s="42"/>
      <c r="M3507" s="42"/>
      <c r="N3507" s="42"/>
      <c r="O3507" s="42"/>
    </row>
    <row r="3508" spans="1:15">
      <c r="A3508" s="40"/>
      <c r="B3508" s="41"/>
      <c r="C3508" s="42"/>
      <c r="D3508" s="42"/>
      <c r="E3508" s="42"/>
      <c r="F3508" s="42"/>
      <c r="G3508" s="42"/>
      <c r="H3508" s="42"/>
      <c r="I3508" s="42"/>
      <c r="J3508" s="42"/>
      <c r="K3508" s="42"/>
      <c r="L3508" s="42"/>
      <c r="M3508" s="42"/>
      <c r="N3508" s="42"/>
      <c r="O3508" s="42"/>
    </row>
    <row r="3509" spans="1:15">
      <c r="A3509" s="40"/>
      <c r="B3509" s="41"/>
      <c r="C3509" s="42"/>
      <c r="D3509" s="42"/>
      <c r="E3509" s="42"/>
      <c r="F3509" s="42"/>
      <c r="G3509" s="42"/>
      <c r="H3509" s="42"/>
      <c r="I3509" s="42"/>
      <c r="J3509" s="42"/>
      <c r="K3509" s="42"/>
      <c r="L3509" s="42"/>
      <c r="M3509" s="42"/>
      <c r="N3509" s="42"/>
      <c r="O3509" s="42"/>
    </row>
    <row r="3510" spans="1:15">
      <c r="A3510" s="40"/>
      <c r="B3510" s="41"/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  <c r="O3510" s="42"/>
    </row>
    <row r="3511" spans="1:15">
      <c r="A3511" s="40"/>
      <c r="B3511" s="41"/>
      <c r="C3511" s="42"/>
      <c r="D3511" s="42"/>
      <c r="E3511" s="42"/>
      <c r="F3511" s="42"/>
      <c r="G3511" s="42"/>
      <c r="H3511" s="42"/>
      <c r="I3511" s="42"/>
      <c r="J3511" s="42"/>
      <c r="K3511" s="42"/>
      <c r="L3511" s="42"/>
      <c r="M3511" s="42"/>
      <c r="N3511" s="42"/>
      <c r="O3511" s="42"/>
    </row>
    <row r="3512" spans="1:15">
      <c r="A3512" s="40"/>
      <c r="B3512" s="41"/>
      <c r="C3512" s="42"/>
      <c r="D3512" s="42"/>
      <c r="E3512" s="42"/>
      <c r="F3512" s="42"/>
      <c r="G3512" s="42"/>
      <c r="H3512" s="42"/>
      <c r="I3512" s="42"/>
      <c r="J3512" s="42"/>
      <c r="K3512" s="42"/>
      <c r="L3512" s="42"/>
      <c r="M3512" s="42"/>
      <c r="N3512" s="42"/>
      <c r="O3512" s="42"/>
    </row>
    <row r="3513" spans="1:15">
      <c r="A3513" s="40"/>
      <c r="B3513" s="41"/>
      <c r="C3513" s="42"/>
      <c r="D3513" s="42"/>
      <c r="E3513" s="42"/>
      <c r="F3513" s="42"/>
      <c r="G3513" s="42"/>
      <c r="H3513" s="42"/>
      <c r="I3513" s="42"/>
      <c r="J3513" s="42"/>
      <c r="K3513" s="42"/>
      <c r="L3513" s="42"/>
      <c r="M3513" s="42"/>
      <c r="N3513" s="42"/>
      <c r="O3513" s="42"/>
    </row>
    <row r="3514" spans="1:15">
      <c r="A3514" s="40"/>
      <c r="B3514" s="41"/>
      <c r="C3514" s="42"/>
      <c r="D3514" s="42"/>
      <c r="E3514" s="42"/>
      <c r="F3514" s="42"/>
      <c r="G3514" s="42"/>
      <c r="H3514" s="42"/>
      <c r="I3514" s="42"/>
      <c r="J3514" s="42"/>
      <c r="K3514" s="42"/>
      <c r="L3514" s="42"/>
      <c r="M3514" s="42"/>
      <c r="N3514" s="42"/>
      <c r="O3514" s="42"/>
    </row>
    <row r="3515" spans="1:15">
      <c r="A3515" s="40"/>
      <c r="B3515" s="41"/>
      <c r="C3515" s="42"/>
      <c r="D3515" s="42"/>
      <c r="E3515" s="42"/>
      <c r="F3515" s="42"/>
      <c r="G3515" s="42"/>
      <c r="H3515" s="42"/>
      <c r="I3515" s="42"/>
      <c r="J3515" s="42"/>
      <c r="K3515" s="42"/>
      <c r="L3515" s="42"/>
      <c r="M3515" s="42"/>
      <c r="N3515" s="42"/>
      <c r="O3515" s="42"/>
    </row>
    <row r="3516" spans="1:15">
      <c r="A3516" s="40"/>
      <c r="B3516" s="41"/>
      <c r="C3516" s="42"/>
      <c r="D3516" s="42"/>
      <c r="E3516" s="42"/>
      <c r="F3516" s="42"/>
      <c r="G3516" s="42"/>
      <c r="H3516" s="42"/>
      <c r="I3516" s="42"/>
      <c r="J3516" s="42"/>
      <c r="K3516" s="42"/>
      <c r="L3516" s="42"/>
      <c r="M3516" s="42"/>
      <c r="N3516" s="42"/>
      <c r="O3516" s="42"/>
    </row>
    <row r="3517" spans="1:15">
      <c r="A3517" s="40"/>
      <c r="B3517" s="41"/>
      <c r="C3517" s="42"/>
      <c r="D3517" s="42"/>
      <c r="E3517" s="42"/>
      <c r="F3517" s="42"/>
      <c r="G3517" s="42"/>
      <c r="H3517" s="42"/>
      <c r="I3517" s="42"/>
      <c r="J3517" s="42"/>
      <c r="K3517" s="42"/>
      <c r="L3517" s="42"/>
      <c r="M3517" s="42"/>
      <c r="N3517" s="42"/>
      <c r="O3517" s="42"/>
    </row>
    <row r="3518" spans="1:15">
      <c r="A3518" s="40"/>
      <c r="B3518" s="41"/>
      <c r="C3518" s="42"/>
      <c r="D3518" s="42"/>
      <c r="E3518" s="42"/>
      <c r="F3518" s="42"/>
      <c r="G3518" s="42"/>
      <c r="H3518" s="42"/>
      <c r="I3518" s="42"/>
      <c r="J3518" s="42"/>
      <c r="K3518" s="42"/>
      <c r="L3518" s="42"/>
      <c r="M3518" s="42"/>
      <c r="N3518" s="42"/>
      <c r="O3518" s="42"/>
    </row>
    <row r="3519" spans="1:15">
      <c r="A3519" s="40"/>
      <c r="B3519" s="41"/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  <c r="O3519" s="42"/>
    </row>
    <row r="3520" spans="1:15">
      <c r="A3520" s="40"/>
      <c r="B3520" s="41"/>
      <c r="C3520" s="42"/>
      <c r="D3520" s="42"/>
      <c r="E3520" s="42"/>
      <c r="F3520" s="42"/>
      <c r="G3520" s="42"/>
      <c r="H3520" s="42"/>
      <c r="I3520" s="42"/>
      <c r="J3520" s="42"/>
      <c r="K3520" s="42"/>
      <c r="L3520" s="42"/>
      <c r="M3520" s="42"/>
      <c r="N3520" s="42"/>
      <c r="O3520" s="42"/>
    </row>
    <row r="3521" spans="1:15">
      <c r="A3521" s="40"/>
      <c r="B3521" s="41"/>
      <c r="C3521" s="42"/>
      <c r="D3521" s="42"/>
      <c r="E3521" s="42"/>
      <c r="F3521" s="42"/>
      <c r="G3521" s="42"/>
      <c r="H3521" s="42"/>
      <c r="I3521" s="42"/>
      <c r="J3521" s="42"/>
      <c r="K3521" s="42"/>
      <c r="L3521" s="42"/>
      <c r="M3521" s="42"/>
      <c r="N3521" s="42"/>
      <c r="O3521" s="42"/>
    </row>
    <row r="3522" spans="1:15">
      <c r="A3522" s="40"/>
      <c r="B3522" s="41"/>
      <c r="C3522" s="42"/>
      <c r="D3522" s="42"/>
      <c r="E3522" s="42"/>
      <c r="F3522" s="42"/>
      <c r="G3522" s="42"/>
      <c r="H3522" s="42"/>
      <c r="I3522" s="42"/>
      <c r="J3522" s="42"/>
      <c r="K3522" s="42"/>
      <c r="L3522" s="42"/>
      <c r="M3522" s="42"/>
      <c r="N3522" s="42"/>
      <c r="O3522" s="42"/>
    </row>
    <row r="3523" spans="1:15">
      <c r="A3523" s="40"/>
      <c r="B3523" s="41"/>
      <c r="C3523" s="42"/>
      <c r="D3523" s="42"/>
      <c r="E3523" s="42"/>
      <c r="F3523" s="42"/>
      <c r="G3523" s="42"/>
      <c r="H3523" s="42"/>
      <c r="I3523" s="42"/>
      <c r="J3523" s="42"/>
      <c r="K3523" s="42"/>
      <c r="L3523" s="42"/>
      <c r="M3523" s="42"/>
      <c r="N3523" s="42"/>
      <c r="O3523" s="42"/>
    </row>
    <row r="3524" spans="1:15">
      <c r="A3524" s="40"/>
      <c r="B3524" s="41"/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  <c r="O3524" s="42"/>
    </row>
    <row r="3525" spans="1:15">
      <c r="A3525" s="40"/>
      <c r="B3525" s="41"/>
      <c r="C3525" s="42"/>
      <c r="D3525" s="42"/>
      <c r="E3525" s="42"/>
      <c r="F3525" s="42"/>
      <c r="G3525" s="42"/>
      <c r="H3525" s="42"/>
      <c r="I3525" s="42"/>
      <c r="J3525" s="42"/>
      <c r="K3525" s="42"/>
      <c r="L3525" s="42"/>
      <c r="M3525" s="42"/>
      <c r="N3525" s="42"/>
      <c r="O3525" s="42"/>
    </row>
    <row r="3526" spans="1:15">
      <c r="A3526" s="40"/>
      <c r="B3526" s="41"/>
      <c r="C3526" s="42"/>
      <c r="D3526" s="42"/>
      <c r="E3526" s="42"/>
      <c r="F3526" s="42"/>
      <c r="G3526" s="42"/>
      <c r="H3526" s="42"/>
      <c r="I3526" s="42"/>
      <c r="J3526" s="42"/>
      <c r="K3526" s="42"/>
      <c r="L3526" s="42"/>
      <c r="M3526" s="42"/>
      <c r="N3526" s="42"/>
      <c r="O3526" s="42"/>
    </row>
    <row r="3527" spans="1:15">
      <c r="A3527" s="40"/>
      <c r="B3527" s="41"/>
      <c r="C3527" s="42"/>
      <c r="D3527" s="42"/>
      <c r="E3527" s="42"/>
      <c r="F3527" s="42"/>
      <c r="G3527" s="42"/>
      <c r="H3527" s="42"/>
      <c r="I3527" s="42"/>
      <c r="J3527" s="42"/>
      <c r="K3527" s="42"/>
      <c r="L3527" s="42"/>
      <c r="M3527" s="42"/>
      <c r="N3527" s="42"/>
      <c r="O3527" s="42"/>
    </row>
    <row r="3528" spans="1:15">
      <c r="A3528" s="40"/>
      <c r="B3528" s="41"/>
      <c r="C3528" s="42"/>
      <c r="D3528" s="42"/>
      <c r="E3528" s="42"/>
      <c r="F3528" s="42"/>
      <c r="G3528" s="42"/>
      <c r="H3528" s="42"/>
      <c r="I3528" s="42"/>
      <c r="J3528" s="42"/>
      <c r="K3528" s="42"/>
      <c r="L3528" s="42"/>
      <c r="M3528" s="42"/>
      <c r="N3528" s="42"/>
      <c r="O3528" s="42"/>
    </row>
    <row r="3529" spans="1:15">
      <c r="A3529" s="40"/>
      <c r="B3529" s="41"/>
      <c r="C3529" s="42"/>
      <c r="D3529" s="42"/>
      <c r="E3529" s="42"/>
      <c r="F3529" s="42"/>
      <c r="G3529" s="42"/>
      <c r="H3529" s="42"/>
      <c r="I3529" s="42"/>
      <c r="J3529" s="42"/>
      <c r="K3529" s="42"/>
      <c r="L3529" s="42"/>
      <c r="M3529" s="42"/>
      <c r="N3529" s="42"/>
      <c r="O3529" s="42"/>
    </row>
    <row r="3530" spans="1:15">
      <c r="A3530" s="40"/>
      <c r="B3530" s="41"/>
      <c r="C3530" s="42"/>
      <c r="D3530" s="42"/>
      <c r="E3530" s="42"/>
      <c r="F3530" s="42"/>
      <c r="G3530" s="42"/>
      <c r="H3530" s="42"/>
      <c r="I3530" s="42"/>
      <c r="J3530" s="42"/>
      <c r="K3530" s="42"/>
      <c r="L3530" s="42"/>
      <c r="M3530" s="42"/>
      <c r="N3530" s="42"/>
      <c r="O3530" s="42"/>
    </row>
    <row r="3531" spans="1:15">
      <c r="A3531" s="40"/>
      <c r="B3531" s="41"/>
      <c r="C3531" s="42"/>
      <c r="D3531" s="42"/>
      <c r="E3531" s="42"/>
      <c r="F3531" s="42"/>
      <c r="G3531" s="42"/>
      <c r="H3531" s="42"/>
      <c r="I3531" s="42"/>
      <c r="J3531" s="42"/>
      <c r="K3531" s="42"/>
      <c r="L3531" s="42"/>
      <c r="M3531" s="42"/>
      <c r="N3531" s="42"/>
      <c r="O3531" s="42"/>
    </row>
    <row r="3532" spans="1:15">
      <c r="A3532" s="40"/>
      <c r="B3532" s="41"/>
      <c r="C3532" s="42"/>
      <c r="D3532" s="42"/>
      <c r="E3532" s="42"/>
      <c r="F3532" s="42"/>
      <c r="G3532" s="42"/>
      <c r="H3532" s="42"/>
      <c r="I3532" s="42"/>
      <c r="J3532" s="42"/>
      <c r="K3532" s="42"/>
      <c r="L3532" s="42"/>
      <c r="M3532" s="42"/>
      <c r="N3532" s="42"/>
      <c r="O3532" s="42"/>
    </row>
    <row r="3533" spans="1:15">
      <c r="A3533" s="40"/>
      <c r="B3533" s="41"/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  <c r="O3533" s="42"/>
    </row>
    <row r="3534" spans="1:15">
      <c r="A3534" s="40"/>
      <c r="B3534" s="41"/>
      <c r="C3534" s="42"/>
      <c r="D3534" s="42"/>
      <c r="E3534" s="42"/>
      <c r="F3534" s="42"/>
      <c r="G3534" s="42"/>
      <c r="H3534" s="42"/>
      <c r="I3534" s="42"/>
      <c r="J3534" s="42"/>
      <c r="K3534" s="42"/>
      <c r="L3534" s="42"/>
      <c r="M3534" s="42"/>
      <c r="N3534" s="42"/>
      <c r="O3534" s="42"/>
    </row>
    <row r="3535" spans="1:15">
      <c r="A3535" s="40"/>
      <c r="B3535" s="41"/>
      <c r="C3535" s="42"/>
      <c r="D3535" s="42"/>
      <c r="E3535" s="42"/>
      <c r="F3535" s="42"/>
      <c r="G3535" s="42"/>
      <c r="H3535" s="42"/>
      <c r="I3535" s="42"/>
      <c r="J3535" s="42"/>
      <c r="K3535" s="42"/>
      <c r="L3535" s="42"/>
      <c r="M3535" s="42"/>
      <c r="N3535" s="42"/>
      <c r="O3535" s="42"/>
    </row>
    <row r="3536" spans="1:15">
      <c r="A3536" s="40"/>
      <c r="B3536" s="41"/>
      <c r="C3536" s="42"/>
      <c r="D3536" s="42"/>
      <c r="E3536" s="42"/>
      <c r="F3536" s="42"/>
      <c r="G3536" s="42"/>
      <c r="H3536" s="42"/>
      <c r="I3536" s="42"/>
      <c r="J3536" s="42"/>
      <c r="K3536" s="42"/>
      <c r="L3536" s="42"/>
      <c r="M3536" s="42"/>
      <c r="N3536" s="42"/>
      <c r="O3536" s="42"/>
    </row>
    <row r="3537" spans="1:15">
      <c r="A3537" s="40"/>
      <c r="B3537" s="41"/>
      <c r="C3537" s="42"/>
      <c r="D3537" s="42"/>
      <c r="E3537" s="42"/>
      <c r="F3537" s="42"/>
      <c r="G3537" s="42"/>
      <c r="H3537" s="42"/>
      <c r="I3537" s="42"/>
      <c r="J3537" s="42"/>
      <c r="K3537" s="42"/>
      <c r="L3537" s="42"/>
      <c r="M3537" s="42"/>
      <c r="N3537" s="42"/>
      <c r="O3537" s="42"/>
    </row>
    <row r="3538" spans="1:15">
      <c r="A3538" s="40"/>
      <c r="B3538" s="41"/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  <c r="O3538" s="42"/>
    </row>
    <row r="3539" spans="1:15">
      <c r="A3539" s="40"/>
      <c r="B3539" s="41"/>
      <c r="C3539" s="42"/>
      <c r="D3539" s="42"/>
      <c r="E3539" s="42"/>
      <c r="F3539" s="42"/>
      <c r="G3539" s="42"/>
      <c r="H3539" s="42"/>
      <c r="I3539" s="42"/>
      <c r="J3539" s="42"/>
      <c r="K3539" s="42"/>
      <c r="L3539" s="42"/>
      <c r="M3539" s="42"/>
      <c r="N3539" s="42"/>
      <c r="O3539" s="42"/>
    </row>
    <row r="3540" spans="1:15">
      <c r="A3540" s="40"/>
      <c r="B3540" s="41"/>
      <c r="C3540" s="42"/>
      <c r="D3540" s="42"/>
      <c r="E3540" s="42"/>
      <c r="F3540" s="42"/>
      <c r="G3540" s="42"/>
      <c r="H3540" s="42"/>
      <c r="I3540" s="42"/>
      <c r="J3540" s="42"/>
      <c r="K3540" s="42"/>
      <c r="L3540" s="42"/>
      <c r="M3540" s="42"/>
      <c r="N3540" s="42"/>
      <c r="O3540" s="42"/>
    </row>
    <row r="3541" spans="1:15">
      <c r="A3541" s="40"/>
      <c r="B3541" s="41"/>
      <c r="C3541" s="42"/>
      <c r="D3541" s="42"/>
      <c r="E3541" s="42"/>
      <c r="F3541" s="42"/>
      <c r="G3541" s="42"/>
      <c r="H3541" s="42"/>
      <c r="I3541" s="42"/>
      <c r="J3541" s="42"/>
      <c r="K3541" s="42"/>
      <c r="L3541" s="42"/>
      <c r="M3541" s="42"/>
      <c r="N3541" s="42"/>
      <c r="O3541" s="42"/>
    </row>
    <row r="3542" spans="1:15">
      <c r="A3542" s="40"/>
      <c r="B3542" s="41"/>
      <c r="C3542" s="42"/>
      <c r="D3542" s="42"/>
      <c r="E3542" s="42"/>
      <c r="F3542" s="42"/>
      <c r="G3542" s="42"/>
      <c r="H3542" s="42"/>
      <c r="I3542" s="42"/>
      <c r="J3542" s="42"/>
      <c r="K3542" s="42"/>
      <c r="L3542" s="42"/>
      <c r="M3542" s="42"/>
      <c r="N3542" s="42"/>
      <c r="O3542" s="42"/>
    </row>
    <row r="3543" spans="1:15">
      <c r="A3543" s="40"/>
      <c r="B3543" s="41"/>
      <c r="C3543" s="42"/>
      <c r="D3543" s="42"/>
      <c r="E3543" s="42"/>
      <c r="F3543" s="42"/>
      <c r="G3543" s="42"/>
      <c r="H3543" s="42"/>
      <c r="I3543" s="42"/>
      <c r="J3543" s="42"/>
      <c r="K3543" s="42"/>
      <c r="L3543" s="42"/>
      <c r="M3543" s="42"/>
      <c r="N3543" s="42"/>
      <c r="O3543" s="42"/>
    </row>
    <row r="3544" spans="1:15">
      <c r="A3544" s="40"/>
      <c r="B3544" s="41"/>
      <c r="C3544" s="42"/>
      <c r="D3544" s="42"/>
      <c r="E3544" s="42"/>
      <c r="F3544" s="42"/>
      <c r="G3544" s="42"/>
      <c r="H3544" s="42"/>
      <c r="I3544" s="42"/>
      <c r="J3544" s="42"/>
      <c r="K3544" s="42"/>
      <c r="L3544" s="42"/>
      <c r="M3544" s="42"/>
      <c r="N3544" s="42"/>
      <c r="O3544" s="42"/>
    </row>
    <row r="3545" spans="1:15">
      <c r="A3545" s="40"/>
      <c r="B3545" s="41"/>
      <c r="C3545" s="42"/>
      <c r="D3545" s="42"/>
      <c r="E3545" s="42"/>
      <c r="F3545" s="42"/>
      <c r="G3545" s="42"/>
      <c r="H3545" s="42"/>
      <c r="I3545" s="42"/>
      <c r="J3545" s="42"/>
      <c r="K3545" s="42"/>
      <c r="L3545" s="42"/>
      <c r="M3545" s="42"/>
      <c r="N3545" s="42"/>
      <c r="O3545" s="42"/>
    </row>
    <row r="3546" spans="1:15">
      <c r="A3546" s="40"/>
      <c r="B3546" s="41"/>
      <c r="C3546" s="42"/>
      <c r="D3546" s="42"/>
      <c r="E3546" s="42"/>
      <c r="F3546" s="42"/>
      <c r="G3546" s="42"/>
      <c r="H3546" s="42"/>
      <c r="I3546" s="42"/>
      <c r="J3546" s="42"/>
      <c r="K3546" s="42"/>
      <c r="L3546" s="42"/>
      <c r="M3546" s="42"/>
      <c r="N3546" s="42"/>
      <c r="O3546" s="42"/>
    </row>
    <row r="3547" spans="1:15">
      <c r="A3547" s="40"/>
      <c r="B3547" s="41"/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  <c r="O3547" s="42"/>
    </row>
    <row r="3548" spans="1:15">
      <c r="A3548" s="40"/>
      <c r="B3548" s="41"/>
      <c r="C3548" s="42"/>
      <c r="D3548" s="42"/>
      <c r="E3548" s="42"/>
      <c r="F3548" s="42"/>
      <c r="G3548" s="42"/>
      <c r="H3548" s="42"/>
      <c r="I3548" s="42"/>
      <c r="J3548" s="42"/>
      <c r="K3548" s="42"/>
      <c r="L3548" s="42"/>
      <c r="M3548" s="42"/>
      <c r="N3548" s="42"/>
      <c r="O3548" s="42"/>
    </row>
    <row r="3549" spans="1:15">
      <c r="A3549" s="40"/>
      <c r="B3549" s="41"/>
      <c r="C3549" s="42"/>
      <c r="D3549" s="42"/>
      <c r="E3549" s="42"/>
      <c r="F3549" s="42"/>
      <c r="G3549" s="42"/>
      <c r="H3549" s="42"/>
      <c r="I3549" s="42"/>
      <c r="J3549" s="42"/>
      <c r="K3549" s="42"/>
      <c r="L3549" s="42"/>
      <c r="M3549" s="42"/>
      <c r="N3549" s="42"/>
      <c r="O3549" s="42"/>
    </row>
    <row r="3550" spans="1:15">
      <c r="A3550" s="40"/>
      <c r="B3550" s="41"/>
      <c r="C3550" s="42"/>
      <c r="D3550" s="42"/>
      <c r="E3550" s="42"/>
      <c r="F3550" s="42"/>
      <c r="G3550" s="42"/>
      <c r="H3550" s="42"/>
      <c r="I3550" s="42"/>
      <c r="J3550" s="42"/>
      <c r="K3550" s="42"/>
      <c r="L3550" s="42"/>
      <c r="M3550" s="42"/>
      <c r="N3550" s="42"/>
      <c r="O3550" s="42"/>
    </row>
    <row r="3551" spans="1:15">
      <c r="A3551" s="40"/>
      <c r="B3551" s="41"/>
      <c r="C3551" s="42"/>
      <c r="D3551" s="42"/>
      <c r="E3551" s="42"/>
      <c r="F3551" s="42"/>
      <c r="G3551" s="42"/>
      <c r="H3551" s="42"/>
      <c r="I3551" s="42"/>
      <c r="J3551" s="42"/>
      <c r="K3551" s="42"/>
      <c r="L3551" s="42"/>
      <c r="M3551" s="42"/>
      <c r="N3551" s="42"/>
      <c r="O3551" s="42"/>
    </row>
    <row r="3552" spans="1:15">
      <c r="A3552" s="40"/>
      <c r="B3552" s="41"/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  <c r="O3552" s="42"/>
    </row>
    <row r="3553" spans="1:15">
      <c r="A3553" s="40"/>
      <c r="B3553" s="41"/>
      <c r="C3553" s="42"/>
      <c r="D3553" s="42"/>
      <c r="E3553" s="42"/>
      <c r="F3553" s="42"/>
      <c r="G3553" s="42"/>
      <c r="H3553" s="42"/>
      <c r="I3553" s="42"/>
      <c r="J3553" s="42"/>
      <c r="K3553" s="42"/>
      <c r="L3553" s="42"/>
      <c r="M3553" s="42"/>
      <c r="N3553" s="42"/>
      <c r="O3553" s="42"/>
    </row>
    <row r="3554" spans="1:15">
      <c r="A3554" s="40"/>
      <c r="B3554" s="41"/>
      <c r="C3554" s="42"/>
      <c r="D3554" s="42"/>
      <c r="E3554" s="42"/>
      <c r="F3554" s="42"/>
      <c r="G3554" s="42"/>
      <c r="H3554" s="42"/>
      <c r="I3554" s="42"/>
      <c r="J3554" s="42"/>
      <c r="K3554" s="42"/>
      <c r="L3554" s="42"/>
      <c r="M3554" s="42"/>
      <c r="N3554" s="42"/>
      <c r="O3554" s="42"/>
    </row>
    <row r="3555" spans="1:15">
      <c r="A3555" s="40"/>
      <c r="B3555" s="41"/>
      <c r="C3555" s="42"/>
      <c r="D3555" s="42"/>
      <c r="E3555" s="42"/>
      <c r="F3555" s="42"/>
      <c r="G3555" s="42"/>
      <c r="H3555" s="42"/>
      <c r="I3555" s="42"/>
      <c r="J3555" s="42"/>
      <c r="K3555" s="42"/>
      <c r="L3555" s="42"/>
      <c r="M3555" s="42"/>
      <c r="N3555" s="42"/>
      <c r="O3555" s="42"/>
    </row>
    <row r="3556" spans="1:15">
      <c r="A3556" s="40"/>
      <c r="B3556" s="41"/>
      <c r="C3556" s="42"/>
      <c r="D3556" s="42"/>
      <c r="E3556" s="42"/>
      <c r="F3556" s="42"/>
      <c r="G3556" s="42"/>
      <c r="H3556" s="42"/>
      <c r="I3556" s="42"/>
      <c r="J3556" s="42"/>
      <c r="K3556" s="42"/>
      <c r="L3556" s="42"/>
      <c r="M3556" s="42"/>
      <c r="N3556" s="42"/>
      <c r="O3556" s="42"/>
    </row>
    <row r="3557" spans="1:15">
      <c r="A3557" s="40"/>
      <c r="B3557" s="41"/>
      <c r="C3557" s="42"/>
      <c r="D3557" s="42"/>
      <c r="E3557" s="42"/>
      <c r="F3557" s="42"/>
      <c r="G3557" s="42"/>
      <c r="H3557" s="42"/>
      <c r="I3557" s="42"/>
      <c r="J3557" s="42"/>
      <c r="K3557" s="42"/>
      <c r="L3557" s="42"/>
      <c r="M3557" s="42"/>
      <c r="N3557" s="42"/>
      <c r="O3557" s="42"/>
    </row>
    <row r="3558" spans="1:15">
      <c r="A3558" s="40"/>
      <c r="B3558" s="41"/>
      <c r="C3558" s="42"/>
      <c r="D3558" s="42"/>
      <c r="E3558" s="42"/>
      <c r="F3558" s="42"/>
      <c r="G3558" s="42"/>
      <c r="H3558" s="42"/>
      <c r="I3558" s="42"/>
      <c r="J3558" s="42"/>
      <c r="K3558" s="42"/>
      <c r="L3558" s="42"/>
      <c r="M3558" s="42"/>
      <c r="N3558" s="42"/>
      <c r="O3558" s="42"/>
    </row>
    <row r="3559" spans="1:15">
      <c r="A3559" s="40"/>
      <c r="B3559" s="41"/>
      <c r="C3559" s="42"/>
      <c r="D3559" s="42"/>
      <c r="E3559" s="42"/>
      <c r="F3559" s="42"/>
      <c r="G3559" s="42"/>
      <c r="H3559" s="42"/>
      <c r="I3559" s="42"/>
      <c r="J3559" s="42"/>
      <c r="K3559" s="42"/>
      <c r="L3559" s="42"/>
      <c r="M3559" s="42"/>
      <c r="N3559" s="42"/>
      <c r="O3559" s="42"/>
    </row>
    <row r="3560" spans="1:15">
      <c r="A3560" s="40"/>
      <c r="B3560" s="41"/>
      <c r="C3560" s="42"/>
      <c r="D3560" s="42"/>
      <c r="E3560" s="42"/>
      <c r="F3560" s="42"/>
      <c r="G3560" s="42"/>
      <c r="H3560" s="42"/>
      <c r="I3560" s="42"/>
      <c r="J3560" s="42"/>
      <c r="K3560" s="42"/>
      <c r="L3560" s="42"/>
      <c r="M3560" s="42"/>
      <c r="N3560" s="42"/>
      <c r="O3560" s="42"/>
    </row>
    <row r="3561" spans="1:15">
      <c r="A3561" s="40"/>
      <c r="B3561" s="41"/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  <c r="O3561" s="42"/>
    </row>
    <row r="3562" spans="1:15">
      <c r="A3562" s="40"/>
      <c r="B3562" s="41"/>
      <c r="C3562" s="42"/>
      <c r="D3562" s="42"/>
      <c r="E3562" s="42"/>
      <c r="F3562" s="42"/>
      <c r="G3562" s="42"/>
      <c r="H3562" s="42"/>
      <c r="I3562" s="42"/>
      <c r="J3562" s="42"/>
      <c r="K3562" s="42"/>
      <c r="L3562" s="42"/>
      <c r="M3562" s="42"/>
      <c r="N3562" s="42"/>
      <c r="O3562" s="42"/>
    </row>
    <row r="3563" spans="1:15">
      <c r="A3563" s="40"/>
      <c r="B3563" s="41"/>
      <c r="C3563" s="42"/>
      <c r="D3563" s="42"/>
      <c r="E3563" s="42"/>
      <c r="F3563" s="42"/>
      <c r="G3563" s="42"/>
      <c r="H3563" s="42"/>
      <c r="I3563" s="42"/>
      <c r="J3563" s="42"/>
      <c r="K3563" s="42"/>
      <c r="L3563" s="42"/>
      <c r="M3563" s="42"/>
      <c r="N3563" s="42"/>
      <c r="O3563" s="42"/>
    </row>
    <row r="3564" spans="1:15">
      <c r="A3564" s="40"/>
      <c r="B3564" s="41"/>
      <c r="C3564" s="42"/>
      <c r="D3564" s="42"/>
      <c r="E3564" s="42"/>
      <c r="F3564" s="42"/>
      <c r="G3564" s="42"/>
      <c r="H3564" s="42"/>
      <c r="I3564" s="42"/>
      <c r="J3564" s="42"/>
      <c r="K3564" s="42"/>
      <c r="L3564" s="42"/>
      <c r="M3564" s="42"/>
      <c r="N3564" s="42"/>
      <c r="O3564" s="42"/>
    </row>
    <row r="3565" spans="1:15">
      <c r="A3565" s="40"/>
      <c r="B3565" s="41"/>
      <c r="C3565" s="42"/>
      <c r="D3565" s="42"/>
      <c r="E3565" s="42"/>
      <c r="F3565" s="42"/>
      <c r="G3565" s="42"/>
      <c r="H3565" s="42"/>
      <c r="I3565" s="42"/>
      <c r="J3565" s="42"/>
      <c r="K3565" s="42"/>
      <c r="L3565" s="42"/>
      <c r="M3565" s="42"/>
      <c r="N3565" s="42"/>
      <c r="O3565" s="42"/>
    </row>
    <row r="3566" spans="1:15">
      <c r="A3566" s="40"/>
      <c r="B3566" s="41"/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  <c r="O3566" s="42"/>
    </row>
    <row r="3567" spans="1:15">
      <c r="A3567" s="40"/>
      <c r="B3567" s="41"/>
      <c r="C3567" s="42"/>
      <c r="D3567" s="42"/>
      <c r="E3567" s="42"/>
      <c r="F3567" s="42"/>
      <c r="G3567" s="42"/>
      <c r="H3567" s="42"/>
      <c r="I3567" s="42"/>
      <c r="J3567" s="42"/>
      <c r="K3567" s="42"/>
      <c r="L3567" s="42"/>
      <c r="M3567" s="42"/>
      <c r="N3567" s="42"/>
      <c r="O3567" s="42"/>
    </row>
    <row r="3568" spans="1:15">
      <c r="A3568" s="40"/>
      <c r="B3568" s="41"/>
      <c r="C3568" s="42"/>
      <c r="D3568" s="42"/>
      <c r="E3568" s="42"/>
      <c r="F3568" s="42"/>
      <c r="G3568" s="42"/>
      <c r="H3568" s="42"/>
      <c r="I3568" s="42"/>
      <c r="J3568" s="42"/>
      <c r="K3568" s="42"/>
      <c r="L3568" s="42"/>
      <c r="M3568" s="42"/>
      <c r="N3568" s="42"/>
      <c r="O3568" s="42"/>
    </row>
    <row r="3569" spans="1:15">
      <c r="A3569" s="40"/>
      <c r="B3569" s="41"/>
      <c r="C3569" s="42"/>
      <c r="D3569" s="42"/>
      <c r="E3569" s="42"/>
      <c r="F3569" s="42"/>
      <c r="G3569" s="42"/>
      <c r="H3569" s="42"/>
      <c r="I3569" s="42"/>
      <c r="J3569" s="42"/>
      <c r="K3569" s="42"/>
      <c r="L3569" s="42"/>
      <c r="M3569" s="42"/>
      <c r="N3569" s="42"/>
      <c r="O3569" s="42"/>
    </row>
    <row r="3570" spans="1:15">
      <c r="A3570" s="40"/>
      <c r="B3570" s="41"/>
      <c r="C3570" s="42"/>
      <c r="D3570" s="42"/>
      <c r="E3570" s="42"/>
      <c r="F3570" s="42"/>
      <c r="G3570" s="42"/>
      <c r="H3570" s="42"/>
      <c r="I3570" s="42"/>
      <c r="J3570" s="42"/>
      <c r="K3570" s="42"/>
      <c r="L3570" s="42"/>
      <c r="M3570" s="42"/>
      <c r="N3570" s="42"/>
      <c r="O3570" s="42"/>
    </row>
    <row r="3571" spans="1:15">
      <c r="A3571" s="40"/>
      <c r="B3571" s="41"/>
      <c r="C3571" s="42"/>
      <c r="D3571" s="42"/>
      <c r="E3571" s="42"/>
      <c r="F3571" s="42"/>
      <c r="G3571" s="42"/>
      <c r="H3571" s="42"/>
      <c r="I3571" s="42"/>
      <c r="J3571" s="42"/>
      <c r="K3571" s="42"/>
      <c r="L3571" s="42"/>
      <c r="M3571" s="42"/>
      <c r="N3571" s="42"/>
      <c r="O3571" s="42"/>
    </row>
    <row r="3572" spans="1:15">
      <c r="A3572" s="40"/>
      <c r="B3572" s="41"/>
      <c r="C3572" s="42"/>
      <c r="D3572" s="42"/>
      <c r="E3572" s="42"/>
      <c r="F3572" s="42"/>
      <c r="G3572" s="42"/>
      <c r="H3572" s="42"/>
      <c r="I3572" s="42"/>
      <c r="J3572" s="42"/>
      <c r="K3572" s="42"/>
      <c r="L3572" s="42"/>
      <c r="M3572" s="42"/>
      <c r="N3572" s="42"/>
      <c r="O3572" s="42"/>
    </row>
    <row r="3573" spans="1:15">
      <c r="A3573" s="40"/>
      <c r="B3573" s="41"/>
      <c r="C3573" s="42"/>
      <c r="D3573" s="42"/>
      <c r="E3573" s="42"/>
      <c r="F3573" s="42"/>
      <c r="G3573" s="42"/>
      <c r="H3573" s="42"/>
      <c r="I3573" s="42"/>
      <c r="J3573" s="42"/>
      <c r="K3573" s="42"/>
      <c r="L3573" s="42"/>
      <c r="M3573" s="42"/>
      <c r="N3573" s="42"/>
      <c r="O3573" s="42"/>
    </row>
    <row r="3574" spans="1:15">
      <c r="A3574" s="40"/>
      <c r="B3574" s="41"/>
      <c r="C3574" s="42"/>
      <c r="D3574" s="42"/>
      <c r="E3574" s="42"/>
      <c r="F3574" s="42"/>
      <c r="G3574" s="42"/>
      <c r="H3574" s="42"/>
      <c r="I3574" s="42"/>
      <c r="J3574" s="42"/>
      <c r="K3574" s="42"/>
      <c r="L3574" s="42"/>
      <c r="M3574" s="42"/>
      <c r="N3574" s="42"/>
      <c r="O3574" s="42"/>
    </row>
    <row r="3575" spans="1:15">
      <c r="A3575" s="40"/>
      <c r="B3575" s="41"/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  <c r="O3575" s="42"/>
    </row>
    <row r="3576" spans="1:15">
      <c r="A3576" s="40"/>
      <c r="B3576" s="41"/>
      <c r="C3576" s="42"/>
      <c r="D3576" s="42"/>
      <c r="E3576" s="42"/>
      <c r="F3576" s="42"/>
      <c r="G3576" s="42"/>
      <c r="H3576" s="42"/>
      <c r="I3576" s="42"/>
      <c r="J3576" s="42"/>
      <c r="K3576" s="42"/>
      <c r="L3576" s="42"/>
      <c r="M3576" s="42"/>
      <c r="N3576" s="42"/>
      <c r="O3576" s="42"/>
    </row>
    <row r="3577" spans="1:15">
      <c r="A3577" s="40"/>
      <c r="B3577" s="41"/>
      <c r="C3577" s="42"/>
      <c r="D3577" s="42"/>
      <c r="E3577" s="42"/>
      <c r="F3577" s="42"/>
      <c r="G3577" s="42"/>
      <c r="H3577" s="42"/>
      <c r="I3577" s="42"/>
      <c r="J3577" s="42"/>
      <c r="K3577" s="42"/>
      <c r="L3577" s="42"/>
      <c r="M3577" s="42"/>
      <c r="N3577" s="42"/>
      <c r="O3577" s="42"/>
    </row>
    <row r="3578" spans="1:15">
      <c r="A3578" s="40"/>
      <c r="B3578" s="41"/>
      <c r="C3578" s="42"/>
      <c r="D3578" s="42"/>
      <c r="E3578" s="42"/>
      <c r="F3578" s="42"/>
      <c r="G3578" s="42"/>
      <c r="H3578" s="42"/>
      <c r="I3578" s="42"/>
      <c r="J3578" s="42"/>
      <c r="K3578" s="42"/>
      <c r="L3578" s="42"/>
      <c r="M3578" s="42"/>
      <c r="N3578" s="42"/>
      <c r="O3578" s="42"/>
    </row>
    <row r="3579" spans="1:15">
      <c r="A3579" s="40"/>
      <c r="B3579" s="41"/>
      <c r="C3579" s="42"/>
      <c r="D3579" s="42"/>
      <c r="E3579" s="42"/>
      <c r="F3579" s="42"/>
      <c r="G3579" s="42"/>
      <c r="H3579" s="42"/>
      <c r="I3579" s="42"/>
      <c r="J3579" s="42"/>
      <c r="K3579" s="42"/>
      <c r="L3579" s="42"/>
      <c r="M3579" s="42"/>
      <c r="N3579" s="42"/>
      <c r="O3579" s="42"/>
    </row>
    <row r="3580" spans="1:15">
      <c r="A3580" s="40"/>
      <c r="B3580" s="41"/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  <c r="O3580" s="42"/>
    </row>
    <row r="3581" spans="1:15">
      <c r="A3581" s="40"/>
      <c r="B3581" s="41"/>
      <c r="C3581" s="42"/>
      <c r="D3581" s="42"/>
      <c r="E3581" s="42"/>
      <c r="F3581" s="42"/>
      <c r="G3581" s="42"/>
      <c r="H3581" s="42"/>
      <c r="I3581" s="42"/>
      <c r="J3581" s="42"/>
      <c r="K3581" s="42"/>
      <c r="L3581" s="42"/>
      <c r="M3581" s="42"/>
      <c r="N3581" s="42"/>
      <c r="O3581" s="42"/>
    </row>
    <row r="3582" spans="1:15">
      <c r="A3582" s="40"/>
      <c r="B3582" s="41"/>
      <c r="C3582" s="42"/>
      <c r="D3582" s="42"/>
      <c r="E3582" s="42"/>
      <c r="F3582" s="42"/>
      <c r="G3582" s="42"/>
      <c r="H3582" s="42"/>
      <c r="I3582" s="42"/>
      <c r="J3582" s="42"/>
      <c r="K3582" s="42"/>
      <c r="L3582" s="42"/>
      <c r="M3582" s="42"/>
      <c r="N3582" s="42"/>
      <c r="O3582" s="42"/>
    </row>
    <row r="3583" spans="1:15">
      <c r="A3583" s="40"/>
      <c r="B3583" s="41"/>
      <c r="C3583" s="42"/>
      <c r="D3583" s="42"/>
      <c r="E3583" s="42"/>
      <c r="F3583" s="42"/>
      <c r="G3583" s="42"/>
      <c r="H3583" s="42"/>
      <c r="I3583" s="42"/>
      <c r="J3583" s="42"/>
      <c r="K3583" s="42"/>
      <c r="L3583" s="42"/>
      <c r="M3583" s="42"/>
      <c r="N3583" s="42"/>
      <c r="O3583" s="42"/>
    </row>
    <row r="3584" spans="1:15">
      <c r="A3584" s="40"/>
      <c r="B3584" s="41"/>
      <c r="C3584" s="42"/>
      <c r="D3584" s="42"/>
      <c r="E3584" s="42"/>
      <c r="F3584" s="42"/>
      <c r="G3584" s="42"/>
      <c r="H3584" s="42"/>
      <c r="I3584" s="42"/>
      <c r="J3584" s="42"/>
      <c r="K3584" s="42"/>
      <c r="L3584" s="42"/>
      <c r="M3584" s="42"/>
      <c r="N3584" s="42"/>
      <c r="O3584" s="42"/>
    </row>
    <row r="3585" spans="1:15">
      <c r="A3585" s="40"/>
      <c r="B3585" s="41"/>
      <c r="C3585" s="42"/>
      <c r="D3585" s="42"/>
      <c r="E3585" s="42"/>
      <c r="F3585" s="42"/>
      <c r="G3585" s="42"/>
      <c r="H3585" s="42"/>
      <c r="I3585" s="42"/>
      <c r="J3585" s="42"/>
      <c r="K3585" s="42"/>
      <c r="L3585" s="42"/>
      <c r="M3585" s="42"/>
      <c r="N3585" s="42"/>
      <c r="O3585" s="42"/>
    </row>
    <row r="3586" spans="1:15">
      <c r="A3586" s="40"/>
      <c r="B3586" s="41"/>
      <c r="C3586" s="42"/>
      <c r="D3586" s="42"/>
      <c r="E3586" s="42"/>
      <c r="F3586" s="42"/>
      <c r="G3586" s="42"/>
      <c r="H3586" s="42"/>
      <c r="I3586" s="42"/>
      <c r="J3586" s="42"/>
      <c r="K3586" s="42"/>
      <c r="L3586" s="42"/>
      <c r="M3586" s="42"/>
      <c r="N3586" s="42"/>
      <c r="O3586" s="42"/>
    </row>
    <row r="3587" spans="1:15">
      <c r="A3587" s="40"/>
      <c r="B3587" s="41"/>
      <c r="C3587" s="42"/>
      <c r="D3587" s="42"/>
      <c r="E3587" s="42"/>
      <c r="F3587" s="42"/>
      <c r="G3587" s="42"/>
      <c r="H3587" s="42"/>
      <c r="I3587" s="42"/>
      <c r="J3587" s="42"/>
      <c r="K3587" s="42"/>
      <c r="L3587" s="42"/>
      <c r="M3587" s="42"/>
      <c r="N3587" s="42"/>
      <c r="O3587" s="42"/>
    </row>
    <row r="3588" spans="1:15">
      <c r="A3588" s="40"/>
      <c r="B3588" s="41"/>
      <c r="C3588" s="42"/>
      <c r="D3588" s="42"/>
      <c r="E3588" s="42"/>
      <c r="F3588" s="42"/>
      <c r="G3588" s="42"/>
      <c r="H3588" s="42"/>
      <c r="I3588" s="42"/>
      <c r="J3588" s="42"/>
      <c r="K3588" s="42"/>
      <c r="L3588" s="42"/>
      <c r="M3588" s="42"/>
      <c r="N3588" s="42"/>
      <c r="O3588" s="42"/>
    </row>
    <row r="3589" spans="1:15">
      <c r="A3589" s="40"/>
      <c r="B3589" s="41"/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  <c r="O3589" s="42"/>
    </row>
    <row r="3590" spans="1:15">
      <c r="A3590" s="40"/>
      <c r="B3590" s="41"/>
      <c r="C3590" s="42"/>
      <c r="D3590" s="42"/>
      <c r="E3590" s="42"/>
      <c r="F3590" s="42"/>
      <c r="G3590" s="42"/>
      <c r="H3590" s="42"/>
      <c r="I3590" s="42"/>
      <c r="J3590" s="42"/>
      <c r="K3590" s="42"/>
      <c r="L3590" s="42"/>
      <c r="M3590" s="42"/>
      <c r="N3590" s="42"/>
      <c r="O3590" s="42"/>
    </row>
    <row r="3591" spans="1:15">
      <c r="A3591" s="40"/>
      <c r="B3591" s="41"/>
      <c r="C3591" s="42"/>
      <c r="D3591" s="42"/>
      <c r="E3591" s="42"/>
      <c r="F3591" s="42"/>
      <c r="G3591" s="42"/>
      <c r="H3591" s="42"/>
      <c r="I3591" s="42"/>
      <c r="J3591" s="42"/>
      <c r="K3591" s="42"/>
      <c r="L3591" s="42"/>
      <c r="M3591" s="42"/>
      <c r="N3591" s="42"/>
      <c r="O3591" s="42"/>
    </row>
    <row r="3592" spans="1:15">
      <c r="A3592" s="40"/>
      <c r="B3592" s="41"/>
      <c r="C3592" s="42"/>
      <c r="D3592" s="42"/>
      <c r="E3592" s="42"/>
      <c r="F3592" s="42"/>
      <c r="G3592" s="42"/>
      <c r="H3592" s="42"/>
      <c r="I3592" s="42"/>
      <c r="J3592" s="42"/>
      <c r="K3592" s="42"/>
      <c r="L3592" s="42"/>
      <c r="M3592" s="42"/>
      <c r="N3592" s="42"/>
      <c r="O3592" s="42"/>
    </row>
    <row r="3593" spans="1:15">
      <c r="A3593" s="40"/>
      <c r="B3593" s="41"/>
      <c r="C3593" s="42"/>
      <c r="D3593" s="42"/>
      <c r="E3593" s="42"/>
      <c r="F3593" s="42"/>
      <c r="G3593" s="42"/>
      <c r="H3593" s="42"/>
      <c r="I3593" s="42"/>
      <c r="J3593" s="42"/>
      <c r="K3593" s="42"/>
      <c r="L3593" s="42"/>
      <c r="M3593" s="42"/>
      <c r="N3593" s="42"/>
      <c r="O3593" s="42"/>
    </row>
    <row r="3594" spans="1:15">
      <c r="A3594" s="40"/>
      <c r="B3594" s="41"/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  <c r="O3594" s="42"/>
    </row>
    <row r="3595" spans="1:15">
      <c r="A3595" s="40"/>
      <c r="B3595" s="41"/>
      <c r="C3595" s="42"/>
      <c r="D3595" s="42"/>
      <c r="E3595" s="42"/>
      <c r="F3595" s="42"/>
      <c r="G3595" s="42"/>
      <c r="H3595" s="42"/>
      <c r="I3595" s="42"/>
      <c r="J3595" s="42"/>
      <c r="K3595" s="42"/>
      <c r="L3595" s="42"/>
      <c r="M3595" s="42"/>
      <c r="N3595" s="42"/>
      <c r="O3595" s="42"/>
    </row>
    <row r="3596" spans="1:15">
      <c r="A3596" s="40"/>
      <c r="B3596" s="41"/>
      <c r="C3596" s="42"/>
      <c r="D3596" s="42"/>
      <c r="E3596" s="42"/>
      <c r="F3596" s="42"/>
      <c r="G3596" s="42"/>
      <c r="H3596" s="42"/>
      <c r="I3596" s="42"/>
      <c r="J3596" s="42"/>
      <c r="K3596" s="42"/>
      <c r="L3596" s="42"/>
      <c r="M3596" s="42"/>
      <c r="N3596" s="42"/>
      <c r="O3596" s="42"/>
    </row>
    <row r="3597" spans="1:15">
      <c r="A3597" s="40"/>
      <c r="B3597" s="41"/>
      <c r="C3597" s="42"/>
      <c r="D3597" s="42"/>
      <c r="E3597" s="42"/>
      <c r="F3597" s="42"/>
      <c r="G3597" s="42"/>
      <c r="H3597" s="42"/>
      <c r="I3597" s="42"/>
      <c r="J3597" s="42"/>
      <c r="K3597" s="42"/>
      <c r="L3597" s="42"/>
      <c r="M3597" s="42"/>
      <c r="N3597" s="42"/>
      <c r="O3597" s="42"/>
    </row>
    <row r="3598" spans="1:15">
      <c r="A3598" s="40"/>
      <c r="B3598" s="41"/>
      <c r="C3598" s="42"/>
      <c r="D3598" s="42"/>
      <c r="E3598" s="42"/>
      <c r="F3598" s="42"/>
      <c r="G3598" s="42"/>
      <c r="H3598" s="42"/>
      <c r="I3598" s="42"/>
      <c r="J3598" s="42"/>
      <c r="K3598" s="42"/>
      <c r="L3598" s="42"/>
      <c r="M3598" s="42"/>
      <c r="N3598" s="42"/>
      <c r="O3598" s="42"/>
    </row>
    <row r="3599" spans="1:15">
      <c r="A3599" s="40"/>
      <c r="B3599" s="41"/>
      <c r="C3599" s="42"/>
      <c r="D3599" s="42"/>
      <c r="E3599" s="42"/>
      <c r="F3599" s="42"/>
      <c r="G3599" s="42"/>
      <c r="H3599" s="42"/>
      <c r="I3599" s="42"/>
      <c r="J3599" s="42"/>
      <c r="K3599" s="42"/>
      <c r="L3599" s="42"/>
      <c r="M3599" s="42"/>
      <c r="N3599" s="42"/>
      <c r="O3599" s="42"/>
    </row>
    <row r="3600" spans="1:15">
      <c r="A3600" s="40"/>
      <c r="B3600" s="41"/>
      <c r="C3600" s="42"/>
      <c r="D3600" s="42"/>
      <c r="E3600" s="42"/>
      <c r="F3600" s="42"/>
      <c r="G3600" s="42"/>
      <c r="H3600" s="42"/>
      <c r="I3600" s="42"/>
      <c r="J3600" s="42"/>
      <c r="K3600" s="42"/>
      <c r="L3600" s="42"/>
      <c r="M3600" s="42"/>
      <c r="N3600" s="42"/>
      <c r="O3600" s="42"/>
    </row>
    <row r="3601" spans="1:15">
      <c r="A3601" s="40"/>
      <c r="B3601" s="41"/>
      <c r="C3601" s="42"/>
      <c r="D3601" s="42"/>
      <c r="E3601" s="42"/>
      <c r="F3601" s="42"/>
      <c r="G3601" s="42"/>
      <c r="H3601" s="42"/>
      <c r="I3601" s="42"/>
      <c r="J3601" s="42"/>
      <c r="K3601" s="42"/>
      <c r="L3601" s="42"/>
      <c r="M3601" s="42"/>
      <c r="N3601" s="42"/>
      <c r="O3601" s="42"/>
    </row>
    <row r="3602" spans="1:15">
      <c r="A3602" s="40"/>
      <c r="B3602" s="41"/>
      <c r="C3602" s="42"/>
      <c r="D3602" s="42"/>
      <c r="E3602" s="42"/>
      <c r="F3602" s="42"/>
      <c r="G3602" s="42"/>
      <c r="H3602" s="42"/>
      <c r="I3602" s="42"/>
      <c r="J3602" s="42"/>
      <c r="K3602" s="42"/>
      <c r="L3602" s="42"/>
      <c r="M3602" s="42"/>
      <c r="N3602" s="42"/>
      <c r="O3602" s="42"/>
    </row>
    <row r="3603" spans="1:15">
      <c r="A3603" s="40"/>
      <c r="B3603" s="41"/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  <c r="O3603" s="42"/>
    </row>
    <row r="3604" spans="1:15">
      <c r="A3604" s="40"/>
      <c r="B3604" s="41"/>
      <c r="C3604" s="42"/>
      <c r="D3604" s="42"/>
      <c r="E3604" s="42"/>
      <c r="F3604" s="42"/>
      <c r="G3604" s="42"/>
      <c r="H3604" s="42"/>
      <c r="I3604" s="42"/>
      <c r="J3604" s="42"/>
      <c r="K3604" s="42"/>
      <c r="L3604" s="42"/>
      <c r="M3604" s="42"/>
      <c r="N3604" s="42"/>
      <c r="O3604" s="42"/>
    </row>
    <row r="3605" spans="1:15">
      <c r="A3605" s="40"/>
      <c r="B3605" s="41"/>
      <c r="C3605" s="42"/>
      <c r="D3605" s="42"/>
      <c r="E3605" s="42"/>
      <c r="F3605" s="42"/>
      <c r="G3605" s="42"/>
      <c r="H3605" s="42"/>
      <c r="I3605" s="42"/>
      <c r="J3605" s="42"/>
      <c r="K3605" s="42"/>
      <c r="L3605" s="42"/>
      <c r="M3605" s="42"/>
      <c r="N3605" s="42"/>
      <c r="O3605" s="42"/>
    </row>
    <row r="3606" spans="1:15">
      <c r="A3606" s="40"/>
      <c r="B3606" s="41"/>
      <c r="C3606" s="42"/>
      <c r="D3606" s="42"/>
      <c r="E3606" s="42"/>
      <c r="F3606" s="42"/>
      <c r="G3606" s="42"/>
      <c r="H3606" s="42"/>
      <c r="I3606" s="42"/>
      <c r="J3606" s="42"/>
      <c r="K3606" s="42"/>
      <c r="L3606" s="42"/>
      <c r="M3606" s="42"/>
      <c r="N3606" s="42"/>
      <c r="O3606" s="42"/>
    </row>
    <row r="3607" spans="1:15">
      <c r="A3607" s="40"/>
      <c r="B3607" s="41"/>
      <c r="C3607" s="42"/>
      <c r="D3607" s="42"/>
      <c r="E3607" s="42"/>
      <c r="F3607" s="42"/>
      <c r="G3607" s="42"/>
      <c r="H3607" s="42"/>
      <c r="I3607" s="42"/>
      <c r="J3607" s="42"/>
      <c r="K3607" s="42"/>
      <c r="L3607" s="42"/>
      <c r="M3607" s="42"/>
      <c r="N3607" s="42"/>
      <c r="O3607" s="42"/>
    </row>
    <row r="3608" spans="1:15">
      <c r="A3608" s="40"/>
      <c r="B3608" s="41"/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  <c r="O3608" s="42"/>
    </row>
    <row r="3609" spans="1:15">
      <c r="A3609" s="40"/>
      <c r="B3609" s="41"/>
      <c r="C3609" s="42"/>
      <c r="D3609" s="42"/>
      <c r="E3609" s="42"/>
      <c r="F3609" s="42"/>
      <c r="G3609" s="42"/>
      <c r="H3609" s="42"/>
      <c r="I3609" s="42"/>
      <c r="J3609" s="42"/>
      <c r="K3609" s="42"/>
      <c r="L3609" s="42"/>
      <c r="M3609" s="42"/>
      <c r="N3609" s="42"/>
      <c r="O3609" s="42"/>
    </row>
    <row r="3610" spans="1:15">
      <c r="A3610" s="40"/>
      <c r="B3610" s="41"/>
      <c r="C3610" s="42"/>
      <c r="D3610" s="42"/>
      <c r="E3610" s="42"/>
      <c r="F3610" s="42"/>
      <c r="G3610" s="42"/>
      <c r="H3610" s="42"/>
      <c r="I3610" s="42"/>
      <c r="J3610" s="42"/>
      <c r="K3610" s="42"/>
      <c r="L3610" s="42"/>
      <c r="M3610" s="42"/>
      <c r="N3610" s="42"/>
      <c r="O3610" s="42"/>
    </row>
    <row r="3611" spans="1:15">
      <c r="A3611" s="40"/>
      <c r="B3611" s="41"/>
      <c r="C3611" s="42"/>
      <c r="D3611" s="42"/>
      <c r="E3611" s="42"/>
      <c r="F3611" s="42"/>
      <c r="G3611" s="42"/>
      <c r="H3611" s="42"/>
      <c r="I3611" s="42"/>
      <c r="J3611" s="42"/>
      <c r="K3611" s="42"/>
      <c r="L3611" s="42"/>
      <c r="M3611" s="42"/>
      <c r="N3611" s="42"/>
      <c r="O3611" s="42"/>
    </row>
    <row r="3612" spans="1:15">
      <c r="A3612" s="40"/>
      <c r="B3612" s="41"/>
      <c r="C3612" s="42"/>
      <c r="D3612" s="42"/>
      <c r="E3612" s="42"/>
      <c r="F3612" s="42"/>
      <c r="G3612" s="42"/>
      <c r="H3612" s="42"/>
      <c r="I3612" s="42"/>
      <c r="J3612" s="42"/>
      <c r="K3612" s="42"/>
      <c r="L3612" s="42"/>
      <c r="M3612" s="42"/>
      <c r="N3612" s="42"/>
      <c r="O3612" s="42"/>
    </row>
    <row r="3613" spans="1:15">
      <c r="A3613" s="40"/>
      <c r="B3613" s="41"/>
      <c r="C3613" s="42"/>
      <c r="D3613" s="42"/>
      <c r="E3613" s="42"/>
      <c r="F3613" s="42"/>
      <c r="G3613" s="42"/>
      <c r="H3613" s="42"/>
      <c r="I3613" s="42"/>
      <c r="J3613" s="42"/>
      <c r="K3613" s="42"/>
      <c r="L3613" s="42"/>
      <c r="M3613" s="42"/>
      <c r="N3613" s="42"/>
      <c r="O3613" s="42"/>
    </row>
    <row r="3614" spans="1:15">
      <c r="A3614" s="40"/>
      <c r="B3614" s="41"/>
      <c r="C3614" s="42"/>
      <c r="D3614" s="42"/>
      <c r="E3614" s="42"/>
      <c r="F3614" s="42"/>
      <c r="G3614" s="42"/>
      <c r="H3614" s="42"/>
      <c r="I3614" s="42"/>
      <c r="J3614" s="42"/>
      <c r="K3614" s="42"/>
      <c r="L3614" s="42"/>
      <c r="M3614" s="42"/>
      <c r="N3614" s="42"/>
      <c r="O3614" s="42"/>
    </row>
    <row r="3615" spans="1:15">
      <c r="A3615" s="40"/>
      <c r="B3615" s="41"/>
      <c r="C3615" s="42"/>
      <c r="D3615" s="42"/>
      <c r="E3615" s="42"/>
      <c r="F3615" s="42"/>
      <c r="G3615" s="42"/>
      <c r="H3615" s="42"/>
      <c r="I3615" s="42"/>
      <c r="J3615" s="42"/>
      <c r="K3615" s="42"/>
      <c r="L3615" s="42"/>
      <c r="M3615" s="42"/>
      <c r="N3615" s="42"/>
      <c r="O3615" s="42"/>
    </row>
    <row r="3616" spans="1:15">
      <c r="A3616" s="40"/>
      <c r="B3616" s="41"/>
      <c r="C3616" s="42"/>
      <c r="D3616" s="42"/>
      <c r="E3616" s="42"/>
      <c r="F3616" s="42"/>
      <c r="G3616" s="42"/>
      <c r="H3616" s="42"/>
      <c r="I3616" s="42"/>
      <c r="J3616" s="42"/>
      <c r="K3616" s="42"/>
      <c r="L3616" s="42"/>
      <c r="M3616" s="42"/>
      <c r="N3616" s="42"/>
      <c r="O3616" s="42"/>
    </row>
    <row r="3617" spans="1:15">
      <c r="A3617" s="40"/>
      <c r="B3617" s="41"/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  <c r="O3617" s="42"/>
    </row>
    <row r="3618" spans="1:15">
      <c r="A3618" s="40"/>
      <c r="B3618" s="41"/>
      <c r="C3618" s="42"/>
      <c r="D3618" s="42"/>
      <c r="E3618" s="42"/>
      <c r="F3618" s="42"/>
      <c r="G3618" s="42"/>
      <c r="H3618" s="42"/>
      <c r="I3618" s="42"/>
      <c r="J3618" s="42"/>
      <c r="K3618" s="42"/>
      <c r="L3618" s="42"/>
      <c r="M3618" s="42"/>
      <c r="N3618" s="42"/>
      <c r="O3618" s="42"/>
    </row>
    <row r="3619" spans="1:15">
      <c r="A3619" s="40"/>
      <c r="B3619" s="41"/>
      <c r="C3619" s="42"/>
      <c r="D3619" s="42"/>
      <c r="E3619" s="42"/>
      <c r="F3619" s="42"/>
      <c r="G3619" s="42"/>
      <c r="H3619" s="42"/>
      <c r="I3619" s="42"/>
      <c r="J3619" s="42"/>
      <c r="K3619" s="42"/>
      <c r="L3619" s="42"/>
      <c r="M3619" s="42"/>
      <c r="N3619" s="42"/>
      <c r="O3619" s="42"/>
    </row>
    <row r="3620" spans="1:15">
      <c r="A3620" s="40"/>
      <c r="B3620" s="41"/>
      <c r="C3620" s="42"/>
      <c r="D3620" s="42"/>
      <c r="E3620" s="42"/>
      <c r="F3620" s="42"/>
      <c r="G3620" s="42"/>
      <c r="H3620" s="42"/>
      <c r="I3620" s="42"/>
      <c r="J3620" s="42"/>
      <c r="K3620" s="42"/>
      <c r="L3620" s="42"/>
      <c r="M3620" s="42"/>
      <c r="N3620" s="42"/>
      <c r="O3620" s="42"/>
    </row>
    <row r="3621" spans="1:15">
      <c r="A3621" s="40"/>
      <c r="B3621" s="41"/>
      <c r="C3621" s="42"/>
      <c r="D3621" s="42"/>
      <c r="E3621" s="42"/>
      <c r="F3621" s="42"/>
      <c r="G3621" s="42"/>
      <c r="H3621" s="42"/>
      <c r="I3621" s="42"/>
      <c r="J3621" s="42"/>
      <c r="K3621" s="42"/>
      <c r="L3621" s="42"/>
      <c r="M3621" s="42"/>
      <c r="N3621" s="42"/>
      <c r="O3621" s="42"/>
    </row>
    <row r="3622" spans="1:15">
      <c r="A3622" s="40"/>
      <c r="B3622" s="41"/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  <c r="O3622" s="42"/>
    </row>
    <row r="3623" spans="1:15">
      <c r="A3623" s="40"/>
      <c r="B3623" s="41"/>
      <c r="C3623" s="42"/>
      <c r="D3623" s="42"/>
      <c r="E3623" s="42"/>
      <c r="F3623" s="42"/>
      <c r="G3623" s="42"/>
      <c r="H3623" s="42"/>
      <c r="I3623" s="42"/>
      <c r="J3623" s="42"/>
      <c r="K3623" s="42"/>
      <c r="L3623" s="42"/>
      <c r="M3623" s="42"/>
      <c r="N3623" s="42"/>
      <c r="O3623" s="42"/>
    </row>
    <row r="3624" spans="1:15">
      <c r="A3624" s="40"/>
      <c r="B3624" s="41"/>
      <c r="C3624" s="42"/>
      <c r="D3624" s="42"/>
      <c r="E3624" s="42"/>
      <c r="F3624" s="42"/>
      <c r="G3624" s="42"/>
      <c r="H3624" s="42"/>
      <c r="I3624" s="42"/>
      <c r="J3624" s="42"/>
      <c r="K3624" s="42"/>
      <c r="L3624" s="42"/>
      <c r="M3624" s="42"/>
      <c r="N3624" s="42"/>
      <c r="O3624" s="42"/>
    </row>
    <row r="3625" spans="1:15">
      <c r="A3625" s="40"/>
      <c r="B3625" s="41"/>
      <c r="C3625" s="42"/>
      <c r="D3625" s="42"/>
      <c r="E3625" s="42"/>
      <c r="F3625" s="42"/>
      <c r="G3625" s="42"/>
      <c r="H3625" s="42"/>
      <c r="I3625" s="42"/>
      <c r="J3625" s="42"/>
      <c r="K3625" s="42"/>
      <c r="L3625" s="42"/>
      <c r="M3625" s="42"/>
      <c r="N3625" s="42"/>
      <c r="O3625" s="42"/>
    </row>
    <row r="3626" spans="1:15">
      <c r="A3626" s="40"/>
      <c r="B3626" s="41"/>
      <c r="C3626" s="42"/>
      <c r="D3626" s="42"/>
      <c r="E3626" s="42"/>
      <c r="F3626" s="42"/>
      <c r="G3626" s="42"/>
      <c r="H3626" s="42"/>
      <c r="I3626" s="42"/>
      <c r="J3626" s="42"/>
      <c r="K3626" s="42"/>
      <c r="L3626" s="42"/>
      <c r="M3626" s="42"/>
      <c r="N3626" s="42"/>
      <c r="O3626" s="42"/>
    </row>
    <row r="3627" spans="1:15">
      <c r="A3627" s="40"/>
      <c r="B3627" s="41"/>
      <c r="C3627" s="42"/>
      <c r="D3627" s="42"/>
      <c r="E3627" s="42"/>
      <c r="F3627" s="42"/>
      <c r="G3627" s="42"/>
      <c r="H3627" s="42"/>
      <c r="I3627" s="42"/>
      <c r="J3627" s="42"/>
      <c r="K3627" s="42"/>
      <c r="L3627" s="42"/>
      <c r="M3627" s="42"/>
      <c r="N3627" s="42"/>
      <c r="O3627" s="42"/>
    </row>
    <row r="3628" spans="1:15">
      <c r="A3628" s="40"/>
      <c r="B3628" s="41"/>
      <c r="C3628" s="42"/>
      <c r="D3628" s="42"/>
      <c r="E3628" s="42"/>
      <c r="F3628" s="42"/>
      <c r="G3628" s="42"/>
      <c r="H3628" s="42"/>
      <c r="I3628" s="42"/>
      <c r="J3628" s="42"/>
      <c r="K3628" s="42"/>
      <c r="L3628" s="42"/>
      <c r="M3628" s="42"/>
      <c r="N3628" s="42"/>
      <c r="O3628" s="42"/>
    </row>
    <row r="3629" spans="1:15">
      <c r="A3629" s="40"/>
      <c r="B3629" s="41"/>
      <c r="C3629" s="42"/>
      <c r="D3629" s="42"/>
      <c r="E3629" s="42"/>
      <c r="F3629" s="42"/>
      <c r="G3629" s="42"/>
      <c r="H3629" s="42"/>
      <c r="I3629" s="42"/>
      <c r="J3629" s="42"/>
      <c r="K3629" s="42"/>
      <c r="L3629" s="42"/>
      <c r="M3629" s="42"/>
      <c r="N3629" s="42"/>
      <c r="O3629" s="42"/>
    </row>
    <row r="3630" spans="1:15">
      <c r="A3630" s="40"/>
      <c r="B3630" s="41"/>
      <c r="C3630" s="42"/>
      <c r="D3630" s="42"/>
      <c r="E3630" s="42"/>
      <c r="F3630" s="42"/>
      <c r="G3630" s="42"/>
      <c r="H3630" s="42"/>
      <c r="I3630" s="42"/>
      <c r="J3630" s="42"/>
      <c r="K3630" s="42"/>
      <c r="L3630" s="42"/>
      <c r="M3630" s="42"/>
      <c r="N3630" s="42"/>
      <c r="O3630" s="42"/>
    </row>
    <row r="3631" spans="1:15">
      <c r="A3631" s="40"/>
      <c r="B3631" s="41"/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  <c r="O3631" s="42"/>
    </row>
    <row r="3632" spans="1:15">
      <c r="A3632" s="40"/>
      <c r="B3632" s="41"/>
      <c r="C3632" s="42"/>
      <c r="D3632" s="42"/>
      <c r="E3632" s="42"/>
      <c r="F3632" s="42"/>
      <c r="G3632" s="42"/>
      <c r="H3632" s="42"/>
      <c r="I3632" s="42"/>
      <c r="J3632" s="42"/>
      <c r="K3632" s="42"/>
      <c r="L3632" s="42"/>
      <c r="M3632" s="42"/>
      <c r="N3632" s="42"/>
      <c r="O3632" s="42"/>
    </row>
    <row r="3633" spans="1:15">
      <c r="A3633" s="40"/>
      <c r="B3633" s="41"/>
      <c r="C3633" s="42"/>
      <c r="D3633" s="42"/>
      <c r="E3633" s="42"/>
      <c r="F3633" s="42"/>
      <c r="G3633" s="42"/>
      <c r="H3633" s="42"/>
      <c r="I3633" s="42"/>
      <c r="J3633" s="42"/>
      <c r="K3633" s="42"/>
      <c r="L3633" s="42"/>
      <c r="M3633" s="42"/>
      <c r="N3633" s="42"/>
      <c r="O3633" s="42"/>
    </row>
    <row r="3634" spans="1:15">
      <c r="A3634" s="40"/>
      <c r="B3634" s="41"/>
      <c r="C3634" s="42"/>
      <c r="D3634" s="42"/>
      <c r="E3634" s="42"/>
      <c r="F3634" s="42"/>
      <c r="G3634" s="42"/>
      <c r="H3634" s="42"/>
      <c r="I3634" s="42"/>
      <c r="J3634" s="42"/>
      <c r="K3634" s="42"/>
      <c r="L3634" s="42"/>
      <c r="M3634" s="42"/>
      <c r="N3634" s="42"/>
      <c r="O3634" s="42"/>
    </row>
    <row r="3635" spans="1:15">
      <c r="A3635" s="40"/>
      <c r="B3635" s="41"/>
      <c r="C3635" s="42"/>
      <c r="D3635" s="42"/>
      <c r="E3635" s="42"/>
      <c r="F3635" s="42"/>
      <c r="G3635" s="42"/>
      <c r="H3635" s="42"/>
      <c r="I3635" s="42"/>
      <c r="J3635" s="42"/>
      <c r="K3635" s="42"/>
      <c r="L3635" s="42"/>
      <c r="M3635" s="42"/>
      <c r="N3635" s="42"/>
      <c r="O3635" s="42"/>
    </row>
    <row r="3636" spans="1:15">
      <c r="A3636" s="40"/>
      <c r="B3636" s="41"/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  <c r="O3636" s="42"/>
    </row>
    <row r="3637" spans="1:15">
      <c r="A3637" s="40"/>
      <c r="B3637" s="41"/>
      <c r="C3637" s="42"/>
      <c r="D3637" s="42"/>
      <c r="E3637" s="42"/>
      <c r="F3637" s="42"/>
      <c r="G3637" s="42"/>
      <c r="H3637" s="42"/>
      <c r="I3637" s="42"/>
      <c r="J3637" s="42"/>
      <c r="K3637" s="42"/>
      <c r="L3637" s="42"/>
      <c r="M3637" s="42"/>
      <c r="N3637" s="42"/>
      <c r="O3637" s="42"/>
    </row>
    <row r="3638" spans="1:15">
      <c r="A3638" s="40"/>
      <c r="B3638" s="41"/>
      <c r="C3638" s="42"/>
      <c r="D3638" s="42"/>
      <c r="E3638" s="42"/>
      <c r="F3638" s="42"/>
      <c r="G3638" s="42"/>
      <c r="H3638" s="42"/>
      <c r="I3638" s="42"/>
      <c r="J3638" s="42"/>
      <c r="K3638" s="42"/>
      <c r="L3638" s="42"/>
      <c r="M3638" s="42"/>
      <c r="N3638" s="42"/>
      <c r="O3638" s="42"/>
    </row>
    <row r="3639" spans="1:15">
      <c r="A3639" s="40"/>
      <c r="B3639" s="41"/>
      <c r="C3639" s="42"/>
      <c r="D3639" s="42"/>
      <c r="E3639" s="42"/>
      <c r="F3639" s="42"/>
      <c r="G3639" s="42"/>
      <c r="H3639" s="42"/>
      <c r="I3639" s="42"/>
      <c r="J3639" s="42"/>
      <c r="K3639" s="42"/>
      <c r="L3639" s="42"/>
      <c r="M3639" s="42"/>
      <c r="N3639" s="42"/>
      <c r="O3639" s="42"/>
    </row>
    <row r="3640" spans="1:15">
      <c r="A3640" s="40"/>
      <c r="B3640" s="41"/>
      <c r="C3640" s="42"/>
      <c r="D3640" s="42"/>
      <c r="E3640" s="42"/>
      <c r="F3640" s="42"/>
      <c r="G3640" s="42"/>
      <c r="H3640" s="42"/>
      <c r="I3640" s="42"/>
      <c r="J3640" s="42"/>
      <c r="K3640" s="42"/>
      <c r="L3640" s="42"/>
      <c r="M3640" s="42"/>
      <c r="N3640" s="42"/>
      <c r="O3640" s="42"/>
    </row>
    <row r="3641" spans="1:15">
      <c r="A3641" s="40"/>
      <c r="B3641" s="41"/>
      <c r="C3641" s="42"/>
      <c r="D3641" s="42"/>
      <c r="E3641" s="42"/>
      <c r="F3641" s="42"/>
      <c r="G3641" s="42"/>
      <c r="H3641" s="42"/>
      <c r="I3641" s="42"/>
      <c r="J3641" s="42"/>
      <c r="K3641" s="42"/>
      <c r="L3641" s="42"/>
      <c r="M3641" s="42"/>
      <c r="N3641" s="42"/>
      <c r="O3641" s="42"/>
    </row>
    <row r="3642" spans="1:15">
      <c r="A3642" s="40"/>
      <c r="B3642" s="41"/>
      <c r="C3642" s="42"/>
      <c r="D3642" s="42"/>
      <c r="E3642" s="42"/>
      <c r="F3642" s="42"/>
      <c r="G3642" s="42"/>
      <c r="H3642" s="42"/>
      <c r="I3642" s="42"/>
      <c r="J3642" s="42"/>
      <c r="K3642" s="42"/>
      <c r="L3642" s="42"/>
      <c r="M3642" s="42"/>
      <c r="N3642" s="42"/>
      <c r="O3642" s="42"/>
    </row>
    <row r="3643" spans="1:15">
      <c r="A3643" s="40"/>
      <c r="B3643" s="41"/>
      <c r="C3643" s="42"/>
      <c r="D3643" s="42"/>
      <c r="E3643" s="42"/>
      <c r="F3643" s="42"/>
      <c r="G3643" s="42"/>
      <c r="H3643" s="42"/>
      <c r="I3643" s="42"/>
      <c r="J3643" s="42"/>
      <c r="K3643" s="42"/>
      <c r="L3643" s="42"/>
      <c r="M3643" s="42"/>
      <c r="N3643" s="42"/>
      <c r="O3643" s="42"/>
    </row>
    <row r="3644" spans="1:15">
      <c r="A3644" s="40"/>
      <c r="B3644" s="41"/>
      <c r="C3644" s="42"/>
      <c r="D3644" s="42"/>
      <c r="E3644" s="42"/>
      <c r="F3644" s="42"/>
      <c r="G3644" s="42"/>
      <c r="H3644" s="42"/>
      <c r="I3644" s="42"/>
      <c r="J3644" s="42"/>
      <c r="K3644" s="42"/>
      <c r="L3644" s="42"/>
      <c r="M3644" s="42"/>
      <c r="N3644" s="42"/>
      <c r="O3644" s="42"/>
    </row>
    <row r="3645" spans="1:15">
      <c r="A3645" s="40"/>
      <c r="B3645" s="41"/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  <c r="O3645" s="42"/>
    </row>
    <row r="3646" spans="1:15">
      <c r="A3646" s="40"/>
      <c r="B3646" s="41"/>
      <c r="C3646" s="42"/>
      <c r="D3646" s="42"/>
      <c r="E3646" s="42"/>
      <c r="F3646" s="42"/>
      <c r="G3646" s="42"/>
      <c r="H3646" s="42"/>
      <c r="I3646" s="42"/>
      <c r="J3646" s="42"/>
      <c r="K3646" s="42"/>
      <c r="L3646" s="42"/>
      <c r="M3646" s="42"/>
      <c r="N3646" s="42"/>
      <c r="O3646" s="42"/>
    </row>
    <row r="3647" spans="1:15">
      <c r="A3647" s="40"/>
      <c r="B3647" s="41"/>
      <c r="C3647" s="42"/>
      <c r="D3647" s="42"/>
      <c r="E3647" s="42"/>
      <c r="F3647" s="42"/>
      <c r="G3647" s="42"/>
      <c r="H3647" s="42"/>
      <c r="I3647" s="42"/>
      <c r="J3647" s="42"/>
      <c r="K3647" s="42"/>
      <c r="L3647" s="42"/>
      <c r="M3647" s="42"/>
      <c r="N3647" s="42"/>
      <c r="O3647" s="42"/>
    </row>
    <row r="3648" spans="1:15">
      <c r="A3648" s="40"/>
      <c r="B3648" s="41"/>
      <c r="C3648" s="42"/>
      <c r="D3648" s="42"/>
      <c r="E3648" s="42"/>
      <c r="F3648" s="42"/>
      <c r="G3648" s="42"/>
      <c r="H3648" s="42"/>
      <c r="I3648" s="42"/>
      <c r="J3648" s="42"/>
      <c r="K3648" s="42"/>
      <c r="L3648" s="42"/>
      <c r="M3648" s="42"/>
      <c r="N3648" s="42"/>
      <c r="O3648" s="42"/>
    </row>
    <row r="3649" spans="1:15">
      <c r="A3649" s="40"/>
      <c r="B3649" s="41"/>
      <c r="C3649" s="42"/>
      <c r="D3649" s="42"/>
      <c r="E3649" s="42"/>
      <c r="F3649" s="42"/>
      <c r="G3649" s="42"/>
      <c r="H3649" s="42"/>
      <c r="I3649" s="42"/>
      <c r="J3649" s="42"/>
      <c r="K3649" s="42"/>
      <c r="L3649" s="42"/>
      <c r="M3649" s="42"/>
      <c r="N3649" s="42"/>
      <c r="O3649" s="42"/>
    </row>
    <row r="3650" spans="1:15">
      <c r="A3650" s="40"/>
      <c r="B3650" s="41"/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  <c r="O3650" s="42"/>
    </row>
    <row r="3651" spans="1:15">
      <c r="A3651" s="40"/>
      <c r="B3651" s="41"/>
      <c r="C3651" s="42"/>
      <c r="D3651" s="42"/>
      <c r="E3651" s="42"/>
      <c r="F3651" s="42"/>
      <c r="G3651" s="42"/>
      <c r="H3651" s="42"/>
      <c r="I3651" s="42"/>
      <c r="J3651" s="42"/>
      <c r="K3651" s="42"/>
      <c r="L3651" s="42"/>
      <c r="M3651" s="42"/>
      <c r="N3651" s="42"/>
      <c r="O3651" s="42"/>
    </row>
    <row r="3652" spans="1:15">
      <c r="A3652" s="40"/>
      <c r="B3652" s="41"/>
      <c r="C3652" s="42"/>
      <c r="D3652" s="42"/>
      <c r="E3652" s="42"/>
      <c r="F3652" s="42"/>
      <c r="G3652" s="42"/>
      <c r="H3652" s="42"/>
      <c r="I3652" s="42"/>
      <c r="J3652" s="42"/>
      <c r="K3652" s="42"/>
      <c r="L3652" s="42"/>
      <c r="M3652" s="42"/>
      <c r="N3652" s="42"/>
      <c r="O3652" s="42"/>
    </row>
    <row r="3653" spans="1:15">
      <c r="A3653" s="40"/>
      <c r="B3653" s="41"/>
      <c r="C3653" s="42"/>
      <c r="D3653" s="42"/>
      <c r="E3653" s="42"/>
      <c r="F3653" s="42"/>
      <c r="G3653" s="42"/>
      <c r="H3653" s="42"/>
      <c r="I3653" s="42"/>
      <c r="J3653" s="42"/>
      <c r="K3653" s="42"/>
      <c r="L3653" s="42"/>
      <c r="M3653" s="42"/>
      <c r="N3653" s="42"/>
      <c r="O3653" s="42"/>
    </row>
    <row r="3654" spans="1:15">
      <c r="A3654" s="40"/>
      <c r="B3654" s="41"/>
      <c r="C3654" s="42"/>
      <c r="D3654" s="42"/>
      <c r="E3654" s="42"/>
      <c r="F3654" s="42"/>
      <c r="G3654" s="42"/>
      <c r="H3654" s="42"/>
      <c r="I3654" s="42"/>
      <c r="J3654" s="42"/>
      <c r="K3654" s="42"/>
      <c r="L3654" s="42"/>
      <c r="M3654" s="42"/>
      <c r="N3654" s="42"/>
      <c r="O3654" s="42"/>
    </row>
    <row r="3655" spans="1:15">
      <c r="A3655" s="40"/>
      <c r="B3655" s="41"/>
      <c r="C3655" s="42"/>
      <c r="D3655" s="42"/>
      <c r="E3655" s="42"/>
      <c r="F3655" s="42"/>
      <c r="G3655" s="42"/>
      <c r="H3655" s="42"/>
      <c r="I3655" s="42"/>
      <c r="J3655" s="42"/>
      <c r="K3655" s="42"/>
      <c r="L3655" s="42"/>
      <c r="M3655" s="42"/>
      <c r="N3655" s="42"/>
      <c r="O3655" s="42"/>
    </row>
    <row r="3656" spans="1:15">
      <c r="A3656" s="40"/>
      <c r="B3656" s="41"/>
      <c r="C3656" s="42"/>
      <c r="D3656" s="42"/>
      <c r="E3656" s="42"/>
      <c r="F3656" s="42"/>
      <c r="G3656" s="42"/>
      <c r="H3656" s="42"/>
      <c r="I3656" s="42"/>
      <c r="J3656" s="42"/>
      <c r="K3656" s="42"/>
      <c r="L3656" s="42"/>
      <c r="M3656" s="42"/>
      <c r="N3656" s="42"/>
      <c r="O3656" s="42"/>
    </row>
    <row r="3657" spans="1:15">
      <c r="A3657" s="40"/>
      <c r="B3657" s="41"/>
      <c r="C3657" s="42"/>
      <c r="D3657" s="42"/>
      <c r="E3657" s="42"/>
      <c r="F3657" s="42"/>
      <c r="G3657" s="42"/>
      <c r="H3657" s="42"/>
      <c r="I3657" s="42"/>
      <c r="J3657" s="42"/>
      <c r="K3657" s="42"/>
      <c r="L3657" s="42"/>
      <c r="M3657" s="42"/>
      <c r="N3657" s="42"/>
      <c r="O3657" s="42"/>
    </row>
    <row r="3658" spans="1:15">
      <c r="A3658" s="40"/>
      <c r="B3658" s="41"/>
      <c r="C3658" s="42"/>
      <c r="D3658" s="42"/>
      <c r="E3658" s="42"/>
      <c r="F3658" s="42"/>
      <c r="G3658" s="42"/>
      <c r="H3658" s="42"/>
      <c r="I3658" s="42"/>
      <c r="J3658" s="42"/>
      <c r="K3658" s="42"/>
      <c r="L3658" s="42"/>
      <c r="M3658" s="42"/>
      <c r="N3658" s="42"/>
      <c r="O3658" s="42"/>
    </row>
    <row r="3659" spans="1:15">
      <c r="A3659" s="40"/>
      <c r="B3659" s="41"/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  <c r="O3659" s="42"/>
    </row>
    <row r="3660" spans="1:15">
      <c r="A3660" s="40"/>
      <c r="B3660" s="41"/>
      <c r="C3660" s="42"/>
      <c r="D3660" s="42"/>
      <c r="E3660" s="42"/>
      <c r="F3660" s="42"/>
      <c r="G3660" s="42"/>
      <c r="H3660" s="42"/>
      <c r="I3660" s="42"/>
      <c r="J3660" s="42"/>
      <c r="K3660" s="42"/>
      <c r="L3660" s="42"/>
      <c r="M3660" s="42"/>
      <c r="N3660" s="42"/>
      <c r="O3660" s="42"/>
    </row>
    <row r="3661" spans="1:15">
      <c r="A3661" s="40"/>
      <c r="B3661" s="41"/>
      <c r="C3661" s="42"/>
      <c r="D3661" s="42"/>
      <c r="E3661" s="42"/>
      <c r="F3661" s="42"/>
      <c r="G3661" s="42"/>
      <c r="H3661" s="42"/>
      <c r="I3661" s="42"/>
      <c r="J3661" s="42"/>
      <c r="K3661" s="42"/>
      <c r="L3661" s="42"/>
      <c r="M3661" s="42"/>
      <c r="N3661" s="42"/>
      <c r="O3661" s="42"/>
    </row>
    <row r="3662" spans="1:15">
      <c r="A3662" s="40"/>
      <c r="B3662" s="41"/>
      <c r="C3662" s="42"/>
      <c r="D3662" s="42"/>
      <c r="E3662" s="42"/>
      <c r="F3662" s="42"/>
      <c r="G3662" s="42"/>
      <c r="H3662" s="42"/>
      <c r="I3662" s="42"/>
      <c r="J3662" s="42"/>
      <c r="K3662" s="42"/>
      <c r="L3662" s="42"/>
      <c r="M3662" s="42"/>
      <c r="N3662" s="42"/>
      <c r="O3662" s="42"/>
    </row>
    <row r="3663" spans="1:15">
      <c r="A3663" s="40"/>
      <c r="B3663" s="41"/>
      <c r="C3663" s="42"/>
      <c r="D3663" s="42"/>
      <c r="E3663" s="42"/>
      <c r="F3663" s="42"/>
      <c r="G3663" s="42"/>
      <c r="H3663" s="42"/>
      <c r="I3663" s="42"/>
      <c r="J3663" s="42"/>
      <c r="K3663" s="42"/>
      <c r="L3663" s="42"/>
      <c r="M3663" s="42"/>
      <c r="N3663" s="42"/>
      <c r="O3663" s="42"/>
    </row>
    <row r="3664" spans="1:15">
      <c r="A3664" s="40"/>
      <c r="B3664" s="41"/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  <c r="O3664" s="42"/>
    </row>
    <row r="3665" spans="1:15">
      <c r="A3665" s="40"/>
      <c r="B3665" s="41"/>
      <c r="C3665" s="42"/>
      <c r="D3665" s="42"/>
      <c r="E3665" s="42"/>
      <c r="F3665" s="42"/>
      <c r="G3665" s="42"/>
      <c r="H3665" s="42"/>
      <c r="I3665" s="42"/>
      <c r="J3665" s="42"/>
      <c r="K3665" s="42"/>
      <c r="L3665" s="42"/>
      <c r="M3665" s="42"/>
      <c r="N3665" s="42"/>
      <c r="O3665" s="42"/>
    </row>
    <row r="3666" spans="1:15">
      <c r="A3666" s="40"/>
      <c r="B3666" s="41"/>
      <c r="C3666" s="42"/>
      <c r="D3666" s="42"/>
      <c r="E3666" s="42"/>
      <c r="F3666" s="42"/>
      <c r="G3666" s="42"/>
      <c r="H3666" s="42"/>
      <c r="I3666" s="42"/>
      <c r="J3666" s="42"/>
      <c r="K3666" s="42"/>
      <c r="L3666" s="42"/>
      <c r="M3666" s="42"/>
      <c r="N3666" s="42"/>
      <c r="O3666" s="42"/>
    </row>
    <row r="3667" spans="1:15">
      <c r="A3667" s="40"/>
      <c r="B3667" s="41"/>
      <c r="C3667" s="42"/>
      <c r="D3667" s="42"/>
      <c r="E3667" s="42"/>
      <c r="F3667" s="42"/>
      <c r="G3667" s="42"/>
      <c r="H3667" s="42"/>
      <c r="I3667" s="42"/>
      <c r="J3667" s="42"/>
      <c r="K3667" s="42"/>
      <c r="L3667" s="42"/>
      <c r="M3667" s="42"/>
      <c r="N3667" s="42"/>
      <c r="O3667" s="42"/>
    </row>
    <row r="3668" spans="1:15">
      <c r="A3668" s="40"/>
      <c r="B3668" s="41"/>
      <c r="C3668" s="42"/>
      <c r="D3668" s="42"/>
      <c r="E3668" s="42"/>
      <c r="F3668" s="42"/>
      <c r="G3668" s="42"/>
      <c r="H3668" s="42"/>
      <c r="I3668" s="42"/>
      <c r="J3668" s="42"/>
      <c r="K3668" s="42"/>
      <c r="L3668" s="42"/>
      <c r="M3668" s="42"/>
      <c r="N3668" s="42"/>
      <c r="O3668" s="42"/>
    </row>
    <row r="3669" spans="1:15">
      <c r="A3669" s="40"/>
      <c r="B3669" s="41"/>
      <c r="C3669" s="42"/>
      <c r="D3669" s="42"/>
      <c r="E3669" s="42"/>
      <c r="F3669" s="42"/>
      <c r="G3669" s="42"/>
      <c r="H3669" s="42"/>
      <c r="I3669" s="42"/>
      <c r="J3669" s="42"/>
      <c r="K3669" s="42"/>
      <c r="L3669" s="42"/>
      <c r="M3669" s="42"/>
      <c r="N3669" s="42"/>
      <c r="O3669" s="42"/>
    </row>
    <row r="3670" spans="1:15">
      <c r="A3670" s="40"/>
      <c r="B3670" s="41"/>
      <c r="C3670" s="42"/>
      <c r="D3670" s="42"/>
      <c r="E3670" s="42"/>
      <c r="F3670" s="42"/>
      <c r="G3670" s="42"/>
      <c r="H3670" s="42"/>
      <c r="I3670" s="42"/>
      <c r="J3670" s="42"/>
      <c r="K3670" s="42"/>
      <c r="L3670" s="42"/>
      <c r="M3670" s="42"/>
      <c r="N3670" s="42"/>
      <c r="O3670" s="42"/>
    </row>
    <row r="3671" spans="1:15">
      <c r="A3671" s="40"/>
      <c r="B3671" s="41"/>
      <c r="C3671" s="42"/>
      <c r="D3671" s="42"/>
      <c r="E3671" s="42"/>
      <c r="F3671" s="42"/>
      <c r="G3671" s="42"/>
      <c r="H3671" s="42"/>
      <c r="I3671" s="42"/>
      <c r="J3671" s="42"/>
      <c r="K3671" s="42"/>
      <c r="L3671" s="42"/>
      <c r="M3671" s="42"/>
      <c r="N3671" s="42"/>
      <c r="O3671" s="42"/>
    </row>
    <row r="3672" spans="1:15">
      <c r="A3672" s="40"/>
      <c r="B3672" s="41"/>
      <c r="C3672" s="42"/>
      <c r="D3672" s="42"/>
      <c r="E3672" s="42"/>
      <c r="F3672" s="42"/>
      <c r="G3672" s="42"/>
      <c r="H3672" s="42"/>
      <c r="I3672" s="42"/>
      <c r="J3672" s="42"/>
      <c r="K3672" s="42"/>
      <c r="L3672" s="42"/>
      <c r="M3672" s="42"/>
      <c r="N3672" s="42"/>
      <c r="O3672" s="42"/>
    </row>
    <row r="3673" spans="1:15">
      <c r="A3673" s="40"/>
      <c r="B3673" s="41"/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  <c r="O3673" s="42"/>
    </row>
    <row r="3674" spans="1:15">
      <c r="A3674" s="40"/>
      <c r="B3674" s="41"/>
      <c r="C3674" s="42"/>
      <c r="D3674" s="42"/>
      <c r="E3674" s="42"/>
      <c r="F3674" s="42"/>
      <c r="G3674" s="42"/>
      <c r="H3674" s="42"/>
      <c r="I3674" s="42"/>
      <c r="J3674" s="42"/>
      <c r="K3674" s="42"/>
      <c r="L3674" s="42"/>
      <c r="M3674" s="42"/>
      <c r="N3674" s="42"/>
      <c r="O3674" s="42"/>
    </row>
    <row r="3675" spans="1:15">
      <c r="A3675" s="40"/>
      <c r="B3675" s="41"/>
      <c r="C3675" s="42"/>
      <c r="D3675" s="42"/>
      <c r="E3675" s="42"/>
      <c r="F3675" s="42"/>
      <c r="G3675" s="42"/>
      <c r="H3675" s="42"/>
      <c r="I3675" s="42"/>
      <c r="J3675" s="42"/>
      <c r="K3675" s="42"/>
      <c r="L3675" s="42"/>
      <c r="M3675" s="42"/>
      <c r="N3675" s="42"/>
      <c r="O3675" s="42"/>
    </row>
    <row r="3676" spans="1:15">
      <c r="A3676" s="40"/>
      <c r="B3676" s="41"/>
      <c r="C3676" s="42"/>
      <c r="D3676" s="42"/>
      <c r="E3676" s="42"/>
      <c r="F3676" s="42"/>
      <c r="G3676" s="42"/>
      <c r="H3676" s="42"/>
      <c r="I3676" s="42"/>
      <c r="J3676" s="42"/>
      <c r="K3676" s="42"/>
      <c r="L3676" s="42"/>
      <c r="M3676" s="42"/>
      <c r="N3676" s="42"/>
      <c r="O3676" s="42"/>
    </row>
    <row r="3677" spans="1:15">
      <c r="A3677" s="40"/>
      <c r="B3677" s="41"/>
      <c r="C3677" s="42"/>
      <c r="D3677" s="42"/>
      <c r="E3677" s="42"/>
      <c r="F3677" s="42"/>
      <c r="G3677" s="42"/>
      <c r="H3677" s="42"/>
      <c r="I3677" s="42"/>
      <c r="J3677" s="42"/>
      <c r="K3677" s="42"/>
      <c r="L3677" s="42"/>
      <c r="M3677" s="42"/>
      <c r="N3677" s="42"/>
      <c r="O3677" s="42"/>
    </row>
    <row r="3678" spans="1:15">
      <c r="A3678" s="40"/>
      <c r="B3678" s="41"/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  <c r="O3678" s="42"/>
    </row>
    <row r="3679" spans="1:15">
      <c r="A3679" s="40"/>
      <c r="B3679" s="41"/>
      <c r="C3679" s="42"/>
      <c r="D3679" s="42"/>
      <c r="E3679" s="42"/>
      <c r="F3679" s="42"/>
      <c r="G3679" s="42"/>
      <c r="H3679" s="42"/>
      <c r="I3679" s="42"/>
      <c r="J3679" s="42"/>
      <c r="K3679" s="42"/>
      <c r="L3679" s="42"/>
      <c r="M3679" s="42"/>
      <c r="N3679" s="42"/>
      <c r="O3679" s="42"/>
    </row>
    <row r="3680" spans="1:15">
      <c r="A3680" s="40"/>
      <c r="B3680" s="41"/>
      <c r="C3680" s="42"/>
      <c r="D3680" s="42"/>
      <c r="E3680" s="42"/>
      <c r="F3680" s="42"/>
      <c r="G3680" s="42"/>
      <c r="H3680" s="42"/>
      <c r="I3680" s="42"/>
      <c r="J3680" s="42"/>
      <c r="K3680" s="42"/>
      <c r="L3680" s="42"/>
      <c r="M3680" s="42"/>
      <c r="N3680" s="42"/>
      <c r="O3680" s="42"/>
    </row>
    <row r="3681" spans="1:15">
      <c r="A3681" s="40"/>
      <c r="B3681" s="41"/>
      <c r="C3681" s="42"/>
      <c r="D3681" s="42"/>
      <c r="E3681" s="42"/>
      <c r="F3681" s="42"/>
      <c r="G3681" s="42"/>
      <c r="H3681" s="42"/>
      <c r="I3681" s="42"/>
      <c r="J3681" s="42"/>
      <c r="K3681" s="42"/>
      <c r="L3681" s="42"/>
      <c r="M3681" s="42"/>
      <c r="N3681" s="42"/>
      <c r="O3681" s="42"/>
    </row>
    <row r="3682" spans="1:15">
      <c r="A3682" s="40"/>
      <c r="B3682" s="41"/>
      <c r="C3682" s="42"/>
      <c r="D3682" s="42"/>
      <c r="E3682" s="42"/>
      <c r="F3682" s="42"/>
      <c r="G3682" s="42"/>
      <c r="H3682" s="42"/>
      <c r="I3682" s="42"/>
      <c r="J3682" s="42"/>
      <c r="K3682" s="42"/>
      <c r="L3682" s="42"/>
      <c r="M3682" s="42"/>
      <c r="N3682" s="42"/>
      <c r="O3682" s="42"/>
    </row>
    <row r="3683" spans="1:15">
      <c r="A3683" s="40"/>
      <c r="B3683" s="41"/>
      <c r="C3683" s="42"/>
      <c r="D3683" s="42"/>
      <c r="E3683" s="42"/>
      <c r="F3683" s="42"/>
      <c r="G3683" s="42"/>
      <c r="H3683" s="42"/>
      <c r="I3683" s="42"/>
      <c r="J3683" s="42"/>
      <c r="K3683" s="42"/>
      <c r="L3683" s="42"/>
      <c r="M3683" s="42"/>
      <c r="N3683" s="42"/>
      <c r="O3683" s="42"/>
    </row>
    <row r="3684" spans="1:15">
      <c r="A3684" s="40"/>
      <c r="B3684" s="41"/>
      <c r="C3684" s="42"/>
      <c r="D3684" s="42"/>
      <c r="E3684" s="42"/>
      <c r="F3684" s="42"/>
      <c r="G3684" s="42"/>
      <c r="H3684" s="42"/>
      <c r="I3684" s="42"/>
      <c r="J3684" s="42"/>
      <c r="K3684" s="42"/>
      <c r="L3684" s="42"/>
      <c r="M3684" s="42"/>
      <c r="N3684" s="42"/>
      <c r="O3684" s="42"/>
    </row>
    <row r="3685" spans="1:15">
      <c r="A3685" s="40"/>
      <c r="B3685" s="41"/>
      <c r="C3685" s="42"/>
      <c r="D3685" s="42"/>
      <c r="E3685" s="42"/>
      <c r="F3685" s="42"/>
      <c r="G3685" s="42"/>
      <c r="H3685" s="42"/>
      <c r="I3685" s="42"/>
      <c r="J3685" s="42"/>
      <c r="K3685" s="42"/>
      <c r="L3685" s="42"/>
      <c r="M3685" s="42"/>
      <c r="N3685" s="42"/>
      <c r="O3685" s="42"/>
    </row>
    <row r="3686" spans="1:15">
      <c r="A3686" s="40"/>
      <c r="B3686" s="41"/>
      <c r="C3686" s="42"/>
      <c r="D3686" s="42"/>
      <c r="E3686" s="42"/>
      <c r="F3686" s="42"/>
      <c r="G3686" s="42"/>
      <c r="H3686" s="42"/>
      <c r="I3686" s="42"/>
      <c r="J3686" s="42"/>
      <c r="K3686" s="42"/>
      <c r="L3686" s="42"/>
      <c r="M3686" s="42"/>
      <c r="N3686" s="42"/>
      <c r="O3686" s="42"/>
    </row>
    <row r="3687" spans="1:15">
      <c r="A3687" s="40"/>
      <c r="B3687" s="41"/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  <c r="O3687" s="42"/>
    </row>
    <row r="3688" spans="1:15">
      <c r="A3688" s="40"/>
      <c r="B3688" s="41"/>
      <c r="C3688" s="42"/>
      <c r="D3688" s="42"/>
      <c r="E3688" s="42"/>
      <c r="F3688" s="42"/>
      <c r="G3688" s="42"/>
      <c r="H3688" s="42"/>
      <c r="I3688" s="42"/>
      <c r="J3688" s="42"/>
      <c r="K3688" s="42"/>
      <c r="L3688" s="42"/>
      <c r="M3688" s="42"/>
      <c r="N3688" s="42"/>
      <c r="O3688" s="42"/>
    </row>
    <row r="3689" spans="1:15">
      <c r="A3689" s="40"/>
      <c r="B3689" s="41"/>
      <c r="C3689" s="42"/>
      <c r="D3689" s="42"/>
      <c r="E3689" s="42"/>
      <c r="F3689" s="42"/>
      <c r="G3689" s="42"/>
      <c r="H3689" s="42"/>
      <c r="I3689" s="42"/>
      <c r="J3689" s="42"/>
      <c r="K3689" s="42"/>
      <c r="L3689" s="42"/>
      <c r="M3689" s="42"/>
      <c r="N3689" s="42"/>
      <c r="O3689" s="42"/>
    </row>
    <row r="3690" spans="1:15">
      <c r="A3690" s="40"/>
      <c r="B3690" s="41"/>
      <c r="C3690" s="42"/>
      <c r="D3690" s="42"/>
      <c r="E3690" s="42"/>
      <c r="F3690" s="42"/>
      <c r="G3690" s="42"/>
      <c r="H3690" s="42"/>
      <c r="I3690" s="42"/>
      <c r="J3690" s="42"/>
      <c r="K3690" s="42"/>
      <c r="L3690" s="42"/>
      <c r="M3690" s="42"/>
      <c r="N3690" s="42"/>
      <c r="O3690" s="42"/>
    </row>
    <row r="3691" spans="1:15">
      <c r="A3691" s="40"/>
      <c r="B3691" s="41"/>
      <c r="C3691" s="42"/>
      <c r="D3691" s="42"/>
      <c r="E3691" s="42"/>
      <c r="F3691" s="42"/>
      <c r="G3691" s="42"/>
      <c r="H3691" s="42"/>
      <c r="I3691" s="42"/>
      <c r="J3691" s="42"/>
      <c r="K3691" s="42"/>
      <c r="L3691" s="42"/>
      <c r="M3691" s="42"/>
      <c r="N3691" s="42"/>
      <c r="O3691" s="42"/>
    </row>
    <row r="3692" spans="1:15">
      <c r="A3692" s="40"/>
      <c r="B3692" s="41"/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  <c r="O3692" s="42"/>
    </row>
    <row r="3693" spans="1:15">
      <c r="A3693" s="40"/>
      <c r="B3693" s="41"/>
      <c r="C3693" s="42"/>
      <c r="D3693" s="42"/>
      <c r="E3693" s="42"/>
      <c r="F3693" s="42"/>
      <c r="G3693" s="42"/>
      <c r="H3693" s="42"/>
      <c r="I3693" s="42"/>
      <c r="J3693" s="42"/>
      <c r="K3693" s="42"/>
      <c r="L3693" s="42"/>
      <c r="M3693" s="42"/>
      <c r="N3693" s="42"/>
      <c r="O3693" s="42"/>
    </row>
    <row r="3694" spans="1:15">
      <c r="A3694" s="40"/>
      <c r="B3694" s="41"/>
      <c r="C3694" s="42"/>
      <c r="D3694" s="42"/>
      <c r="E3694" s="42"/>
      <c r="F3694" s="42"/>
      <c r="G3694" s="42"/>
      <c r="H3694" s="42"/>
      <c r="I3694" s="42"/>
      <c r="J3694" s="42"/>
      <c r="K3694" s="42"/>
      <c r="L3694" s="42"/>
      <c r="M3694" s="42"/>
      <c r="N3694" s="42"/>
      <c r="O3694" s="42"/>
    </row>
    <row r="3695" spans="1:15">
      <c r="A3695" s="40"/>
      <c r="B3695" s="41"/>
      <c r="C3695" s="42"/>
      <c r="D3695" s="42"/>
      <c r="E3695" s="42"/>
      <c r="F3695" s="42"/>
      <c r="G3695" s="42"/>
      <c r="H3695" s="42"/>
      <c r="I3695" s="42"/>
      <c r="J3695" s="42"/>
      <c r="K3695" s="42"/>
      <c r="L3695" s="42"/>
      <c r="M3695" s="42"/>
      <c r="N3695" s="42"/>
      <c r="O3695" s="42"/>
    </row>
    <row r="3696" spans="1:15">
      <c r="A3696" s="40"/>
      <c r="B3696" s="41"/>
      <c r="C3696" s="42"/>
      <c r="D3696" s="42"/>
      <c r="E3696" s="42"/>
      <c r="F3696" s="42"/>
      <c r="G3696" s="42"/>
      <c r="H3696" s="42"/>
      <c r="I3696" s="42"/>
      <c r="J3696" s="42"/>
      <c r="K3696" s="42"/>
      <c r="L3696" s="42"/>
      <c r="M3696" s="42"/>
      <c r="N3696" s="42"/>
      <c r="O3696" s="42"/>
    </row>
    <row r="3697" spans="1:15">
      <c r="A3697" s="40"/>
      <c r="B3697" s="41"/>
      <c r="C3697" s="42"/>
      <c r="D3697" s="42"/>
      <c r="E3697" s="42"/>
      <c r="F3697" s="42"/>
      <c r="G3697" s="42"/>
      <c r="H3697" s="42"/>
      <c r="I3697" s="42"/>
      <c r="J3697" s="42"/>
      <c r="K3697" s="42"/>
      <c r="L3697" s="42"/>
      <c r="M3697" s="42"/>
      <c r="N3697" s="42"/>
      <c r="O3697" s="42"/>
    </row>
    <row r="3698" spans="1:15">
      <c r="A3698" s="40"/>
      <c r="B3698" s="41"/>
      <c r="C3698" s="42"/>
      <c r="D3698" s="42"/>
      <c r="E3698" s="42"/>
      <c r="F3698" s="42"/>
      <c r="G3698" s="42"/>
      <c r="H3698" s="42"/>
      <c r="I3698" s="42"/>
      <c r="J3698" s="42"/>
      <c r="K3698" s="42"/>
      <c r="L3698" s="42"/>
      <c r="M3698" s="42"/>
      <c r="N3698" s="42"/>
      <c r="O3698" s="42"/>
    </row>
    <row r="3699" spans="1:15">
      <c r="A3699" s="40"/>
      <c r="B3699" s="41"/>
      <c r="C3699" s="42"/>
      <c r="D3699" s="42"/>
      <c r="E3699" s="42"/>
      <c r="F3699" s="42"/>
      <c r="G3699" s="42"/>
      <c r="H3699" s="42"/>
      <c r="I3699" s="42"/>
      <c r="J3699" s="42"/>
      <c r="K3699" s="42"/>
      <c r="L3699" s="42"/>
      <c r="M3699" s="42"/>
      <c r="N3699" s="42"/>
      <c r="O3699" s="42"/>
    </row>
    <row r="3700" spans="1:15">
      <c r="A3700" s="40"/>
      <c r="B3700" s="41"/>
      <c r="C3700" s="42"/>
      <c r="D3700" s="42"/>
      <c r="E3700" s="42"/>
      <c r="F3700" s="42"/>
      <c r="G3700" s="42"/>
      <c r="H3700" s="42"/>
      <c r="I3700" s="42"/>
      <c r="J3700" s="42"/>
      <c r="K3700" s="42"/>
      <c r="L3700" s="42"/>
      <c r="M3700" s="42"/>
      <c r="N3700" s="42"/>
      <c r="O3700" s="42"/>
    </row>
    <row r="3701" spans="1:15">
      <c r="A3701" s="40"/>
      <c r="B3701" s="41"/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  <c r="O3701" s="42"/>
    </row>
    <row r="3702" spans="1:15">
      <c r="A3702" s="40"/>
      <c r="B3702" s="41"/>
      <c r="C3702" s="42"/>
      <c r="D3702" s="42"/>
      <c r="E3702" s="42"/>
      <c r="F3702" s="42"/>
      <c r="G3702" s="42"/>
      <c r="H3702" s="42"/>
      <c r="I3702" s="42"/>
      <c r="J3702" s="42"/>
      <c r="K3702" s="42"/>
      <c r="L3702" s="42"/>
      <c r="M3702" s="42"/>
      <c r="N3702" s="42"/>
      <c r="O3702" s="42"/>
    </row>
    <row r="3703" spans="1:15">
      <c r="A3703" s="40"/>
      <c r="B3703" s="41"/>
      <c r="C3703" s="42"/>
      <c r="D3703" s="42"/>
      <c r="E3703" s="42"/>
      <c r="F3703" s="42"/>
      <c r="G3703" s="42"/>
      <c r="H3703" s="42"/>
      <c r="I3703" s="42"/>
      <c r="J3703" s="42"/>
      <c r="K3703" s="42"/>
      <c r="L3703" s="42"/>
      <c r="M3703" s="42"/>
      <c r="N3703" s="42"/>
      <c r="O3703" s="42"/>
    </row>
    <row r="3704" spans="1:15">
      <c r="A3704" s="40"/>
      <c r="B3704" s="41"/>
      <c r="C3704" s="42"/>
      <c r="D3704" s="42"/>
      <c r="E3704" s="42"/>
      <c r="F3704" s="42"/>
      <c r="G3704" s="42"/>
      <c r="H3704" s="42"/>
      <c r="I3704" s="42"/>
      <c r="J3704" s="42"/>
      <c r="K3704" s="42"/>
      <c r="L3704" s="42"/>
      <c r="M3704" s="42"/>
      <c r="N3704" s="42"/>
      <c r="O3704" s="42"/>
    </row>
    <row r="3705" spans="1:15">
      <c r="A3705" s="40"/>
      <c r="B3705" s="41"/>
      <c r="C3705" s="42"/>
      <c r="D3705" s="42"/>
      <c r="E3705" s="42"/>
      <c r="F3705" s="42"/>
      <c r="G3705" s="42"/>
      <c r="H3705" s="42"/>
      <c r="I3705" s="42"/>
      <c r="J3705" s="42"/>
      <c r="K3705" s="42"/>
      <c r="L3705" s="42"/>
      <c r="M3705" s="42"/>
      <c r="N3705" s="42"/>
      <c r="O3705" s="42"/>
    </row>
    <row r="3706" spans="1:15">
      <c r="A3706" s="40"/>
      <c r="B3706" s="41"/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  <c r="O3706" s="42"/>
    </row>
    <row r="3707" spans="1:15">
      <c r="A3707" s="40"/>
      <c r="B3707" s="41"/>
      <c r="C3707" s="42"/>
      <c r="D3707" s="42"/>
      <c r="E3707" s="42"/>
      <c r="F3707" s="42"/>
      <c r="G3707" s="42"/>
      <c r="H3707" s="42"/>
      <c r="I3707" s="42"/>
      <c r="J3707" s="42"/>
      <c r="K3707" s="42"/>
      <c r="L3707" s="42"/>
      <c r="M3707" s="42"/>
      <c r="N3707" s="42"/>
      <c r="O3707" s="42"/>
    </row>
    <row r="3708" spans="1:15">
      <c r="A3708" s="40"/>
      <c r="B3708" s="41"/>
      <c r="C3708" s="42"/>
      <c r="D3708" s="42"/>
      <c r="E3708" s="42"/>
      <c r="F3708" s="42"/>
      <c r="G3708" s="42"/>
      <c r="H3708" s="42"/>
      <c r="I3708" s="42"/>
      <c r="J3708" s="42"/>
      <c r="K3708" s="42"/>
      <c r="L3708" s="42"/>
      <c r="M3708" s="42"/>
      <c r="N3708" s="42"/>
      <c r="O3708" s="42"/>
    </row>
    <row r="3709" spans="1:15">
      <c r="A3709" s="40"/>
      <c r="B3709" s="41"/>
      <c r="C3709" s="42"/>
      <c r="D3709" s="42"/>
      <c r="E3709" s="42"/>
      <c r="F3709" s="42"/>
      <c r="G3709" s="42"/>
      <c r="H3709" s="42"/>
      <c r="I3709" s="42"/>
      <c r="J3709" s="42"/>
      <c r="K3709" s="42"/>
      <c r="L3709" s="42"/>
      <c r="M3709" s="42"/>
      <c r="N3709" s="42"/>
      <c r="O3709" s="42"/>
    </row>
    <row r="3710" spans="1:15">
      <c r="A3710" s="40"/>
      <c r="B3710" s="41"/>
      <c r="C3710" s="42"/>
      <c r="D3710" s="42"/>
      <c r="E3710" s="42"/>
      <c r="F3710" s="42"/>
      <c r="G3710" s="42"/>
      <c r="H3710" s="42"/>
      <c r="I3710" s="42"/>
      <c r="J3710" s="42"/>
      <c r="K3710" s="42"/>
      <c r="L3710" s="42"/>
      <c r="M3710" s="42"/>
      <c r="N3710" s="42"/>
      <c r="O3710" s="42"/>
    </row>
    <row r="3711" spans="1:15">
      <c r="A3711" s="40"/>
      <c r="B3711" s="41"/>
      <c r="C3711" s="42"/>
      <c r="D3711" s="42"/>
      <c r="E3711" s="42"/>
      <c r="F3711" s="42"/>
      <c r="G3711" s="42"/>
      <c r="H3711" s="42"/>
      <c r="I3711" s="42"/>
      <c r="J3711" s="42"/>
      <c r="K3711" s="42"/>
      <c r="L3711" s="42"/>
      <c r="M3711" s="42"/>
      <c r="N3711" s="42"/>
      <c r="O3711" s="42"/>
    </row>
    <row r="3712" spans="1:15">
      <c r="A3712" s="40"/>
      <c r="B3712" s="41"/>
      <c r="C3712" s="42"/>
      <c r="D3712" s="42"/>
      <c r="E3712" s="42"/>
      <c r="F3712" s="42"/>
      <c r="G3712" s="42"/>
      <c r="H3712" s="42"/>
      <c r="I3712" s="42"/>
      <c r="J3712" s="42"/>
      <c r="K3712" s="42"/>
      <c r="L3712" s="42"/>
      <c r="M3712" s="42"/>
      <c r="N3712" s="42"/>
      <c r="O3712" s="42"/>
    </row>
    <row r="3713" spans="1:15">
      <c r="A3713" s="40"/>
      <c r="B3713" s="41"/>
      <c r="C3713" s="42"/>
      <c r="D3713" s="42"/>
      <c r="E3713" s="42"/>
      <c r="F3713" s="42"/>
      <c r="G3713" s="42"/>
      <c r="H3713" s="42"/>
      <c r="I3713" s="42"/>
      <c r="J3713" s="42"/>
      <c r="K3713" s="42"/>
      <c r="L3713" s="42"/>
      <c r="M3713" s="42"/>
      <c r="N3713" s="42"/>
      <c r="O3713" s="42"/>
    </row>
    <row r="3714" spans="1:15">
      <c r="A3714" s="40"/>
      <c r="B3714" s="41"/>
      <c r="C3714" s="42"/>
      <c r="D3714" s="42"/>
      <c r="E3714" s="42"/>
      <c r="F3714" s="42"/>
      <c r="G3714" s="42"/>
      <c r="H3714" s="42"/>
      <c r="I3714" s="42"/>
      <c r="J3714" s="42"/>
      <c r="K3714" s="42"/>
      <c r="L3714" s="42"/>
      <c r="M3714" s="42"/>
      <c r="N3714" s="42"/>
      <c r="O3714" s="42"/>
    </row>
    <row r="3715" spans="1:15">
      <c r="A3715" s="40"/>
      <c r="B3715" s="41"/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  <c r="O3715" s="42"/>
    </row>
    <row r="3716" spans="1:15">
      <c r="A3716" s="40"/>
      <c r="B3716" s="41"/>
      <c r="C3716" s="42"/>
      <c r="D3716" s="42"/>
      <c r="E3716" s="42"/>
      <c r="F3716" s="42"/>
      <c r="G3716" s="42"/>
      <c r="H3716" s="42"/>
      <c r="I3716" s="42"/>
      <c r="J3716" s="42"/>
      <c r="K3716" s="42"/>
      <c r="L3716" s="42"/>
      <c r="M3716" s="42"/>
      <c r="N3716" s="42"/>
      <c r="O3716" s="42"/>
    </row>
    <row r="3717" spans="1:15">
      <c r="A3717" s="40"/>
      <c r="B3717" s="41"/>
      <c r="C3717" s="42"/>
      <c r="D3717" s="42"/>
      <c r="E3717" s="42"/>
      <c r="F3717" s="42"/>
      <c r="G3717" s="42"/>
      <c r="H3717" s="42"/>
      <c r="I3717" s="42"/>
      <c r="J3717" s="42"/>
      <c r="K3717" s="42"/>
      <c r="L3717" s="42"/>
      <c r="M3717" s="42"/>
      <c r="N3717" s="42"/>
      <c r="O3717" s="42"/>
    </row>
    <row r="3718" spans="1:15">
      <c r="A3718" s="40"/>
      <c r="B3718" s="41"/>
      <c r="C3718" s="42"/>
      <c r="D3718" s="42"/>
      <c r="E3718" s="42"/>
      <c r="F3718" s="42"/>
      <c r="G3718" s="42"/>
      <c r="H3718" s="42"/>
      <c r="I3718" s="42"/>
      <c r="J3718" s="42"/>
      <c r="K3718" s="42"/>
      <c r="L3718" s="42"/>
      <c r="M3718" s="42"/>
      <c r="N3718" s="42"/>
      <c r="O3718" s="42"/>
    </row>
    <row r="3719" spans="1:15">
      <c r="A3719" s="40"/>
      <c r="B3719" s="41"/>
      <c r="C3719" s="42"/>
      <c r="D3719" s="42"/>
      <c r="E3719" s="42"/>
      <c r="F3719" s="42"/>
      <c r="G3719" s="42"/>
      <c r="H3719" s="42"/>
      <c r="I3719" s="42"/>
      <c r="J3719" s="42"/>
      <c r="K3719" s="42"/>
      <c r="L3719" s="42"/>
      <c r="M3719" s="42"/>
      <c r="N3719" s="42"/>
      <c r="O3719" s="42"/>
    </row>
    <row r="3720" spans="1:15">
      <c r="A3720" s="40"/>
      <c r="B3720" s="41"/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  <c r="O3720" s="42"/>
    </row>
    <row r="3721" spans="1:15">
      <c r="A3721" s="40"/>
      <c r="B3721" s="41"/>
      <c r="C3721" s="42"/>
      <c r="D3721" s="42"/>
      <c r="E3721" s="42"/>
      <c r="F3721" s="42"/>
      <c r="G3721" s="42"/>
      <c r="H3721" s="42"/>
      <c r="I3721" s="42"/>
      <c r="J3721" s="42"/>
      <c r="K3721" s="42"/>
      <c r="L3721" s="42"/>
      <c r="M3721" s="42"/>
      <c r="N3721" s="42"/>
      <c r="O3721" s="42"/>
    </row>
    <row r="3722" spans="1:15">
      <c r="A3722" s="40"/>
      <c r="B3722" s="41"/>
      <c r="C3722" s="42"/>
      <c r="D3722" s="42"/>
      <c r="E3722" s="42"/>
      <c r="F3722" s="42"/>
      <c r="G3722" s="42"/>
      <c r="H3722" s="42"/>
      <c r="I3722" s="42"/>
      <c r="J3722" s="42"/>
      <c r="K3722" s="42"/>
      <c r="L3722" s="42"/>
      <c r="M3722" s="42"/>
      <c r="N3722" s="42"/>
      <c r="O3722" s="42"/>
    </row>
    <row r="3723" spans="1:15">
      <c r="A3723" s="40"/>
      <c r="B3723" s="41"/>
      <c r="C3723" s="42"/>
      <c r="D3723" s="42"/>
      <c r="E3723" s="42"/>
      <c r="F3723" s="42"/>
      <c r="G3723" s="42"/>
      <c r="H3723" s="42"/>
      <c r="I3723" s="42"/>
      <c r="J3723" s="42"/>
      <c r="K3723" s="42"/>
      <c r="L3723" s="42"/>
      <c r="M3723" s="42"/>
      <c r="N3723" s="42"/>
      <c r="O3723" s="42"/>
    </row>
    <row r="3724" spans="1:15">
      <c r="A3724" s="40"/>
      <c r="B3724" s="41"/>
      <c r="C3724" s="42"/>
      <c r="D3724" s="42"/>
      <c r="E3724" s="42"/>
      <c r="F3724" s="42"/>
      <c r="G3724" s="42"/>
      <c r="H3724" s="42"/>
      <c r="I3724" s="42"/>
      <c r="J3724" s="42"/>
      <c r="K3724" s="42"/>
      <c r="L3724" s="42"/>
      <c r="M3724" s="42"/>
      <c r="N3724" s="42"/>
      <c r="O3724" s="42"/>
    </row>
    <row r="3725" spans="1:15">
      <c r="A3725" s="40"/>
      <c r="B3725" s="41"/>
      <c r="C3725" s="42"/>
      <c r="D3725" s="42"/>
      <c r="E3725" s="42"/>
      <c r="F3725" s="42"/>
      <c r="G3725" s="42"/>
      <c r="H3725" s="42"/>
      <c r="I3725" s="42"/>
      <c r="J3725" s="42"/>
      <c r="K3725" s="42"/>
      <c r="L3725" s="42"/>
      <c r="M3725" s="42"/>
      <c r="N3725" s="42"/>
      <c r="O3725" s="42"/>
    </row>
    <row r="3726" spans="1:15">
      <c r="A3726" s="40"/>
      <c r="B3726" s="41"/>
      <c r="C3726" s="42"/>
      <c r="D3726" s="42"/>
      <c r="E3726" s="42"/>
      <c r="F3726" s="42"/>
      <c r="G3726" s="42"/>
      <c r="H3726" s="42"/>
      <c r="I3726" s="42"/>
      <c r="J3726" s="42"/>
      <c r="K3726" s="42"/>
      <c r="L3726" s="42"/>
      <c r="M3726" s="42"/>
      <c r="N3726" s="42"/>
      <c r="O3726" s="42"/>
    </row>
    <row r="3727" spans="1:15">
      <c r="A3727" s="40"/>
      <c r="B3727" s="41"/>
      <c r="C3727" s="42"/>
      <c r="D3727" s="42"/>
      <c r="E3727" s="42"/>
      <c r="F3727" s="42"/>
      <c r="G3727" s="42"/>
      <c r="H3727" s="42"/>
      <c r="I3727" s="42"/>
      <c r="J3727" s="42"/>
      <c r="K3727" s="42"/>
      <c r="L3727" s="42"/>
      <c r="M3727" s="42"/>
      <c r="N3727" s="42"/>
      <c r="O3727" s="42"/>
    </row>
    <row r="3728" spans="1:15">
      <c r="A3728" s="40"/>
      <c r="B3728" s="41"/>
      <c r="C3728" s="42"/>
      <c r="D3728" s="42"/>
      <c r="E3728" s="42"/>
      <c r="F3728" s="42"/>
      <c r="G3728" s="42"/>
      <c r="H3728" s="42"/>
      <c r="I3728" s="42"/>
      <c r="J3728" s="42"/>
      <c r="K3728" s="42"/>
      <c r="L3728" s="42"/>
      <c r="M3728" s="42"/>
      <c r="N3728" s="42"/>
      <c r="O3728" s="42"/>
    </row>
    <row r="3729" spans="1:15">
      <c r="A3729" s="40"/>
      <c r="B3729" s="41"/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  <c r="O3729" s="42"/>
    </row>
    <row r="3730" spans="1:15">
      <c r="A3730" s="40"/>
      <c r="B3730" s="41"/>
      <c r="C3730" s="42"/>
      <c r="D3730" s="42"/>
      <c r="E3730" s="42"/>
      <c r="F3730" s="42"/>
      <c r="G3730" s="42"/>
      <c r="H3730" s="42"/>
      <c r="I3730" s="42"/>
      <c r="J3730" s="42"/>
      <c r="K3730" s="42"/>
      <c r="L3730" s="42"/>
      <c r="M3730" s="42"/>
      <c r="N3730" s="42"/>
      <c r="O3730" s="42"/>
    </row>
    <row r="3731" spans="1:15">
      <c r="A3731" s="40"/>
      <c r="B3731" s="41"/>
      <c r="C3731" s="42"/>
      <c r="D3731" s="42"/>
      <c r="E3731" s="42"/>
      <c r="F3731" s="42"/>
      <c r="G3731" s="42"/>
      <c r="H3731" s="42"/>
      <c r="I3731" s="42"/>
      <c r="J3731" s="42"/>
      <c r="K3731" s="42"/>
      <c r="L3731" s="42"/>
      <c r="M3731" s="42"/>
      <c r="N3731" s="42"/>
      <c r="O3731" s="42"/>
    </row>
    <row r="3732" spans="1:15">
      <c r="A3732" s="40"/>
      <c r="B3732" s="41"/>
      <c r="C3732" s="42"/>
      <c r="D3732" s="42"/>
      <c r="E3732" s="42"/>
      <c r="F3732" s="42"/>
      <c r="G3732" s="42"/>
      <c r="H3732" s="42"/>
      <c r="I3732" s="42"/>
      <c r="J3732" s="42"/>
      <c r="K3732" s="42"/>
      <c r="L3732" s="42"/>
      <c r="M3732" s="42"/>
      <c r="N3732" s="42"/>
      <c r="O3732" s="42"/>
    </row>
    <row r="3733" spans="1:15">
      <c r="A3733" s="40"/>
      <c r="B3733" s="41"/>
      <c r="C3733" s="42"/>
      <c r="D3733" s="42"/>
      <c r="E3733" s="42"/>
      <c r="F3733" s="42"/>
      <c r="G3733" s="42"/>
      <c r="H3733" s="42"/>
      <c r="I3733" s="42"/>
      <c r="J3733" s="42"/>
      <c r="K3733" s="42"/>
      <c r="L3733" s="42"/>
      <c r="M3733" s="42"/>
      <c r="N3733" s="42"/>
      <c r="O3733" s="42"/>
    </row>
    <row r="3734" spans="1:15">
      <c r="A3734" s="40"/>
      <c r="B3734" s="41"/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  <c r="O3734" s="42"/>
    </row>
    <row r="3735" spans="1:15">
      <c r="A3735" s="40"/>
      <c r="B3735" s="41"/>
      <c r="C3735" s="42"/>
      <c r="D3735" s="42"/>
      <c r="E3735" s="42"/>
      <c r="F3735" s="42"/>
      <c r="G3735" s="42"/>
      <c r="H3735" s="42"/>
      <c r="I3735" s="42"/>
      <c r="J3735" s="42"/>
      <c r="K3735" s="42"/>
      <c r="L3735" s="42"/>
      <c r="M3735" s="42"/>
      <c r="N3735" s="42"/>
      <c r="O3735" s="42"/>
    </row>
    <row r="3736" spans="1:15">
      <c r="A3736" s="40"/>
      <c r="B3736" s="41"/>
      <c r="C3736" s="42"/>
      <c r="D3736" s="42"/>
      <c r="E3736" s="42"/>
      <c r="F3736" s="42"/>
      <c r="G3736" s="42"/>
      <c r="H3736" s="42"/>
      <c r="I3736" s="42"/>
      <c r="J3736" s="42"/>
      <c r="K3736" s="42"/>
      <c r="L3736" s="42"/>
      <c r="M3736" s="42"/>
      <c r="N3736" s="42"/>
      <c r="O3736" s="42"/>
    </row>
    <row r="3737" spans="1:15">
      <c r="A3737" s="40"/>
      <c r="B3737" s="41"/>
      <c r="C3737" s="42"/>
      <c r="D3737" s="42"/>
      <c r="E3737" s="42"/>
      <c r="F3737" s="42"/>
      <c r="G3737" s="42"/>
      <c r="H3737" s="42"/>
      <c r="I3737" s="42"/>
      <c r="J3737" s="42"/>
      <c r="K3737" s="42"/>
      <c r="L3737" s="42"/>
      <c r="M3737" s="42"/>
      <c r="N3737" s="42"/>
      <c r="O3737" s="42"/>
    </row>
    <row r="3738" spans="1:15">
      <c r="A3738" s="40"/>
      <c r="B3738" s="41"/>
      <c r="C3738" s="42"/>
      <c r="D3738" s="42"/>
      <c r="E3738" s="42"/>
      <c r="F3738" s="42"/>
      <c r="G3738" s="42"/>
      <c r="H3738" s="42"/>
      <c r="I3738" s="42"/>
      <c r="J3738" s="42"/>
      <c r="K3738" s="42"/>
      <c r="L3738" s="42"/>
      <c r="M3738" s="42"/>
      <c r="N3738" s="42"/>
      <c r="O3738" s="42"/>
    </row>
    <row r="3739" spans="1:15">
      <c r="A3739" s="40"/>
      <c r="B3739" s="41"/>
      <c r="C3739" s="42"/>
      <c r="D3739" s="42"/>
      <c r="E3739" s="42"/>
      <c r="F3739" s="42"/>
      <c r="G3739" s="42"/>
      <c r="H3739" s="42"/>
      <c r="I3739" s="42"/>
      <c r="J3739" s="42"/>
      <c r="K3739" s="42"/>
      <c r="L3739" s="42"/>
      <c r="M3739" s="42"/>
      <c r="N3739" s="42"/>
      <c r="O3739" s="42"/>
    </row>
    <row r="3740" spans="1:15">
      <c r="A3740" s="40"/>
      <c r="B3740" s="41"/>
      <c r="C3740" s="42"/>
      <c r="D3740" s="42"/>
      <c r="E3740" s="42"/>
      <c r="F3740" s="42"/>
      <c r="G3740" s="42"/>
      <c r="H3740" s="42"/>
      <c r="I3740" s="42"/>
      <c r="J3740" s="42"/>
      <c r="K3740" s="42"/>
      <c r="L3740" s="42"/>
      <c r="M3740" s="42"/>
      <c r="N3740" s="42"/>
      <c r="O3740" s="42"/>
    </row>
    <row r="3741" spans="1:15">
      <c r="A3741" s="40"/>
      <c r="B3741" s="41"/>
      <c r="C3741" s="42"/>
      <c r="D3741" s="42"/>
      <c r="E3741" s="42"/>
      <c r="F3741" s="42"/>
      <c r="G3741" s="42"/>
      <c r="H3741" s="42"/>
      <c r="I3741" s="42"/>
      <c r="J3741" s="42"/>
      <c r="K3741" s="42"/>
      <c r="L3741" s="42"/>
      <c r="M3741" s="42"/>
      <c r="N3741" s="42"/>
      <c r="O3741" s="42"/>
    </row>
    <row r="3742" spans="1:15">
      <c r="A3742" s="40"/>
      <c r="B3742" s="41"/>
      <c r="C3742" s="42"/>
      <c r="D3742" s="42"/>
      <c r="E3742" s="42"/>
      <c r="F3742" s="42"/>
      <c r="G3742" s="42"/>
      <c r="H3742" s="42"/>
      <c r="I3742" s="42"/>
      <c r="J3742" s="42"/>
      <c r="K3742" s="42"/>
      <c r="L3742" s="42"/>
      <c r="M3742" s="42"/>
      <c r="N3742" s="42"/>
      <c r="O3742" s="42"/>
    </row>
    <row r="3743" spans="1:15">
      <c r="A3743" s="40"/>
      <c r="B3743" s="41"/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  <c r="O3743" s="42"/>
    </row>
    <row r="3744" spans="1:15">
      <c r="A3744" s="40"/>
      <c r="B3744" s="41"/>
      <c r="C3744" s="42"/>
      <c r="D3744" s="42"/>
      <c r="E3744" s="42"/>
      <c r="F3744" s="42"/>
      <c r="G3744" s="42"/>
      <c r="H3744" s="42"/>
      <c r="I3744" s="42"/>
      <c r="J3744" s="42"/>
      <c r="K3744" s="42"/>
      <c r="L3744" s="42"/>
      <c r="M3744" s="42"/>
      <c r="N3744" s="42"/>
      <c r="O3744" s="42"/>
    </row>
    <row r="3745" spans="1:15">
      <c r="A3745" s="40"/>
      <c r="B3745" s="41"/>
      <c r="C3745" s="42"/>
      <c r="D3745" s="42"/>
      <c r="E3745" s="42"/>
      <c r="F3745" s="42"/>
      <c r="G3745" s="42"/>
      <c r="H3745" s="42"/>
      <c r="I3745" s="42"/>
      <c r="J3745" s="42"/>
      <c r="K3745" s="42"/>
      <c r="L3745" s="42"/>
      <c r="M3745" s="42"/>
      <c r="N3745" s="42"/>
      <c r="O3745" s="42"/>
    </row>
    <row r="3746" spans="1:15">
      <c r="A3746" s="40"/>
      <c r="B3746" s="41"/>
      <c r="C3746" s="42"/>
      <c r="D3746" s="42"/>
      <c r="E3746" s="42"/>
      <c r="F3746" s="42"/>
      <c r="G3746" s="42"/>
      <c r="H3746" s="42"/>
      <c r="I3746" s="42"/>
      <c r="J3746" s="42"/>
      <c r="K3746" s="42"/>
      <c r="L3746" s="42"/>
      <c r="M3746" s="42"/>
      <c r="N3746" s="42"/>
      <c r="O3746" s="42"/>
    </row>
    <row r="3747" spans="1:15">
      <c r="A3747" s="40"/>
      <c r="B3747" s="41"/>
      <c r="C3747" s="42"/>
      <c r="D3747" s="42"/>
      <c r="E3747" s="42"/>
      <c r="F3747" s="42"/>
      <c r="G3747" s="42"/>
      <c r="H3747" s="42"/>
      <c r="I3747" s="42"/>
      <c r="J3747" s="42"/>
      <c r="K3747" s="42"/>
      <c r="L3747" s="42"/>
      <c r="M3747" s="42"/>
      <c r="N3747" s="42"/>
      <c r="O3747" s="42"/>
    </row>
    <row r="3748" spans="1:15">
      <c r="A3748" s="40"/>
      <c r="B3748" s="41"/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  <c r="O3748" s="42"/>
    </row>
    <row r="3749" spans="1:15">
      <c r="A3749" s="40"/>
      <c r="B3749" s="41"/>
      <c r="C3749" s="42"/>
      <c r="D3749" s="42"/>
      <c r="E3749" s="42"/>
      <c r="F3749" s="42"/>
      <c r="G3749" s="42"/>
      <c r="H3749" s="42"/>
      <c r="I3749" s="42"/>
      <c r="J3749" s="42"/>
      <c r="K3749" s="42"/>
      <c r="L3749" s="42"/>
      <c r="M3749" s="42"/>
      <c r="N3749" s="42"/>
      <c r="O3749" s="42"/>
    </row>
    <row r="3750" spans="1:15">
      <c r="A3750" s="40"/>
      <c r="B3750" s="41"/>
      <c r="C3750" s="42"/>
      <c r="D3750" s="42"/>
      <c r="E3750" s="42"/>
      <c r="F3750" s="42"/>
      <c r="G3750" s="42"/>
      <c r="H3750" s="42"/>
      <c r="I3750" s="42"/>
      <c r="J3750" s="42"/>
      <c r="K3750" s="42"/>
      <c r="L3750" s="42"/>
      <c r="M3750" s="42"/>
      <c r="N3750" s="42"/>
      <c r="O3750" s="42"/>
    </row>
    <row r="3751" spans="1:15">
      <c r="A3751" s="40"/>
      <c r="B3751" s="41"/>
      <c r="C3751" s="42"/>
      <c r="D3751" s="42"/>
      <c r="E3751" s="42"/>
      <c r="F3751" s="42"/>
      <c r="G3751" s="42"/>
      <c r="H3751" s="42"/>
      <c r="I3751" s="42"/>
      <c r="J3751" s="42"/>
      <c r="K3751" s="42"/>
      <c r="L3751" s="42"/>
      <c r="M3751" s="42"/>
      <c r="N3751" s="42"/>
      <c r="O3751" s="42"/>
    </row>
    <row r="3752" spans="1:15">
      <c r="A3752" s="40"/>
      <c r="B3752" s="41"/>
      <c r="C3752" s="42"/>
      <c r="D3752" s="42"/>
      <c r="E3752" s="42"/>
      <c r="F3752" s="42"/>
      <c r="G3752" s="42"/>
      <c r="H3752" s="42"/>
      <c r="I3752" s="42"/>
      <c r="J3752" s="42"/>
      <c r="K3752" s="42"/>
      <c r="L3752" s="42"/>
      <c r="M3752" s="42"/>
      <c r="N3752" s="42"/>
      <c r="O3752" s="42"/>
    </row>
    <row r="3753" spans="1:15">
      <c r="A3753" s="40"/>
      <c r="B3753" s="41"/>
      <c r="C3753" s="42"/>
      <c r="D3753" s="42"/>
      <c r="E3753" s="42"/>
      <c r="F3753" s="42"/>
      <c r="G3753" s="42"/>
      <c r="H3753" s="42"/>
      <c r="I3753" s="42"/>
      <c r="J3753" s="42"/>
      <c r="K3753" s="42"/>
      <c r="L3753" s="42"/>
      <c r="M3753" s="42"/>
      <c r="N3753" s="42"/>
      <c r="O3753" s="42"/>
    </row>
    <row r="3754" spans="1:15">
      <c r="A3754" s="40"/>
      <c r="B3754" s="41"/>
      <c r="C3754" s="42"/>
      <c r="D3754" s="42"/>
      <c r="E3754" s="42"/>
      <c r="F3754" s="42"/>
      <c r="G3754" s="42"/>
      <c r="H3754" s="42"/>
      <c r="I3754" s="42"/>
      <c r="J3754" s="42"/>
      <c r="K3754" s="42"/>
      <c r="L3754" s="42"/>
      <c r="M3754" s="42"/>
      <c r="N3754" s="42"/>
      <c r="O3754" s="42"/>
    </row>
    <row r="3755" spans="1:15">
      <c r="A3755" s="40"/>
      <c r="B3755" s="41"/>
      <c r="C3755" s="42"/>
      <c r="D3755" s="42"/>
      <c r="E3755" s="42"/>
      <c r="F3755" s="42"/>
      <c r="G3755" s="42"/>
      <c r="H3755" s="42"/>
      <c r="I3755" s="42"/>
      <c r="J3755" s="42"/>
      <c r="K3755" s="42"/>
      <c r="L3755" s="42"/>
      <c r="M3755" s="42"/>
      <c r="N3755" s="42"/>
      <c r="O3755" s="42"/>
    </row>
    <row r="3756" spans="1:15">
      <c r="A3756" s="40"/>
      <c r="B3756" s="41"/>
      <c r="C3756" s="42"/>
      <c r="D3756" s="42"/>
      <c r="E3756" s="42"/>
      <c r="F3756" s="42"/>
      <c r="G3756" s="42"/>
      <c r="H3756" s="42"/>
      <c r="I3756" s="42"/>
      <c r="J3756" s="42"/>
      <c r="K3756" s="42"/>
      <c r="L3756" s="42"/>
      <c r="M3756" s="42"/>
      <c r="N3756" s="42"/>
      <c r="O3756" s="42"/>
    </row>
    <row r="3757" spans="1:15">
      <c r="A3757" s="40"/>
      <c r="B3757" s="41"/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  <c r="O3757" s="42"/>
    </row>
    <row r="3758" spans="1:15">
      <c r="A3758" s="40"/>
      <c r="B3758" s="41"/>
      <c r="C3758" s="42"/>
      <c r="D3758" s="42"/>
      <c r="E3758" s="42"/>
      <c r="F3758" s="42"/>
      <c r="G3758" s="42"/>
      <c r="H3758" s="42"/>
      <c r="I3758" s="42"/>
      <c r="J3758" s="42"/>
      <c r="K3758" s="42"/>
      <c r="L3758" s="42"/>
      <c r="M3758" s="42"/>
      <c r="N3758" s="42"/>
      <c r="O3758" s="42"/>
    </row>
    <row r="3759" spans="1:15">
      <c r="A3759" s="40"/>
      <c r="B3759" s="41"/>
      <c r="C3759" s="42"/>
      <c r="D3759" s="42"/>
      <c r="E3759" s="42"/>
      <c r="F3759" s="42"/>
      <c r="G3759" s="42"/>
      <c r="H3759" s="42"/>
      <c r="I3759" s="42"/>
      <c r="J3759" s="42"/>
      <c r="K3759" s="42"/>
      <c r="L3759" s="42"/>
      <c r="M3759" s="42"/>
      <c r="N3759" s="42"/>
      <c r="O3759" s="42"/>
    </row>
    <row r="3760" spans="1:15">
      <c r="A3760" s="40"/>
      <c r="B3760" s="41"/>
      <c r="C3760" s="42"/>
      <c r="D3760" s="42"/>
      <c r="E3760" s="42"/>
      <c r="F3760" s="42"/>
      <c r="G3760" s="42"/>
      <c r="H3760" s="42"/>
      <c r="I3760" s="42"/>
      <c r="J3760" s="42"/>
      <c r="K3760" s="42"/>
      <c r="L3760" s="42"/>
      <c r="M3760" s="42"/>
      <c r="N3760" s="42"/>
      <c r="O3760" s="42"/>
    </row>
    <row r="3761" spans="1:15">
      <c r="A3761" s="40"/>
      <c r="B3761" s="41"/>
      <c r="C3761" s="42"/>
      <c r="D3761" s="42"/>
      <c r="E3761" s="42"/>
      <c r="F3761" s="42"/>
      <c r="G3761" s="42"/>
      <c r="H3761" s="42"/>
      <c r="I3761" s="42"/>
      <c r="J3761" s="42"/>
      <c r="K3761" s="42"/>
      <c r="L3761" s="42"/>
      <c r="M3761" s="42"/>
      <c r="N3761" s="42"/>
      <c r="O3761" s="42"/>
    </row>
    <row r="3762" spans="1:15">
      <c r="A3762" s="40"/>
      <c r="B3762" s="41"/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  <c r="O3762" s="42"/>
    </row>
    <row r="3763" spans="1:15">
      <c r="A3763" s="40"/>
      <c r="B3763" s="41"/>
      <c r="C3763" s="42"/>
      <c r="D3763" s="42"/>
      <c r="E3763" s="42"/>
      <c r="F3763" s="42"/>
      <c r="G3763" s="42"/>
      <c r="H3763" s="42"/>
      <c r="I3763" s="42"/>
      <c r="J3763" s="42"/>
      <c r="K3763" s="42"/>
      <c r="L3763" s="42"/>
      <c r="M3763" s="42"/>
      <c r="N3763" s="42"/>
      <c r="O3763" s="42"/>
    </row>
    <row r="3764" spans="1:15">
      <c r="A3764" s="40"/>
      <c r="B3764" s="41"/>
      <c r="C3764" s="42"/>
      <c r="D3764" s="42"/>
      <c r="E3764" s="42"/>
      <c r="F3764" s="42"/>
      <c r="G3764" s="42"/>
      <c r="H3764" s="42"/>
      <c r="I3764" s="42"/>
      <c r="J3764" s="42"/>
      <c r="K3764" s="42"/>
      <c r="L3764" s="42"/>
      <c r="M3764" s="42"/>
      <c r="N3764" s="42"/>
      <c r="O3764" s="42"/>
    </row>
    <row r="3765" spans="1:15">
      <c r="A3765" s="40"/>
      <c r="B3765" s="41"/>
      <c r="C3765" s="42"/>
      <c r="D3765" s="42"/>
      <c r="E3765" s="42"/>
      <c r="F3765" s="42"/>
      <c r="G3765" s="42"/>
      <c r="H3765" s="42"/>
      <c r="I3765" s="42"/>
      <c r="J3765" s="42"/>
      <c r="K3765" s="42"/>
      <c r="L3765" s="42"/>
      <c r="M3765" s="42"/>
      <c r="N3765" s="42"/>
      <c r="O3765" s="42"/>
    </row>
    <row r="3766" spans="1:15">
      <c r="A3766" s="40"/>
      <c r="B3766" s="41"/>
      <c r="C3766" s="42"/>
      <c r="D3766" s="42"/>
      <c r="E3766" s="42"/>
      <c r="F3766" s="42"/>
      <c r="G3766" s="42"/>
      <c r="H3766" s="42"/>
      <c r="I3766" s="42"/>
      <c r="J3766" s="42"/>
      <c r="K3766" s="42"/>
      <c r="L3766" s="42"/>
      <c r="M3766" s="42"/>
      <c r="N3766" s="42"/>
      <c r="O3766" s="42"/>
    </row>
    <row r="3767" spans="1:15">
      <c r="A3767" s="40"/>
      <c r="B3767" s="41"/>
      <c r="C3767" s="42"/>
      <c r="D3767" s="42"/>
      <c r="E3767" s="42"/>
      <c r="F3767" s="42"/>
      <c r="G3767" s="42"/>
      <c r="H3767" s="42"/>
      <c r="I3767" s="42"/>
      <c r="J3767" s="42"/>
      <c r="K3767" s="42"/>
      <c r="L3767" s="42"/>
      <c r="M3767" s="42"/>
      <c r="N3767" s="42"/>
      <c r="O3767" s="42"/>
    </row>
    <row r="3768" spans="1:15">
      <c r="A3768" s="40"/>
      <c r="B3768" s="41"/>
      <c r="C3768" s="42"/>
      <c r="D3768" s="42"/>
      <c r="E3768" s="42"/>
      <c r="F3768" s="42"/>
      <c r="G3768" s="42"/>
      <c r="H3768" s="42"/>
      <c r="I3768" s="42"/>
      <c r="J3768" s="42"/>
      <c r="K3768" s="42"/>
      <c r="L3768" s="42"/>
      <c r="M3768" s="42"/>
      <c r="N3768" s="42"/>
      <c r="O3768" s="42"/>
    </row>
    <row r="3769" spans="1:15">
      <c r="A3769" s="40"/>
      <c r="B3769" s="41"/>
      <c r="C3769" s="42"/>
      <c r="D3769" s="42"/>
      <c r="E3769" s="42"/>
      <c r="F3769" s="42"/>
      <c r="G3769" s="42"/>
      <c r="H3769" s="42"/>
      <c r="I3769" s="42"/>
      <c r="J3769" s="42"/>
      <c r="K3769" s="42"/>
      <c r="L3769" s="42"/>
      <c r="M3769" s="42"/>
      <c r="N3769" s="42"/>
      <c r="O3769" s="42"/>
    </row>
    <row r="3770" spans="1:15">
      <c r="A3770" s="40"/>
      <c r="B3770" s="41"/>
      <c r="C3770" s="42"/>
      <c r="D3770" s="42"/>
      <c r="E3770" s="42"/>
      <c r="F3770" s="42"/>
      <c r="G3770" s="42"/>
      <c r="H3770" s="42"/>
      <c r="I3770" s="42"/>
      <c r="J3770" s="42"/>
      <c r="K3770" s="42"/>
      <c r="L3770" s="42"/>
      <c r="M3770" s="42"/>
      <c r="N3770" s="42"/>
      <c r="O3770" s="42"/>
    </row>
    <row r="3771" spans="1:15">
      <c r="A3771" s="40"/>
      <c r="B3771" s="41"/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  <c r="O3771" s="42"/>
    </row>
    <row r="3772" spans="1:15">
      <c r="A3772" s="40"/>
      <c r="B3772" s="41"/>
      <c r="C3772" s="42"/>
      <c r="D3772" s="42"/>
      <c r="E3772" s="42"/>
      <c r="F3772" s="42"/>
      <c r="G3772" s="42"/>
      <c r="H3772" s="42"/>
      <c r="I3772" s="42"/>
      <c r="J3772" s="42"/>
      <c r="K3772" s="42"/>
      <c r="L3772" s="42"/>
      <c r="M3772" s="42"/>
      <c r="N3772" s="42"/>
      <c r="O3772" s="42"/>
    </row>
    <row r="3773" spans="1:15">
      <c r="A3773" s="40"/>
      <c r="B3773" s="41"/>
      <c r="C3773" s="42"/>
      <c r="D3773" s="42"/>
      <c r="E3773" s="42"/>
      <c r="F3773" s="42"/>
      <c r="G3773" s="42"/>
      <c r="H3773" s="42"/>
      <c r="I3773" s="42"/>
      <c r="J3773" s="42"/>
      <c r="K3773" s="42"/>
      <c r="L3773" s="42"/>
      <c r="M3773" s="42"/>
      <c r="N3773" s="42"/>
      <c r="O3773" s="42"/>
    </row>
    <row r="3774" spans="1:15">
      <c r="A3774" s="40"/>
      <c r="B3774" s="41"/>
      <c r="C3774" s="42"/>
      <c r="D3774" s="42"/>
      <c r="E3774" s="42"/>
      <c r="F3774" s="42"/>
      <c r="G3774" s="42"/>
      <c r="H3774" s="42"/>
      <c r="I3774" s="42"/>
      <c r="J3774" s="42"/>
      <c r="K3774" s="42"/>
      <c r="L3774" s="42"/>
      <c r="M3774" s="42"/>
      <c r="N3774" s="42"/>
      <c r="O3774" s="42"/>
    </row>
    <row r="3775" spans="1:15">
      <c r="A3775" s="40"/>
      <c r="B3775" s="41"/>
      <c r="C3775" s="42"/>
      <c r="D3775" s="42"/>
      <c r="E3775" s="42"/>
      <c r="F3775" s="42"/>
      <c r="G3775" s="42"/>
      <c r="H3775" s="42"/>
      <c r="I3775" s="42"/>
      <c r="J3775" s="42"/>
      <c r="K3775" s="42"/>
      <c r="L3775" s="42"/>
      <c r="M3775" s="42"/>
      <c r="N3775" s="42"/>
      <c r="O3775" s="42"/>
    </row>
    <row r="3776" spans="1:15">
      <c r="A3776" s="40"/>
      <c r="B3776" s="41"/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  <c r="O3776" s="42"/>
    </row>
    <row r="3777" spans="1:15">
      <c r="A3777" s="40"/>
      <c r="B3777" s="41"/>
      <c r="C3777" s="42"/>
      <c r="D3777" s="42"/>
      <c r="E3777" s="42"/>
      <c r="F3777" s="42"/>
      <c r="G3777" s="42"/>
      <c r="H3777" s="42"/>
      <c r="I3777" s="42"/>
      <c r="J3777" s="42"/>
      <c r="K3777" s="42"/>
      <c r="L3777" s="42"/>
      <c r="M3777" s="42"/>
      <c r="N3777" s="42"/>
      <c r="O3777" s="42"/>
    </row>
    <row r="3778" spans="1:15">
      <c r="A3778" s="40"/>
      <c r="B3778" s="41"/>
      <c r="C3778" s="42"/>
      <c r="D3778" s="42"/>
      <c r="E3778" s="42"/>
      <c r="F3778" s="42"/>
      <c r="G3778" s="42"/>
      <c r="H3778" s="42"/>
      <c r="I3778" s="42"/>
      <c r="J3778" s="42"/>
      <c r="K3778" s="42"/>
      <c r="L3778" s="42"/>
      <c r="M3778" s="42"/>
      <c r="N3778" s="42"/>
      <c r="O3778" s="42"/>
    </row>
    <row r="3779" spans="1:15">
      <c r="A3779" s="40"/>
      <c r="B3779" s="41"/>
      <c r="C3779" s="42"/>
      <c r="D3779" s="42"/>
      <c r="E3779" s="42"/>
      <c r="F3779" s="42"/>
      <c r="G3779" s="42"/>
      <c r="H3779" s="42"/>
      <c r="I3779" s="42"/>
      <c r="J3779" s="42"/>
      <c r="K3779" s="42"/>
      <c r="L3779" s="42"/>
      <c r="M3779" s="42"/>
      <c r="N3779" s="42"/>
      <c r="O3779" s="42"/>
    </row>
    <row r="3780" spans="1:15">
      <c r="A3780" s="40"/>
      <c r="B3780" s="41"/>
      <c r="C3780" s="42"/>
      <c r="D3780" s="42"/>
      <c r="E3780" s="42"/>
      <c r="F3780" s="42"/>
      <c r="G3780" s="42"/>
      <c r="H3780" s="42"/>
      <c r="I3780" s="42"/>
      <c r="J3780" s="42"/>
      <c r="K3780" s="42"/>
      <c r="L3780" s="42"/>
      <c r="M3780" s="42"/>
      <c r="N3780" s="42"/>
      <c r="O3780" s="42"/>
    </row>
    <row r="3781" spans="1:15">
      <c r="A3781" s="40"/>
      <c r="B3781" s="41"/>
      <c r="C3781" s="42"/>
      <c r="D3781" s="42"/>
      <c r="E3781" s="42"/>
      <c r="F3781" s="42"/>
      <c r="G3781" s="42"/>
      <c r="H3781" s="42"/>
      <c r="I3781" s="42"/>
      <c r="J3781" s="42"/>
      <c r="K3781" s="42"/>
      <c r="L3781" s="42"/>
      <c r="M3781" s="42"/>
      <c r="N3781" s="42"/>
      <c r="O3781" s="42"/>
    </row>
    <row r="3782" spans="1:15">
      <c r="A3782" s="40"/>
      <c r="B3782" s="41"/>
      <c r="C3782" s="42"/>
      <c r="D3782" s="42"/>
      <c r="E3782" s="42"/>
      <c r="F3782" s="42"/>
      <c r="G3782" s="42"/>
      <c r="H3782" s="42"/>
      <c r="I3782" s="42"/>
      <c r="J3782" s="42"/>
      <c r="K3782" s="42"/>
      <c r="L3782" s="42"/>
      <c r="M3782" s="42"/>
      <c r="N3782" s="42"/>
      <c r="O3782" s="42"/>
    </row>
    <row r="3783" spans="1:15">
      <c r="A3783" s="40"/>
      <c r="B3783" s="41"/>
      <c r="C3783" s="42"/>
      <c r="D3783" s="42"/>
      <c r="E3783" s="42"/>
      <c r="F3783" s="42"/>
      <c r="G3783" s="42"/>
      <c r="H3783" s="42"/>
      <c r="I3783" s="42"/>
      <c r="J3783" s="42"/>
      <c r="K3783" s="42"/>
      <c r="L3783" s="42"/>
      <c r="M3783" s="42"/>
      <c r="N3783" s="42"/>
      <c r="O3783" s="42"/>
    </row>
    <row r="3784" spans="1:15">
      <c r="A3784" s="40"/>
      <c r="B3784" s="41"/>
      <c r="C3784" s="42"/>
      <c r="D3784" s="42"/>
      <c r="E3784" s="42"/>
      <c r="F3784" s="42"/>
      <c r="G3784" s="42"/>
      <c r="H3784" s="42"/>
      <c r="I3784" s="42"/>
      <c r="J3784" s="42"/>
      <c r="K3784" s="42"/>
      <c r="L3784" s="42"/>
      <c r="M3784" s="42"/>
      <c r="N3784" s="42"/>
      <c r="O3784" s="42"/>
    </row>
    <row r="3785" spans="1:15">
      <c r="A3785" s="40"/>
      <c r="B3785" s="41"/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  <c r="O3785" s="42"/>
    </row>
    <row r="3786" spans="1:15">
      <c r="A3786" s="40"/>
      <c r="B3786" s="41"/>
      <c r="C3786" s="42"/>
      <c r="D3786" s="42"/>
      <c r="E3786" s="42"/>
      <c r="F3786" s="42"/>
      <c r="G3786" s="42"/>
      <c r="H3786" s="42"/>
      <c r="I3786" s="42"/>
      <c r="J3786" s="42"/>
      <c r="K3786" s="42"/>
      <c r="L3786" s="42"/>
      <c r="M3786" s="42"/>
      <c r="N3786" s="42"/>
      <c r="O3786" s="42"/>
    </row>
    <row r="3787" spans="1:15">
      <c r="A3787" s="40"/>
      <c r="B3787" s="41"/>
      <c r="C3787" s="42"/>
      <c r="D3787" s="42"/>
      <c r="E3787" s="42"/>
      <c r="F3787" s="42"/>
      <c r="G3787" s="42"/>
      <c r="H3787" s="42"/>
      <c r="I3787" s="42"/>
      <c r="J3787" s="42"/>
      <c r="K3787" s="42"/>
      <c r="L3787" s="42"/>
      <c r="M3787" s="42"/>
      <c r="N3787" s="42"/>
      <c r="O3787" s="42"/>
    </row>
    <row r="3788" spans="1:15">
      <c r="A3788" s="40"/>
      <c r="B3788" s="41"/>
      <c r="C3788" s="42"/>
      <c r="D3788" s="42"/>
      <c r="E3788" s="42"/>
      <c r="F3788" s="42"/>
      <c r="G3788" s="42"/>
      <c r="H3788" s="42"/>
      <c r="I3788" s="42"/>
      <c r="J3788" s="42"/>
      <c r="K3788" s="42"/>
      <c r="L3788" s="42"/>
      <c r="M3788" s="42"/>
      <c r="N3788" s="42"/>
      <c r="O3788" s="42"/>
    </row>
    <row r="3789" spans="1:15">
      <c r="A3789" s="40"/>
      <c r="B3789" s="41"/>
      <c r="C3789" s="42"/>
      <c r="D3789" s="42"/>
      <c r="E3789" s="42"/>
      <c r="F3789" s="42"/>
      <c r="G3789" s="42"/>
      <c r="H3789" s="42"/>
      <c r="I3789" s="42"/>
      <c r="J3789" s="42"/>
      <c r="K3789" s="42"/>
      <c r="L3789" s="42"/>
      <c r="M3789" s="42"/>
      <c r="N3789" s="42"/>
      <c r="O3789" s="42"/>
    </row>
    <row r="3790" spans="1:15">
      <c r="A3790" s="40"/>
      <c r="B3790" s="41"/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  <c r="O3790" s="42"/>
    </row>
    <row r="3791" spans="1:15">
      <c r="A3791" s="40"/>
      <c r="B3791" s="41"/>
      <c r="C3791" s="42"/>
      <c r="D3791" s="42"/>
      <c r="E3791" s="42"/>
      <c r="F3791" s="42"/>
      <c r="G3791" s="42"/>
      <c r="H3791" s="42"/>
      <c r="I3791" s="42"/>
      <c r="J3791" s="42"/>
      <c r="K3791" s="42"/>
      <c r="L3791" s="42"/>
      <c r="M3791" s="42"/>
      <c r="N3791" s="42"/>
      <c r="O3791" s="42"/>
    </row>
    <row r="3792" spans="1:15">
      <c r="A3792" s="40"/>
      <c r="B3792" s="41"/>
      <c r="C3792" s="42"/>
      <c r="D3792" s="42"/>
      <c r="E3792" s="42"/>
      <c r="F3792" s="42"/>
      <c r="G3792" s="42"/>
      <c r="H3792" s="42"/>
      <c r="I3792" s="42"/>
      <c r="J3792" s="42"/>
      <c r="K3792" s="42"/>
      <c r="L3792" s="42"/>
      <c r="M3792" s="42"/>
      <c r="N3792" s="42"/>
      <c r="O3792" s="42"/>
    </row>
    <row r="3793" spans="1:15">
      <c r="A3793" s="40"/>
      <c r="B3793" s="41"/>
      <c r="C3793" s="42"/>
      <c r="D3793" s="42"/>
      <c r="E3793" s="42"/>
      <c r="F3793" s="42"/>
      <c r="G3793" s="42"/>
      <c r="H3793" s="42"/>
      <c r="I3793" s="42"/>
      <c r="J3793" s="42"/>
      <c r="K3793" s="42"/>
      <c r="L3793" s="42"/>
      <c r="M3793" s="42"/>
      <c r="N3793" s="42"/>
      <c r="O3793" s="42"/>
    </row>
    <row r="3794" spans="1:15">
      <c r="A3794" s="40"/>
      <c r="B3794" s="41"/>
      <c r="C3794" s="42"/>
      <c r="D3794" s="42"/>
      <c r="E3794" s="42"/>
      <c r="F3794" s="42"/>
      <c r="G3794" s="42"/>
      <c r="H3794" s="42"/>
      <c r="I3794" s="42"/>
      <c r="J3794" s="42"/>
      <c r="K3794" s="42"/>
      <c r="L3794" s="42"/>
      <c r="M3794" s="42"/>
      <c r="N3794" s="42"/>
      <c r="O3794" s="42"/>
    </row>
    <row r="3795" spans="1:15">
      <c r="A3795" s="40"/>
      <c r="B3795" s="41"/>
      <c r="C3795" s="42"/>
      <c r="D3795" s="42"/>
      <c r="E3795" s="42"/>
      <c r="F3795" s="42"/>
      <c r="G3795" s="42"/>
      <c r="H3795" s="42"/>
      <c r="I3795" s="42"/>
      <c r="J3795" s="42"/>
      <c r="K3795" s="42"/>
      <c r="L3795" s="42"/>
      <c r="M3795" s="42"/>
      <c r="N3795" s="42"/>
      <c r="O3795" s="42"/>
    </row>
    <row r="3796" spans="1:15">
      <c r="A3796" s="40"/>
      <c r="B3796" s="41"/>
      <c r="C3796" s="42"/>
      <c r="D3796" s="42"/>
      <c r="E3796" s="42"/>
      <c r="F3796" s="42"/>
      <c r="G3796" s="42"/>
      <c r="H3796" s="42"/>
      <c r="I3796" s="42"/>
      <c r="J3796" s="42"/>
      <c r="K3796" s="42"/>
      <c r="L3796" s="42"/>
      <c r="M3796" s="42"/>
      <c r="N3796" s="42"/>
      <c r="O3796" s="42"/>
    </row>
    <row r="3797" spans="1:15">
      <c r="A3797" s="40"/>
      <c r="B3797" s="41"/>
      <c r="C3797" s="42"/>
      <c r="D3797" s="42"/>
      <c r="E3797" s="42"/>
      <c r="F3797" s="42"/>
      <c r="G3797" s="42"/>
      <c r="H3797" s="42"/>
      <c r="I3797" s="42"/>
      <c r="J3797" s="42"/>
      <c r="K3797" s="42"/>
      <c r="L3797" s="42"/>
      <c r="M3797" s="42"/>
      <c r="N3797" s="42"/>
      <c r="O3797" s="42"/>
    </row>
    <row r="3798" spans="1:15">
      <c r="A3798" s="40"/>
      <c r="B3798" s="41"/>
      <c r="C3798" s="42"/>
      <c r="D3798" s="42"/>
      <c r="E3798" s="42"/>
      <c r="F3798" s="42"/>
      <c r="G3798" s="42"/>
      <c r="H3798" s="42"/>
      <c r="I3798" s="42"/>
      <c r="J3798" s="42"/>
      <c r="K3798" s="42"/>
      <c r="L3798" s="42"/>
      <c r="M3798" s="42"/>
      <c r="N3798" s="42"/>
      <c r="O3798" s="42"/>
    </row>
    <row r="3799" spans="1:15">
      <c r="A3799" s="40"/>
      <c r="B3799" s="41"/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  <c r="O3799" s="42"/>
    </row>
    <row r="3800" spans="1:15">
      <c r="A3800" s="40"/>
      <c r="B3800" s="41"/>
      <c r="C3800" s="42"/>
      <c r="D3800" s="42"/>
      <c r="E3800" s="42"/>
      <c r="F3800" s="42"/>
      <c r="G3800" s="42"/>
      <c r="H3800" s="42"/>
      <c r="I3800" s="42"/>
      <c r="J3800" s="42"/>
      <c r="K3800" s="42"/>
      <c r="L3800" s="42"/>
      <c r="M3800" s="42"/>
      <c r="N3800" s="42"/>
      <c r="O3800" s="42"/>
    </row>
    <row r="3801" spans="1:15">
      <c r="A3801" s="40"/>
      <c r="B3801" s="41"/>
      <c r="C3801" s="42"/>
      <c r="D3801" s="42"/>
      <c r="E3801" s="42"/>
      <c r="F3801" s="42"/>
      <c r="G3801" s="42"/>
      <c r="H3801" s="42"/>
      <c r="I3801" s="42"/>
      <c r="J3801" s="42"/>
      <c r="K3801" s="42"/>
      <c r="L3801" s="42"/>
      <c r="M3801" s="42"/>
      <c r="N3801" s="42"/>
      <c r="O3801" s="42"/>
    </row>
    <row r="3802" spans="1:15">
      <c r="A3802" s="40"/>
      <c r="B3802" s="41"/>
      <c r="C3802" s="42"/>
      <c r="D3802" s="42"/>
      <c r="E3802" s="42"/>
      <c r="F3802" s="42"/>
      <c r="G3802" s="42"/>
      <c r="H3802" s="42"/>
      <c r="I3802" s="42"/>
      <c r="J3802" s="42"/>
      <c r="K3802" s="42"/>
      <c r="L3802" s="42"/>
      <c r="M3802" s="42"/>
      <c r="N3802" s="42"/>
      <c r="O3802" s="42"/>
    </row>
    <row r="3803" spans="1:15">
      <c r="A3803" s="40"/>
      <c r="B3803" s="41"/>
      <c r="C3803" s="42"/>
      <c r="D3803" s="42"/>
      <c r="E3803" s="42"/>
      <c r="F3803" s="42"/>
      <c r="G3803" s="42"/>
      <c r="H3803" s="42"/>
      <c r="I3803" s="42"/>
      <c r="J3803" s="42"/>
      <c r="K3803" s="42"/>
      <c r="L3803" s="42"/>
      <c r="M3803" s="42"/>
      <c r="N3803" s="42"/>
      <c r="O3803" s="42"/>
    </row>
    <row r="3804" spans="1:15">
      <c r="A3804" s="40"/>
      <c r="B3804" s="41"/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  <c r="O3804" s="42"/>
    </row>
    <row r="3805" spans="1:15">
      <c r="A3805" s="40"/>
      <c r="B3805" s="41"/>
      <c r="C3805" s="42"/>
      <c r="D3805" s="42"/>
      <c r="E3805" s="42"/>
      <c r="F3805" s="42"/>
      <c r="G3805" s="42"/>
      <c r="H3805" s="42"/>
      <c r="I3805" s="42"/>
      <c r="J3805" s="42"/>
      <c r="K3805" s="42"/>
      <c r="L3805" s="42"/>
      <c r="M3805" s="42"/>
      <c r="N3805" s="42"/>
      <c r="O3805" s="42"/>
    </row>
    <row r="3806" spans="1:15">
      <c r="A3806" s="40"/>
      <c r="B3806" s="41"/>
      <c r="C3806" s="42"/>
      <c r="D3806" s="42"/>
      <c r="E3806" s="42"/>
      <c r="F3806" s="42"/>
      <c r="G3806" s="42"/>
      <c r="H3806" s="42"/>
      <c r="I3806" s="42"/>
      <c r="J3806" s="42"/>
      <c r="K3806" s="42"/>
      <c r="L3806" s="42"/>
      <c r="M3806" s="42"/>
      <c r="N3806" s="42"/>
      <c r="O3806" s="42"/>
    </row>
    <row r="3807" spans="1:15">
      <c r="A3807" s="40"/>
      <c r="B3807" s="41"/>
      <c r="C3807" s="42"/>
      <c r="D3807" s="42"/>
      <c r="E3807" s="42"/>
      <c r="F3807" s="42"/>
      <c r="G3807" s="42"/>
      <c r="H3807" s="42"/>
      <c r="I3807" s="42"/>
      <c r="J3807" s="42"/>
      <c r="K3807" s="42"/>
      <c r="L3807" s="42"/>
      <c r="M3807" s="42"/>
      <c r="N3807" s="42"/>
      <c r="O3807" s="42"/>
    </row>
    <row r="3808" spans="1:15">
      <c r="A3808" s="40"/>
      <c r="B3808" s="41"/>
      <c r="C3808" s="42"/>
      <c r="D3808" s="42"/>
      <c r="E3808" s="42"/>
      <c r="F3808" s="42"/>
      <c r="G3808" s="42"/>
      <c r="H3808" s="42"/>
      <c r="I3808" s="42"/>
      <c r="J3808" s="42"/>
      <c r="K3808" s="42"/>
      <c r="L3808" s="42"/>
      <c r="M3808" s="42"/>
      <c r="N3808" s="42"/>
      <c r="O3808" s="42"/>
    </row>
    <row r="3809" spans="1:15">
      <c r="A3809" s="40"/>
      <c r="B3809" s="41"/>
      <c r="C3809" s="42"/>
      <c r="D3809" s="42"/>
      <c r="E3809" s="42"/>
      <c r="F3809" s="42"/>
      <c r="G3809" s="42"/>
      <c r="H3809" s="42"/>
      <c r="I3809" s="42"/>
      <c r="J3809" s="42"/>
      <c r="K3809" s="42"/>
      <c r="L3809" s="42"/>
      <c r="M3809" s="42"/>
      <c r="N3809" s="42"/>
      <c r="O3809" s="42"/>
    </row>
    <row r="3810" spans="1:15">
      <c r="A3810" s="40"/>
      <c r="B3810" s="41"/>
      <c r="C3810" s="42"/>
      <c r="D3810" s="42"/>
      <c r="E3810" s="42"/>
      <c r="F3810" s="42"/>
      <c r="G3810" s="42"/>
      <c r="H3810" s="42"/>
      <c r="I3810" s="42"/>
      <c r="J3810" s="42"/>
      <c r="K3810" s="42"/>
      <c r="L3810" s="42"/>
      <c r="M3810" s="42"/>
      <c r="N3810" s="42"/>
      <c r="O3810" s="42"/>
    </row>
    <row r="3811" spans="1:15">
      <c r="A3811" s="40"/>
      <c r="B3811" s="41"/>
      <c r="C3811" s="42"/>
      <c r="D3811" s="42"/>
      <c r="E3811" s="42"/>
      <c r="F3811" s="42"/>
      <c r="G3811" s="42"/>
      <c r="H3811" s="42"/>
      <c r="I3811" s="42"/>
      <c r="J3811" s="42"/>
      <c r="K3811" s="42"/>
      <c r="L3811" s="42"/>
      <c r="M3811" s="42"/>
      <c r="N3811" s="42"/>
      <c r="O3811" s="42"/>
    </row>
    <row r="3812" spans="1:15">
      <c r="A3812" s="40"/>
      <c r="B3812" s="41"/>
      <c r="C3812" s="42"/>
      <c r="D3812" s="42"/>
      <c r="E3812" s="42"/>
      <c r="F3812" s="42"/>
      <c r="G3812" s="42"/>
      <c r="H3812" s="42"/>
      <c r="I3812" s="42"/>
      <c r="J3812" s="42"/>
      <c r="K3812" s="42"/>
      <c r="L3812" s="42"/>
      <c r="M3812" s="42"/>
      <c r="N3812" s="42"/>
      <c r="O3812" s="42"/>
    </row>
    <row r="3813" spans="1:15">
      <c r="A3813" s="40"/>
      <c r="B3813" s="41"/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  <c r="O3813" s="42"/>
    </row>
    <row r="3814" spans="1:15">
      <c r="A3814" s="40"/>
      <c r="B3814" s="41"/>
      <c r="C3814" s="42"/>
      <c r="D3814" s="42"/>
      <c r="E3814" s="42"/>
      <c r="F3814" s="42"/>
      <c r="G3814" s="42"/>
      <c r="H3814" s="42"/>
      <c r="I3814" s="42"/>
      <c r="J3814" s="42"/>
      <c r="K3814" s="42"/>
      <c r="L3814" s="42"/>
      <c r="M3814" s="42"/>
      <c r="N3814" s="42"/>
      <c r="O3814" s="42"/>
    </row>
    <row r="3815" spans="1:15">
      <c r="A3815" s="40"/>
      <c r="B3815" s="41"/>
      <c r="C3815" s="42"/>
      <c r="D3815" s="42"/>
      <c r="E3815" s="42"/>
      <c r="F3815" s="42"/>
      <c r="G3815" s="42"/>
      <c r="H3815" s="42"/>
      <c r="I3815" s="42"/>
      <c r="J3815" s="42"/>
      <c r="K3815" s="42"/>
      <c r="L3815" s="42"/>
      <c r="M3815" s="42"/>
      <c r="N3815" s="42"/>
      <c r="O3815" s="42"/>
    </row>
    <row r="3816" spans="1:15">
      <c r="A3816" s="40"/>
      <c r="B3816" s="41"/>
      <c r="C3816" s="42"/>
      <c r="D3816" s="42"/>
      <c r="E3816" s="42"/>
      <c r="F3816" s="42"/>
      <c r="G3816" s="42"/>
      <c r="H3816" s="42"/>
      <c r="I3816" s="42"/>
      <c r="J3816" s="42"/>
      <c r="K3816" s="42"/>
      <c r="L3816" s="42"/>
      <c r="M3816" s="42"/>
      <c r="N3816" s="42"/>
      <c r="O3816" s="42"/>
    </row>
    <row r="3817" spans="1:15">
      <c r="A3817" s="40"/>
      <c r="B3817" s="41"/>
      <c r="C3817" s="42"/>
      <c r="D3817" s="42"/>
      <c r="E3817" s="42"/>
      <c r="F3817" s="42"/>
      <c r="G3817" s="42"/>
      <c r="H3817" s="42"/>
      <c r="I3817" s="42"/>
      <c r="J3817" s="42"/>
      <c r="K3817" s="42"/>
      <c r="L3817" s="42"/>
      <c r="M3817" s="42"/>
      <c r="N3817" s="42"/>
      <c r="O3817" s="42"/>
    </row>
    <row r="3818" spans="1:15">
      <c r="A3818" s="40"/>
      <c r="B3818" s="41"/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  <c r="O3818" s="42"/>
    </row>
    <row r="3819" spans="1:15">
      <c r="A3819" s="40"/>
      <c r="B3819" s="41"/>
      <c r="C3819" s="42"/>
      <c r="D3819" s="42"/>
      <c r="E3819" s="42"/>
      <c r="F3819" s="42"/>
      <c r="G3819" s="42"/>
      <c r="H3819" s="42"/>
      <c r="I3819" s="42"/>
      <c r="J3819" s="42"/>
      <c r="K3819" s="42"/>
      <c r="L3819" s="42"/>
      <c r="M3819" s="42"/>
      <c r="N3819" s="42"/>
      <c r="O3819" s="42"/>
    </row>
    <row r="3820" spans="1:15">
      <c r="A3820" s="40"/>
      <c r="B3820" s="41"/>
      <c r="C3820" s="42"/>
      <c r="D3820" s="42"/>
      <c r="E3820" s="42"/>
      <c r="F3820" s="42"/>
      <c r="G3820" s="42"/>
      <c r="H3820" s="42"/>
      <c r="I3820" s="42"/>
      <c r="J3820" s="42"/>
      <c r="K3820" s="42"/>
      <c r="L3820" s="42"/>
      <c r="M3820" s="42"/>
      <c r="N3820" s="42"/>
      <c r="O3820" s="42"/>
    </row>
    <row r="3821" spans="1:15">
      <c r="A3821" s="40"/>
      <c r="B3821" s="41"/>
      <c r="C3821" s="42"/>
      <c r="D3821" s="42"/>
      <c r="E3821" s="42"/>
      <c r="F3821" s="42"/>
      <c r="G3821" s="42"/>
      <c r="H3821" s="42"/>
      <c r="I3821" s="42"/>
      <c r="J3821" s="42"/>
      <c r="K3821" s="42"/>
      <c r="L3821" s="42"/>
      <c r="M3821" s="42"/>
      <c r="N3821" s="42"/>
      <c r="O3821" s="42"/>
    </row>
    <row r="3822" spans="1:15">
      <c r="A3822" s="40"/>
      <c r="B3822" s="41"/>
      <c r="C3822" s="42"/>
      <c r="D3822" s="42"/>
      <c r="E3822" s="42"/>
      <c r="F3822" s="42"/>
      <c r="G3822" s="42"/>
      <c r="H3822" s="42"/>
      <c r="I3822" s="42"/>
      <c r="J3822" s="42"/>
      <c r="K3822" s="42"/>
      <c r="L3822" s="42"/>
      <c r="M3822" s="42"/>
      <c r="N3822" s="42"/>
      <c r="O3822" s="42"/>
    </row>
    <row r="3823" spans="1:15">
      <c r="A3823" s="40"/>
      <c r="B3823" s="41"/>
      <c r="C3823" s="42"/>
      <c r="D3823" s="42"/>
      <c r="E3823" s="42"/>
      <c r="F3823" s="42"/>
      <c r="G3823" s="42"/>
      <c r="H3823" s="42"/>
      <c r="I3823" s="42"/>
      <c r="J3823" s="42"/>
      <c r="K3823" s="42"/>
      <c r="L3823" s="42"/>
      <c r="M3823" s="42"/>
      <c r="N3823" s="42"/>
      <c r="O3823" s="42"/>
    </row>
    <row r="3824" spans="1:15">
      <c r="A3824" s="40"/>
      <c r="B3824" s="41"/>
      <c r="C3824" s="42"/>
      <c r="D3824" s="42"/>
      <c r="E3824" s="42"/>
      <c r="F3824" s="42"/>
      <c r="G3824" s="42"/>
      <c r="H3824" s="42"/>
      <c r="I3824" s="42"/>
      <c r="J3824" s="42"/>
      <c r="K3824" s="42"/>
      <c r="L3824" s="42"/>
      <c r="M3824" s="42"/>
      <c r="N3824" s="42"/>
      <c r="O3824" s="42"/>
    </row>
    <row r="3825" spans="1:15">
      <c r="A3825" s="40"/>
      <c r="B3825" s="41"/>
      <c r="C3825" s="42"/>
      <c r="D3825" s="42"/>
      <c r="E3825" s="42"/>
      <c r="F3825" s="42"/>
      <c r="G3825" s="42"/>
      <c r="H3825" s="42"/>
      <c r="I3825" s="42"/>
      <c r="J3825" s="42"/>
      <c r="K3825" s="42"/>
      <c r="L3825" s="42"/>
      <c r="M3825" s="42"/>
      <c r="N3825" s="42"/>
      <c r="O3825" s="42"/>
    </row>
    <row r="3826" spans="1:15">
      <c r="A3826" s="40"/>
      <c r="B3826" s="41"/>
      <c r="C3826" s="42"/>
      <c r="D3826" s="42"/>
      <c r="E3826" s="42"/>
      <c r="F3826" s="42"/>
      <c r="G3826" s="42"/>
      <c r="H3826" s="42"/>
      <c r="I3826" s="42"/>
      <c r="J3826" s="42"/>
      <c r="K3826" s="42"/>
      <c r="L3826" s="42"/>
      <c r="M3826" s="42"/>
      <c r="N3826" s="42"/>
      <c r="O3826" s="42"/>
    </row>
    <row r="3827" spans="1:15">
      <c r="A3827" s="40"/>
      <c r="B3827" s="41"/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  <c r="O3827" s="42"/>
    </row>
    <row r="3828" spans="1:15">
      <c r="A3828" s="40"/>
      <c r="B3828" s="41"/>
      <c r="C3828" s="42"/>
      <c r="D3828" s="42"/>
      <c r="E3828" s="42"/>
      <c r="F3828" s="42"/>
      <c r="G3828" s="42"/>
      <c r="H3828" s="42"/>
      <c r="I3828" s="42"/>
      <c r="J3828" s="42"/>
      <c r="K3828" s="42"/>
      <c r="L3828" s="42"/>
      <c r="M3828" s="42"/>
      <c r="N3828" s="42"/>
      <c r="O3828" s="42"/>
    </row>
    <row r="3829" spans="1:15">
      <c r="A3829" s="40"/>
      <c r="B3829" s="41"/>
      <c r="C3829" s="42"/>
      <c r="D3829" s="42"/>
      <c r="E3829" s="42"/>
      <c r="F3829" s="42"/>
      <c r="G3829" s="42"/>
      <c r="H3829" s="42"/>
      <c r="I3829" s="42"/>
      <c r="J3829" s="42"/>
      <c r="K3829" s="42"/>
      <c r="L3829" s="42"/>
      <c r="M3829" s="42"/>
      <c r="N3829" s="42"/>
      <c r="O3829" s="42"/>
    </row>
    <row r="3830" spans="1:15">
      <c r="A3830" s="40"/>
      <c r="B3830" s="41"/>
      <c r="C3830" s="42"/>
      <c r="D3830" s="42"/>
      <c r="E3830" s="42"/>
      <c r="F3830" s="42"/>
      <c r="G3830" s="42"/>
      <c r="H3830" s="42"/>
      <c r="I3830" s="42"/>
      <c r="J3830" s="42"/>
      <c r="K3830" s="42"/>
      <c r="L3830" s="42"/>
      <c r="M3830" s="42"/>
      <c r="N3830" s="42"/>
      <c r="O3830" s="42"/>
    </row>
    <row r="3831" spans="1:15">
      <c r="A3831" s="40"/>
      <c r="B3831" s="41"/>
      <c r="C3831" s="42"/>
      <c r="D3831" s="42"/>
      <c r="E3831" s="42"/>
      <c r="F3831" s="42"/>
      <c r="G3831" s="42"/>
      <c r="H3831" s="42"/>
      <c r="I3831" s="42"/>
      <c r="J3831" s="42"/>
      <c r="K3831" s="42"/>
      <c r="L3831" s="42"/>
      <c r="M3831" s="42"/>
      <c r="N3831" s="42"/>
      <c r="O3831" s="42"/>
    </row>
    <row r="3832" spans="1:15">
      <c r="A3832" s="40"/>
      <c r="B3832" s="41"/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  <c r="O3832" s="42"/>
    </row>
    <row r="3833" spans="1:15">
      <c r="A3833" s="40"/>
      <c r="B3833" s="41"/>
      <c r="C3833" s="42"/>
      <c r="D3833" s="42"/>
      <c r="E3833" s="42"/>
      <c r="F3833" s="42"/>
      <c r="G3833" s="42"/>
      <c r="H3833" s="42"/>
      <c r="I3833" s="42"/>
      <c r="J3833" s="42"/>
      <c r="K3833" s="42"/>
      <c r="L3833" s="42"/>
      <c r="M3833" s="42"/>
      <c r="N3833" s="42"/>
      <c r="O3833" s="42"/>
    </row>
    <row r="3834" spans="1:15">
      <c r="A3834" s="40"/>
      <c r="B3834" s="41"/>
      <c r="C3834" s="42"/>
      <c r="D3834" s="42"/>
      <c r="E3834" s="42"/>
      <c r="F3834" s="42"/>
      <c r="G3834" s="42"/>
      <c r="H3834" s="42"/>
      <c r="I3834" s="42"/>
      <c r="J3834" s="42"/>
      <c r="K3834" s="42"/>
      <c r="L3834" s="42"/>
      <c r="M3834" s="42"/>
      <c r="N3834" s="42"/>
      <c r="O3834" s="42"/>
    </row>
    <row r="3835" spans="1:15">
      <c r="A3835" s="40"/>
      <c r="B3835" s="41"/>
      <c r="C3835" s="42"/>
      <c r="D3835" s="42"/>
      <c r="E3835" s="42"/>
      <c r="F3835" s="42"/>
      <c r="G3835" s="42"/>
      <c r="H3835" s="42"/>
      <c r="I3835" s="42"/>
      <c r="J3835" s="42"/>
      <c r="K3835" s="42"/>
      <c r="L3835" s="42"/>
      <c r="M3835" s="42"/>
      <c r="N3835" s="42"/>
      <c r="O3835" s="42"/>
    </row>
    <row r="3836" spans="1:15">
      <c r="A3836" s="40"/>
      <c r="B3836" s="41"/>
      <c r="C3836" s="42"/>
      <c r="D3836" s="42"/>
      <c r="E3836" s="42"/>
      <c r="F3836" s="42"/>
      <c r="G3836" s="42"/>
      <c r="H3836" s="42"/>
      <c r="I3836" s="42"/>
      <c r="J3836" s="42"/>
      <c r="K3836" s="42"/>
      <c r="L3836" s="42"/>
      <c r="M3836" s="42"/>
      <c r="N3836" s="42"/>
      <c r="O3836" s="42"/>
    </row>
    <row r="3837" spans="1:15">
      <c r="A3837" s="40"/>
      <c r="B3837" s="41"/>
      <c r="C3837" s="42"/>
      <c r="D3837" s="42"/>
      <c r="E3837" s="42"/>
      <c r="F3837" s="42"/>
      <c r="G3837" s="42"/>
      <c r="H3837" s="42"/>
      <c r="I3837" s="42"/>
      <c r="J3837" s="42"/>
      <c r="K3837" s="42"/>
      <c r="L3837" s="42"/>
      <c r="M3837" s="42"/>
      <c r="N3837" s="42"/>
      <c r="O3837" s="42"/>
    </row>
    <row r="3838" spans="1:15">
      <c r="A3838" s="40"/>
      <c r="B3838" s="41"/>
      <c r="C3838" s="42"/>
      <c r="D3838" s="42"/>
      <c r="E3838" s="42"/>
      <c r="F3838" s="42"/>
      <c r="G3838" s="42"/>
      <c r="H3838" s="42"/>
      <c r="I3838" s="42"/>
      <c r="J3838" s="42"/>
      <c r="K3838" s="42"/>
      <c r="L3838" s="42"/>
      <c r="M3838" s="42"/>
      <c r="N3838" s="42"/>
      <c r="O3838" s="42"/>
    </row>
    <row r="3839" spans="1:15">
      <c r="A3839" s="40"/>
      <c r="B3839" s="41"/>
      <c r="C3839" s="42"/>
      <c r="D3839" s="42"/>
      <c r="E3839" s="42"/>
      <c r="F3839" s="42"/>
      <c r="G3839" s="42"/>
      <c r="H3839" s="42"/>
      <c r="I3839" s="42"/>
      <c r="J3839" s="42"/>
      <c r="K3839" s="42"/>
      <c r="L3839" s="42"/>
      <c r="M3839" s="42"/>
      <c r="N3839" s="42"/>
      <c r="O3839" s="42"/>
    </row>
    <row r="3840" spans="1:15">
      <c r="A3840" s="40"/>
      <c r="B3840" s="41"/>
      <c r="C3840" s="42"/>
      <c r="D3840" s="42"/>
      <c r="E3840" s="42"/>
      <c r="F3840" s="42"/>
      <c r="G3840" s="42"/>
      <c r="H3840" s="42"/>
      <c r="I3840" s="42"/>
      <c r="J3840" s="42"/>
      <c r="K3840" s="42"/>
      <c r="L3840" s="42"/>
      <c r="M3840" s="42"/>
      <c r="N3840" s="42"/>
      <c r="O3840" s="42"/>
    </row>
    <row r="3841" spans="1:15">
      <c r="A3841" s="40"/>
      <c r="B3841" s="41"/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  <c r="O3841" s="42"/>
    </row>
    <row r="3842" spans="1:15">
      <c r="A3842" s="40"/>
      <c r="B3842" s="41"/>
      <c r="C3842" s="42"/>
      <c r="D3842" s="42"/>
      <c r="E3842" s="42"/>
      <c r="F3842" s="42"/>
      <c r="G3842" s="42"/>
      <c r="H3842" s="42"/>
      <c r="I3842" s="42"/>
      <c r="J3842" s="42"/>
      <c r="K3842" s="42"/>
      <c r="L3842" s="42"/>
      <c r="M3842" s="42"/>
      <c r="N3842" s="42"/>
      <c r="O3842" s="42"/>
    </row>
    <row r="3843" spans="1:15">
      <c r="A3843" s="40"/>
      <c r="B3843" s="41"/>
      <c r="C3843" s="42"/>
      <c r="D3843" s="42"/>
      <c r="E3843" s="42"/>
      <c r="F3843" s="42"/>
      <c r="G3843" s="42"/>
      <c r="H3843" s="42"/>
      <c r="I3843" s="42"/>
      <c r="J3843" s="42"/>
      <c r="K3843" s="42"/>
      <c r="L3843" s="42"/>
      <c r="M3843" s="42"/>
      <c r="N3843" s="42"/>
      <c r="O3843" s="42"/>
    </row>
    <row r="3844" spans="1:15">
      <c r="A3844" s="40"/>
      <c r="B3844" s="41"/>
      <c r="C3844" s="42"/>
      <c r="D3844" s="42"/>
      <c r="E3844" s="42"/>
      <c r="F3844" s="42"/>
      <c r="G3844" s="42"/>
      <c r="H3844" s="42"/>
      <c r="I3844" s="42"/>
      <c r="J3844" s="42"/>
      <c r="K3844" s="42"/>
      <c r="L3844" s="42"/>
      <c r="M3844" s="42"/>
      <c r="N3844" s="42"/>
      <c r="O3844" s="42"/>
    </row>
    <row r="3845" spans="1:15">
      <c r="A3845" s="40"/>
      <c r="B3845" s="41"/>
      <c r="C3845" s="42"/>
      <c r="D3845" s="42"/>
      <c r="E3845" s="42"/>
      <c r="F3845" s="42"/>
      <c r="G3845" s="42"/>
      <c r="H3845" s="42"/>
      <c r="I3845" s="42"/>
      <c r="J3845" s="42"/>
      <c r="K3845" s="42"/>
      <c r="L3845" s="42"/>
      <c r="M3845" s="42"/>
      <c r="N3845" s="42"/>
      <c r="O3845" s="42"/>
    </row>
    <row r="3846" spans="1:15">
      <c r="A3846" s="40"/>
      <c r="B3846" s="41"/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  <c r="O3846" s="42"/>
    </row>
    <row r="3847" spans="1:15">
      <c r="A3847" s="40"/>
      <c r="B3847" s="41"/>
      <c r="C3847" s="42"/>
      <c r="D3847" s="42"/>
      <c r="E3847" s="42"/>
      <c r="F3847" s="42"/>
      <c r="G3847" s="42"/>
      <c r="H3847" s="42"/>
      <c r="I3847" s="42"/>
      <c r="J3847" s="42"/>
      <c r="K3847" s="42"/>
      <c r="L3847" s="42"/>
      <c r="M3847" s="42"/>
      <c r="N3847" s="42"/>
      <c r="O3847" s="42"/>
    </row>
    <row r="3848" spans="1:15">
      <c r="A3848" s="40"/>
      <c r="B3848" s="41"/>
      <c r="C3848" s="42"/>
      <c r="D3848" s="42"/>
      <c r="E3848" s="42"/>
      <c r="F3848" s="42"/>
      <c r="G3848" s="42"/>
      <c r="H3848" s="42"/>
      <c r="I3848" s="42"/>
      <c r="J3848" s="42"/>
      <c r="K3848" s="42"/>
      <c r="L3848" s="42"/>
      <c r="M3848" s="42"/>
      <c r="N3848" s="42"/>
      <c r="O3848" s="42"/>
    </row>
    <row r="3849" spans="1:15">
      <c r="A3849" s="40"/>
      <c r="B3849" s="41"/>
      <c r="C3849" s="42"/>
      <c r="D3849" s="42"/>
      <c r="E3849" s="42"/>
      <c r="F3849" s="42"/>
      <c r="G3849" s="42"/>
      <c r="H3849" s="42"/>
      <c r="I3849" s="42"/>
      <c r="J3849" s="42"/>
      <c r="K3849" s="42"/>
      <c r="L3849" s="42"/>
      <c r="M3849" s="42"/>
      <c r="N3849" s="42"/>
      <c r="O3849" s="42"/>
    </row>
    <row r="3850" spans="1:15">
      <c r="A3850" s="40"/>
      <c r="B3850" s="41"/>
      <c r="C3850" s="42"/>
      <c r="D3850" s="42"/>
      <c r="E3850" s="42"/>
      <c r="F3850" s="42"/>
      <c r="G3850" s="42"/>
      <c r="H3850" s="42"/>
      <c r="I3850" s="42"/>
      <c r="J3850" s="42"/>
      <c r="K3850" s="42"/>
      <c r="L3850" s="42"/>
      <c r="M3850" s="42"/>
      <c r="N3850" s="42"/>
      <c r="O3850" s="42"/>
    </row>
    <row r="3851" spans="1:15">
      <c r="A3851" s="40"/>
      <c r="B3851" s="41"/>
      <c r="C3851" s="42"/>
      <c r="D3851" s="42"/>
      <c r="E3851" s="42"/>
      <c r="F3851" s="42"/>
      <c r="G3851" s="42"/>
      <c r="H3851" s="42"/>
      <c r="I3851" s="42"/>
      <c r="J3851" s="42"/>
      <c r="K3851" s="42"/>
      <c r="L3851" s="42"/>
      <c r="M3851" s="42"/>
      <c r="N3851" s="42"/>
      <c r="O3851" s="42"/>
    </row>
    <row r="3852" spans="1:15">
      <c r="A3852" s="40"/>
      <c r="B3852" s="41"/>
      <c r="C3852" s="42"/>
      <c r="D3852" s="42"/>
      <c r="E3852" s="42"/>
      <c r="F3852" s="42"/>
      <c r="G3852" s="42"/>
      <c r="H3852" s="42"/>
      <c r="I3852" s="42"/>
      <c r="J3852" s="42"/>
      <c r="K3852" s="42"/>
      <c r="L3852" s="42"/>
      <c r="M3852" s="42"/>
      <c r="N3852" s="42"/>
      <c r="O3852" s="42"/>
    </row>
    <row r="3853" spans="1:15">
      <c r="A3853" s="40"/>
      <c r="B3853" s="41"/>
      <c r="C3853" s="42"/>
      <c r="D3853" s="42"/>
      <c r="E3853" s="42"/>
      <c r="F3853" s="42"/>
      <c r="G3853" s="42"/>
      <c r="H3853" s="42"/>
      <c r="I3853" s="42"/>
      <c r="J3853" s="42"/>
      <c r="K3853" s="42"/>
      <c r="L3853" s="42"/>
      <c r="M3853" s="42"/>
      <c r="N3853" s="42"/>
      <c r="O3853" s="42"/>
    </row>
    <row r="3854" spans="1:15">
      <c r="A3854" s="40"/>
      <c r="B3854" s="41"/>
      <c r="C3854" s="42"/>
      <c r="D3854" s="42"/>
      <c r="E3854" s="42"/>
      <c r="F3854" s="42"/>
      <c r="G3854" s="42"/>
      <c r="H3854" s="42"/>
      <c r="I3854" s="42"/>
      <c r="J3854" s="42"/>
      <c r="K3854" s="42"/>
      <c r="L3854" s="42"/>
      <c r="M3854" s="42"/>
      <c r="N3854" s="42"/>
      <c r="O3854" s="42"/>
    </row>
    <row r="3855" spans="1:15">
      <c r="A3855" s="40"/>
      <c r="B3855" s="41"/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  <c r="O3855" s="42"/>
    </row>
    <row r="3856" spans="1:15">
      <c r="A3856" s="40"/>
      <c r="B3856" s="41"/>
      <c r="C3856" s="42"/>
      <c r="D3856" s="42"/>
      <c r="E3856" s="42"/>
      <c r="F3856" s="42"/>
      <c r="G3856" s="42"/>
      <c r="H3856" s="42"/>
      <c r="I3856" s="42"/>
      <c r="J3856" s="42"/>
      <c r="K3856" s="42"/>
      <c r="L3856" s="42"/>
      <c r="M3856" s="42"/>
      <c r="N3856" s="42"/>
      <c r="O3856" s="42"/>
    </row>
    <row r="3857" spans="1:15">
      <c r="A3857" s="40"/>
      <c r="B3857" s="41"/>
      <c r="C3857" s="42"/>
      <c r="D3857" s="42"/>
      <c r="E3857" s="42"/>
      <c r="F3857" s="42"/>
      <c r="G3857" s="42"/>
      <c r="H3857" s="42"/>
      <c r="I3857" s="42"/>
      <c r="J3857" s="42"/>
      <c r="K3857" s="42"/>
      <c r="L3857" s="42"/>
      <c r="M3857" s="42"/>
      <c r="N3857" s="42"/>
      <c r="O3857" s="42"/>
    </row>
    <row r="3858" spans="1:15">
      <c r="A3858" s="40"/>
      <c r="B3858" s="41"/>
      <c r="C3858" s="42"/>
      <c r="D3858" s="42"/>
      <c r="E3858" s="42"/>
      <c r="F3858" s="42"/>
      <c r="G3858" s="42"/>
      <c r="H3858" s="42"/>
      <c r="I3858" s="42"/>
      <c r="J3858" s="42"/>
      <c r="K3858" s="42"/>
      <c r="L3858" s="42"/>
      <c r="M3858" s="42"/>
      <c r="N3858" s="42"/>
      <c r="O3858" s="42"/>
    </row>
    <row r="3859" spans="1:15">
      <c r="A3859" s="40"/>
      <c r="B3859" s="41"/>
      <c r="C3859" s="42"/>
      <c r="D3859" s="42"/>
      <c r="E3859" s="42"/>
      <c r="F3859" s="42"/>
      <c r="G3859" s="42"/>
      <c r="H3859" s="42"/>
      <c r="I3859" s="42"/>
      <c r="J3859" s="42"/>
      <c r="K3859" s="42"/>
      <c r="L3859" s="42"/>
      <c r="M3859" s="42"/>
      <c r="N3859" s="42"/>
      <c r="O3859" s="42"/>
    </row>
    <row r="3860" spans="1:15">
      <c r="A3860" s="40"/>
      <c r="B3860" s="41"/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  <c r="O3860" s="42"/>
    </row>
    <row r="3861" spans="1:15">
      <c r="A3861" s="40"/>
      <c r="B3861" s="41"/>
      <c r="C3861" s="42"/>
      <c r="D3861" s="42"/>
      <c r="E3861" s="42"/>
      <c r="F3861" s="42"/>
      <c r="G3861" s="42"/>
      <c r="H3861" s="42"/>
      <c r="I3861" s="42"/>
      <c r="J3861" s="42"/>
      <c r="K3861" s="42"/>
      <c r="L3861" s="42"/>
      <c r="M3861" s="42"/>
      <c r="N3861" s="42"/>
      <c r="O3861" s="42"/>
    </row>
    <row r="3862" spans="1:15">
      <c r="A3862" s="40"/>
      <c r="B3862" s="41"/>
      <c r="C3862" s="42"/>
      <c r="D3862" s="42"/>
      <c r="E3862" s="42"/>
      <c r="F3862" s="42"/>
      <c r="G3862" s="42"/>
      <c r="H3862" s="42"/>
      <c r="I3862" s="42"/>
      <c r="J3862" s="42"/>
      <c r="K3862" s="42"/>
      <c r="L3862" s="42"/>
      <c r="M3862" s="42"/>
      <c r="N3862" s="42"/>
      <c r="O3862" s="42"/>
    </row>
    <row r="3863" spans="1:15">
      <c r="A3863" s="40"/>
      <c r="B3863" s="41"/>
      <c r="C3863" s="42"/>
      <c r="D3863" s="42"/>
      <c r="E3863" s="42"/>
      <c r="F3863" s="42"/>
      <c r="G3863" s="42"/>
      <c r="H3863" s="42"/>
      <c r="I3863" s="42"/>
      <c r="J3863" s="42"/>
      <c r="K3863" s="42"/>
      <c r="L3863" s="42"/>
      <c r="M3863" s="42"/>
      <c r="N3863" s="42"/>
      <c r="O3863" s="42"/>
    </row>
    <row r="3864" spans="1:15">
      <c r="A3864" s="40"/>
      <c r="B3864" s="41"/>
      <c r="C3864" s="42"/>
      <c r="D3864" s="42"/>
      <c r="E3864" s="42"/>
      <c r="F3864" s="42"/>
      <c r="G3864" s="42"/>
      <c r="H3864" s="42"/>
      <c r="I3864" s="42"/>
      <c r="J3864" s="42"/>
      <c r="K3864" s="42"/>
      <c r="L3864" s="42"/>
      <c r="M3864" s="42"/>
      <c r="N3864" s="42"/>
      <c r="O3864" s="42"/>
    </row>
    <row r="3865" spans="1:15">
      <c r="A3865" s="40"/>
      <c r="B3865" s="41"/>
      <c r="C3865" s="42"/>
      <c r="D3865" s="42"/>
      <c r="E3865" s="42"/>
      <c r="F3865" s="42"/>
      <c r="G3865" s="42"/>
      <c r="H3865" s="42"/>
      <c r="I3865" s="42"/>
      <c r="J3865" s="42"/>
      <c r="K3865" s="42"/>
      <c r="L3865" s="42"/>
      <c r="M3865" s="42"/>
      <c r="N3865" s="42"/>
      <c r="O3865" s="42"/>
    </row>
    <row r="3866" spans="1:15">
      <c r="A3866" s="40"/>
      <c r="B3866" s="41"/>
      <c r="C3866" s="42"/>
      <c r="D3866" s="42"/>
      <c r="E3866" s="42"/>
      <c r="F3866" s="42"/>
      <c r="G3866" s="42"/>
      <c r="H3866" s="42"/>
      <c r="I3866" s="42"/>
      <c r="J3866" s="42"/>
      <c r="K3866" s="42"/>
      <c r="L3866" s="42"/>
      <c r="M3866" s="42"/>
      <c r="N3866" s="42"/>
      <c r="O3866" s="42"/>
    </row>
    <row r="3867" spans="1:15">
      <c r="A3867" s="40"/>
      <c r="B3867" s="41"/>
      <c r="C3867" s="42"/>
      <c r="D3867" s="42"/>
      <c r="E3867" s="42"/>
      <c r="F3867" s="42"/>
      <c r="G3867" s="42"/>
      <c r="H3867" s="42"/>
      <c r="I3867" s="42"/>
      <c r="J3867" s="42"/>
      <c r="K3867" s="42"/>
      <c r="L3867" s="42"/>
      <c r="M3867" s="42"/>
      <c r="N3867" s="42"/>
      <c r="O3867" s="42"/>
    </row>
    <row r="3868" spans="1:15">
      <c r="A3868" s="40"/>
      <c r="B3868" s="41"/>
      <c r="C3868" s="42"/>
      <c r="D3868" s="42"/>
      <c r="E3868" s="42"/>
      <c r="F3868" s="42"/>
      <c r="G3868" s="42"/>
      <c r="H3868" s="42"/>
      <c r="I3868" s="42"/>
      <c r="J3868" s="42"/>
      <c r="K3868" s="42"/>
      <c r="L3868" s="42"/>
      <c r="M3868" s="42"/>
      <c r="N3868" s="42"/>
      <c r="O3868" s="42"/>
    </row>
    <row r="3869" spans="1:15">
      <c r="A3869" s="40"/>
      <c r="B3869" s="41"/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  <c r="O3869" s="42"/>
    </row>
    <row r="3870" spans="1:15">
      <c r="A3870" s="40"/>
      <c r="B3870" s="41"/>
      <c r="C3870" s="42"/>
      <c r="D3870" s="42"/>
      <c r="E3870" s="42"/>
      <c r="F3870" s="42"/>
      <c r="G3870" s="42"/>
      <c r="H3870" s="42"/>
      <c r="I3870" s="42"/>
      <c r="J3870" s="42"/>
      <c r="K3870" s="42"/>
      <c r="L3870" s="42"/>
      <c r="M3870" s="42"/>
      <c r="N3870" s="42"/>
      <c r="O3870" s="42"/>
    </row>
    <row r="3871" spans="1:15">
      <c r="A3871" s="40"/>
      <c r="B3871" s="41"/>
      <c r="C3871" s="42"/>
      <c r="D3871" s="42"/>
      <c r="E3871" s="42"/>
      <c r="F3871" s="42"/>
      <c r="G3871" s="42"/>
      <c r="H3871" s="42"/>
      <c r="I3871" s="42"/>
      <c r="J3871" s="42"/>
      <c r="K3871" s="42"/>
      <c r="L3871" s="42"/>
      <c r="M3871" s="42"/>
      <c r="N3871" s="42"/>
      <c r="O3871" s="42"/>
    </row>
    <row r="3872" spans="1:15">
      <c r="A3872" s="40"/>
      <c r="B3872" s="41"/>
      <c r="C3872" s="42"/>
      <c r="D3872" s="42"/>
      <c r="E3872" s="42"/>
      <c r="F3872" s="42"/>
      <c r="G3872" s="42"/>
      <c r="H3872" s="42"/>
      <c r="I3872" s="42"/>
      <c r="J3872" s="42"/>
      <c r="K3872" s="42"/>
      <c r="L3872" s="42"/>
      <c r="M3872" s="42"/>
      <c r="N3872" s="42"/>
      <c r="O3872" s="42"/>
    </row>
    <row r="3873" spans="1:15">
      <c r="A3873" s="40"/>
      <c r="B3873" s="41"/>
      <c r="C3873" s="42"/>
      <c r="D3873" s="42"/>
      <c r="E3873" s="42"/>
      <c r="F3873" s="42"/>
      <c r="G3873" s="42"/>
      <c r="H3873" s="42"/>
      <c r="I3873" s="42"/>
      <c r="J3873" s="42"/>
      <c r="K3873" s="42"/>
      <c r="L3873" s="42"/>
      <c r="M3873" s="42"/>
      <c r="N3873" s="42"/>
      <c r="O3873" s="42"/>
    </row>
    <row r="3874" spans="1:15">
      <c r="A3874" s="40"/>
      <c r="B3874" s="41"/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  <c r="O3874" s="42"/>
    </row>
    <row r="3875" spans="1:15">
      <c r="A3875" s="40"/>
      <c r="B3875" s="41"/>
      <c r="C3875" s="42"/>
      <c r="D3875" s="42"/>
      <c r="E3875" s="42"/>
      <c r="F3875" s="42"/>
      <c r="G3875" s="42"/>
      <c r="H3875" s="42"/>
      <c r="I3875" s="42"/>
      <c r="J3875" s="42"/>
      <c r="K3875" s="42"/>
      <c r="L3875" s="42"/>
      <c r="M3875" s="42"/>
      <c r="N3875" s="42"/>
      <c r="O3875" s="42"/>
    </row>
    <row r="3876" spans="1:15">
      <c r="A3876" s="40"/>
      <c r="B3876" s="41"/>
      <c r="C3876" s="42"/>
      <c r="D3876" s="42"/>
      <c r="E3876" s="42"/>
      <c r="F3876" s="42"/>
      <c r="G3876" s="42"/>
      <c r="H3876" s="42"/>
      <c r="I3876" s="42"/>
      <c r="J3876" s="42"/>
      <c r="K3876" s="42"/>
      <c r="L3876" s="42"/>
      <c r="M3876" s="42"/>
      <c r="N3876" s="42"/>
      <c r="O3876" s="42"/>
    </row>
    <row r="3877" spans="1:15">
      <c r="A3877" s="40"/>
      <c r="B3877" s="41"/>
      <c r="C3877" s="42"/>
      <c r="D3877" s="42"/>
      <c r="E3877" s="42"/>
      <c r="F3877" s="42"/>
      <c r="G3877" s="42"/>
      <c r="H3877" s="42"/>
      <c r="I3877" s="42"/>
      <c r="J3877" s="42"/>
      <c r="K3877" s="42"/>
      <c r="L3877" s="42"/>
      <c r="M3877" s="42"/>
      <c r="N3877" s="42"/>
      <c r="O3877" s="42"/>
    </row>
    <row r="3878" spans="1:15">
      <c r="A3878" s="40"/>
      <c r="B3878" s="41"/>
      <c r="C3878" s="42"/>
      <c r="D3878" s="42"/>
      <c r="E3878" s="42"/>
      <c r="F3878" s="42"/>
      <c r="G3878" s="42"/>
      <c r="H3878" s="42"/>
      <c r="I3878" s="42"/>
      <c r="J3878" s="42"/>
      <c r="K3878" s="42"/>
      <c r="L3878" s="42"/>
      <c r="M3878" s="42"/>
      <c r="N3878" s="42"/>
      <c r="O3878" s="42"/>
    </row>
    <row r="3879" spans="1:15">
      <c r="A3879" s="40"/>
      <c r="B3879" s="41"/>
      <c r="C3879" s="42"/>
      <c r="D3879" s="42"/>
      <c r="E3879" s="42"/>
      <c r="F3879" s="42"/>
      <c r="G3879" s="42"/>
      <c r="H3879" s="42"/>
      <c r="I3879" s="42"/>
      <c r="J3879" s="42"/>
      <c r="K3879" s="42"/>
      <c r="L3879" s="42"/>
      <c r="M3879" s="42"/>
      <c r="N3879" s="42"/>
      <c r="O3879" s="42"/>
    </row>
    <row r="3880" spans="1:15">
      <c r="A3880" s="40"/>
      <c r="B3880" s="41"/>
      <c r="C3880" s="42"/>
      <c r="D3880" s="42"/>
      <c r="E3880" s="42"/>
      <c r="F3880" s="42"/>
      <c r="G3880" s="42"/>
      <c r="H3880" s="42"/>
      <c r="I3880" s="42"/>
      <c r="J3880" s="42"/>
      <c r="K3880" s="42"/>
      <c r="L3880" s="42"/>
      <c r="M3880" s="42"/>
      <c r="N3880" s="42"/>
      <c r="O3880" s="42"/>
    </row>
    <row r="3881" spans="1:15">
      <c r="A3881" s="40"/>
      <c r="B3881" s="41"/>
      <c r="C3881" s="42"/>
      <c r="D3881" s="42"/>
      <c r="E3881" s="42"/>
      <c r="F3881" s="42"/>
      <c r="G3881" s="42"/>
      <c r="H3881" s="42"/>
      <c r="I3881" s="42"/>
      <c r="J3881" s="42"/>
      <c r="K3881" s="42"/>
      <c r="L3881" s="42"/>
      <c r="M3881" s="42"/>
      <c r="N3881" s="42"/>
      <c r="O3881" s="42"/>
    </row>
    <row r="3882" spans="1:15">
      <c r="A3882" s="40"/>
      <c r="B3882" s="41"/>
      <c r="C3882" s="42"/>
      <c r="D3882" s="42"/>
      <c r="E3882" s="42"/>
      <c r="F3882" s="42"/>
      <c r="G3882" s="42"/>
      <c r="H3882" s="42"/>
      <c r="I3882" s="42"/>
      <c r="J3882" s="42"/>
      <c r="K3882" s="42"/>
      <c r="L3882" s="42"/>
      <c r="M3882" s="42"/>
      <c r="N3882" s="42"/>
      <c r="O3882" s="42"/>
    </row>
    <row r="3883" spans="1:15">
      <c r="A3883" s="40"/>
      <c r="B3883" s="41"/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  <c r="O3883" s="42"/>
    </row>
    <row r="3884" spans="1:15">
      <c r="A3884" s="40"/>
      <c r="B3884" s="41"/>
      <c r="C3884" s="42"/>
      <c r="D3884" s="42"/>
      <c r="E3884" s="42"/>
      <c r="F3884" s="42"/>
      <c r="G3884" s="42"/>
      <c r="H3884" s="42"/>
      <c r="I3884" s="42"/>
      <c r="J3884" s="42"/>
      <c r="K3884" s="42"/>
      <c r="L3884" s="42"/>
      <c r="M3884" s="42"/>
      <c r="N3884" s="42"/>
      <c r="O3884" s="42"/>
    </row>
    <row r="3885" spans="1:15">
      <c r="A3885" s="40"/>
      <c r="B3885" s="41"/>
      <c r="C3885" s="42"/>
      <c r="D3885" s="42"/>
      <c r="E3885" s="42"/>
      <c r="F3885" s="42"/>
      <c r="G3885" s="42"/>
      <c r="H3885" s="42"/>
      <c r="I3885" s="42"/>
      <c r="J3885" s="42"/>
      <c r="K3885" s="42"/>
      <c r="L3885" s="42"/>
      <c r="M3885" s="42"/>
      <c r="N3885" s="42"/>
      <c r="O3885" s="42"/>
    </row>
    <row r="3886" spans="1:15">
      <c r="A3886" s="40"/>
      <c r="B3886" s="41"/>
      <c r="C3886" s="42"/>
      <c r="D3886" s="42"/>
      <c r="E3886" s="42"/>
      <c r="F3886" s="42"/>
      <c r="G3886" s="42"/>
      <c r="H3886" s="42"/>
      <c r="I3886" s="42"/>
      <c r="J3886" s="42"/>
      <c r="K3886" s="42"/>
      <c r="L3886" s="42"/>
      <c r="M3886" s="42"/>
      <c r="N3886" s="42"/>
      <c r="O3886" s="42"/>
    </row>
    <row r="3887" spans="1:15">
      <c r="A3887" s="40"/>
      <c r="B3887" s="41"/>
      <c r="C3887" s="42"/>
      <c r="D3887" s="42"/>
      <c r="E3887" s="42"/>
      <c r="F3887" s="42"/>
      <c r="G3887" s="42"/>
      <c r="H3887" s="42"/>
      <c r="I3887" s="42"/>
      <c r="J3887" s="42"/>
      <c r="K3887" s="42"/>
      <c r="L3887" s="42"/>
      <c r="M3887" s="42"/>
      <c r="N3887" s="42"/>
      <c r="O3887" s="42"/>
    </row>
    <row r="3888" spans="1:15">
      <c r="A3888" s="40"/>
      <c r="B3888" s="41"/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  <c r="O3888" s="42"/>
    </row>
    <row r="3889" spans="1:15">
      <c r="A3889" s="40"/>
      <c r="B3889" s="41"/>
      <c r="C3889" s="42"/>
      <c r="D3889" s="42"/>
      <c r="E3889" s="42"/>
      <c r="F3889" s="42"/>
      <c r="G3889" s="42"/>
      <c r="H3889" s="42"/>
      <c r="I3889" s="42"/>
      <c r="J3889" s="42"/>
      <c r="K3889" s="42"/>
      <c r="L3889" s="42"/>
      <c r="M3889" s="42"/>
      <c r="N3889" s="42"/>
      <c r="O3889" s="42"/>
    </row>
    <row r="3890" spans="1:15">
      <c r="A3890" s="40"/>
      <c r="B3890" s="41"/>
      <c r="C3890" s="42"/>
      <c r="D3890" s="42"/>
      <c r="E3890" s="42"/>
      <c r="F3890" s="42"/>
      <c r="G3890" s="42"/>
      <c r="H3890" s="42"/>
      <c r="I3890" s="42"/>
      <c r="J3890" s="42"/>
      <c r="K3890" s="42"/>
      <c r="L3890" s="42"/>
      <c r="M3890" s="42"/>
      <c r="N3890" s="42"/>
      <c r="O3890" s="42"/>
    </row>
    <row r="3891" spans="1:15">
      <c r="A3891" s="40"/>
      <c r="B3891" s="41"/>
      <c r="C3891" s="42"/>
      <c r="D3891" s="42"/>
      <c r="E3891" s="42"/>
      <c r="F3891" s="42"/>
      <c r="G3891" s="42"/>
      <c r="H3891" s="42"/>
      <c r="I3891" s="42"/>
      <c r="J3891" s="42"/>
      <c r="K3891" s="42"/>
      <c r="L3891" s="42"/>
      <c r="M3891" s="42"/>
      <c r="N3891" s="42"/>
      <c r="O3891" s="42"/>
    </row>
    <row r="3892" spans="1:15">
      <c r="A3892" s="40"/>
      <c r="B3892" s="41"/>
      <c r="C3892" s="42"/>
      <c r="D3892" s="42"/>
      <c r="E3892" s="42"/>
      <c r="F3892" s="42"/>
      <c r="G3892" s="42"/>
      <c r="H3892" s="42"/>
      <c r="I3892" s="42"/>
      <c r="J3892" s="42"/>
      <c r="K3892" s="42"/>
      <c r="L3892" s="42"/>
      <c r="M3892" s="42"/>
      <c r="N3892" s="42"/>
      <c r="O3892" s="42"/>
    </row>
    <row r="3893" spans="1:15">
      <c r="A3893" s="40"/>
      <c r="B3893" s="41"/>
      <c r="C3893" s="42"/>
      <c r="D3893" s="42"/>
      <c r="E3893" s="42"/>
      <c r="F3893" s="42"/>
      <c r="G3893" s="42"/>
      <c r="H3893" s="42"/>
      <c r="I3893" s="42"/>
      <c r="J3893" s="42"/>
      <c r="K3893" s="42"/>
      <c r="L3893" s="42"/>
      <c r="M3893" s="42"/>
      <c r="N3893" s="42"/>
      <c r="O3893" s="42"/>
    </row>
    <row r="3894" spans="1:15">
      <c r="A3894" s="40"/>
      <c r="B3894" s="41"/>
      <c r="C3894" s="42"/>
      <c r="D3894" s="42"/>
      <c r="E3894" s="42"/>
      <c r="F3894" s="42"/>
      <c r="G3894" s="42"/>
      <c r="H3894" s="42"/>
      <c r="I3894" s="42"/>
      <c r="J3894" s="42"/>
      <c r="K3894" s="42"/>
      <c r="L3894" s="42"/>
      <c r="M3894" s="42"/>
      <c r="N3894" s="42"/>
      <c r="O3894" s="42"/>
    </row>
    <row r="3895" spans="1:15">
      <c r="A3895" s="40"/>
      <c r="B3895" s="41"/>
      <c r="C3895" s="42"/>
      <c r="D3895" s="42"/>
      <c r="E3895" s="42"/>
      <c r="F3895" s="42"/>
      <c r="G3895" s="42"/>
      <c r="H3895" s="42"/>
      <c r="I3895" s="42"/>
      <c r="J3895" s="42"/>
      <c r="K3895" s="42"/>
      <c r="L3895" s="42"/>
      <c r="M3895" s="42"/>
      <c r="N3895" s="42"/>
      <c r="O3895" s="42"/>
    </row>
    <row r="3896" spans="1:15">
      <c r="A3896" s="40"/>
      <c r="B3896" s="41"/>
      <c r="C3896" s="42"/>
      <c r="D3896" s="42"/>
      <c r="E3896" s="42"/>
      <c r="F3896" s="42"/>
      <c r="G3896" s="42"/>
      <c r="H3896" s="42"/>
      <c r="I3896" s="42"/>
      <c r="J3896" s="42"/>
      <c r="K3896" s="42"/>
      <c r="L3896" s="42"/>
      <c r="M3896" s="42"/>
      <c r="N3896" s="42"/>
      <c r="O3896" s="42"/>
    </row>
    <row r="3897" spans="1:15">
      <c r="A3897" s="40"/>
      <c r="B3897" s="41"/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  <c r="O3897" s="42"/>
    </row>
    <row r="3898" spans="1:15">
      <c r="A3898" s="40"/>
      <c r="B3898" s="41"/>
      <c r="C3898" s="42"/>
      <c r="D3898" s="42"/>
      <c r="E3898" s="42"/>
      <c r="F3898" s="42"/>
      <c r="G3898" s="42"/>
      <c r="H3898" s="42"/>
      <c r="I3898" s="42"/>
      <c r="J3898" s="42"/>
      <c r="K3898" s="42"/>
      <c r="L3898" s="42"/>
      <c r="M3898" s="42"/>
      <c r="N3898" s="42"/>
      <c r="O3898" s="42"/>
    </row>
    <row r="3899" spans="1:15">
      <c r="A3899" s="40"/>
      <c r="B3899" s="41"/>
      <c r="C3899" s="42"/>
      <c r="D3899" s="42"/>
      <c r="E3899" s="42"/>
      <c r="F3899" s="42"/>
      <c r="G3899" s="42"/>
      <c r="H3899" s="42"/>
      <c r="I3899" s="42"/>
      <c r="J3899" s="42"/>
      <c r="K3899" s="42"/>
      <c r="L3899" s="42"/>
      <c r="M3899" s="42"/>
      <c r="N3899" s="42"/>
      <c r="O3899" s="42"/>
    </row>
    <row r="3900" spans="1:15">
      <c r="A3900" s="40"/>
      <c r="B3900" s="41"/>
      <c r="C3900" s="42"/>
      <c r="D3900" s="42"/>
      <c r="E3900" s="42"/>
      <c r="F3900" s="42"/>
      <c r="G3900" s="42"/>
      <c r="H3900" s="42"/>
      <c r="I3900" s="42"/>
      <c r="J3900" s="42"/>
      <c r="K3900" s="42"/>
      <c r="L3900" s="42"/>
      <c r="M3900" s="42"/>
      <c r="N3900" s="42"/>
      <c r="O3900" s="42"/>
    </row>
    <row r="3901" spans="1:15">
      <c r="A3901" s="40"/>
      <c r="B3901" s="41"/>
      <c r="C3901" s="42"/>
      <c r="D3901" s="42"/>
      <c r="E3901" s="42"/>
      <c r="F3901" s="42"/>
      <c r="G3901" s="42"/>
      <c r="H3901" s="42"/>
      <c r="I3901" s="42"/>
      <c r="J3901" s="42"/>
      <c r="K3901" s="42"/>
      <c r="L3901" s="42"/>
      <c r="M3901" s="42"/>
      <c r="N3901" s="42"/>
      <c r="O3901" s="42"/>
    </row>
    <row r="3902" spans="1:15">
      <c r="A3902" s="40"/>
      <c r="B3902" s="41"/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  <c r="O3902" s="42"/>
    </row>
    <row r="3903" spans="1:15">
      <c r="A3903" s="40"/>
      <c r="B3903" s="41"/>
      <c r="C3903" s="42"/>
      <c r="D3903" s="42"/>
      <c r="E3903" s="42"/>
      <c r="F3903" s="42"/>
      <c r="G3903" s="42"/>
      <c r="H3903" s="42"/>
      <c r="I3903" s="42"/>
      <c r="J3903" s="42"/>
      <c r="K3903" s="42"/>
      <c r="L3903" s="42"/>
      <c r="M3903" s="42"/>
      <c r="N3903" s="42"/>
      <c r="O3903" s="42"/>
    </row>
    <row r="3904" spans="1:15">
      <c r="A3904" s="40"/>
      <c r="B3904" s="41"/>
      <c r="C3904" s="42"/>
      <c r="D3904" s="42"/>
      <c r="E3904" s="42"/>
      <c r="F3904" s="42"/>
      <c r="G3904" s="42"/>
      <c r="H3904" s="42"/>
      <c r="I3904" s="42"/>
      <c r="J3904" s="42"/>
      <c r="K3904" s="42"/>
      <c r="L3904" s="42"/>
      <c r="M3904" s="42"/>
      <c r="N3904" s="42"/>
      <c r="O3904" s="42"/>
    </row>
    <row r="3905" spans="1:15">
      <c r="A3905" s="40"/>
      <c r="B3905" s="41"/>
      <c r="C3905" s="42"/>
      <c r="D3905" s="42"/>
      <c r="E3905" s="42"/>
      <c r="F3905" s="42"/>
      <c r="G3905" s="42"/>
      <c r="H3905" s="42"/>
      <c r="I3905" s="42"/>
      <c r="J3905" s="42"/>
      <c r="K3905" s="42"/>
      <c r="L3905" s="42"/>
      <c r="M3905" s="42"/>
      <c r="N3905" s="42"/>
      <c r="O3905" s="42"/>
    </row>
    <row r="3906" spans="1:15">
      <c r="A3906" s="40"/>
      <c r="B3906" s="41"/>
      <c r="C3906" s="42"/>
      <c r="D3906" s="42"/>
      <c r="E3906" s="42"/>
      <c r="F3906" s="42"/>
      <c r="G3906" s="42"/>
      <c r="H3906" s="42"/>
      <c r="I3906" s="42"/>
      <c r="J3906" s="42"/>
      <c r="K3906" s="42"/>
      <c r="L3906" s="42"/>
      <c r="M3906" s="42"/>
      <c r="N3906" s="42"/>
      <c r="O3906" s="42"/>
    </row>
    <row r="3907" spans="1:15">
      <c r="A3907" s="40"/>
      <c r="B3907" s="41"/>
      <c r="C3907" s="42"/>
      <c r="D3907" s="42"/>
      <c r="E3907" s="42"/>
      <c r="F3907" s="42"/>
      <c r="G3907" s="42"/>
      <c r="H3907" s="42"/>
      <c r="I3907" s="42"/>
      <c r="J3907" s="42"/>
      <c r="K3907" s="42"/>
      <c r="L3907" s="42"/>
      <c r="M3907" s="42"/>
      <c r="N3907" s="42"/>
      <c r="O3907" s="42"/>
    </row>
    <row r="3908" spans="1:15">
      <c r="A3908" s="40"/>
      <c r="B3908" s="41"/>
      <c r="C3908" s="42"/>
      <c r="D3908" s="42"/>
      <c r="E3908" s="42"/>
      <c r="F3908" s="42"/>
      <c r="G3908" s="42"/>
      <c r="H3908" s="42"/>
      <c r="I3908" s="42"/>
      <c r="J3908" s="42"/>
      <c r="K3908" s="42"/>
      <c r="L3908" s="42"/>
      <c r="M3908" s="42"/>
      <c r="N3908" s="42"/>
      <c r="O3908" s="42"/>
    </row>
    <row r="3909" spans="1:15">
      <c r="A3909" s="40"/>
      <c r="B3909" s="41"/>
      <c r="C3909" s="42"/>
      <c r="D3909" s="42"/>
      <c r="E3909" s="42"/>
      <c r="F3909" s="42"/>
      <c r="G3909" s="42"/>
      <c r="H3909" s="42"/>
      <c r="I3909" s="42"/>
      <c r="J3909" s="42"/>
      <c r="K3909" s="42"/>
      <c r="L3909" s="42"/>
      <c r="M3909" s="42"/>
      <c r="N3909" s="42"/>
      <c r="O3909" s="42"/>
    </row>
    <row r="3910" spans="1:15">
      <c r="A3910" s="40"/>
      <c r="B3910" s="41"/>
      <c r="C3910" s="42"/>
      <c r="D3910" s="42"/>
      <c r="E3910" s="42"/>
      <c r="F3910" s="42"/>
      <c r="G3910" s="42"/>
      <c r="H3910" s="42"/>
      <c r="I3910" s="42"/>
      <c r="J3910" s="42"/>
      <c r="K3910" s="42"/>
      <c r="L3910" s="42"/>
      <c r="M3910" s="42"/>
      <c r="N3910" s="42"/>
      <c r="O3910" s="42"/>
    </row>
    <row r="3911" spans="1:15">
      <c r="A3911" s="40"/>
      <c r="B3911" s="41"/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  <c r="O3911" s="42"/>
    </row>
    <row r="3912" spans="1:15">
      <c r="A3912" s="40"/>
      <c r="B3912" s="41"/>
      <c r="C3912" s="42"/>
      <c r="D3912" s="42"/>
      <c r="E3912" s="42"/>
      <c r="F3912" s="42"/>
      <c r="G3912" s="42"/>
      <c r="H3912" s="42"/>
      <c r="I3912" s="42"/>
      <c r="J3912" s="42"/>
      <c r="K3912" s="42"/>
      <c r="L3912" s="42"/>
      <c r="M3912" s="42"/>
      <c r="N3912" s="42"/>
      <c r="O3912" s="42"/>
    </row>
    <row r="3913" spans="1:15">
      <c r="A3913" s="40"/>
      <c r="B3913" s="41"/>
      <c r="C3913" s="42"/>
      <c r="D3913" s="42"/>
      <c r="E3913" s="42"/>
      <c r="F3913" s="42"/>
      <c r="G3913" s="42"/>
      <c r="H3913" s="42"/>
      <c r="I3913" s="42"/>
      <c r="J3913" s="42"/>
      <c r="K3913" s="42"/>
      <c r="L3913" s="42"/>
      <c r="M3913" s="42"/>
      <c r="N3913" s="42"/>
      <c r="O3913" s="42"/>
    </row>
    <row r="3914" spans="1:15">
      <c r="A3914" s="40"/>
      <c r="B3914" s="41"/>
      <c r="C3914" s="42"/>
      <c r="D3914" s="42"/>
      <c r="E3914" s="42"/>
      <c r="F3914" s="42"/>
      <c r="G3914" s="42"/>
      <c r="H3914" s="42"/>
      <c r="I3914" s="42"/>
      <c r="J3914" s="42"/>
      <c r="K3914" s="42"/>
      <c r="L3914" s="42"/>
      <c r="M3914" s="42"/>
      <c r="N3914" s="42"/>
      <c r="O3914" s="42"/>
    </row>
    <row r="3915" spans="1:15">
      <c r="A3915" s="40"/>
      <c r="B3915" s="41"/>
      <c r="C3915" s="42"/>
      <c r="D3915" s="42"/>
      <c r="E3915" s="42"/>
      <c r="F3915" s="42"/>
      <c r="G3915" s="42"/>
      <c r="H3915" s="42"/>
      <c r="I3915" s="42"/>
      <c r="J3915" s="42"/>
      <c r="K3915" s="42"/>
      <c r="L3915" s="42"/>
      <c r="M3915" s="42"/>
      <c r="N3915" s="42"/>
      <c r="O3915" s="42"/>
    </row>
    <row r="3916" spans="1:15">
      <c r="A3916" s="40"/>
      <c r="B3916" s="41"/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  <c r="O3916" s="42"/>
    </row>
    <row r="3917" spans="1:15">
      <c r="A3917" s="40"/>
      <c r="B3917" s="41"/>
      <c r="C3917" s="42"/>
      <c r="D3917" s="42"/>
      <c r="E3917" s="42"/>
      <c r="F3917" s="42"/>
      <c r="G3917" s="42"/>
      <c r="H3917" s="42"/>
      <c r="I3917" s="42"/>
      <c r="J3917" s="42"/>
      <c r="K3917" s="42"/>
      <c r="L3917" s="42"/>
      <c r="M3917" s="42"/>
      <c r="N3917" s="42"/>
      <c r="O3917" s="42"/>
    </row>
    <row r="3918" spans="1:15">
      <c r="A3918" s="40"/>
      <c r="B3918" s="41"/>
      <c r="C3918" s="42"/>
      <c r="D3918" s="42"/>
      <c r="E3918" s="42"/>
      <c r="F3918" s="42"/>
      <c r="G3918" s="42"/>
      <c r="H3918" s="42"/>
      <c r="I3918" s="42"/>
      <c r="J3918" s="42"/>
      <c r="K3918" s="42"/>
      <c r="L3918" s="42"/>
      <c r="M3918" s="42"/>
      <c r="N3918" s="42"/>
      <c r="O3918" s="42"/>
    </row>
    <row r="3919" spans="1:15">
      <c r="A3919" s="40"/>
      <c r="B3919" s="41"/>
      <c r="C3919" s="42"/>
      <c r="D3919" s="42"/>
      <c r="E3919" s="42"/>
      <c r="F3919" s="42"/>
      <c r="G3919" s="42"/>
      <c r="H3919" s="42"/>
      <c r="I3919" s="42"/>
      <c r="J3919" s="42"/>
      <c r="K3919" s="42"/>
      <c r="L3919" s="42"/>
      <c r="M3919" s="42"/>
      <c r="N3919" s="42"/>
      <c r="O3919" s="42"/>
    </row>
    <row r="3920" spans="1:15">
      <c r="A3920" s="40"/>
      <c r="B3920" s="41"/>
      <c r="C3920" s="42"/>
      <c r="D3920" s="42"/>
      <c r="E3920" s="42"/>
      <c r="F3920" s="42"/>
      <c r="G3920" s="42"/>
      <c r="H3920" s="42"/>
      <c r="I3920" s="42"/>
      <c r="J3920" s="42"/>
      <c r="K3920" s="42"/>
      <c r="L3920" s="42"/>
      <c r="M3920" s="42"/>
      <c r="N3920" s="42"/>
      <c r="O3920" s="42"/>
    </row>
    <row r="3921" spans="1:15">
      <c r="A3921" s="40"/>
      <c r="B3921" s="41"/>
      <c r="C3921" s="42"/>
      <c r="D3921" s="42"/>
      <c r="E3921" s="42"/>
      <c r="F3921" s="42"/>
      <c r="G3921" s="42"/>
      <c r="H3921" s="42"/>
      <c r="I3921" s="42"/>
      <c r="J3921" s="42"/>
      <c r="K3921" s="42"/>
      <c r="L3921" s="42"/>
      <c r="M3921" s="42"/>
      <c r="N3921" s="42"/>
      <c r="O3921" s="42"/>
    </row>
    <row r="3922" spans="1:15">
      <c r="A3922" s="40"/>
      <c r="B3922" s="41"/>
      <c r="C3922" s="42"/>
      <c r="D3922" s="42"/>
      <c r="E3922" s="42"/>
      <c r="F3922" s="42"/>
      <c r="G3922" s="42"/>
      <c r="H3922" s="42"/>
      <c r="I3922" s="42"/>
      <c r="J3922" s="42"/>
      <c r="K3922" s="42"/>
      <c r="L3922" s="42"/>
      <c r="M3922" s="42"/>
      <c r="N3922" s="42"/>
      <c r="O3922" s="42"/>
    </row>
    <row r="3923" spans="1:15">
      <c r="A3923" s="40"/>
      <c r="B3923" s="41"/>
      <c r="C3923" s="42"/>
      <c r="D3923" s="42"/>
      <c r="E3923" s="42"/>
      <c r="F3923" s="42"/>
      <c r="G3923" s="42"/>
      <c r="H3923" s="42"/>
      <c r="I3923" s="42"/>
      <c r="J3923" s="42"/>
      <c r="K3923" s="42"/>
      <c r="L3923" s="42"/>
      <c r="M3923" s="42"/>
      <c r="N3923" s="42"/>
      <c r="O3923" s="42"/>
    </row>
    <row r="3924" spans="1:15">
      <c r="A3924" s="40"/>
      <c r="B3924" s="41"/>
      <c r="C3924" s="42"/>
      <c r="D3924" s="42"/>
      <c r="E3924" s="42"/>
      <c r="F3924" s="42"/>
      <c r="G3924" s="42"/>
      <c r="H3924" s="42"/>
      <c r="I3924" s="42"/>
      <c r="J3924" s="42"/>
      <c r="K3924" s="42"/>
      <c r="L3924" s="42"/>
      <c r="M3924" s="42"/>
      <c r="N3924" s="42"/>
      <c r="O3924" s="42"/>
    </row>
    <row r="3925" spans="1:15">
      <c r="A3925" s="40"/>
      <c r="B3925" s="41"/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  <c r="O3925" s="42"/>
    </row>
    <row r="3926" spans="1:15">
      <c r="A3926" s="40"/>
      <c r="B3926" s="41"/>
      <c r="C3926" s="42"/>
      <c r="D3926" s="42"/>
      <c r="E3926" s="42"/>
      <c r="F3926" s="42"/>
      <c r="G3926" s="42"/>
      <c r="H3926" s="42"/>
      <c r="I3926" s="42"/>
      <c r="J3926" s="42"/>
      <c r="K3926" s="42"/>
      <c r="L3926" s="42"/>
      <c r="M3926" s="42"/>
      <c r="N3926" s="42"/>
      <c r="O3926" s="42"/>
    </row>
    <row r="3927" spans="1:15">
      <c r="A3927" s="40"/>
      <c r="B3927" s="41"/>
      <c r="C3927" s="42"/>
      <c r="D3927" s="42"/>
      <c r="E3927" s="42"/>
      <c r="F3927" s="42"/>
      <c r="G3927" s="42"/>
      <c r="H3927" s="42"/>
      <c r="I3927" s="42"/>
      <c r="J3927" s="42"/>
      <c r="K3927" s="42"/>
      <c r="L3927" s="42"/>
      <c r="M3927" s="42"/>
      <c r="N3927" s="42"/>
      <c r="O3927" s="42"/>
    </row>
    <row r="3928" spans="1:15">
      <c r="A3928" s="40"/>
      <c r="B3928" s="41"/>
      <c r="C3928" s="42"/>
      <c r="D3928" s="42"/>
      <c r="E3928" s="42"/>
      <c r="F3928" s="42"/>
      <c r="G3928" s="42"/>
      <c r="H3928" s="42"/>
      <c r="I3928" s="42"/>
      <c r="J3928" s="42"/>
      <c r="K3928" s="42"/>
      <c r="L3928" s="42"/>
      <c r="M3928" s="42"/>
      <c r="N3928" s="42"/>
      <c r="O3928" s="42"/>
    </row>
    <row r="3929" spans="1:15">
      <c r="A3929" s="40"/>
      <c r="B3929" s="41"/>
      <c r="C3929" s="42"/>
      <c r="D3929" s="42"/>
      <c r="E3929" s="42"/>
      <c r="F3929" s="42"/>
      <c r="G3929" s="42"/>
      <c r="H3929" s="42"/>
      <c r="I3929" s="42"/>
      <c r="J3929" s="42"/>
      <c r="K3929" s="42"/>
      <c r="L3929" s="42"/>
      <c r="M3929" s="42"/>
      <c r="N3929" s="42"/>
      <c r="O3929" s="42"/>
    </row>
    <row r="3930" spans="1:15">
      <c r="A3930" s="40"/>
      <c r="B3930" s="41"/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  <c r="O3930" s="42"/>
    </row>
    <row r="3931" spans="1:15">
      <c r="A3931" s="40"/>
      <c r="B3931" s="41"/>
      <c r="C3931" s="42"/>
      <c r="D3931" s="42"/>
      <c r="E3931" s="42"/>
      <c r="F3931" s="42"/>
      <c r="G3931" s="42"/>
      <c r="H3931" s="42"/>
      <c r="I3931" s="42"/>
      <c r="J3931" s="42"/>
      <c r="K3931" s="42"/>
      <c r="L3931" s="42"/>
      <c r="M3931" s="42"/>
      <c r="N3931" s="42"/>
      <c r="O3931" s="42"/>
    </row>
    <row r="3932" spans="1:15">
      <c r="A3932" s="40"/>
      <c r="B3932" s="41"/>
      <c r="C3932" s="42"/>
      <c r="D3932" s="42"/>
      <c r="E3932" s="42"/>
      <c r="F3932" s="42"/>
      <c r="G3932" s="42"/>
      <c r="H3932" s="42"/>
      <c r="I3932" s="42"/>
      <c r="J3932" s="42"/>
      <c r="K3932" s="42"/>
      <c r="L3932" s="42"/>
      <c r="M3932" s="42"/>
      <c r="N3932" s="42"/>
      <c r="O3932" s="42"/>
    </row>
    <row r="3933" spans="1:15">
      <c r="A3933" s="40"/>
      <c r="B3933" s="41"/>
      <c r="C3933" s="42"/>
      <c r="D3933" s="42"/>
      <c r="E3933" s="42"/>
      <c r="F3933" s="42"/>
      <c r="G3933" s="42"/>
      <c r="H3933" s="42"/>
      <c r="I3933" s="42"/>
      <c r="J3933" s="42"/>
      <c r="K3933" s="42"/>
      <c r="L3933" s="42"/>
      <c r="M3933" s="42"/>
      <c r="N3933" s="42"/>
      <c r="O3933" s="42"/>
    </row>
    <row r="3934" spans="1:15">
      <c r="A3934" s="40"/>
      <c r="B3934" s="41"/>
      <c r="C3934" s="42"/>
      <c r="D3934" s="42"/>
      <c r="E3934" s="42"/>
      <c r="F3934" s="42"/>
      <c r="G3934" s="42"/>
      <c r="H3934" s="42"/>
      <c r="I3934" s="42"/>
      <c r="J3934" s="42"/>
      <c r="K3934" s="42"/>
      <c r="L3934" s="42"/>
      <c r="M3934" s="42"/>
      <c r="N3934" s="42"/>
      <c r="O3934" s="42"/>
    </row>
    <row r="3935" spans="1:15">
      <c r="A3935" s="40"/>
      <c r="B3935" s="41"/>
      <c r="C3935" s="42"/>
      <c r="D3935" s="42"/>
      <c r="E3935" s="42"/>
      <c r="F3935" s="42"/>
      <c r="G3935" s="42"/>
      <c r="H3935" s="42"/>
      <c r="I3935" s="42"/>
      <c r="J3935" s="42"/>
      <c r="K3935" s="42"/>
      <c r="L3935" s="42"/>
      <c r="M3935" s="42"/>
      <c r="N3935" s="42"/>
      <c r="O3935" s="42"/>
    </row>
    <row r="3936" spans="1:15">
      <c r="A3936" s="40"/>
      <c r="B3936" s="41"/>
      <c r="C3936" s="42"/>
      <c r="D3936" s="42"/>
      <c r="E3936" s="42"/>
      <c r="F3936" s="42"/>
      <c r="G3936" s="42"/>
      <c r="H3936" s="42"/>
      <c r="I3936" s="42"/>
      <c r="J3936" s="42"/>
      <c r="K3936" s="42"/>
      <c r="L3936" s="42"/>
      <c r="M3936" s="42"/>
      <c r="N3936" s="42"/>
      <c r="O3936" s="42"/>
    </row>
    <row r="3937" spans="1:15">
      <c r="A3937" s="40"/>
      <c r="B3937" s="41"/>
      <c r="C3937" s="42"/>
      <c r="D3937" s="42"/>
      <c r="E3937" s="42"/>
      <c r="F3937" s="42"/>
      <c r="G3937" s="42"/>
      <c r="H3937" s="42"/>
      <c r="I3937" s="42"/>
      <c r="J3937" s="42"/>
      <c r="K3937" s="42"/>
      <c r="L3937" s="42"/>
      <c r="M3937" s="42"/>
      <c r="N3937" s="42"/>
      <c r="O3937" s="42"/>
    </row>
    <row r="3938" spans="1:15">
      <c r="A3938" s="40"/>
      <c r="B3938" s="41"/>
      <c r="C3938" s="42"/>
      <c r="D3938" s="42"/>
      <c r="E3938" s="42"/>
      <c r="F3938" s="42"/>
      <c r="G3938" s="42"/>
      <c r="H3938" s="42"/>
      <c r="I3938" s="42"/>
      <c r="J3938" s="42"/>
      <c r="K3938" s="42"/>
      <c r="L3938" s="42"/>
      <c r="M3938" s="42"/>
      <c r="N3938" s="42"/>
      <c r="O3938" s="42"/>
    </row>
    <row r="3939" spans="1:15">
      <c r="A3939" s="40"/>
      <c r="B3939" s="41"/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  <c r="O3939" s="42"/>
    </row>
    <row r="3940" spans="1:15">
      <c r="A3940" s="40"/>
      <c r="B3940" s="41"/>
      <c r="C3940" s="42"/>
      <c r="D3940" s="42"/>
      <c r="E3940" s="42"/>
      <c r="F3940" s="42"/>
      <c r="G3940" s="42"/>
      <c r="H3940" s="42"/>
      <c r="I3940" s="42"/>
      <c r="J3940" s="42"/>
      <c r="K3940" s="42"/>
      <c r="L3940" s="42"/>
      <c r="M3940" s="42"/>
      <c r="N3940" s="42"/>
      <c r="O3940" s="42"/>
    </row>
    <row r="3941" spans="1:15">
      <c r="A3941" s="40"/>
      <c r="B3941" s="41"/>
      <c r="C3941" s="42"/>
      <c r="D3941" s="42"/>
      <c r="E3941" s="42"/>
      <c r="F3941" s="42"/>
      <c r="G3941" s="42"/>
      <c r="H3941" s="42"/>
      <c r="I3941" s="42"/>
      <c r="J3941" s="42"/>
      <c r="K3941" s="42"/>
      <c r="L3941" s="42"/>
      <c r="M3941" s="42"/>
      <c r="N3941" s="42"/>
      <c r="O3941" s="42"/>
    </row>
    <row r="3942" spans="1:15">
      <c r="A3942" s="40"/>
      <c r="B3942" s="41"/>
      <c r="C3942" s="42"/>
      <c r="D3942" s="42"/>
      <c r="E3942" s="42"/>
      <c r="F3942" s="42"/>
      <c r="G3942" s="42"/>
      <c r="H3942" s="42"/>
      <c r="I3942" s="42"/>
      <c r="J3942" s="42"/>
      <c r="K3942" s="42"/>
      <c r="L3942" s="42"/>
      <c r="M3942" s="42"/>
      <c r="N3942" s="42"/>
      <c r="O3942" s="42"/>
    </row>
    <row r="3943" spans="1:15">
      <c r="A3943" s="40"/>
      <c r="B3943" s="41"/>
      <c r="C3943" s="42"/>
      <c r="D3943" s="42"/>
      <c r="E3943" s="42"/>
      <c r="F3943" s="42"/>
      <c r="G3943" s="42"/>
      <c r="H3943" s="42"/>
      <c r="I3943" s="42"/>
      <c r="J3943" s="42"/>
      <c r="K3943" s="42"/>
      <c r="L3943" s="42"/>
      <c r="M3943" s="42"/>
      <c r="N3943" s="42"/>
      <c r="O3943" s="42"/>
    </row>
    <row r="3944" spans="1:15">
      <c r="A3944" s="40"/>
      <c r="B3944" s="41"/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  <c r="O3944" s="42"/>
    </row>
    <row r="3945" spans="1:15">
      <c r="A3945" s="40"/>
      <c r="B3945" s="41"/>
      <c r="C3945" s="42"/>
      <c r="D3945" s="42"/>
      <c r="E3945" s="42"/>
      <c r="F3945" s="42"/>
      <c r="G3945" s="42"/>
      <c r="H3945" s="42"/>
      <c r="I3945" s="42"/>
      <c r="J3945" s="42"/>
      <c r="K3945" s="42"/>
      <c r="L3945" s="42"/>
      <c r="M3945" s="42"/>
      <c r="N3945" s="42"/>
      <c r="O3945" s="42"/>
    </row>
    <row r="3946" spans="1:15">
      <c r="A3946" s="40"/>
      <c r="B3946" s="41"/>
      <c r="C3946" s="42"/>
      <c r="D3946" s="42"/>
      <c r="E3946" s="42"/>
      <c r="F3946" s="42"/>
      <c r="G3946" s="42"/>
      <c r="H3946" s="42"/>
      <c r="I3946" s="42"/>
      <c r="J3946" s="42"/>
      <c r="K3946" s="42"/>
      <c r="L3946" s="42"/>
      <c r="M3946" s="42"/>
      <c r="N3946" s="42"/>
      <c r="O3946" s="42"/>
    </row>
    <row r="3947" spans="1:15">
      <c r="A3947" s="40"/>
      <c r="B3947" s="41"/>
      <c r="C3947" s="42"/>
      <c r="D3947" s="42"/>
      <c r="E3947" s="42"/>
      <c r="F3947" s="42"/>
      <c r="G3947" s="42"/>
      <c r="H3947" s="42"/>
      <c r="I3947" s="42"/>
      <c r="J3947" s="42"/>
      <c r="K3947" s="42"/>
      <c r="L3947" s="42"/>
      <c r="M3947" s="42"/>
      <c r="N3947" s="42"/>
      <c r="O3947" s="42"/>
    </row>
    <row r="3948" spans="1:15">
      <c r="A3948" s="40"/>
      <c r="B3948" s="41"/>
      <c r="C3948" s="42"/>
      <c r="D3948" s="42"/>
      <c r="E3948" s="42"/>
      <c r="F3948" s="42"/>
      <c r="G3948" s="42"/>
      <c r="H3948" s="42"/>
      <c r="I3948" s="42"/>
      <c r="J3948" s="42"/>
      <c r="K3948" s="42"/>
      <c r="L3948" s="42"/>
      <c r="M3948" s="42"/>
      <c r="N3948" s="42"/>
      <c r="O3948" s="42"/>
    </row>
    <row r="3949" spans="1:15">
      <c r="A3949" s="40"/>
      <c r="B3949" s="41"/>
      <c r="C3949" s="42"/>
      <c r="D3949" s="42"/>
      <c r="E3949" s="42"/>
      <c r="F3949" s="42"/>
      <c r="G3949" s="42"/>
      <c r="H3949" s="42"/>
      <c r="I3949" s="42"/>
      <c r="J3949" s="42"/>
      <c r="K3949" s="42"/>
      <c r="L3949" s="42"/>
      <c r="M3949" s="42"/>
      <c r="N3949" s="42"/>
      <c r="O3949" s="42"/>
    </row>
    <row r="3950" spans="1:15">
      <c r="A3950" s="40"/>
      <c r="B3950" s="41"/>
      <c r="C3950" s="42"/>
      <c r="D3950" s="42"/>
      <c r="E3950" s="42"/>
      <c r="F3950" s="42"/>
      <c r="G3950" s="42"/>
      <c r="H3950" s="42"/>
      <c r="I3950" s="42"/>
      <c r="J3950" s="42"/>
      <c r="K3950" s="42"/>
      <c r="L3950" s="42"/>
      <c r="M3950" s="42"/>
      <c r="N3950" s="42"/>
      <c r="O3950" s="42"/>
    </row>
    <row r="3951" spans="1:15">
      <c r="A3951" s="40"/>
      <c r="B3951" s="41"/>
      <c r="C3951" s="42"/>
      <c r="D3951" s="42"/>
      <c r="E3951" s="42"/>
      <c r="F3951" s="42"/>
      <c r="G3951" s="42"/>
      <c r="H3951" s="42"/>
      <c r="I3951" s="42"/>
      <c r="J3951" s="42"/>
      <c r="K3951" s="42"/>
      <c r="L3951" s="42"/>
      <c r="M3951" s="42"/>
      <c r="N3951" s="42"/>
      <c r="O3951" s="42"/>
    </row>
    <row r="3952" spans="1:15">
      <c r="A3952" s="40"/>
      <c r="B3952" s="41"/>
      <c r="C3952" s="42"/>
      <c r="D3952" s="42"/>
      <c r="E3952" s="42"/>
      <c r="F3952" s="42"/>
      <c r="G3952" s="42"/>
      <c r="H3952" s="42"/>
      <c r="I3952" s="42"/>
      <c r="J3952" s="42"/>
      <c r="K3952" s="42"/>
      <c r="L3952" s="42"/>
      <c r="M3952" s="42"/>
      <c r="N3952" s="42"/>
      <c r="O3952" s="42"/>
    </row>
    <row r="3953" spans="1:15">
      <c r="A3953" s="40"/>
      <c r="B3953" s="41"/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  <c r="O3953" s="42"/>
    </row>
    <row r="3954" spans="1:15">
      <c r="A3954" s="40"/>
      <c r="B3954" s="41"/>
      <c r="C3954" s="42"/>
      <c r="D3954" s="42"/>
      <c r="E3954" s="42"/>
      <c r="F3954" s="42"/>
      <c r="G3954" s="42"/>
      <c r="H3954" s="42"/>
      <c r="I3954" s="42"/>
      <c r="J3954" s="42"/>
      <c r="K3954" s="42"/>
      <c r="L3954" s="42"/>
      <c r="M3954" s="42"/>
      <c r="N3954" s="42"/>
      <c r="O3954" s="42"/>
    </row>
    <row r="3955" spans="1:15">
      <c r="A3955" s="40"/>
      <c r="B3955" s="41"/>
      <c r="C3955" s="42"/>
      <c r="D3955" s="42"/>
      <c r="E3955" s="42"/>
      <c r="F3955" s="42"/>
      <c r="G3955" s="42"/>
      <c r="H3955" s="42"/>
      <c r="I3955" s="42"/>
      <c r="J3955" s="42"/>
      <c r="K3955" s="42"/>
      <c r="L3955" s="42"/>
      <c r="M3955" s="42"/>
      <c r="N3955" s="42"/>
      <c r="O3955" s="42"/>
    </row>
    <row r="3956" spans="1:15">
      <c r="A3956" s="40"/>
      <c r="B3956" s="41"/>
      <c r="C3956" s="42"/>
      <c r="D3956" s="42"/>
      <c r="E3956" s="42"/>
      <c r="F3956" s="42"/>
      <c r="G3956" s="42"/>
      <c r="H3956" s="42"/>
      <c r="I3956" s="42"/>
      <c r="J3956" s="42"/>
      <c r="K3956" s="42"/>
      <c r="L3956" s="42"/>
      <c r="M3956" s="42"/>
      <c r="N3956" s="42"/>
      <c r="O3956" s="42"/>
    </row>
    <row r="3957" spans="1:15">
      <c r="A3957" s="40"/>
      <c r="B3957" s="41"/>
      <c r="C3957" s="42"/>
      <c r="D3957" s="42"/>
      <c r="E3957" s="42"/>
      <c r="F3957" s="42"/>
      <c r="G3957" s="42"/>
      <c r="H3957" s="42"/>
      <c r="I3957" s="42"/>
      <c r="J3957" s="42"/>
      <c r="K3957" s="42"/>
      <c r="L3957" s="42"/>
      <c r="M3957" s="42"/>
      <c r="N3957" s="42"/>
      <c r="O3957" s="42"/>
    </row>
    <row r="3958" spans="1:15">
      <c r="A3958" s="40"/>
      <c r="B3958" s="41"/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  <c r="O3958" s="42"/>
    </row>
    <row r="3959" spans="1:15">
      <c r="A3959" s="40"/>
      <c r="B3959" s="41"/>
      <c r="C3959" s="42"/>
      <c r="D3959" s="42"/>
      <c r="E3959" s="42"/>
      <c r="F3959" s="42"/>
      <c r="G3959" s="42"/>
      <c r="H3959" s="42"/>
      <c r="I3959" s="42"/>
      <c r="J3959" s="42"/>
      <c r="K3959" s="42"/>
      <c r="L3959" s="42"/>
      <c r="M3959" s="42"/>
      <c r="N3959" s="42"/>
      <c r="O3959" s="42"/>
    </row>
    <row r="3960" spans="1:15">
      <c r="A3960" s="40"/>
      <c r="B3960" s="41"/>
      <c r="C3960" s="42"/>
      <c r="D3960" s="42"/>
      <c r="E3960" s="42"/>
      <c r="F3960" s="42"/>
      <c r="G3960" s="42"/>
      <c r="H3960" s="42"/>
      <c r="I3960" s="42"/>
      <c r="J3960" s="42"/>
      <c r="K3960" s="42"/>
      <c r="L3960" s="42"/>
      <c r="M3960" s="42"/>
      <c r="N3960" s="42"/>
      <c r="O3960" s="42"/>
    </row>
    <row r="3961" spans="1:15">
      <c r="A3961" s="40"/>
      <c r="B3961" s="41"/>
      <c r="C3961" s="42"/>
      <c r="D3961" s="42"/>
      <c r="E3961" s="42"/>
      <c r="F3961" s="42"/>
      <c r="G3961" s="42"/>
      <c r="H3961" s="42"/>
      <c r="I3961" s="42"/>
      <c r="J3961" s="42"/>
      <c r="K3961" s="42"/>
      <c r="L3961" s="42"/>
      <c r="M3961" s="42"/>
      <c r="N3961" s="42"/>
      <c r="O3961" s="42"/>
    </row>
    <row r="3962" spans="1:15">
      <c r="A3962" s="40"/>
      <c r="B3962" s="41"/>
      <c r="C3962" s="42"/>
      <c r="D3962" s="42"/>
      <c r="E3962" s="42"/>
      <c r="F3962" s="42"/>
      <c r="G3962" s="42"/>
      <c r="H3962" s="42"/>
      <c r="I3962" s="42"/>
      <c r="J3962" s="42"/>
      <c r="K3962" s="42"/>
      <c r="L3962" s="42"/>
      <c r="M3962" s="42"/>
      <c r="N3962" s="42"/>
      <c r="O3962" s="42"/>
    </row>
    <row r="3963" spans="1:15">
      <c r="A3963" s="40"/>
      <c r="B3963" s="41"/>
      <c r="C3963" s="42"/>
      <c r="D3963" s="42"/>
      <c r="E3963" s="42"/>
      <c r="F3963" s="42"/>
      <c r="G3963" s="42"/>
      <c r="H3963" s="42"/>
      <c r="I3963" s="42"/>
      <c r="J3963" s="42"/>
      <c r="K3963" s="42"/>
      <c r="L3963" s="42"/>
      <c r="M3963" s="42"/>
      <c r="N3963" s="42"/>
      <c r="O3963" s="42"/>
    </row>
    <row r="3964" spans="1:15">
      <c r="A3964" s="40"/>
      <c r="B3964" s="41"/>
      <c r="C3964" s="42"/>
      <c r="D3964" s="42"/>
      <c r="E3964" s="42"/>
      <c r="F3964" s="42"/>
      <c r="G3964" s="42"/>
      <c r="H3964" s="42"/>
      <c r="I3964" s="42"/>
      <c r="J3964" s="42"/>
      <c r="K3964" s="42"/>
      <c r="L3964" s="42"/>
      <c r="M3964" s="42"/>
      <c r="N3964" s="42"/>
      <c r="O3964" s="42"/>
    </row>
    <row r="3965" spans="1:15">
      <c r="A3965" s="40"/>
      <c r="B3965" s="41"/>
      <c r="C3965" s="42"/>
      <c r="D3965" s="42"/>
      <c r="E3965" s="42"/>
      <c r="F3965" s="42"/>
      <c r="G3965" s="42"/>
      <c r="H3965" s="42"/>
      <c r="I3965" s="42"/>
      <c r="J3965" s="42"/>
      <c r="K3965" s="42"/>
      <c r="L3965" s="42"/>
      <c r="M3965" s="42"/>
      <c r="N3965" s="42"/>
      <c r="O3965" s="42"/>
    </row>
    <row r="3966" spans="1:15">
      <c r="A3966" s="40"/>
      <c r="B3966" s="41"/>
      <c r="C3966" s="42"/>
      <c r="D3966" s="42"/>
      <c r="E3966" s="42"/>
      <c r="F3966" s="42"/>
      <c r="G3966" s="42"/>
      <c r="H3966" s="42"/>
      <c r="I3966" s="42"/>
      <c r="J3966" s="42"/>
      <c r="K3966" s="42"/>
      <c r="L3966" s="42"/>
      <c r="M3966" s="42"/>
      <c r="N3966" s="42"/>
      <c r="O3966" s="42"/>
    </row>
    <row r="3967" spans="1:15">
      <c r="A3967" s="40"/>
      <c r="B3967" s="41"/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  <c r="O3967" s="42"/>
    </row>
    <row r="3968" spans="1:15">
      <c r="A3968" s="40"/>
      <c r="B3968" s="41"/>
      <c r="C3968" s="42"/>
      <c r="D3968" s="42"/>
      <c r="E3968" s="42"/>
      <c r="F3968" s="42"/>
      <c r="G3968" s="42"/>
      <c r="H3968" s="42"/>
      <c r="I3968" s="42"/>
      <c r="J3968" s="42"/>
      <c r="K3968" s="42"/>
      <c r="L3968" s="42"/>
      <c r="M3968" s="42"/>
      <c r="N3968" s="42"/>
      <c r="O3968" s="42"/>
    </row>
    <row r="3969" spans="1:15">
      <c r="A3969" s="40"/>
      <c r="B3969" s="41"/>
      <c r="C3969" s="42"/>
      <c r="D3969" s="42"/>
      <c r="E3969" s="42"/>
      <c r="F3969" s="42"/>
      <c r="G3969" s="42"/>
      <c r="H3969" s="42"/>
      <c r="I3969" s="42"/>
      <c r="J3969" s="42"/>
      <c r="K3969" s="42"/>
      <c r="L3969" s="42"/>
      <c r="M3969" s="42"/>
      <c r="N3969" s="42"/>
      <c r="O3969" s="42"/>
    </row>
    <row r="3970" spans="1:15">
      <c r="A3970" s="40"/>
      <c r="B3970" s="41"/>
      <c r="C3970" s="42"/>
      <c r="D3970" s="42"/>
      <c r="E3970" s="42"/>
      <c r="F3970" s="42"/>
      <c r="G3970" s="42"/>
      <c r="H3970" s="42"/>
      <c r="I3970" s="42"/>
      <c r="J3970" s="42"/>
      <c r="K3970" s="42"/>
      <c r="L3970" s="42"/>
      <c r="M3970" s="42"/>
      <c r="N3970" s="42"/>
      <c r="O3970" s="42"/>
    </row>
    <row r="3971" spans="1:15">
      <c r="A3971" s="40"/>
      <c r="B3971" s="41"/>
      <c r="C3971" s="42"/>
      <c r="D3971" s="42"/>
      <c r="E3971" s="42"/>
      <c r="F3971" s="42"/>
      <c r="G3971" s="42"/>
      <c r="H3971" s="42"/>
      <c r="I3971" s="42"/>
      <c r="J3971" s="42"/>
      <c r="K3971" s="42"/>
      <c r="L3971" s="42"/>
      <c r="M3971" s="42"/>
      <c r="N3971" s="42"/>
      <c r="O3971" s="42"/>
    </row>
    <row r="3972" spans="1:15">
      <c r="A3972" s="40"/>
      <c r="B3972" s="41"/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  <c r="O3972" s="42"/>
    </row>
    <row r="3973" spans="1:15">
      <c r="A3973" s="40"/>
      <c r="B3973" s="41"/>
      <c r="C3973" s="42"/>
      <c r="D3973" s="42"/>
      <c r="E3973" s="42"/>
      <c r="F3973" s="42"/>
      <c r="G3973" s="42"/>
      <c r="H3973" s="42"/>
      <c r="I3973" s="42"/>
      <c r="J3973" s="42"/>
      <c r="K3973" s="42"/>
      <c r="L3973" s="42"/>
      <c r="M3973" s="42"/>
      <c r="N3973" s="42"/>
      <c r="O3973" s="42"/>
    </row>
    <row r="3974" spans="1:15">
      <c r="A3974" s="40"/>
      <c r="B3974" s="41"/>
      <c r="C3974" s="42"/>
      <c r="D3974" s="42"/>
      <c r="E3974" s="42"/>
      <c r="F3974" s="42"/>
      <c r="G3974" s="42"/>
      <c r="H3974" s="42"/>
      <c r="I3974" s="42"/>
      <c r="J3974" s="42"/>
      <c r="K3974" s="42"/>
      <c r="L3974" s="42"/>
      <c r="M3974" s="42"/>
      <c r="N3974" s="42"/>
      <c r="O3974" s="42"/>
    </row>
    <row r="3975" spans="1:15">
      <c r="A3975" s="40"/>
      <c r="B3975" s="41"/>
      <c r="C3975" s="42"/>
      <c r="D3975" s="42"/>
      <c r="E3975" s="42"/>
      <c r="F3975" s="42"/>
      <c r="G3975" s="42"/>
      <c r="H3975" s="42"/>
      <c r="I3975" s="42"/>
      <c r="J3975" s="42"/>
      <c r="K3975" s="42"/>
      <c r="L3975" s="42"/>
      <c r="M3975" s="42"/>
      <c r="N3975" s="42"/>
      <c r="O3975" s="42"/>
    </row>
    <row r="3976" spans="1:15">
      <c r="A3976" s="40"/>
      <c r="B3976" s="41"/>
      <c r="C3976" s="42"/>
      <c r="D3976" s="42"/>
      <c r="E3976" s="42"/>
      <c r="F3976" s="42"/>
      <c r="G3976" s="42"/>
      <c r="H3976" s="42"/>
      <c r="I3976" s="42"/>
      <c r="J3976" s="42"/>
      <c r="K3976" s="42"/>
      <c r="L3976" s="42"/>
      <c r="M3976" s="42"/>
      <c r="N3976" s="42"/>
      <c r="O3976" s="42"/>
    </row>
    <row r="3977" spans="1:15">
      <c r="A3977" s="40"/>
      <c r="B3977" s="41"/>
      <c r="C3977" s="42"/>
      <c r="D3977" s="42"/>
      <c r="E3977" s="42"/>
      <c r="F3977" s="42"/>
      <c r="G3977" s="42"/>
      <c r="H3977" s="42"/>
      <c r="I3977" s="42"/>
      <c r="J3977" s="42"/>
      <c r="K3977" s="42"/>
      <c r="L3977" s="42"/>
      <c r="M3977" s="42"/>
      <c r="N3977" s="42"/>
      <c r="O3977" s="42"/>
    </row>
    <row r="3978" spans="1:15">
      <c r="A3978" s="40"/>
      <c r="B3978" s="41"/>
      <c r="C3978" s="42"/>
      <c r="D3978" s="42"/>
      <c r="E3978" s="42"/>
      <c r="F3978" s="42"/>
      <c r="G3978" s="42"/>
      <c r="H3978" s="42"/>
      <c r="I3978" s="42"/>
      <c r="J3978" s="42"/>
      <c r="K3978" s="42"/>
      <c r="L3978" s="42"/>
      <c r="M3978" s="42"/>
      <c r="N3978" s="42"/>
      <c r="O3978" s="42"/>
    </row>
    <row r="3979" spans="1:15">
      <c r="A3979" s="40"/>
      <c r="B3979" s="41"/>
      <c r="C3979" s="42"/>
      <c r="D3979" s="42"/>
      <c r="E3979" s="42"/>
      <c r="F3979" s="42"/>
      <c r="G3979" s="42"/>
      <c r="H3979" s="42"/>
      <c r="I3979" s="42"/>
      <c r="J3979" s="42"/>
      <c r="K3979" s="42"/>
      <c r="L3979" s="42"/>
      <c r="M3979" s="42"/>
      <c r="N3979" s="42"/>
      <c r="O3979" s="42"/>
    </row>
    <row r="3980" spans="1:15">
      <c r="A3980" s="40"/>
      <c r="B3980" s="41"/>
      <c r="C3980" s="42"/>
      <c r="D3980" s="42"/>
      <c r="E3980" s="42"/>
      <c r="F3980" s="42"/>
      <c r="G3980" s="42"/>
      <c r="H3980" s="42"/>
      <c r="I3980" s="42"/>
      <c r="J3980" s="42"/>
      <c r="K3980" s="42"/>
      <c r="L3980" s="42"/>
      <c r="M3980" s="42"/>
      <c r="N3980" s="42"/>
      <c r="O3980" s="42"/>
    </row>
    <row r="3981" spans="1:15">
      <c r="A3981" s="40"/>
      <c r="B3981" s="41"/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  <c r="O3981" s="42"/>
    </row>
    <row r="3982" spans="1:15">
      <c r="A3982" s="40"/>
      <c r="B3982" s="41"/>
      <c r="C3982" s="42"/>
      <c r="D3982" s="42"/>
      <c r="E3982" s="42"/>
      <c r="F3982" s="42"/>
      <c r="G3982" s="42"/>
      <c r="H3982" s="42"/>
      <c r="I3982" s="42"/>
      <c r="J3982" s="42"/>
      <c r="K3982" s="42"/>
      <c r="L3982" s="42"/>
      <c r="M3982" s="42"/>
      <c r="N3982" s="42"/>
      <c r="O3982" s="42"/>
    </row>
    <row r="3983" spans="1:15">
      <c r="A3983" s="40"/>
      <c r="B3983" s="41"/>
      <c r="C3983" s="42"/>
      <c r="D3983" s="42"/>
      <c r="E3983" s="42"/>
      <c r="F3983" s="42"/>
      <c r="G3983" s="42"/>
      <c r="H3983" s="42"/>
      <c r="I3983" s="42"/>
      <c r="J3983" s="42"/>
      <c r="K3983" s="42"/>
      <c r="L3983" s="42"/>
      <c r="M3983" s="42"/>
      <c r="N3983" s="42"/>
      <c r="O3983" s="42"/>
    </row>
    <row r="3984" spans="1:15">
      <c r="A3984" s="40"/>
      <c r="B3984" s="41"/>
      <c r="C3984" s="42"/>
      <c r="D3984" s="42"/>
      <c r="E3984" s="42"/>
      <c r="F3984" s="42"/>
      <c r="G3984" s="42"/>
      <c r="H3984" s="42"/>
      <c r="I3984" s="42"/>
      <c r="J3984" s="42"/>
      <c r="K3984" s="42"/>
      <c r="L3984" s="42"/>
      <c r="M3984" s="42"/>
      <c r="N3984" s="42"/>
      <c r="O3984" s="42"/>
    </row>
    <row r="3985" spans="1:15">
      <c r="A3985" s="40"/>
      <c r="B3985" s="41"/>
      <c r="C3985" s="42"/>
      <c r="D3985" s="42"/>
      <c r="E3985" s="42"/>
      <c r="F3985" s="42"/>
      <c r="G3985" s="42"/>
      <c r="H3985" s="42"/>
      <c r="I3985" s="42"/>
      <c r="J3985" s="42"/>
      <c r="K3985" s="42"/>
      <c r="L3985" s="42"/>
      <c r="M3985" s="42"/>
      <c r="N3985" s="42"/>
      <c r="O3985" s="42"/>
    </row>
    <row r="3986" spans="1:15">
      <c r="A3986" s="40"/>
      <c r="B3986" s="41"/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  <c r="O3986" s="42"/>
    </row>
    <row r="3987" spans="1:15">
      <c r="A3987" s="40"/>
      <c r="B3987" s="41"/>
      <c r="C3987" s="42"/>
      <c r="D3987" s="42"/>
      <c r="E3987" s="42"/>
      <c r="F3987" s="42"/>
      <c r="G3987" s="42"/>
      <c r="H3987" s="42"/>
      <c r="I3987" s="42"/>
      <c r="J3987" s="42"/>
      <c r="K3987" s="42"/>
      <c r="L3987" s="42"/>
      <c r="M3987" s="42"/>
      <c r="N3987" s="42"/>
      <c r="O3987" s="42"/>
    </row>
    <row r="3988" spans="1:15">
      <c r="A3988" s="40"/>
      <c r="B3988" s="41"/>
      <c r="C3988" s="42"/>
      <c r="D3988" s="42"/>
      <c r="E3988" s="42"/>
      <c r="F3988" s="42"/>
      <c r="G3988" s="42"/>
      <c r="H3988" s="42"/>
      <c r="I3988" s="42"/>
      <c r="J3988" s="42"/>
      <c r="K3988" s="42"/>
      <c r="L3988" s="42"/>
      <c r="M3988" s="42"/>
      <c r="N3988" s="42"/>
      <c r="O3988" s="42"/>
    </row>
    <row r="3989" spans="1:15">
      <c r="A3989" s="40"/>
      <c r="B3989" s="41"/>
      <c r="C3989" s="42"/>
      <c r="D3989" s="42"/>
      <c r="E3989" s="42"/>
      <c r="F3989" s="42"/>
      <c r="G3989" s="42"/>
      <c r="H3989" s="42"/>
      <c r="I3989" s="42"/>
      <c r="J3989" s="42"/>
      <c r="K3989" s="42"/>
      <c r="L3989" s="42"/>
      <c r="M3989" s="42"/>
      <c r="N3989" s="42"/>
      <c r="O3989" s="42"/>
    </row>
    <row r="3990" spans="1:15">
      <c r="A3990" s="40"/>
      <c r="B3990" s="41"/>
      <c r="C3990" s="42"/>
      <c r="D3990" s="42"/>
      <c r="E3990" s="42"/>
      <c r="F3990" s="42"/>
      <c r="G3990" s="42"/>
      <c r="H3990" s="42"/>
      <c r="I3990" s="42"/>
      <c r="J3990" s="42"/>
      <c r="K3990" s="42"/>
      <c r="L3990" s="42"/>
      <c r="M3990" s="42"/>
      <c r="N3990" s="42"/>
      <c r="O3990" s="42"/>
    </row>
    <row r="3991" spans="1:15">
      <c r="A3991" s="40"/>
      <c r="B3991" s="41"/>
      <c r="C3991" s="42"/>
      <c r="D3991" s="42"/>
      <c r="E3991" s="42"/>
      <c r="F3991" s="42"/>
      <c r="G3991" s="42"/>
      <c r="H3991" s="42"/>
      <c r="I3991" s="42"/>
      <c r="J3991" s="42"/>
      <c r="K3991" s="42"/>
      <c r="L3991" s="42"/>
      <c r="M3991" s="42"/>
      <c r="N3991" s="42"/>
      <c r="O3991" s="42"/>
    </row>
    <row r="3992" spans="1:15">
      <c r="A3992" s="40"/>
      <c r="B3992" s="41"/>
      <c r="C3992" s="42"/>
      <c r="D3992" s="42"/>
      <c r="E3992" s="42"/>
      <c r="F3992" s="42"/>
      <c r="G3992" s="42"/>
      <c r="H3992" s="42"/>
      <c r="I3992" s="42"/>
      <c r="J3992" s="42"/>
      <c r="K3992" s="42"/>
      <c r="L3992" s="42"/>
      <c r="M3992" s="42"/>
      <c r="N3992" s="42"/>
      <c r="O3992" s="42"/>
    </row>
    <row r="3993" spans="1:15">
      <c r="A3993" s="40"/>
      <c r="B3993" s="41"/>
      <c r="C3993" s="42"/>
      <c r="D3993" s="42"/>
      <c r="E3993" s="42"/>
      <c r="F3993" s="42"/>
      <c r="G3993" s="42"/>
      <c r="H3993" s="42"/>
      <c r="I3993" s="42"/>
      <c r="J3993" s="42"/>
      <c r="K3993" s="42"/>
      <c r="L3993" s="42"/>
      <c r="M3993" s="42"/>
      <c r="N3993" s="42"/>
      <c r="O3993" s="42"/>
    </row>
    <row r="3994" spans="1:15">
      <c r="A3994" s="40"/>
      <c r="B3994" s="41"/>
      <c r="C3994" s="42"/>
      <c r="D3994" s="42"/>
      <c r="E3994" s="42"/>
      <c r="F3994" s="42"/>
      <c r="G3994" s="42"/>
      <c r="H3994" s="42"/>
      <c r="I3994" s="42"/>
      <c r="J3994" s="42"/>
      <c r="K3994" s="42"/>
      <c r="L3994" s="42"/>
      <c r="M3994" s="42"/>
      <c r="N3994" s="42"/>
      <c r="O3994" s="42"/>
    </row>
    <row r="3995" spans="1:15">
      <c r="A3995" s="40"/>
      <c r="B3995" s="41"/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  <c r="O3995" s="42"/>
    </row>
    <row r="3996" spans="1:15">
      <c r="A3996" s="40"/>
      <c r="B3996" s="41"/>
      <c r="C3996" s="42"/>
      <c r="D3996" s="42"/>
      <c r="E3996" s="42"/>
      <c r="F3996" s="42"/>
      <c r="G3996" s="42"/>
      <c r="H3996" s="42"/>
      <c r="I3996" s="42"/>
      <c r="J3996" s="42"/>
      <c r="K3996" s="42"/>
      <c r="L3996" s="42"/>
      <c r="M3996" s="42"/>
      <c r="N3996" s="42"/>
      <c r="O3996" s="42"/>
    </row>
    <row r="3997" spans="1:15">
      <c r="A3997" s="40"/>
      <c r="B3997" s="41"/>
      <c r="C3997" s="42"/>
      <c r="D3997" s="42"/>
      <c r="E3997" s="42"/>
      <c r="F3997" s="42"/>
      <c r="G3997" s="42"/>
      <c r="H3997" s="42"/>
      <c r="I3997" s="42"/>
      <c r="J3997" s="42"/>
      <c r="K3997" s="42"/>
      <c r="L3997" s="42"/>
      <c r="M3997" s="42"/>
      <c r="N3997" s="42"/>
      <c r="O3997" s="42"/>
    </row>
    <row r="3998" spans="1:15">
      <c r="A3998" s="40"/>
      <c r="B3998" s="41"/>
      <c r="C3998" s="42"/>
      <c r="D3998" s="42"/>
      <c r="E3998" s="42"/>
      <c r="F3998" s="42"/>
      <c r="G3998" s="42"/>
      <c r="H3998" s="42"/>
      <c r="I3998" s="42"/>
      <c r="J3998" s="42"/>
      <c r="K3998" s="42"/>
      <c r="L3998" s="42"/>
      <c r="M3998" s="42"/>
      <c r="N3998" s="42"/>
      <c r="O3998" s="42"/>
    </row>
    <row r="3999" spans="1:15">
      <c r="A3999" s="40"/>
      <c r="B3999" s="41"/>
      <c r="C3999" s="42"/>
      <c r="D3999" s="42"/>
      <c r="E3999" s="42"/>
      <c r="F3999" s="42"/>
      <c r="G3999" s="42"/>
      <c r="H3999" s="42"/>
      <c r="I3999" s="42"/>
      <c r="J3999" s="42"/>
      <c r="K3999" s="42"/>
      <c r="L3999" s="42"/>
      <c r="M3999" s="42"/>
      <c r="N3999" s="42"/>
      <c r="O3999" s="42"/>
    </row>
    <row r="4000" spans="1:15">
      <c r="A4000" s="40"/>
      <c r="B4000" s="41"/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  <c r="O4000" s="42"/>
    </row>
    <row r="4001" spans="1:15">
      <c r="A4001" s="40"/>
      <c r="B4001" s="41"/>
      <c r="C4001" s="42"/>
      <c r="D4001" s="42"/>
      <c r="E4001" s="42"/>
      <c r="F4001" s="42"/>
      <c r="G4001" s="42"/>
      <c r="H4001" s="42"/>
      <c r="I4001" s="42"/>
      <c r="J4001" s="42"/>
      <c r="K4001" s="42"/>
      <c r="L4001" s="42"/>
      <c r="M4001" s="42"/>
      <c r="N4001" s="42"/>
      <c r="O4001" s="42"/>
    </row>
    <row r="4002" spans="1:15">
      <c r="A4002" s="40"/>
      <c r="B4002" s="41"/>
      <c r="C4002" s="42"/>
      <c r="D4002" s="42"/>
      <c r="E4002" s="42"/>
      <c r="F4002" s="42"/>
      <c r="G4002" s="42"/>
      <c r="H4002" s="42"/>
      <c r="I4002" s="42"/>
      <c r="J4002" s="42"/>
      <c r="K4002" s="42"/>
      <c r="L4002" s="42"/>
      <c r="M4002" s="42"/>
      <c r="N4002" s="42"/>
      <c r="O4002" s="42"/>
    </row>
    <row r="4003" spans="1:15">
      <c r="A4003" s="40"/>
      <c r="B4003" s="41"/>
      <c r="C4003" s="42"/>
      <c r="D4003" s="42"/>
      <c r="E4003" s="42"/>
      <c r="F4003" s="42"/>
      <c r="G4003" s="42"/>
      <c r="H4003" s="42"/>
      <c r="I4003" s="42"/>
      <c r="J4003" s="42"/>
      <c r="K4003" s="42"/>
      <c r="L4003" s="42"/>
      <c r="M4003" s="42"/>
      <c r="N4003" s="42"/>
      <c r="O4003" s="42"/>
    </row>
    <row r="4004" spans="1:15">
      <c r="A4004" s="40"/>
      <c r="B4004" s="41"/>
      <c r="C4004" s="42"/>
      <c r="D4004" s="42"/>
      <c r="E4004" s="42"/>
      <c r="F4004" s="42"/>
      <c r="G4004" s="42"/>
      <c r="H4004" s="42"/>
      <c r="I4004" s="42"/>
      <c r="J4004" s="42"/>
      <c r="K4004" s="42"/>
      <c r="L4004" s="42"/>
      <c r="M4004" s="42"/>
      <c r="N4004" s="42"/>
      <c r="O4004" s="42"/>
    </row>
    <row r="4005" spans="1:15">
      <c r="A4005" s="40"/>
      <c r="B4005" s="41"/>
      <c r="C4005" s="42"/>
      <c r="D4005" s="42"/>
      <c r="E4005" s="42"/>
      <c r="F4005" s="42"/>
      <c r="G4005" s="42"/>
      <c r="H4005" s="42"/>
      <c r="I4005" s="42"/>
      <c r="J4005" s="42"/>
      <c r="K4005" s="42"/>
      <c r="L4005" s="42"/>
      <c r="M4005" s="42"/>
      <c r="N4005" s="42"/>
      <c r="O4005" s="42"/>
    </row>
    <row r="4006" spans="1:15">
      <c r="A4006" s="40"/>
      <c r="B4006" s="41"/>
      <c r="C4006" s="42"/>
      <c r="D4006" s="42"/>
      <c r="E4006" s="42"/>
      <c r="F4006" s="42"/>
      <c r="G4006" s="42"/>
      <c r="H4006" s="42"/>
      <c r="I4006" s="42"/>
      <c r="J4006" s="42"/>
      <c r="K4006" s="42"/>
      <c r="L4006" s="42"/>
      <c r="M4006" s="42"/>
      <c r="N4006" s="42"/>
      <c r="O4006" s="42"/>
    </row>
    <row r="4007" spans="1:15">
      <c r="A4007" s="40"/>
      <c r="B4007" s="41"/>
      <c r="C4007" s="42"/>
      <c r="D4007" s="42"/>
      <c r="E4007" s="42"/>
      <c r="F4007" s="42"/>
      <c r="G4007" s="42"/>
      <c r="H4007" s="42"/>
      <c r="I4007" s="42"/>
      <c r="J4007" s="42"/>
      <c r="K4007" s="42"/>
      <c r="L4007" s="42"/>
      <c r="M4007" s="42"/>
      <c r="N4007" s="42"/>
      <c r="O4007" s="42"/>
    </row>
    <row r="4008" spans="1:15">
      <c r="A4008" s="40"/>
      <c r="B4008" s="41"/>
      <c r="C4008" s="42"/>
      <c r="D4008" s="42"/>
      <c r="E4008" s="42"/>
      <c r="F4008" s="42"/>
      <c r="G4008" s="42"/>
      <c r="H4008" s="42"/>
      <c r="I4008" s="42"/>
      <c r="J4008" s="42"/>
      <c r="K4008" s="42"/>
      <c r="L4008" s="42"/>
      <c r="M4008" s="42"/>
      <c r="N4008" s="42"/>
      <c r="O4008" s="42"/>
    </row>
    <row r="4009" spans="1:15">
      <c r="A4009" s="40"/>
      <c r="B4009" s="41"/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  <c r="O4009" s="42"/>
    </row>
    <row r="4010" spans="1:15">
      <c r="A4010" s="40"/>
      <c r="B4010" s="41"/>
      <c r="C4010" s="42"/>
      <c r="D4010" s="42"/>
      <c r="E4010" s="42"/>
      <c r="F4010" s="42"/>
      <c r="G4010" s="42"/>
      <c r="H4010" s="42"/>
      <c r="I4010" s="42"/>
      <c r="J4010" s="42"/>
      <c r="K4010" s="42"/>
      <c r="L4010" s="42"/>
      <c r="M4010" s="42"/>
      <c r="N4010" s="42"/>
      <c r="O4010" s="42"/>
    </row>
    <row r="4011" spans="1:15">
      <c r="A4011" s="40"/>
      <c r="B4011" s="41"/>
      <c r="C4011" s="42"/>
      <c r="D4011" s="42"/>
      <c r="E4011" s="42"/>
      <c r="F4011" s="42"/>
      <c r="G4011" s="42"/>
      <c r="H4011" s="42"/>
      <c r="I4011" s="42"/>
      <c r="J4011" s="42"/>
      <c r="K4011" s="42"/>
      <c r="L4011" s="42"/>
      <c r="M4011" s="42"/>
      <c r="N4011" s="42"/>
      <c r="O4011" s="42"/>
    </row>
    <row r="4012" spans="1:15">
      <c r="A4012" s="40"/>
      <c r="B4012" s="41"/>
      <c r="C4012" s="42"/>
      <c r="D4012" s="42"/>
      <c r="E4012" s="42"/>
      <c r="F4012" s="42"/>
      <c r="G4012" s="42"/>
      <c r="H4012" s="42"/>
      <c r="I4012" s="42"/>
      <c r="J4012" s="42"/>
      <c r="K4012" s="42"/>
      <c r="L4012" s="42"/>
      <c r="M4012" s="42"/>
      <c r="N4012" s="42"/>
      <c r="O4012" s="42"/>
    </row>
    <row r="4013" spans="1:15">
      <c r="A4013" s="40"/>
      <c r="B4013" s="41"/>
      <c r="C4013" s="42"/>
      <c r="D4013" s="42"/>
      <c r="E4013" s="42"/>
      <c r="F4013" s="42"/>
      <c r="G4013" s="42"/>
      <c r="H4013" s="42"/>
      <c r="I4013" s="42"/>
      <c r="J4013" s="42"/>
      <c r="K4013" s="42"/>
      <c r="L4013" s="42"/>
      <c r="M4013" s="42"/>
      <c r="N4013" s="42"/>
      <c r="O4013" s="42"/>
    </row>
    <row r="4014" spans="1:15">
      <c r="A4014" s="40"/>
      <c r="B4014" s="41"/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  <c r="O4014" s="42"/>
    </row>
    <row r="4015" spans="1:15">
      <c r="A4015" s="40"/>
      <c r="B4015" s="41"/>
      <c r="C4015" s="42"/>
      <c r="D4015" s="42"/>
      <c r="E4015" s="42"/>
      <c r="F4015" s="42"/>
      <c r="G4015" s="42"/>
      <c r="H4015" s="42"/>
      <c r="I4015" s="42"/>
      <c r="J4015" s="42"/>
      <c r="K4015" s="42"/>
      <c r="L4015" s="42"/>
      <c r="M4015" s="42"/>
      <c r="N4015" s="42"/>
      <c r="O4015" s="42"/>
    </row>
    <row r="4016" spans="1:15">
      <c r="A4016" s="40"/>
      <c r="B4016" s="41"/>
      <c r="C4016" s="42"/>
      <c r="D4016" s="42"/>
      <c r="E4016" s="42"/>
      <c r="F4016" s="42"/>
      <c r="G4016" s="42"/>
      <c r="H4016" s="42"/>
      <c r="I4016" s="42"/>
      <c r="J4016" s="42"/>
      <c r="K4016" s="42"/>
      <c r="L4016" s="42"/>
      <c r="M4016" s="42"/>
      <c r="N4016" s="42"/>
      <c r="O4016" s="42"/>
    </row>
    <row r="4017" spans="1:15">
      <c r="A4017" s="40"/>
      <c r="B4017" s="41"/>
      <c r="C4017" s="42"/>
      <c r="D4017" s="42"/>
      <c r="E4017" s="42"/>
      <c r="F4017" s="42"/>
      <c r="G4017" s="42"/>
      <c r="H4017" s="42"/>
      <c r="I4017" s="42"/>
      <c r="J4017" s="42"/>
      <c r="K4017" s="42"/>
      <c r="L4017" s="42"/>
      <c r="M4017" s="42"/>
      <c r="N4017" s="42"/>
      <c r="O4017" s="42"/>
    </row>
    <row r="4018" spans="1:15">
      <c r="A4018" s="40"/>
      <c r="B4018" s="41"/>
      <c r="C4018" s="42"/>
      <c r="D4018" s="42"/>
      <c r="E4018" s="42"/>
      <c r="F4018" s="42"/>
      <c r="G4018" s="42"/>
      <c r="H4018" s="42"/>
      <c r="I4018" s="42"/>
      <c r="J4018" s="42"/>
      <c r="K4018" s="42"/>
      <c r="L4018" s="42"/>
      <c r="M4018" s="42"/>
      <c r="N4018" s="42"/>
      <c r="O4018" s="42"/>
    </row>
    <row r="4019" spans="1:15">
      <c r="A4019" s="40"/>
      <c r="B4019" s="41"/>
      <c r="C4019" s="42"/>
      <c r="D4019" s="42"/>
      <c r="E4019" s="42"/>
      <c r="F4019" s="42"/>
      <c r="G4019" s="42"/>
      <c r="H4019" s="42"/>
      <c r="I4019" s="42"/>
      <c r="J4019" s="42"/>
      <c r="K4019" s="42"/>
      <c r="L4019" s="42"/>
      <c r="M4019" s="42"/>
      <c r="N4019" s="42"/>
      <c r="O4019" s="42"/>
    </row>
    <row r="4020" spans="1:15">
      <c r="A4020" s="40"/>
      <c r="B4020" s="41"/>
      <c r="C4020" s="42"/>
      <c r="D4020" s="42"/>
      <c r="E4020" s="42"/>
      <c r="F4020" s="42"/>
      <c r="G4020" s="42"/>
      <c r="H4020" s="42"/>
      <c r="I4020" s="42"/>
      <c r="J4020" s="42"/>
      <c r="K4020" s="42"/>
      <c r="L4020" s="42"/>
      <c r="M4020" s="42"/>
      <c r="N4020" s="42"/>
      <c r="O4020" s="42"/>
    </row>
    <row r="4021" spans="1:15">
      <c r="A4021" s="40"/>
      <c r="B4021" s="41"/>
      <c r="C4021" s="42"/>
      <c r="D4021" s="42"/>
      <c r="E4021" s="42"/>
      <c r="F4021" s="42"/>
      <c r="G4021" s="42"/>
      <c r="H4021" s="42"/>
      <c r="I4021" s="42"/>
      <c r="J4021" s="42"/>
      <c r="K4021" s="42"/>
      <c r="L4021" s="42"/>
      <c r="M4021" s="42"/>
      <c r="N4021" s="42"/>
      <c r="O4021" s="42"/>
    </row>
    <row r="4022" spans="1:15">
      <c r="A4022" s="40"/>
      <c r="B4022" s="41"/>
      <c r="C4022" s="42"/>
      <c r="D4022" s="42"/>
      <c r="E4022" s="42"/>
      <c r="F4022" s="42"/>
      <c r="G4022" s="42"/>
      <c r="H4022" s="42"/>
      <c r="I4022" s="42"/>
      <c r="J4022" s="42"/>
      <c r="K4022" s="42"/>
      <c r="L4022" s="42"/>
      <c r="M4022" s="42"/>
      <c r="N4022" s="42"/>
      <c r="O4022" s="42"/>
    </row>
    <row r="4023" spans="1:15">
      <c r="A4023" s="40"/>
      <c r="B4023" s="41"/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  <c r="O4023" s="42"/>
    </row>
    <row r="4024" spans="1:15">
      <c r="A4024" s="40"/>
      <c r="B4024" s="41"/>
      <c r="C4024" s="42"/>
      <c r="D4024" s="42"/>
      <c r="E4024" s="42"/>
      <c r="F4024" s="42"/>
      <c r="G4024" s="42"/>
      <c r="H4024" s="42"/>
      <c r="I4024" s="42"/>
      <c r="J4024" s="42"/>
      <c r="K4024" s="42"/>
      <c r="L4024" s="42"/>
      <c r="M4024" s="42"/>
      <c r="N4024" s="42"/>
      <c r="O4024" s="42"/>
    </row>
    <row r="4025" spans="1:15">
      <c r="A4025" s="40"/>
      <c r="B4025" s="41"/>
      <c r="C4025" s="42"/>
      <c r="D4025" s="42"/>
      <c r="E4025" s="42"/>
      <c r="F4025" s="42"/>
      <c r="G4025" s="42"/>
      <c r="H4025" s="42"/>
      <c r="I4025" s="42"/>
      <c r="J4025" s="42"/>
      <c r="K4025" s="42"/>
      <c r="L4025" s="42"/>
      <c r="M4025" s="42"/>
      <c r="N4025" s="42"/>
      <c r="O4025" s="42"/>
    </row>
    <row r="4026" spans="1:15">
      <c r="A4026" s="40"/>
      <c r="B4026" s="41"/>
      <c r="C4026" s="42"/>
      <c r="D4026" s="42"/>
      <c r="E4026" s="42"/>
      <c r="F4026" s="42"/>
      <c r="G4026" s="42"/>
      <c r="H4026" s="42"/>
      <c r="I4026" s="42"/>
      <c r="J4026" s="42"/>
      <c r="K4026" s="42"/>
      <c r="L4026" s="42"/>
      <c r="M4026" s="42"/>
      <c r="N4026" s="42"/>
      <c r="O4026" s="42"/>
    </row>
    <row r="4027" spans="1:15">
      <c r="A4027" s="40"/>
      <c r="B4027" s="41"/>
      <c r="C4027" s="42"/>
      <c r="D4027" s="42"/>
      <c r="E4027" s="42"/>
      <c r="F4027" s="42"/>
      <c r="G4027" s="42"/>
      <c r="H4027" s="42"/>
      <c r="I4027" s="42"/>
      <c r="J4027" s="42"/>
      <c r="K4027" s="42"/>
      <c r="L4027" s="42"/>
      <c r="M4027" s="42"/>
      <c r="N4027" s="42"/>
      <c r="O4027" s="42"/>
    </row>
    <row r="4028" spans="1:15">
      <c r="A4028" s="40"/>
      <c r="B4028" s="41"/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  <c r="O4028" s="42"/>
    </row>
    <row r="4029" spans="1:15">
      <c r="A4029" s="40"/>
      <c r="B4029" s="41"/>
      <c r="C4029" s="42"/>
      <c r="D4029" s="42"/>
      <c r="E4029" s="42"/>
      <c r="F4029" s="42"/>
      <c r="G4029" s="42"/>
      <c r="H4029" s="42"/>
      <c r="I4029" s="42"/>
      <c r="J4029" s="42"/>
      <c r="K4029" s="42"/>
      <c r="L4029" s="42"/>
      <c r="M4029" s="42"/>
      <c r="N4029" s="42"/>
      <c r="O4029" s="42"/>
    </row>
    <row r="4030" spans="1:15">
      <c r="A4030" s="40"/>
      <c r="B4030" s="41"/>
      <c r="C4030" s="42"/>
      <c r="D4030" s="42"/>
      <c r="E4030" s="42"/>
      <c r="F4030" s="42"/>
      <c r="G4030" s="42"/>
      <c r="H4030" s="42"/>
      <c r="I4030" s="42"/>
      <c r="J4030" s="42"/>
      <c r="K4030" s="42"/>
      <c r="L4030" s="42"/>
      <c r="M4030" s="42"/>
      <c r="N4030" s="42"/>
      <c r="O4030" s="42"/>
    </row>
    <row r="4031" spans="1:15">
      <c r="A4031" s="40"/>
      <c r="B4031" s="41"/>
      <c r="C4031" s="42"/>
      <c r="D4031" s="42"/>
      <c r="E4031" s="42"/>
      <c r="F4031" s="42"/>
      <c r="G4031" s="42"/>
      <c r="H4031" s="42"/>
      <c r="I4031" s="42"/>
      <c r="J4031" s="42"/>
      <c r="K4031" s="42"/>
      <c r="L4031" s="42"/>
      <c r="M4031" s="42"/>
      <c r="N4031" s="42"/>
      <c r="O4031" s="42"/>
    </row>
    <row r="4032" spans="1:15">
      <c r="A4032" s="40"/>
      <c r="B4032" s="41"/>
      <c r="C4032" s="42"/>
      <c r="D4032" s="42"/>
      <c r="E4032" s="42"/>
      <c r="F4032" s="42"/>
      <c r="G4032" s="42"/>
      <c r="H4032" s="42"/>
      <c r="I4032" s="42"/>
      <c r="J4032" s="42"/>
      <c r="K4032" s="42"/>
      <c r="L4032" s="42"/>
      <c r="M4032" s="42"/>
      <c r="N4032" s="42"/>
      <c r="O4032" s="42"/>
    </row>
    <row r="4033" spans="1:15">
      <c r="A4033" s="40"/>
      <c r="B4033" s="41"/>
      <c r="C4033" s="42"/>
      <c r="D4033" s="42"/>
      <c r="E4033" s="42"/>
      <c r="F4033" s="42"/>
      <c r="G4033" s="42"/>
      <c r="H4033" s="42"/>
      <c r="I4033" s="42"/>
      <c r="J4033" s="42"/>
      <c r="K4033" s="42"/>
      <c r="L4033" s="42"/>
      <c r="M4033" s="42"/>
      <c r="N4033" s="42"/>
      <c r="O4033" s="42"/>
    </row>
    <row r="4034" spans="1:15">
      <c r="A4034" s="40"/>
      <c r="B4034" s="41"/>
      <c r="C4034" s="42"/>
      <c r="D4034" s="42"/>
      <c r="E4034" s="42"/>
      <c r="F4034" s="42"/>
      <c r="G4034" s="42"/>
      <c r="H4034" s="42"/>
      <c r="I4034" s="42"/>
      <c r="J4034" s="42"/>
      <c r="K4034" s="42"/>
      <c r="L4034" s="42"/>
      <c r="M4034" s="42"/>
      <c r="N4034" s="42"/>
      <c r="O4034" s="42"/>
    </row>
    <row r="4035" spans="1:15">
      <c r="A4035" s="40"/>
      <c r="B4035" s="41"/>
      <c r="C4035" s="42"/>
      <c r="D4035" s="42"/>
      <c r="E4035" s="42"/>
      <c r="F4035" s="42"/>
      <c r="G4035" s="42"/>
      <c r="H4035" s="42"/>
      <c r="I4035" s="42"/>
      <c r="J4035" s="42"/>
      <c r="K4035" s="42"/>
      <c r="L4035" s="42"/>
      <c r="M4035" s="42"/>
      <c r="N4035" s="42"/>
      <c r="O4035" s="42"/>
    </row>
    <row r="4036" spans="1:15">
      <c r="A4036" s="40"/>
      <c r="B4036" s="41"/>
      <c r="C4036" s="42"/>
      <c r="D4036" s="42"/>
      <c r="E4036" s="42"/>
      <c r="F4036" s="42"/>
      <c r="G4036" s="42"/>
      <c r="H4036" s="42"/>
      <c r="I4036" s="42"/>
      <c r="J4036" s="42"/>
      <c r="K4036" s="42"/>
      <c r="L4036" s="42"/>
      <c r="M4036" s="42"/>
      <c r="N4036" s="42"/>
      <c r="O4036" s="42"/>
    </row>
    <row r="4037" spans="1:15">
      <c r="A4037" s="40"/>
      <c r="B4037" s="41"/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  <c r="O4037" s="42"/>
    </row>
    <row r="4038" spans="1:15">
      <c r="A4038" s="40"/>
      <c r="B4038" s="41"/>
      <c r="C4038" s="42"/>
      <c r="D4038" s="42"/>
      <c r="E4038" s="42"/>
      <c r="F4038" s="42"/>
      <c r="G4038" s="42"/>
      <c r="H4038" s="42"/>
      <c r="I4038" s="42"/>
      <c r="J4038" s="42"/>
      <c r="K4038" s="42"/>
      <c r="L4038" s="42"/>
      <c r="M4038" s="42"/>
      <c r="N4038" s="42"/>
      <c r="O4038" s="42"/>
    </row>
    <row r="4039" spans="1:15">
      <c r="A4039" s="40"/>
      <c r="B4039" s="41"/>
      <c r="C4039" s="42"/>
      <c r="D4039" s="42"/>
      <c r="E4039" s="42"/>
      <c r="F4039" s="42"/>
      <c r="G4039" s="42"/>
      <c r="H4039" s="42"/>
      <c r="I4039" s="42"/>
      <c r="J4039" s="42"/>
      <c r="K4039" s="42"/>
      <c r="L4039" s="42"/>
      <c r="M4039" s="42"/>
      <c r="N4039" s="42"/>
      <c r="O4039" s="42"/>
    </row>
    <row r="4040" spans="1:15">
      <c r="A4040" s="40"/>
      <c r="B4040" s="41"/>
      <c r="C4040" s="42"/>
      <c r="D4040" s="42"/>
      <c r="E4040" s="42"/>
      <c r="F4040" s="42"/>
      <c r="G4040" s="42"/>
      <c r="H4040" s="42"/>
      <c r="I4040" s="42"/>
      <c r="J4040" s="42"/>
      <c r="K4040" s="42"/>
      <c r="L4040" s="42"/>
      <c r="M4040" s="42"/>
      <c r="N4040" s="42"/>
      <c r="O4040" s="42"/>
    </row>
    <row r="4041" spans="1:15">
      <c r="A4041" s="40"/>
      <c r="B4041" s="41"/>
      <c r="C4041" s="42"/>
      <c r="D4041" s="42"/>
      <c r="E4041" s="42"/>
      <c r="F4041" s="42"/>
      <c r="G4041" s="42"/>
      <c r="H4041" s="42"/>
      <c r="I4041" s="42"/>
      <c r="J4041" s="42"/>
      <c r="K4041" s="42"/>
      <c r="L4041" s="42"/>
      <c r="M4041" s="42"/>
      <c r="N4041" s="42"/>
      <c r="O4041" s="42"/>
    </row>
    <row r="4042" spans="1:15">
      <c r="A4042" s="40"/>
      <c r="B4042" s="41"/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  <c r="O4042" s="42"/>
    </row>
    <row r="4043" spans="1:15">
      <c r="A4043" s="40"/>
      <c r="B4043" s="41"/>
      <c r="C4043" s="42"/>
      <c r="D4043" s="42"/>
      <c r="E4043" s="42"/>
      <c r="F4043" s="42"/>
      <c r="G4043" s="42"/>
      <c r="H4043" s="42"/>
      <c r="I4043" s="42"/>
      <c r="J4043" s="42"/>
      <c r="K4043" s="42"/>
      <c r="L4043" s="42"/>
      <c r="M4043" s="42"/>
      <c r="N4043" s="42"/>
      <c r="O4043" s="42"/>
    </row>
    <row r="4044" spans="1:15">
      <c r="A4044" s="40"/>
      <c r="B4044" s="41"/>
      <c r="C4044" s="42"/>
      <c r="D4044" s="42"/>
      <c r="E4044" s="42"/>
      <c r="F4044" s="42"/>
      <c r="G4044" s="42"/>
      <c r="H4044" s="42"/>
      <c r="I4044" s="42"/>
      <c r="J4044" s="42"/>
      <c r="K4044" s="42"/>
      <c r="L4044" s="42"/>
      <c r="M4044" s="42"/>
      <c r="N4044" s="42"/>
      <c r="O4044" s="42"/>
    </row>
    <row r="4045" spans="1:15">
      <c r="A4045" s="40"/>
      <c r="B4045" s="41"/>
      <c r="C4045" s="42"/>
      <c r="D4045" s="42"/>
      <c r="E4045" s="42"/>
      <c r="F4045" s="42"/>
      <c r="G4045" s="42"/>
      <c r="H4045" s="42"/>
      <c r="I4045" s="42"/>
      <c r="J4045" s="42"/>
      <c r="K4045" s="42"/>
      <c r="L4045" s="42"/>
      <c r="M4045" s="42"/>
      <c r="N4045" s="42"/>
      <c r="O4045" s="42"/>
    </row>
    <row r="4046" spans="1:15">
      <c r="A4046" s="40"/>
      <c r="B4046" s="41"/>
      <c r="C4046" s="42"/>
      <c r="D4046" s="42"/>
      <c r="E4046" s="42"/>
      <c r="F4046" s="42"/>
      <c r="G4046" s="42"/>
      <c r="H4046" s="42"/>
      <c r="I4046" s="42"/>
      <c r="J4046" s="42"/>
      <c r="K4046" s="42"/>
      <c r="L4046" s="42"/>
      <c r="M4046" s="42"/>
      <c r="N4046" s="42"/>
      <c r="O4046" s="42"/>
    </row>
    <row r="4047" spans="1:15">
      <c r="A4047" s="40"/>
      <c r="B4047" s="41"/>
      <c r="C4047" s="42"/>
      <c r="D4047" s="42"/>
      <c r="E4047" s="42"/>
      <c r="F4047" s="42"/>
      <c r="G4047" s="42"/>
      <c r="H4047" s="42"/>
      <c r="I4047" s="42"/>
      <c r="J4047" s="42"/>
      <c r="K4047" s="42"/>
      <c r="L4047" s="42"/>
      <c r="M4047" s="42"/>
      <c r="N4047" s="42"/>
      <c r="O4047" s="42"/>
    </row>
    <row r="4048" spans="1:15">
      <c r="A4048" s="40"/>
      <c r="B4048" s="41"/>
      <c r="C4048" s="42"/>
      <c r="D4048" s="42"/>
      <c r="E4048" s="42"/>
      <c r="F4048" s="42"/>
      <c r="G4048" s="42"/>
      <c r="H4048" s="42"/>
      <c r="I4048" s="42"/>
      <c r="J4048" s="42"/>
      <c r="K4048" s="42"/>
      <c r="L4048" s="42"/>
      <c r="M4048" s="42"/>
      <c r="N4048" s="42"/>
      <c r="O4048" s="42"/>
    </row>
    <row r="4049" spans="1:15">
      <c r="A4049" s="40"/>
      <c r="B4049" s="41"/>
      <c r="C4049" s="42"/>
      <c r="D4049" s="42"/>
      <c r="E4049" s="42"/>
      <c r="F4049" s="42"/>
      <c r="G4049" s="42"/>
      <c r="H4049" s="42"/>
      <c r="I4049" s="42"/>
      <c r="J4049" s="42"/>
      <c r="K4049" s="42"/>
      <c r="L4049" s="42"/>
      <c r="M4049" s="42"/>
      <c r="N4049" s="42"/>
      <c r="O4049" s="42"/>
    </row>
    <row r="4050" spans="1:15">
      <c r="A4050" s="40"/>
      <c r="B4050" s="41"/>
      <c r="C4050" s="42"/>
      <c r="D4050" s="42"/>
      <c r="E4050" s="42"/>
      <c r="F4050" s="42"/>
      <c r="G4050" s="42"/>
      <c r="H4050" s="42"/>
      <c r="I4050" s="42"/>
      <c r="J4050" s="42"/>
      <c r="K4050" s="42"/>
      <c r="L4050" s="42"/>
      <c r="M4050" s="42"/>
      <c r="N4050" s="42"/>
      <c r="O4050" s="42"/>
    </row>
    <row r="4051" spans="1:15">
      <c r="A4051" s="40"/>
      <c r="B4051" s="41"/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  <c r="O4051" s="42"/>
    </row>
    <row r="4052" spans="1:15">
      <c r="A4052" s="40"/>
      <c r="B4052" s="41"/>
      <c r="C4052" s="42"/>
      <c r="D4052" s="42"/>
      <c r="E4052" s="42"/>
      <c r="F4052" s="42"/>
      <c r="G4052" s="42"/>
      <c r="H4052" s="42"/>
      <c r="I4052" s="42"/>
      <c r="J4052" s="42"/>
      <c r="K4052" s="42"/>
      <c r="L4052" s="42"/>
      <c r="M4052" s="42"/>
      <c r="N4052" s="42"/>
      <c r="O4052" s="42"/>
    </row>
    <row r="4053" spans="1:15">
      <c r="A4053" s="40"/>
      <c r="B4053" s="41"/>
      <c r="C4053" s="42"/>
      <c r="D4053" s="42"/>
      <c r="E4053" s="42"/>
      <c r="F4053" s="42"/>
      <c r="G4053" s="42"/>
      <c r="H4053" s="42"/>
      <c r="I4053" s="42"/>
      <c r="J4053" s="42"/>
      <c r="K4053" s="42"/>
      <c r="L4053" s="42"/>
      <c r="M4053" s="42"/>
      <c r="N4053" s="42"/>
      <c r="O4053" s="42"/>
    </row>
    <row r="4054" spans="1:15">
      <c r="A4054" s="40"/>
      <c r="B4054" s="41"/>
      <c r="C4054" s="42"/>
      <c r="D4054" s="42"/>
      <c r="E4054" s="42"/>
      <c r="F4054" s="42"/>
      <c r="G4054" s="42"/>
      <c r="H4054" s="42"/>
      <c r="I4054" s="42"/>
      <c r="J4054" s="42"/>
      <c r="K4054" s="42"/>
      <c r="L4054" s="42"/>
      <c r="M4054" s="42"/>
      <c r="N4054" s="42"/>
      <c r="O4054" s="42"/>
    </row>
    <row r="4055" spans="1:15">
      <c r="A4055" s="40"/>
      <c r="B4055" s="41"/>
      <c r="C4055" s="42"/>
      <c r="D4055" s="42"/>
      <c r="E4055" s="42"/>
      <c r="F4055" s="42"/>
      <c r="G4055" s="42"/>
      <c r="H4055" s="42"/>
      <c r="I4055" s="42"/>
      <c r="J4055" s="42"/>
      <c r="K4055" s="42"/>
      <c r="L4055" s="42"/>
      <c r="M4055" s="42"/>
      <c r="N4055" s="42"/>
      <c r="O4055" s="42"/>
    </row>
    <row r="4056" spans="1:15">
      <c r="A4056" s="40"/>
      <c r="B4056" s="41"/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  <c r="O4056" s="42"/>
    </row>
    <row r="4057" spans="1:15">
      <c r="A4057" s="40"/>
      <c r="B4057" s="41"/>
      <c r="C4057" s="42"/>
      <c r="D4057" s="42"/>
      <c r="E4057" s="42"/>
      <c r="F4057" s="42"/>
      <c r="G4057" s="42"/>
      <c r="H4057" s="42"/>
      <c r="I4057" s="42"/>
      <c r="J4057" s="42"/>
      <c r="K4057" s="42"/>
      <c r="L4057" s="42"/>
      <c r="M4057" s="42"/>
      <c r="N4057" s="42"/>
      <c r="O4057" s="42"/>
    </row>
    <row r="4058" spans="1:15">
      <c r="A4058" s="40"/>
      <c r="B4058" s="41"/>
      <c r="C4058" s="42"/>
      <c r="D4058" s="42"/>
      <c r="E4058" s="42"/>
      <c r="F4058" s="42"/>
      <c r="G4058" s="42"/>
      <c r="H4058" s="42"/>
      <c r="I4058" s="42"/>
      <c r="J4058" s="42"/>
      <c r="K4058" s="42"/>
      <c r="L4058" s="42"/>
      <c r="M4058" s="42"/>
      <c r="N4058" s="42"/>
      <c r="O4058" s="42"/>
    </row>
    <row r="4059" spans="1:15">
      <c r="A4059" s="40"/>
      <c r="B4059" s="41"/>
      <c r="C4059" s="42"/>
      <c r="D4059" s="42"/>
      <c r="E4059" s="42"/>
      <c r="F4059" s="42"/>
      <c r="G4059" s="42"/>
      <c r="H4059" s="42"/>
      <c r="I4059" s="42"/>
      <c r="J4059" s="42"/>
      <c r="K4059" s="42"/>
      <c r="L4059" s="42"/>
      <c r="M4059" s="42"/>
      <c r="N4059" s="42"/>
      <c r="O4059" s="42"/>
    </row>
    <row r="4060" spans="1:15">
      <c r="A4060" s="40"/>
      <c r="B4060" s="41"/>
      <c r="C4060" s="42"/>
      <c r="D4060" s="42"/>
      <c r="E4060" s="42"/>
      <c r="F4060" s="42"/>
      <c r="G4060" s="42"/>
      <c r="H4060" s="42"/>
      <c r="I4060" s="42"/>
      <c r="J4060" s="42"/>
      <c r="K4060" s="42"/>
      <c r="L4060" s="42"/>
      <c r="M4060" s="42"/>
      <c r="N4060" s="42"/>
      <c r="O4060" s="42"/>
    </row>
    <row r="4061" spans="1:15">
      <c r="A4061" s="40"/>
      <c r="B4061" s="41"/>
      <c r="C4061" s="42"/>
      <c r="D4061" s="42"/>
      <c r="E4061" s="42"/>
      <c r="F4061" s="42"/>
      <c r="G4061" s="42"/>
      <c r="H4061" s="42"/>
      <c r="I4061" s="42"/>
      <c r="J4061" s="42"/>
      <c r="K4061" s="42"/>
      <c r="L4061" s="42"/>
      <c r="M4061" s="42"/>
      <c r="N4061" s="42"/>
      <c r="O4061" s="42"/>
    </row>
    <row r="4062" spans="1:15">
      <c r="A4062" s="40"/>
      <c r="B4062" s="41"/>
      <c r="C4062" s="42"/>
      <c r="D4062" s="42"/>
      <c r="E4062" s="42"/>
      <c r="F4062" s="42"/>
      <c r="G4062" s="42"/>
      <c r="H4062" s="42"/>
      <c r="I4062" s="42"/>
      <c r="J4062" s="42"/>
      <c r="K4062" s="42"/>
      <c r="L4062" s="42"/>
      <c r="M4062" s="42"/>
      <c r="N4062" s="42"/>
      <c r="O4062" s="42"/>
    </row>
    <row r="4063" spans="1:15">
      <c r="A4063" s="40"/>
      <c r="B4063" s="41"/>
      <c r="C4063" s="42"/>
      <c r="D4063" s="42"/>
      <c r="E4063" s="42"/>
      <c r="F4063" s="42"/>
      <c r="G4063" s="42"/>
      <c r="H4063" s="42"/>
      <c r="I4063" s="42"/>
      <c r="J4063" s="42"/>
      <c r="K4063" s="42"/>
      <c r="L4063" s="42"/>
      <c r="M4063" s="42"/>
      <c r="N4063" s="42"/>
      <c r="O4063" s="42"/>
    </row>
    <row r="4064" spans="1:15">
      <c r="A4064" s="40"/>
      <c r="B4064" s="41"/>
      <c r="C4064" s="42"/>
      <c r="D4064" s="42"/>
      <c r="E4064" s="42"/>
      <c r="F4064" s="42"/>
      <c r="G4064" s="42"/>
      <c r="H4064" s="42"/>
      <c r="I4064" s="42"/>
      <c r="J4064" s="42"/>
      <c r="K4064" s="42"/>
      <c r="L4064" s="42"/>
      <c r="M4064" s="42"/>
      <c r="N4064" s="42"/>
      <c r="O4064" s="42"/>
    </row>
    <row r="4065" spans="1:15">
      <c r="A4065" s="40"/>
      <c r="B4065" s="41"/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  <c r="O4065" s="42"/>
    </row>
    <row r="4066" spans="1:15">
      <c r="A4066" s="40"/>
      <c r="B4066" s="41"/>
      <c r="C4066" s="42"/>
      <c r="D4066" s="42"/>
      <c r="E4066" s="42"/>
      <c r="F4066" s="42"/>
      <c r="G4066" s="42"/>
      <c r="H4066" s="42"/>
      <c r="I4066" s="42"/>
      <c r="J4066" s="42"/>
      <c r="K4066" s="42"/>
      <c r="L4066" s="42"/>
      <c r="M4066" s="42"/>
      <c r="N4066" s="42"/>
      <c r="O4066" s="42"/>
    </row>
    <row r="4067" spans="1:15">
      <c r="A4067" s="40"/>
      <c r="B4067" s="41"/>
      <c r="C4067" s="42"/>
      <c r="D4067" s="42"/>
      <c r="E4067" s="42"/>
      <c r="F4067" s="42"/>
      <c r="G4067" s="42"/>
      <c r="H4067" s="42"/>
      <c r="I4067" s="42"/>
      <c r="J4067" s="42"/>
      <c r="K4067" s="42"/>
      <c r="L4067" s="42"/>
      <c r="M4067" s="42"/>
      <c r="N4067" s="42"/>
      <c r="O4067" s="42"/>
    </row>
    <row r="4068" spans="1:15">
      <c r="A4068" s="40"/>
      <c r="B4068" s="41"/>
      <c r="C4068" s="42"/>
      <c r="D4068" s="42"/>
      <c r="E4068" s="42"/>
      <c r="F4068" s="42"/>
      <c r="G4068" s="42"/>
      <c r="H4068" s="42"/>
      <c r="I4068" s="42"/>
      <c r="J4068" s="42"/>
      <c r="K4068" s="42"/>
      <c r="L4068" s="42"/>
      <c r="M4068" s="42"/>
      <c r="N4068" s="42"/>
      <c r="O4068" s="42"/>
    </row>
    <row r="4069" spans="1:15">
      <c r="A4069" s="40"/>
      <c r="B4069" s="41"/>
      <c r="C4069" s="42"/>
      <c r="D4069" s="42"/>
      <c r="E4069" s="42"/>
      <c r="F4069" s="42"/>
      <c r="G4069" s="42"/>
      <c r="H4069" s="42"/>
      <c r="I4069" s="42"/>
      <c r="J4069" s="42"/>
      <c r="K4069" s="42"/>
      <c r="L4069" s="42"/>
      <c r="M4069" s="42"/>
      <c r="N4069" s="42"/>
      <c r="O4069" s="42"/>
    </row>
    <row r="4070" spans="1:15">
      <c r="A4070" s="40"/>
      <c r="B4070" s="41"/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  <c r="O4070" s="42"/>
    </row>
    <row r="4071" spans="1:15">
      <c r="A4071" s="40"/>
      <c r="B4071" s="41"/>
      <c r="C4071" s="42"/>
      <c r="D4071" s="42"/>
      <c r="E4071" s="42"/>
      <c r="F4071" s="42"/>
      <c r="G4071" s="42"/>
      <c r="H4071" s="42"/>
      <c r="I4071" s="42"/>
      <c r="J4071" s="42"/>
      <c r="K4071" s="42"/>
      <c r="L4071" s="42"/>
      <c r="M4071" s="42"/>
      <c r="N4071" s="42"/>
      <c r="O4071" s="42"/>
    </row>
    <row r="4072" spans="1:15">
      <c r="A4072" s="40"/>
      <c r="B4072" s="41"/>
      <c r="C4072" s="42"/>
      <c r="D4072" s="42"/>
      <c r="E4072" s="42"/>
      <c r="F4072" s="42"/>
      <c r="G4072" s="42"/>
      <c r="H4072" s="42"/>
      <c r="I4072" s="42"/>
      <c r="J4072" s="42"/>
      <c r="K4072" s="42"/>
      <c r="L4072" s="42"/>
      <c r="M4072" s="42"/>
      <c r="N4072" s="42"/>
      <c r="O4072" s="42"/>
    </row>
    <row r="4073" spans="1:15">
      <c r="A4073" s="40"/>
      <c r="B4073" s="41"/>
      <c r="C4073" s="42"/>
      <c r="D4073" s="42"/>
      <c r="E4073" s="42"/>
      <c r="F4073" s="42"/>
      <c r="G4073" s="42"/>
      <c r="H4073" s="42"/>
      <c r="I4073" s="42"/>
      <c r="J4073" s="42"/>
      <c r="K4073" s="42"/>
      <c r="L4073" s="42"/>
      <c r="M4073" s="42"/>
      <c r="N4073" s="42"/>
      <c r="O4073" s="42"/>
    </row>
    <row r="4074" spans="1:15">
      <c r="A4074" s="40"/>
      <c r="B4074" s="41"/>
      <c r="C4074" s="42"/>
      <c r="D4074" s="42"/>
      <c r="E4074" s="42"/>
      <c r="F4074" s="42"/>
      <c r="G4074" s="42"/>
      <c r="H4074" s="42"/>
      <c r="I4074" s="42"/>
      <c r="J4074" s="42"/>
      <c r="K4074" s="42"/>
      <c r="L4074" s="42"/>
      <c r="M4074" s="42"/>
      <c r="N4074" s="42"/>
      <c r="O4074" s="42"/>
    </row>
    <row r="4075" spans="1:15">
      <c r="A4075" s="40"/>
      <c r="B4075" s="41"/>
      <c r="C4075" s="42"/>
      <c r="D4075" s="42"/>
      <c r="E4075" s="42"/>
      <c r="F4075" s="42"/>
      <c r="G4075" s="42"/>
      <c r="H4075" s="42"/>
      <c r="I4075" s="42"/>
      <c r="J4075" s="42"/>
      <c r="K4075" s="42"/>
      <c r="L4075" s="42"/>
      <c r="M4075" s="42"/>
      <c r="N4075" s="42"/>
      <c r="O4075" s="42"/>
    </row>
    <row r="4076" spans="1:15">
      <c r="A4076" s="40"/>
      <c r="B4076" s="41"/>
      <c r="C4076" s="42"/>
      <c r="D4076" s="42"/>
      <c r="E4076" s="42"/>
      <c r="F4076" s="42"/>
      <c r="G4076" s="42"/>
      <c r="H4076" s="42"/>
      <c r="I4076" s="42"/>
      <c r="J4076" s="42"/>
      <c r="K4076" s="42"/>
      <c r="L4076" s="42"/>
      <c r="M4076" s="42"/>
      <c r="N4076" s="42"/>
      <c r="O4076" s="42"/>
    </row>
    <row r="4077" spans="1:15">
      <c r="A4077" s="40"/>
      <c r="B4077" s="41"/>
      <c r="C4077" s="42"/>
      <c r="D4077" s="42"/>
      <c r="E4077" s="42"/>
      <c r="F4077" s="42"/>
      <c r="G4077" s="42"/>
      <c r="H4077" s="42"/>
      <c r="I4077" s="42"/>
      <c r="J4077" s="42"/>
      <c r="K4077" s="42"/>
      <c r="L4077" s="42"/>
      <c r="M4077" s="42"/>
      <c r="N4077" s="42"/>
      <c r="O4077" s="42"/>
    </row>
    <row r="4078" spans="1:15">
      <c r="A4078" s="40"/>
      <c r="B4078" s="41"/>
      <c r="C4078" s="42"/>
      <c r="D4078" s="42"/>
      <c r="E4078" s="42"/>
      <c r="F4078" s="42"/>
      <c r="G4078" s="42"/>
      <c r="H4078" s="42"/>
      <c r="I4078" s="42"/>
      <c r="J4078" s="42"/>
      <c r="K4078" s="42"/>
      <c r="L4078" s="42"/>
      <c r="M4078" s="42"/>
      <c r="N4078" s="42"/>
      <c r="O4078" s="42"/>
    </row>
    <row r="4079" spans="1:15">
      <c r="A4079" s="40"/>
      <c r="B4079" s="41"/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  <c r="O4079" s="42"/>
    </row>
    <row r="4080" spans="1:15">
      <c r="A4080" s="40"/>
      <c r="B4080" s="41"/>
      <c r="C4080" s="42"/>
      <c r="D4080" s="42"/>
      <c r="E4080" s="42"/>
      <c r="F4080" s="42"/>
      <c r="G4080" s="42"/>
      <c r="H4080" s="42"/>
      <c r="I4080" s="42"/>
      <c r="J4080" s="42"/>
      <c r="K4080" s="42"/>
      <c r="L4080" s="42"/>
      <c r="M4080" s="42"/>
      <c r="N4080" s="42"/>
      <c r="O4080" s="42"/>
    </row>
    <row r="4081" spans="1:15">
      <c r="A4081" s="40"/>
      <c r="B4081" s="41"/>
      <c r="C4081" s="42"/>
      <c r="D4081" s="42"/>
      <c r="E4081" s="42"/>
      <c r="F4081" s="42"/>
      <c r="G4081" s="42"/>
      <c r="H4081" s="42"/>
      <c r="I4081" s="42"/>
      <c r="J4081" s="42"/>
      <c r="K4081" s="42"/>
      <c r="L4081" s="42"/>
      <c r="M4081" s="42"/>
      <c r="N4081" s="42"/>
      <c r="O4081" s="42"/>
    </row>
    <row r="4082" spans="1:15">
      <c r="A4082" s="40"/>
      <c r="B4082" s="41"/>
      <c r="C4082" s="42"/>
      <c r="D4082" s="42"/>
      <c r="E4082" s="42"/>
      <c r="F4082" s="42"/>
      <c r="G4082" s="42"/>
      <c r="H4082" s="42"/>
      <c r="I4082" s="42"/>
      <c r="J4082" s="42"/>
      <c r="K4082" s="42"/>
      <c r="L4082" s="42"/>
      <c r="M4082" s="42"/>
      <c r="N4082" s="42"/>
      <c r="O4082" s="42"/>
    </row>
    <row r="4083" spans="1:15">
      <c r="A4083" s="40"/>
      <c r="B4083" s="41"/>
      <c r="C4083" s="42"/>
      <c r="D4083" s="42"/>
      <c r="E4083" s="42"/>
      <c r="F4083" s="42"/>
      <c r="G4083" s="42"/>
      <c r="H4083" s="42"/>
      <c r="I4083" s="42"/>
      <c r="J4083" s="42"/>
      <c r="K4083" s="42"/>
      <c r="L4083" s="42"/>
      <c r="M4083" s="42"/>
      <c r="N4083" s="42"/>
      <c r="O4083" s="42"/>
    </row>
    <row r="4084" spans="1:15">
      <c r="A4084" s="40"/>
      <c r="B4084" s="41"/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  <c r="O4084" s="42"/>
    </row>
    <row r="4085" spans="1:15">
      <c r="A4085" s="40"/>
      <c r="B4085" s="41"/>
      <c r="C4085" s="42"/>
      <c r="D4085" s="42"/>
      <c r="E4085" s="42"/>
      <c r="F4085" s="42"/>
      <c r="G4085" s="42"/>
      <c r="H4085" s="42"/>
      <c r="I4085" s="42"/>
      <c r="J4085" s="42"/>
      <c r="K4085" s="42"/>
      <c r="L4085" s="42"/>
      <c r="M4085" s="42"/>
      <c r="N4085" s="42"/>
      <c r="O4085" s="42"/>
    </row>
    <row r="4086" spans="1:15">
      <c r="A4086" s="40"/>
      <c r="B4086" s="41"/>
      <c r="C4086" s="42"/>
      <c r="D4086" s="42"/>
      <c r="E4086" s="42"/>
      <c r="F4086" s="42"/>
      <c r="G4086" s="42"/>
      <c r="H4086" s="42"/>
      <c r="I4086" s="42"/>
      <c r="J4086" s="42"/>
      <c r="K4086" s="42"/>
      <c r="L4086" s="42"/>
      <c r="M4086" s="42"/>
      <c r="N4086" s="42"/>
      <c r="O4086" s="42"/>
    </row>
    <row r="4087" spans="1:15">
      <c r="A4087" s="40"/>
      <c r="B4087" s="41"/>
      <c r="C4087" s="42"/>
      <c r="D4087" s="42"/>
      <c r="E4087" s="42"/>
      <c r="F4087" s="42"/>
      <c r="G4087" s="42"/>
      <c r="H4087" s="42"/>
      <c r="I4087" s="42"/>
      <c r="J4087" s="42"/>
      <c r="K4087" s="42"/>
      <c r="L4087" s="42"/>
      <c r="M4087" s="42"/>
      <c r="N4087" s="42"/>
      <c r="O4087" s="42"/>
    </row>
    <row r="4088" spans="1:15">
      <c r="A4088" s="40"/>
      <c r="B4088" s="41"/>
      <c r="C4088" s="42"/>
      <c r="D4088" s="42"/>
      <c r="E4088" s="42"/>
      <c r="F4088" s="42"/>
      <c r="G4088" s="42"/>
      <c r="H4088" s="42"/>
      <c r="I4088" s="42"/>
      <c r="J4088" s="42"/>
      <c r="K4088" s="42"/>
      <c r="L4088" s="42"/>
      <c r="M4088" s="42"/>
      <c r="N4088" s="42"/>
      <c r="O4088" s="42"/>
    </row>
    <row r="4089" spans="1:15">
      <c r="A4089" s="40"/>
      <c r="B4089" s="41"/>
      <c r="C4089" s="42"/>
      <c r="D4089" s="42"/>
      <c r="E4089" s="42"/>
      <c r="F4089" s="42"/>
      <c r="G4089" s="42"/>
      <c r="H4089" s="42"/>
      <c r="I4089" s="42"/>
      <c r="J4089" s="42"/>
      <c r="K4089" s="42"/>
      <c r="L4089" s="42"/>
      <c r="M4089" s="42"/>
      <c r="N4089" s="42"/>
      <c r="O4089" s="42"/>
    </row>
    <row r="4090" spans="1:15">
      <c r="A4090" s="40"/>
      <c r="B4090" s="41"/>
      <c r="C4090" s="42"/>
      <c r="D4090" s="42"/>
      <c r="E4090" s="42"/>
      <c r="F4090" s="42"/>
      <c r="G4090" s="42"/>
      <c r="H4090" s="42"/>
      <c r="I4090" s="42"/>
      <c r="J4090" s="42"/>
      <c r="K4090" s="42"/>
      <c r="L4090" s="42"/>
      <c r="M4090" s="42"/>
      <c r="N4090" s="42"/>
      <c r="O4090" s="42"/>
    </row>
    <row r="4091" spans="1:15">
      <c r="A4091" s="40"/>
      <c r="B4091" s="41"/>
      <c r="C4091" s="42"/>
      <c r="D4091" s="42"/>
      <c r="E4091" s="42"/>
      <c r="F4091" s="42"/>
      <c r="G4091" s="42"/>
      <c r="H4091" s="42"/>
      <c r="I4091" s="42"/>
      <c r="J4091" s="42"/>
      <c r="K4091" s="42"/>
      <c r="L4091" s="42"/>
      <c r="M4091" s="42"/>
      <c r="N4091" s="42"/>
      <c r="O4091" s="42"/>
    </row>
    <row r="4092" spans="1:15">
      <c r="A4092" s="40"/>
      <c r="B4092" s="41"/>
      <c r="C4092" s="42"/>
      <c r="D4092" s="42"/>
      <c r="E4092" s="42"/>
      <c r="F4092" s="42"/>
      <c r="G4092" s="42"/>
      <c r="H4092" s="42"/>
      <c r="I4092" s="42"/>
      <c r="J4092" s="42"/>
      <c r="K4092" s="42"/>
      <c r="L4092" s="42"/>
      <c r="M4092" s="42"/>
      <c r="N4092" s="42"/>
      <c r="O4092" s="42"/>
    </row>
    <row r="4093" spans="1:15">
      <c r="A4093" s="40"/>
      <c r="B4093" s="41"/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  <c r="O4093" s="42"/>
    </row>
    <row r="4094" spans="1:15">
      <c r="A4094" s="40"/>
      <c r="B4094" s="41"/>
      <c r="C4094" s="42"/>
      <c r="D4094" s="42"/>
      <c r="E4094" s="42"/>
      <c r="F4094" s="42"/>
      <c r="G4094" s="42"/>
      <c r="H4094" s="42"/>
      <c r="I4094" s="42"/>
      <c r="J4094" s="42"/>
      <c r="K4094" s="42"/>
      <c r="L4094" s="42"/>
      <c r="M4094" s="42"/>
      <c r="N4094" s="42"/>
      <c r="O4094" s="42"/>
    </row>
    <row r="4095" spans="1:15">
      <c r="A4095" s="40"/>
      <c r="B4095" s="41"/>
      <c r="C4095" s="42"/>
      <c r="D4095" s="42"/>
      <c r="E4095" s="42"/>
      <c r="F4095" s="42"/>
      <c r="G4095" s="42"/>
      <c r="H4095" s="42"/>
      <c r="I4095" s="42"/>
      <c r="J4095" s="42"/>
      <c r="K4095" s="42"/>
      <c r="L4095" s="42"/>
      <c r="M4095" s="42"/>
      <c r="N4095" s="42"/>
      <c r="O4095" s="42"/>
    </row>
    <row r="4096" spans="1:15">
      <c r="A4096" s="40"/>
      <c r="B4096" s="41"/>
      <c r="C4096" s="42"/>
      <c r="D4096" s="42"/>
      <c r="E4096" s="42"/>
      <c r="F4096" s="42"/>
      <c r="G4096" s="42"/>
      <c r="H4096" s="42"/>
      <c r="I4096" s="42"/>
      <c r="J4096" s="42"/>
      <c r="K4096" s="42"/>
      <c r="L4096" s="42"/>
      <c r="M4096" s="42"/>
      <c r="N4096" s="42"/>
      <c r="O4096" s="42"/>
    </row>
    <row r="4097" spans="1:15">
      <c r="A4097" s="40"/>
      <c r="B4097" s="41"/>
      <c r="C4097" s="42"/>
      <c r="D4097" s="42"/>
      <c r="E4097" s="42"/>
      <c r="F4097" s="42"/>
      <c r="G4097" s="42"/>
      <c r="H4097" s="42"/>
      <c r="I4097" s="42"/>
      <c r="J4097" s="42"/>
      <c r="K4097" s="42"/>
      <c r="L4097" s="42"/>
      <c r="M4097" s="42"/>
      <c r="N4097" s="42"/>
      <c r="O4097" s="42"/>
    </row>
    <row r="4098" spans="1:15">
      <c r="A4098" s="40"/>
      <c r="B4098" s="41"/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  <c r="O4098" s="42"/>
    </row>
    <row r="4099" spans="1:15">
      <c r="A4099" s="40"/>
      <c r="B4099" s="41"/>
      <c r="C4099" s="42"/>
      <c r="D4099" s="42"/>
      <c r="E4099" s="42"/>
      <c r="F4099" s="42"/>
      <c r="G4099" s="42"/>
      <c r="H4099" s="42"/>
      <c r="I4099" s="42"/>
      <c r="J4099" s="42"/>
      <c r="K4099" s="42"/>
      <c r="L4099" s="42"/>
      <c r="M4099" s="42"/>
      <c r="N4099" s="42"/>
      <c r="O4099" s="42"/>
    </row>
    <row r="4100" spans="1:15">
      <c r="A4100" s="40"/>
      <c r="B4100" s="41"/>
      <c r="C4100" s="42"/>
      <c r="D4100" s="42"/>
      <c r="E4100" s="42"/>
      <c r="F4100" s="42"/>
      <c r="G4100" s="42"/>
      <c r="H4100" s="42"/>
      <c r="I4100" s="42"/>
      <c r="J4100" s="42"/>
      <c r="K4100" s="42"/>
      <c r="L4100" s="42"/>
      <c r="M4100" s="42"/>
      <c r="N4100" s="42"/>
      <c r="O4100" s="42"/>
    </row>
    <row r="4101" spans="1:15">
      <c r="A4101" s="40"/>
      <c r="B4101" s="41"/>
      <c r="C4101" s="42"/>
      <c r="D4101" s="42"/>
      <c r="E4101" s="42"/>
      <c r="F4101" s="42"/>
      <c r="G4101" s="42"/>
      <c r="H4101" s="42"/>
      <c r="I4101" s="42"/>
      <c r="J4101" s="42"/>
      <c r="K4101" s="42"/>
      <c r="L4101" s="42"/>
      <c r="M4101" s="42"/>
      <c r="N4101" s="42"/>
      <c r="O4101" s="42"/>
    </row>
    <row r="4102" spans="1:15">
      <c r="A4102" s="40"/>
      <c r="B4102" s="41"/>
      <c r="C4102" s="42"/>
      <c r="D4102" s="42"/>
      <c r="E4102" s="42"/>
      <c r="F4102" s="42"/>
      <c r="G4102" s="42"/>
      <c r="H4102" s="42"/>
      <c r="I4102" s="42"/>
      <c r="J4102" s="42"/>
      <c r="K4102" s="42"/>
      <c r="L4102" s="42"/>
      <c r="M4102" s="42"/>
      <c r="N4102" s="42"/>
      <c r="O4102" s="42"/>
    </row>
    <row r="4103" spans="1:15">
      <c r="A4103" s="40"/>
      <c r="B4103" s="41"/>
      <c r="C4103" s="42"/>
      <c r="D4103" s="42"/>
      <c r="E4103" s="42"/>
      <c r="F4103" s="42"/>
      <c r="G4103" s="42"/>
      <c r="H4103" s="42"/>
      <c r="I4103" s="42"/>
      <c r="J4103" s="42"/>
      <c r="K4103" s="42"/>
      <c r="L4103" s="42"/>
      <c r="M4103" s="42"/>
      <c r="N4103" s="42"/>
      <c r="O4103" s="42"/>
    </row>
    <row r="4104" spans="1:15">
      <c r="A4104" s="40"/>
      <c r="B4104" s="41"/>
      <c r="C4104" s="42"/>
      <c r="D4104" s="42"/>
      <c r="E4104" s="42"/>
      <c r="F4104" s="42"/>
      <c r="G4104" s="42"/>
      <c r="H4104" s="42"/>
      <c r="I4104" s="42"/>
      <c r="J4104" s="42"/>
      <c r="K4104" s="42"/>
      <c r="L4104" s="42"/>
      <c r="M4104" s="42"/>
      <c r="N4104" s="42"/>
      <c r="O4104" s="42"/>
    </row>
    <row r="4105" spans="1:15">
      <c r="A4105" s="40"/>
      <c r="B4105" s="41"/>
      <c r="C4105" s="42"/>
      <c r="D4105" s="42"/>
      <c r="E4105" s="42"/>
      <c r="F4105" s="42"/>
      <c r="G4105" s="42"/>
      <c r="H4105" s="42"/>
      <c r="I4105" s="42"/>
      <c r="J4105" s="42"/>
      <c r="K4105" s="42"/>
      <c r="L4105" s="42"/>
      <c r="M4105" s="42"/>
      <c r="N4105" s="42"/>
      <c r="O4105" s="42"/>
    </row>
    <row r="4106" spans="1:15">
      <c r="A4106" s="40"/>
      <c r="B4106" s="41"/>
      <c r="C4106" s="42"/>
      <c r="D4106" s="42"/>
      <c r="E4106" s="42"/>
      <c r="F4106" s="42"/>
      <c r="G4106" s="42"/>
      <c r="H4106" s="42"/>
      <c r="I4106" s="42"/>
      <c r="J4106" s="42"/>
      <c r="K4106" s="42"/>
      <c r="L4106" s="42"/>
      <c r="M4106" s="42"/>
      <c r="N4106" s="42"/>
      <c r="O4106" s="42"/>
    </row>
    <row r="4107" spans="1:15">
      <c r="A4107" s="40"/>
      <c r="B4107" s="41"/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  <c r="O4107" s="42"/>
    </row>
    <row r="4108" spans="1:15">
      <c r="A4108" s="40"/>
      <c r="B4108" s="41"/>
      <c r="C4108" s="42"/>
      <c r="D4108" s="42"/>
      <c r="E4108" s="42"/>
      <c r="F4108" s="42"/>
      <c r="G4108" s="42"/>
      <c r="H4108" s="42"/>
      <c r="I4108" s="42"/>
      <c r="J4108" s="42"/>
      <c r="K4108" s="42"/>
      <c r="L4108" s="42"/>
      <c r="M4108" s="42"/>
      <c r="N4108" s="42"/>
      <c r="O4108" s="42"/>
    </row>
    <row r="4109" spans="1:15">
      <c r="A4109" s="40"/>
      <c r="B4109" s="41"/>
      <c r="C4109" s="42"/>
      <c r="D4109" s="42"/>
      <c r="E4109" s="42"/>
      <c r="F4109" s="42"/>
      <c r="G4109" s="42"/>
      <c r="H4109" s="42"/>
      <c r="I4109" s="42"/>
      <c r="J4109" s="42"/>
      <c r="K4109" s="42"/>
      <c r="L4109" s="42"/>
      <c r="M4109" s="42"/>
      <c r="N4109" s="42"/>
      <c r="O4109" s="42"/>
    </row>
    <row r="4110" spans="1:15">
      <c r="A4110" s="40"/>
      <c r="B4110" s="41"/>
      <c r="C4110" s="42"/>
      <c r="D4110" s="42"/>
      <c r="E4110" s="42"/>
      <c r="F4110" s="42"/>
      <c r="G4110" s="42"/>
      <c r="H4110" s="42"/>
      <c r="I4110" s="42"/>
      <c r="J4110" s="42"/>
      <c r="K4110" s="42"/>
      <c r="L4110" s="42"/>
      <c r="M4110" s="42"/>
      <c r="N4110" s="42"/>
      <c r="O4110" s="42"/>
    </row>
    <row r="4111" spans="1:15">
      <c r="A4111" s="40"/>
      <c r="B4111" s="41"/>
      <c r="C4111" s="42"/>
      <c r="D4111" s="42"/>
      <c r="E4111" s="42"/>
      <c r="F4111" s="42"/>
      <c r="G4111" s="42"/>
      <c r="H4111" s="42"/>
      <c r="I4111" s="42"/>
      <c r="J4111" s="42"/>
      <c r="K4111" s="42"/>
      <c r="L4111" s="42"/>
      <c r="M4111" s="42"/>
      <c r="N4111" s="42"/>
      <c r="O4111" s="42"/>
    </row>
    <row r="4112" spans="1:15">
      <c r="A4112" s="40"/>
      <c r="B4112" s="41"/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  <c r="O4112" s="42"/>
    </row>
    <row r="4113" spans="1:15">
      <c r="A4113" s="40"/>
      <c r="B4113" s="41"/>
      <c r="C4113" s="42"/>
      <c r="D4113" s="42"/>
      <c r="E4113" s="42"/>
      <c r="F4113" s="42"/>
      <c r="G4113" s="42"/>
      <c r="H4113" s="42"/>
      <c r="I4113" s="42"/>
      <c r="J4113" s="42"/>
      <c r="K4113" s="42"/>
      <c r="L4113" s="42"/>
      <c r="M4113" s="42"/>
      <c r="N4113" s="42"/>
      <c r="O4113" s="42"/>
    </row>
    <row r="4114" spans="1:15">
      <c r="A4114" s="40"/>
      <c r="B4114" s="41"/>
      <c r="C4114" s="42"/>
      <c r="D4114" s="42"/>
      <c r="E4114" s="42"/>
      <c r="F4114" s="42"/>
      <c r="G4114" s="42"/>
      <c r="H4114" s="42"/>
      <c r="I4114" s="42"/>
      <c r="J4114" s="42"/>
      <c r="K4114" s="42"/>
      <c r="L4114" s="42"/>
      <c r="M4114" s="42"/>
      <c r="N4114" s="42"/>
      <c r="O4114" s="42"/>
    </row>
    <row r="4115" spans="1:15">
      <c r="A4115" s="40"/>
      <c r="B4115" s="41"/>
      <c r="C4115" s="42"/>
      <c r="D4115" s="42"/>
      <c r="E4115" s="42"/>
      <c r="F4115" s="42"/>
      <c r="G4115" s="42"/>
      <c r="H4115" s="42"/>
      <c r="I4115" s="42"/>
      <c r="J4115" s="42"/>
      <c r="K4115" s="42"/>
      <c r="L4115" s="42"/>
      <c r="M4115" s="42"/>
      <c r="N4115" s="42"/>
      <c r="O4115" s="42"/>
    </row>
    <row r="4116" spans="1:15">
      <c r="A4116" s="40"/>
      <c r="B4116" s="41"/>
      <c r="C4116" s="42"/>
      <c r="D4116" s="42"/>
      <c r="E4116" s="42"/>
      <c r="F4116" s="42"/>
      <c r="G4116" s="42"/>
      <c r="H4116" s="42"/>
      <c r="I4116" s="42"/>
      <c r="J4116" s="42"/>
      <c r="K4116" s="42"/>
      <c r="L4116" s="42"/>
      <c r="M4116" s="42"/>
      <c r="N4116" s="42"/>
      <c r="O4116" s="42"/>
    </row>
    <row r="4117" spans="1:15">
      <c r="A4117" s="40"/>
      <c r="B4117" s="41"/>
      <c r="C4117" s="42"/>
      <c r="D4117" s="42"/>
      <c r="E4117" s="42"/>
      <c r="F4117" s="42"/>
      <c r="G4117" s="42"/>
      <c r="H4117" s="42"/>
      <c r="I4117" s="42"/>
      <c r="J4117" s="42"/>
      <c r="K4117" s="42"/>
      <c r="L4117" s="42"/>
      <c r="M4117" s="42"/>
      <c r="N4117" s="42"/>
      <c r="O4117" s="42"/>
    </row>
    <row r="4118" spans="1:15">
      <c r="A4118" s="40"/>
      <c r="B4118" s="41"/>
      <c r="C4118" s="42"/>
      <c r="D4118" s="42"/>
      <c r="E4118" s="42"/>
      <c r="F4118" s="42"/>
      <c r="G4118" s="42"/>
      <c r="H4118" s="42"/>
      <c r="I4118" s="42"/>
      <c r="J4118" s="42"/>
      <c r="K4118" s="42"/>
      <c r="L4118" s="42"/>
      <c r="M4118" s="42"/>
      <c r="N4118" s="42"/>
      <c r="O4118" s="42"/>
    </row>
    <row r="4119" spans="1:15">
      <c r="A4119" s="40"/>
      <c r="B4119" s="41"/>
      <c r="C4119" s="42"/>
      <c r="D4119" s="42"/>
      <c r="E4119" s="42"/>
      <c r="F4119" s="42"/>
      <c r="G4119" s="42"/>
      <c r="H4119" s="42"/>
      <c r="I4119" s="42"/>
      <c r="J4119" s="42"/>
      <c r="K4119" s="42"/>
      <c r="L4119" s="42"/>
      <c r="M4119" s="42"/>
      <c r="N4119" s="42"/>
      <c r="O4119" s="42"/>
    </row>
    <row r="4120" spans="1:15">
      <c r="A4120" s="40"/>
      <c r="B4120" s="41"/>
      <c r="C4120" s="42"/>
      <c r="D4120" s="42"/>
      <c r="E4120" s="42"/>
      <c r="F4120" s="42"/>
      <c r="G4120" s="42"/>
      <c r="H4120" s="42"/>
      <c r="I4120" s="42"/>
      <c r="J4120" s="42"/>
      <c r="K4120" s="42"/>
      <c r="L4120" s="42"/>
      <c r="M4120" s="42"/>
      <c r="N4120" s="42"/>
      <c r="O4120" s="42"/>
    </row>
    <row r="4121" spans="1:15">
      <c r="A4121" s="40"/>
      <c r="B4121" s="41"/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  <c r="O4121" s="42"/>
    </row>
    <row r="4122" spans="1:15">
      <c r="A4122" s="40"/>
      <c r="B4122" s="41"/>
      <c r="C4122" s="42"/>
      <c r="D4122" s="42"/>
      <c r="E4122" s="42"/>
      <c r="F4122" s="42"/>
      <c r="G4122" s="42"/>
      <c r="H4122" s="42"/>
      <c r="I4122" s="42"/>
      <c r="J4122" s="42"/>
      <c r="K4122" s="42"/>
      <c r="L4122" s="42"/>
      <c r="M4122" s="42"/>
      <c r="N4122" s="42"/>
      <c r="O4122" s="42"/>
    </row>
    <row r="4123" spans="1:15">
      <c r="A4123" s="40"/>
      <c r="B4123" s="41"/>
      <c r="C4123" s="42"/>
      <c r="D4123" s="42"/>
      <c r="E4123" s="42"/>
      <c r="F4123" s="42"/>
      <c r="G4123" s="42"/>
      <c r="H4123" s="42"/>
      <c r="I4123" s="42"/>
      <c r="J4123" s="42"/>
      <c r="K4123" s="42"/>
      <c r="L4123" s="42"/>
      <c r="M4123" s="42"/>
      <c r="N4123" s="42"/>
      <c r="O4123" s="42"/>
    </row>
    <row r="4124" spans="1:15">
      <c r="A4124" s="40"/>
      <c r="B4124" s="41"/>
      <c r="C4124" s="42"/>
      <c r="D4124" s="42"/>
      <c r="E4124" s="42"/>
      <c r="F4124" s="42"/>
      <c r="G4124" s="42"/>
      <c r="H4124" s="42"/>
      <c r="I4124" s="42"/>
      <c r="J4124" s="42"/>
      <c r="K4124" s="42"/>
      <c r="L4124" s="42"/>
      <c r="M4124" s="42"/>
      <c r="N4124" s="42"/>
      <c r="O4124" s="42"/>
    </row>
    <row r="4125" spans="1:15">
      <c r="A4125" s="40"/>
      <c r="B4125" s="41"/>
      <c r="C4125" s="42"/>
      <c r="D4125" s="42"/>
      <c r="E4125" s="42"/>
      <c r="F4125" s="42"/>
      <c r="G4125" s="42"/>
      <c r="H4125" s="42"/>
      <c r="I4125" s="42"/>
      <c r="J4125" s="42"/>
      <c r="K4125" s="42"/>
      <c r="L4125" s="42"/>
      <c r="M4125" s="42"/>
      <c r="N4125" s="42"/>
      <c r="O4125" s="42"/>
    </row>
    <row r="4126" spans="1:15">
      <c r="A4126" s="40"/>
      <c r="B4126" s="41"/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  <c r="O4126" s="42"/>
    </row>
    <row r="4127" spans="1:15">
      <c r="A4127" s="40"/>
      <c r="B4127" s="41"/>
      <c r="C4127" s="42"/>
      <c r="D4127" s="42"/>
      <c r="E4127" s="42"/>
      <c r="F4127" s="42"/>
      <c r="G4127" s="42"/>
      <c r="H4127" s="42"/>
      <c r="I4127" s="42"/>
      <c r="J4127" s="42"/>
      <c r="K4127" s="42"/>
      <c r="L4127" s="42"/>
      <c r="M4127" s="42"/>
      <c r="N4127" s="42"/>
      <c r="O4127" s="42"/>
    </row>
    <row r="4128" spans="1:15">
      <c r="A4128" s="40"/>
      <c r="B4128" s="41"/>
      <c r="C4128" s="42"/>
      <c r="D4128" s="42"/>
      <c r="E4128" s="42"/>
      <c r="F4128" s="42"/>
      <c r="G4128" s="42"/>
      <c r="H4128" s="42"/>
      <c r="I4128" s="42"/>
      <c r="J4128" s="42"/>
      <c r="K4128" s="42"/>
      <c r="L4128" s="42"/>
      <c r="M4128" s="42"/>
      <c r="N4128" s="42"/>
      <c r="O4128" s="42"/>
    </row>
    <row r="4129" spans="1:15">
      <c r="A4129" s="40"/>
      <c r="B4129" s="41"/>
      <c r="C4129" s="42"/>
      <c r="D4129" s="42"/>
      <c r="E4129" s="42"/>
      <c r="F4129" s="42"/>
      <c r="G4129" s="42"/>
      <c r="H4129" s="42"/>
      <c r="I4129" s="42"/>
      <c r="J4129" s="42"/>
      <c r="K4129" s="42"/>
      <c r="L4129" s="42"/>
      <c r="M4129" s="42"/>
      <c r="N4129" s="42"/>
      <c r="O4129" s="42"/>
    </row>
    <row r="4130" spans="1:15">
      <c r="A4130" s="40"/>
      <c r="B4130" s="41"/>
      <c r="C4130" s="42"/>
      <c r="D4130" s="42"/>
      <c r="E4130" s="42"/>
      <c r="F4130" s="42"/>
      <c r="G4130" s="42"/>
      <c r="H4130" s="42"/>
      <c r="I4130" s="42"/>
      <c r="J4130" s="42"/>
      <c r="K4130" s="42"/>
      <c r="L4130" s="42"/>
      <c r="M4130" s="42"/>
      <c r="N4130" s="42"/>
      <c r="O4130" s="42"/>
    </row>
    <row r="4131" spans="1:15">
      <c r="A4131" s="40"/>
      <c r="B4131" s="41"/>
      <c r="C4131" s="42"/>
      <c r="D4131" s="42"/>
      <c r="E4131" s="42"/>
      <c r="F4131" s="42"/>
      <c r="G4131" s="42"/>
      <c r="H4131" s="42"/>
      <c r="I4131" s="42"/>
      <c r="J4131" s="42"/>
      <c r="K4131" s="42"/>
      <c r="L4131" s="42"/>
      <c r="M4131" s="42"/>
      <c r="N4131" s="42"/>
      <c r="O4131" s="42"/>
    </row>
    <row r="4132" spans="1:15">
      <c r="A4132" s="40"/>
      <c r="B4132" s="41"/>
      <c r="C4132" s="42"/>
      <c r="D4132" s="42"/>
      <c r="E4132" s="42"/>
      <c r="F4132" s="42"/>
      <c r="G4132" s="42"/>
      <c r="H4132" s="42"/>
      <c r="I4132" s="42"/>
      <c r="J4132" s="42"/>
      <c r="K4132" s="42"/>
      <c r="L4132" s="42"/>
      <c r="M4132" s="42"/>
      <c r="N4132" s="42"/>
      <c r="O4132" s="42"/>
    </row>
    <row r="4133" spans="1:15">
      <c r="A4133" s="40"/>
      <c r="B4133" s="41"/>
      <c r="C4133" s="42"/>
      <c r="D4133" s="42"/>
      <c r="E4133" s="42"/>
      <c r="F4133" s="42"/>
      <c r="G4133" s="42"/>
      <c r="H4133" s="42"/>
      <c r="I4133" s="42"/>
      <c r="J4133" s="42"/>
      <c r="K4133" s="42"/>
      <c r="L4133" s="42"/>
      <c r="M4133" s="42"/>
      <c r="N4133" s="42"/>
      <c r="O4133" s="42"/>
    </row>
    <row r="4134" spans="1:15">
      <c r="A4134" s="40"/>
      <c r="B4134" s="41"/>
      <c r="C4134" s="42"/>
      <c r="D4134" s="42"/>
      <c r="E4134" s="42"/>
      <c r="F4134" s="42"/>
      <c r="G4134" s="42"/>
      <c r="H4134" s="42"/>
      <c r="I4134" s="42"/>
      <c r="J4134" s="42"/>
      <c r="K4134" s="42"/>
      <c r="L4134" s="42"/>
      <c r="M4134" s="42"/>
      <c r="N4134" s="42"/>
      <c r="O4134" s="42"/>
    </row>
    <row r="4135" spans="1:15">
      <c r="A4135" s="40"/>
      <c r="B4135" s="41"/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  <c r="O4135" s="42"/>
    </row>
    <row r="4136" spans="1:15">
      <c r="A4136" s="40"/>
      <c r="B4136" s="41"/>
      <c r="C4136" s="42"/>
      <c r="D4136" s="42"/>
      <c r="E4136" s="42"/>
      <c r="F4136" s="42"/>
      <c r="G4136" s="42"/>
      <c r="H4136" s="42"/>
      <c r="I4136" s="42"/>
      <c r="J4136" s="42"/>
      <c r="K4136" s="42"/>
      <c r="L4136" s="42"/>
      <c r="M4136" s="42"/>
      <c r="N4136" s="42"/>
      <c r="O4136" s="42"/>
    </row>
    <row r="4137" spans="1:15">
      <c r="A4137" s="40"/>
      <c r="B4137" s="41"/>
      <c r="C4137" s="42"/>
      <c r="D4137" s="42"/>
      <c r="E4137" s="42"/>
      <c r="F4137" s="42"/>
      <c r="G4137" s="42"/>
      <c r="H4137" s="42"/>
      <c r="I4137" s="42"/>
      <c r="J4137" s="42"/>
      <c r="K4137" s="42"/>
      <c r="L4137" s="42"/>
      <c r="M4137" s="42"/>
      <c r="N4137" s="42"/>
      <c r="O4137" s="42"/>
    </row>
    <row r="4138" spans="1:15">
      <c r="A4138" s="40"/>
      <c r="B4138" s="41"/>
      <c r="C4138" s="42"/>
      <c r="D4138" s="42"/>
      <c r="E4138" s="42"/>
      <c r="F4138" s="42"/>
      <c r="G4138" s="42"/>
      <c r="H4138" s="42"/>
      <c r="I4138" s="42"/>
      <c r="J4138" s="42"/>
      <c r="K4138" s="42"/>
      <c r="L4138" s="42"/>
      <c r="M4138" s="42"/>
      <c r="N4138" s="42"/>
      <c r="O4138" s="42"/>
    </row>
    <row r="4139" spans="1:15">
      <c r="A4139" s="40"/>
      <c r="B4139" s="41"/>
      <c r="C4139" s="42"/>
      <c r="D4139" s="42"/>
      <c r="E4139" s="42"/>
      <c r="F4139" s="42"/>
      <c r="G4139" s="42"/>
      <c r="H4139" s="42"/>
      <c r="I4139" s="42"/>
      <c r="J4139" s="42"/>
      <c r="K4139" s="42"/>
      <c r="L4139" s="42"/>
      <c r="M4139" s="42"/>
      <c r="N4139" s="42"/>
      <c r="O4139" s="42"/>
    </row>
    <row r="4140" spans="1:15">
      <c r="A4140" s="40"/>
      <c r="B4140" s="41"/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  <c r="O4140" s="42"/>
    </row>
    <row r="4141" spans="1:15">
      <c r="A4141" s="40"/>
      <c r="B4141" s="41"/>
      <c r="C4141" s="42"/>
      <c r="D4141" s="42"/>
      <c r="E4141" s="42"/>
      <c r="F4141" s="42"/>
      <c r="G4141" s="42"/>
      <c r="H4141" s="42"/>
      <c r="I4141" s="42"/>
      <c r="J4141" s="42"/>
      <c r="K4141" s="42"/>
      <c r="L4141" s="42"/>
      <c r="M4141" s="42"/>
      <c r="N4141" s="42"/>
      <c r="O4141" s="42"/>
    </row>
    <row r="4142" spans="1:15">
      <c r="A4142" s="40"/>
      <c r="B4142" s="41"/>
      <c r="C4142" s="42"/>
      <c r="D4142" s="42"/>
      <c r="E4142" s="42"/>
      <c r="F4142" s="42"/>
      <c r="G4142" s="42"/>
      <c r="H4142" s="42"/>
      <c r="I4142" s="42"/>
      <c r="J4142" s="42"/>
      <c r="K4142" s="42"/>
      <c r="L4142" s="42"/>
      <c r="M4142" s="42"/>
      <c r="N4142" s="42"/>
      <c r="O4142" s="42"/>
    </row>
    <row r="4143" spans="1:15">
      <c r="A4143" s="40"/>
      <c r="B4143" s="41"/>
      <c r="C4143" s="42"/>
      <c r="D4143" s="42"/>
      <c r="E4143" s="42"/>
      <c r="F4143" s="42"/>
      <c r="G4143" s="42"/>
      <c r="H4143" s="42"/>
      <c r="I4143" s="42"/>
      <c r="J4143" s="42"/>
      <c r="K4143" s="42"/>
      <c r="L4143" s="42"/>
      <c r="M4143" s="42"/>
      <c r="N4143" s="42"/>
      <c r="O4143" s="42"/>
    </row>
    <row r="4144" spans="1:15">
      <c r="A4144" s="40"/>
      <c r="B4144" s="41"/>
      <c r="C4144" s="42"/>
      <c r="D4144" s="42"/>
      <c r="E4144" s="42"/>
      <c r="F4144" s="42"/>
      <c r="G4144" s="42"/>
      <c r="H4144" s="42"/>
      <c r="I4144" s="42"/>
      <c r="J4144" s="42"/>
      <c r="K4144" s="42"/>
      <c r="L4144" s="42"/>
      <c r="M4144" s="42"/>
      <c r="N4144" s="42"/>
      <c r="O4144" s="42"/>
    </row>
    <row r="4145" spans="1:15">
      <c r="A4145" s="40"/>
      <c r="B4145" s="41"/>
      <c r="C4145" s="42"/>
      <c r="D4145" s="42"/>
      <c r="E4145" s="42"/>
      <c r="F4145" s="42"/>
      <c r="G4145" s="42"/>
      <c r="H4145" s="42"/>
      <c r="I4145" s="42"/>
      <c r="J4145" s="42"/>
      <c r="K4145" s="42"/>
      <c r="L4145" s="42"/>
      <c r="M4145" s="42"/>
      <c r="N4145" s="42"/>
      <c r="O4145" s="42"/>
    </row>
    <row r="4146" spans="1:15">
      <c r="A4146" s="40"/>
      <c r="B4146" s="41"/>
      <c r="C4146" s="42"/>
      <c r="D4146" s="42"/>
      <c r="E4146" s="42"/>
      <c r="F4146" s="42"/>
      <c r="G4146" s="42"/>
      <c r="H4146" s="42"/>
      <c r="I4146" s="42"/>
      <c r="J4146" s="42"/>
      <c r="K4146" s="42"/>
      <c r="L4146" s="42"/>
      <c r="M4146" s="42"/>
      <c r="N4146" s="42"/>
      <c r="O4146" s="42"/>
    </row>
    <row r="4147" spans="1:15">
      <c r="A4147" s="40"/>
      <c r="B4147" s="41"/>
      <c r="C4147" s="42"/>
      <c r="D4147" s="42"/>
      <c r="E4147" s="42"/>
      <c r="F4147" s="42"/>
      <c r="G4147" s="42"/>
      <c r="H4147" s="42"/>
      <c r="I4147" s="42"/>
      <c r="J4147" s="42"/>
      <c r="K4147" s="42"/>
      <c r="L4147" s="42"/>
      <c r="M4147" s="42"/>
      <c r="N4147" s="42"/>
      <c r="O4147" s="42"/>
    </row>
    <row r="4148" spans="1:15">
      <c r="A4148" s="40"/>
      <c r="B4148" s="41"/>
      <c r="C4148" s="42"/>
      <c r="D4148" s="42"/>
      <c r="E4148" s="42"/>
      <c r="F4148" s="42"/>
      <c r="G4148" s="42"/>
      <c r="H4148" s="42"/>
      <c r="I4148" s="42"/>
      <c r="J4148" s="42"/>
      <c r="K4148" s="42"/>
      <c r="L4148" s="42"/>
      <c r="M4148" s="42"/>
      <c r="N4148" s="42"/>
      <c r="O4148" s="42"/>
    </row>
    <row r="4149" spans="1:15">
      <c r="A4149" s="40"/>
      <c r="B4149" s="41"/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  <c r="O4149" s="42"/>
    </row>
    <row r="4150" spans="1:15">
      <c r="A4150" s="40"/>
      <c r="B4150" s="41"/>
      <c r="C4150" s="42"/>
      <c r="D4150" s="42"/>
      <c r="E4150" s="42"/>
      <c r="F4150" s="42"/>
      <c r="G4150" s="42"/>
      <c r="H4150" s="42"/>
      <c r="I4150" s="42"/>
      <c r="J4150" s="42"/>
      <c r="K4150" s="42"/>
      <c r="L4150" s="42"/>
      <c r="M4150" s="42"/>
      <c r="N4150" s="42"/>
      <c r="O4150" s="42"/>
    </row>
    <row r="4151" spans="1:15">
      <c r="A4151" s="40"/>
      <c r="B4151" s="41"/>
      <c r="C4151" s="42"/>
      <c r="D4151" s="42"/>
      <c r="E4151" s="42"/>
      <c r="F4151" s="42"/>
      <c r="G4151" s="42"/>
      <c r="H4151" s="42"/>
      <c r="I4151" s="42"/>
      <c r="J4151" s="42"/>
      <c r="K4151" s="42"/>
      <c r="L4151" s="42"/>
      <c r="M4151" s="42"/>
      <c r="N4151" s="42"/>
      <c r="O4151" s="42"/>
    </row>
    <row r="4152" spans="1:15">
      <c r="A4152" s="40"/>
      <c r="B4152" s="41"/>
      <c r="C4152" s="42"/>
      <c r="D4152" s="42"/>
      <c r="E4152" s="42"/>
      <c r="F4152" s="42"/>
      <c r="G4152" s="42"/>
      <c r="H4152" s="42"/>
      <c r="I4152" s="42"/>
      <c r="J4152" s="42"/>
      <c r="K4152" s="42"/>
      <c r="L4152" s="42"/>
      <c r="M4152" s="42"/>
      <c r="N4152" s="42"/>
      <c r="O4152" s="42"/>
    </row>
    <row r="4153" spans="1:15">
      <c r="A4153" s="40"/>
      <c r="B4153" s="41"/>
      <c r="C4153" s="42"/>
      <c r="D4153" s="42"/>
      <c r="E4153" s="42"/>
      <c r="F4153" s="42"/>
      <c r="G4153" s="42"/>
      <c r="H4153" s="42"/>
      <c r="I4153" s="42"/>
      <c r="J4153" s="42"/>
      <c r="K4153" s="42"/>
      <c r="L4153" s="42"/>
      <c r="M4153" s="42"/>
      <c r="N4153" s="42"/>
      <c r="O4153" s="42"/>
    </row>
    <row r="4154" spans="1:15">
      <c r="A4154" s="40"/>
      <c r="B4154" s="41"/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  <c r="O4154" s="42"/>
    </row>
    <row r="4155" spans="1:15">
      <c r="A4155" s="40"/>
      <c r="B4155" s="41"/>
      <c r="C4155" s="42"/>
      <c r="D4155" s="42"/>
      <c r="E4155" s="42"/>
      <c r="F4155" s="42"/>
      <c r="G4155" s="42"/>
      <c r="H4155" s="42"/>
      <c r="I4155" s="42"/>
      <c r="J4155" s="42"/>
      <c r="K4155" s="42"/>
      <c r="L4155" s="42"/>
      <c r="M4155" s="42"/>
      <c r="N4155" s="42"/>
      <c r="O4155" s="42"/>
    </row>
    <row r="4156" spans="1:15">
      <c r="A4156" s="40"/>
      <c r="B4156" s="41"/>
      <c r="C4156" s="42"/>
      <c r="D4156" s="42"/>
      <c r="E4156" s="42"/>
      <c r="F4156" s="42"/>
      <c r="G4156" s="42"/>
      <c r="H4156" s="42"/>
      <c r="I4156" s="42"/>
      <c r="J4156" s="42"/>
      <c r="K4156" s="42"/>
      <c r="L4156" s="42"/>
      <c r="M4156" s="42"/>
      <c r="N4156" s="42"/>
      <c r="O4156" s="42"/>
    </row>
    <row r="4157" spans="1:15">
      <c r="A4157" s="40"/>
      <c r="B4157" s="41"/>
      <c r="C4157" s="42"/>
      <c r="D4157" s="42"/>
      <c r="E4157" s="42"/>
      <c r="F4157" s="42"/>
      <c r="G4157" s="42"/>
      <c r="H4157" s="42"/>
      <c r="I4157" s="42"/>
      <c r="J4157" s="42"/>
      <c r="K4157" s="42"/>
      <c r="L4157" s="42"/>
      <c r="M4157" s="42"/>
      <c r="N4157" s="42"/>
      <c r="O4157" s="42"/>
    </row>
    <row r="4158" spans="1:15">
      <c r="A4158" s="40"/>
      <c r="B4158" s="41"/>
      <c r="C4158" s="42"/>
      <c r="D4158" s="42"/>
      <c r="E4158" s="42"/>
      <c r="F4158" s="42"/>
      <c r="G4158" s="42"/>
      <c r="H4158" s="42"/>
      <c r="I4158" s="42"/>
      <c r="J4158" s="42"/>
      <c r="K4158" s="42"/>
      <c r="L4158" s="42"/>
      <c r="M4158" s="42"/>
      <c r="N4158" s="42"/>
      <c r="O4158" s="42"/>
    </row>
    <row r="4159" spans="1:15">
      <c r="A4159" s="40"/>
      <c r="B4159" s="41"/>
      <c r="C4159" s="42"/>
      <c r="D4159" s="42"/>
      <c r="E4159" s="42"/>
      <c r="F4159" s="42"/>
      <c r="G4159" s="42"/>
      <c r="H4159" s="42"/>
      <c r="I4159" s="42"/>
      <c r="J4159" s="42"/>
      <c r="K4159" s="42"/>
      <c r="L4159" s="42"/>
      <c r="M4159" s="42"/>
      <c r="N4159" s="42"/>
      <c r="O4159" s="42"/>
    </row>
    <row r="4160" spans="1:15">
      <c r="A4160" s="40"/>
      <c r="B4160" s="41"/>
      <c r="C4160" s="42"/>
      <c r="D4160" s="42"/>
      <c r="E4160" s="42"/>
      <c r="F4160" s="42"/>
      <c r="G4160" s="42"/>
      <c r="H4160" s="42"/>
      <c r="I4160" s="42"/>
      <c r="J4160" s="42"/>
      <c r="K4160" s="42"/>
      <c r="L4160" s="42"/>
      <c r="M4160" s="42"/>
      <c r="N4160" s="42"/>
      <c r="O4160" s="42"/>
    </row>
    <row r="4161" spans="1:15">
      <c r="A4161" s="40"/>
      <c r="B4161" s="41"/>
      <c r="C4161" s="42"/>
      <c r="D4161" s="42"/>
      <c r="E4161" s="42"/>
      <c r="F4161" s="42"/>
      <c r="G4161" s="42"/>
      <c r="H4161" s="42"/>
      <c r="I4161" s="42"/>
      <c r="J4161" s="42"/>
      <c r="K4161" s="42"/>
      <c r="L4161" s="42"/>
      <c r="M4161" s="42"/>
      <c r="N4161" s="42"/>
      <c r="O4161" s="42"/>
    </row>
    <row r="4162" spans="1:15">
      <c r="A4162" s="40"/>
      <c r="B4162" s="41"/>
      <c r="C4162" s="42"/>
      <c r="D4162" s="42"/>
      <c r="E4162" s="42"/>
      <c r="F4162" s="42"/>
      <c r="G4162" s="42"/>
      <c r="H4162" s="42"/>
      <c r="I4162" s="42"/>
      <c r="J4162" s="42"/>
      <c r="K4162" s="42"/>
      <c r="L4162" s="42"/>
      <c r="M4162" s="42"/>
      <c r="N4162" s="42"/>
      <c r="O4162" s="42"/>
    </row>
    <row r="4163" spans="1:15">
      <c r="A4163" s="40"/>
      <c r="B4163" s="41"/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  <c r="O4163" s="42"/>
    </row>
    <row r="4164" spans="1:15">
      <c r="A4164" s="40"/>
      <c r="B4164" s="41"/>
      <c r="C4164" s="42"/>
      <c r="D4164" s="42"/>
      <c r="E4164" s="42"/>
      <c r="F4164" s="42"/>
      <c r="G4164" s="42"/>
      <c r="H4164" s="42"/>
      <c r="I4164" s="42"/>
      <c r="J4164" s="42"/>
      <c r="K4164" s="42"/>
      <c r="L4164" s="42"/>
      <c r="M4164" s="42"/>
      <c r="N4164" s="42"/>
      <c r="O4164" s="42"/>
    </row>
    <row r="4165" spans="1:15">
      <c r="A4165" s="40"/>
      <c r="B4165" s="41"/>
      <c r="C4165" s="42"/>
      <c r="D4165" s="42"/>
      <c r="E4165" s="42"/>
      <c r="F4165" s="42"/>
      <c r="G4165" s="42"/>
      <c r="H4165" s="42"/>
      <c r="I4165" s="42"/>
      <c r="J4165" s="42"/>
      <c r="K4165" s="42"/>
      <c r="L4165" s="42"/>
      <c r="M4165" s="42"/>
      <c r="N4165" s="42"/>
      <c r="O4165" s="42"/>
    </row>
    <row r="4166" spans="1:15">
      <c r="A4166" s="40"/>
      <c r="B4166" s="41"/>
      <c r="C4166" s="42"/>
      <c r="D4166" s="42"/>
      <c r="E4166" s="42"/>
      <c r="F4166" s="42"/>
      <c r="G4166" s="42"/>
      <c r="H4166" s="42"/>
      <c r="I4166" s="42"/>
      <c r="J4166" s="42"/>
      <c r="K4166" s="42"/>
      <c r="L4166" s="42"/>
      <c r="M4166" s="42"/>
      <c r="N4166" s="42"/>
      <c r="O4166" s="42"/>
    </row>
    <row r="4167" spans="1:15">
      <c r="A4167" s="40"/>
      <c r="B4167" s="41"/>
      <c r="C4167" s="42"/>
      <c r="D4167" s="42"/>
      <c r="E4167" s="42"/>
      <c r="F4167" s="42"/>
      <c r="G4167" s="42"/>
      <c r="H4167" s="42"/>
      <c r="I4167" s="42"/>
      <c r="J4167" s="42"/>
      <c r="K4167" s="42"/>
      <c r="L4167" s="42"/>
      <c r="M4167" s="42"/>
      <c r="N4167" s="42"/>
      <c r="O4167" s="42"/>
    </row>
    <row r="4168" spans="1:15">
      <c r="A4168" s="40"/>
      <c r="B4168" s="41"/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  <c r="O4168" s="42"/>
    </row>
    <row r="4169" spans="1:15">
      <c r="A4169" s="40"/>
      <c r="B4169" s="41"/>
      <c r="C4169" s="42"/>
      <c r="D4169" s="42"/>
      <c r="E4169" s="42"/>
      <c r="F4169" s="42"/>
      <c r="G4169" s="42"/>
      <c r="H4169" s="42"/>
      <c r="I4169" s="42"/>
      <c r="J4169" s="42"/>
      <c r="K4169" s="42"/>
      <c r="L4169" s="42"/>
      <c r="M4169" s="42"/>
      <c r="N4169" s="42"/>
      <c r="O4169" s="42"/>
    </row>
    <row r="4170" spans="1:15">
      <c r="A4170" s="40"/>
      <c r="B4170" s="41"/>
      <c r="C4170" s="42"/>
      <c r="D4170" s="42"/>
      <c r="E4170" s="42"/>
      <c r="F4170" s="42"/>
      <c r="G4170" s="42"/>
      <c r="H4170" s="42"/>
      <c r="I4170" s="42"/>
      <c r="J4170" s="42"/>
      <c r="K4170" s="42"/>
      <c r="L4170" s="42"/>
      <c r="M4170" s="42"/>
      <c r="N4170" s="42"/>
      <c r="O4170" s="42"/>
    </row>
    <row r="4171" spans="1:15">
      <c r="A4171" s="40"/>
      <c r="B4171" s="41"/>
      <c r="C4171" s="42"/>
      <c r="D4171" s="42"/>
      <c r="E4171" s="42"/>
      <c r="F4171" s="42"/>
      <c r="G4171" s="42"/>
      <c r="H4171" s="42"/>
      <c r="I4171" s="42"/>
      <c r="J4171" s="42"/>
      <c r="K4171" s="42"/>
      <c r="L4171" s="42"/>
      <c r="M4171" s="42"/>
      <c r="N4171" s="42"/>
      <c r="O4171" s="42"/>
    </row>
    <row r="4172" spans="1:15">
      <c r="A4172" s="40"/>
      <c r="B4172" s="41"/>
      <c r="C4172" s="42"/>
      <c r="D4172" s="42"/>
      <c r="E4172" s="42"/>
      <c r="F4172" s="42"/>
      <c r="G4172" s="42"/>
      <c r="H4172" s="42"/>
      <c r="I4172" s="42"/>
      <c r="J4172" s="42"/>
      <c r="K4172" s="42"/>
      <c r="L4172" s="42"/>
      <c r="M4172" s="42"/>
      <c r="N4172" s="42"/>
      <c r="O4172" s="42"/>
    </row>
    <row r="4173" spans="1:15">
      <c r="A4173" s="40"/>
      <c r="B4173" s="41"/>
      <c r="C4173" s="42"/>
      <c r="D4173" s="42"/>
      <c r="E4173" s="42"/>
      <c r="F4173" s="42"/>
      <c r="G4173" s="42"/>
      <c r="H4173" s="42"/>
      <c r="I4173" s="42"/>
      <c r="J4173" s="42"/>
      <c r="K4173" s="42"/>
      <c r="L4173" s="42"/>
      <c r="M4173" s="42"/>
      <c r="N4173" s="42"/>
      <c r="O4173" s="42"/>
    </row>
    <row r="4174" spans="1:15">
      <c r="A4174" s="40"/>
      <c r="B4174" s="41"/>
      <c r="C4174" s="42"/>
      <c r="D4174" s="42"/>
      <c r="E4174" s="42"/>
      <c r="F4174" s="42"/>
      <c r="G4174" s="42"/>
      <c r="H4174" s="42"/>
      <c r="I4174" s="42"/>
      <c r="J4174" s="42"/>
      <c r="K4174" s="42"/>
      <c r="L4174" s="42"/>
      <c r="M4174" s="42"/>
      <c r="N4174" s="42"/>
      <c r="O4174" s="42"/>
    </row>
    <row r="4175" spans="1:15">
      <c r="A4175" s="40"/>
      <c r="B4175" s="41"/>
      <c r="C4175" s="42"/>
      <c r="D4175" s="42"/>
      <c r="E4175" s="42"/>
      <c r="F4175" s="42"/>
      <c r="G4175" s="42"/>
      <c r="H4175" s="42"/>
      <c r="I4175" s="42"/>
      <c r="J4175" s="42"/>
      <c r="K4175" s="42"/>
      <c r="L4175" s="42"/>
      <c r="M4175" s="42"/>
      <c r="N4175" s="42"/>
      <c r="O4175" s="42"/>
    </row>
    <row r="4176" spans="1:15">
      <c r="A4176" s="40"/>
      <c r="B4176" s="41"/>
      <c r="C4176" s="42"/>
      <c r="D4176" s="42"/>
      <c r="E4176" s="42"/>
      <c r="F4176" s="42"/>
      <c r="G4176" s="42"/>
      <c r="H4176" s="42"/>
      <c r="I4176" s="42"/>
      <c r="J4176" s="42"/>
      <c r="K4176" s="42"/>
      <c r="L4176" s="42"/>
      <c r="M4176" s="42"/>
      <c r="N4176" s="42"/>
      <c r="O4176" s="42"/>
    </row>
    <row r="4177" spans="1:15">
      <c r="A4177" s="40"/>
      <c r="B4177" s="41"/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  <c r="O4177" s="42"/>
    </row>
    <row r="4178" spans="1:15">
      <c r="A4178" s="40"/>
      <c r="B4178" s="41"/>
      <c r="C4178" s="42"/>
      <c r="D4178" s="42"/>
      <c r="E4178" s="42"/>
      <c r="F4178" s="42"/>
      <c r="G4178" s="42"/>
      <c r="H4178" s="42"/>
      <c r="I4178" s="42"/>
      <c r="J4178" s="42"/>
      <c r="K4178" s="42"/>
      <c r="L4178" s="42"/>
      <c r="M4178" s="42"/>
      <c r="N4178" s="42"/>
      <c r="O4178" s="42"/>
    </row>
    <row r="4179" spans="1:15">
      <c r="A4179" s="40"/>
      <c r="B4179" s="41"/>
      <c r="C4179" s="42"/>
      <c r="D4179" s="42"/>
      <c r="E4179" s="42"/>
      <c r="F4179" s="42"/>
      <c r="G4179" s="42"/>
      <c r="H4179" s="42"/>
      <c r="I4179" s="42"/>
      <c r="J4179" s="42"/>
      <c r="K4179" s="42"/>
      <c r="L4179" s="42"/>
      <c r="M4179" s="42"/>
      <c r="N4179" s="42"/>
      <c r="O4179" s="42"/>
    </row>
    <row r="4180" spans="1:15">
      <c r="A4180" s="40"/>
      <c r="B4180" s="41"/>
      <c r="C4180" s="42"/>
      <c r="D4180" s="42"/>
      <c r="E4180" s="42"/>
      <c r="F4180" s="42"/>
      <c r="G4180" s="42"/>
      <c r="H4180" s="42"/>
      <c r="I4180" s="42"/>
      <c r="J4180" s="42"/>
      <c r="K4180" s="42"/>
      <c r="L4180" s="42"/>
      <c r="M4180" s="42"/>
      <c r="N4180" s="42"/>
      <c r="O4180" s="42"/>
    </row>
    <row r="4181" spans="1:15">
      <c r="A4181" s="40"/>
      <c r="B4181" s="41"/>
      <c r="C4181" s="42"/>
      <c r="D4181" s="42"/>
      <c r="E4181" s="42"/>
      <c r="F4181" s="42"/>
      <c r="G4181" s="42"/>
      <c r="H4181" s="42"/>
      <c r="I4181" s="42"/>
      <c r="J4181" s="42"/>
      <c r="K4181" s="42"/>
      <c r="L4181" s="42"/>
      <c r="M4181" s="42"/>
      <c r="N4181" s="42"/>
      <c r="O4181" s="42"/>
    </row>
    <row r="4182" spans="1:15">
      <c r="A4182" s="40"/>
      <c r="B4182" s="41"/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  <c r="O4182" s="42"/>
    </row>
    <row r="4183" spans="1:15">
      <c r="A4183" s="40"/>
      <c r="B4183" s="41"/>
      <c r="C4183" s="42"/>
      <c r="D4183" s="42"/>
      <c r="E4183" s="42"/>
      <c r="F4183" s="42"/>
      <c r="G4183" s="42"/>
      <c r="H4183" s="42"/>
      <c r="I4183" s="42"/>
      <c r="J4183" s="42"/>
      <c r="K4183" s="42"/>
      <c r="L4183" s="42"/>
      <c r="M4183" s="42"/>
      <c r="N4183" s="42"/>
      <c r="O4183" s="42"/>
    </row>
    <row r="4184" spans="1:15">
      <c r="A4184" s="40"/>
      <c r="B4184" s="41"/>
      <c r="C4184" s="42"/>
      <c r="D4184" s="42"/>
      <c r="E4184" s="42"/>
      <c r="F4184" s="42"/>
      <c r="G4184" s="42"/>
      <c r="H4184" s="42"/>
      <c r="I4184" s="42"/>
      <c r="J4184" s="42"/>
      <c r="K4184" s="42"/>
      <c r="L4184" s="42"/>
      <c r="M4184" s="42"/>
      <c r="N4184" s="42"/>
      <c r="O4184" s="42"/>
    </row>
    <row r="4185" spans="1:15">
      <c r="A4185" s="40"/>
      <c r="B4185" s="41"/>
      <c r="C4185" s="42"/>
      <c r="D4185" s="42"/>
      <c r="E4185" s="42"/>
      <c r="F4185" s="42"/>
      <c r="G4185" s="42"/>
      <c r="H4185" s="42"/>
      <c r="I4185" s="42"/>
      <c r="J4185" s="42"/>
      <c r="K4185" s="42"/>
      <c r="L4185" s="42"/>
      <c r="M4185" s="42"/>
      <c r="N4185" s="42"/>
      <c r="O4185" s="42"/>
    </row>
    <row r="4186" spans="1:15">
      <c r="A4186" s="40"/>
      <c r="B4186" s="41"/>
      <c r="C4186" s="42"/>
      <c r="D4186" s="42"/>
      <c r="E4186" s="42"/>
      <c r="F4186" s="42"/>
      <c r="G4186" s="42"/>
      <c r="H4186" s="42"/>
      <c r="I4186" s="42"/>
      <c r="J4186" s="42"/>
      <c r="K4186" s="42"/>
      <c r="L4186" s="42"/>
      <c r="M4186" s="42"/>
      <c r="N4186" s="42"/>
      <c r="O4186" s="42"/>
    </row>
    <row r="4187" spans="1:15">
      <c r="A4187" s="40"/>
      <c r="B4187" s="41"/>
      <c r="C4187" s="42"/>
      <c r="D4187" s="42"/>
      <c r="E4187" s="42"/>
      <c r="F4187" s="42"/>
      <c r="G4187" s="42"/>
      <c r="H4187" s="42"/>
      <c r="I4187" s="42"/>
      <c r="J4187" s="42"/>
      <c r="K4187" s="42"/>
      <c r="L4187" s="42"/>
      <c r="M4187" s="42"/>
      <c r="N4187" s="42"/>
      <c r="O4187" s="42"/>
    </row>
    <row r="4188" spans="1:15">
      <c r="A4188" s="40"/>
      <c r="B4188" s="41"/>
      <c r="C4188" s="42"/>
      <c r="D4188" s="42"/>
      <c r="E4188" s="42"/>
      <c r="F4188" s="42"/>
      <c r="G4188" s="42"/>
      <c r="H4188" s="42"/>
      <c r="I4188" s="42"/>
      <c r="J4188" s="42"/>
      <c r="K4188" s="42"/>
      <c r="L4188" s="42"/>
      <c r="M4188" s="42"/>
      <c r="N4188" s="42"/>
      <c r="O4188" s="42"/>
    </row>
    <row r="4189" spans="1:15">
      <c r="A4189" s="40"/>
      <c r="B4189" s="41"/>
      <c r="C4189" s="42"/>
      <c r="D4189" s="42"/>
      <c r="E4189" s="42"/>
      <c r="F4189" s="42"/>
      <c r="G4189" s="42"/>
      <c r="H4189" s="42"/>
      <c r="I4189" s="42"/>
      <c r="J4189" s="42"/>
      <c r="K4189" s="42"/>
      <c r="L4189" s="42"/>
      <c r="M4189" s="42"/>
      <c r="N4189" s="42"/>
      <c r="O4189" s="42"/>
    </row>
    <row r="4190" spans="1:15">
      <c r="A4190" s="40"/>
      <c r="B4190" s="41"/>
      <c r="C4190" s="42"/>
      <c r="D4190" s="42"/>
      <c r="E4190" s="42"/>
      <c r="F4190" s="42"/>
      <c r="G4190" s="42"/>
      <c r="H4190" s="42"/>
      <c r="I4190" s="42"/>
      <c r="J4190" s="42"/>
      <c r="K4190" s="42"/>
      <c r="L4190" s="42"/>
      <c r="M4190" s="42"/>
      <c r="N4190" s="42"/>
      <c r="O4190" s="42"/>
    </row>
    <row r="4191" spans="1:15">
      <c r="A4191" s="40"/>
      <c r="B4191" s="41"/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  <c r="O4191" s="42"/>
    </row>
    <row r="4192" spans="1:15">
      <c r="A4192" s="40"/>
      <c r="B4192" s="41"/>
      <c r="C4192" s="42"/>
      <c r="D4192" s="42"/>
      <c r="E4192" s="42"/>
      <c r="F4192" s="42"/>
      <c r="G4192" s="42"/>
      <c r="H4192" s="42"/>
      <c r="I4192" s="42"/>
      <c r="J4192" s="42"/>
      <c r="K4192" s="42"/>
      <c r="L4192" s="42"/>
      <c r="M4192" s="42"/>
      <c r="N4192" s="42"/>
      <c r="O4192" s="42"/>
    </row>
    <row r="4193" spans="1:15">
      <c r="A4193" s="40"/>
      <c r="B4193" s="41"/>
      <c r="C4193" s="42"/>
      <c r="D4193" s="42"/>
      <c r="E4193" s="42"/>
      <c r="F4193" s="42"/>
      <c r="G4193" s="42"/>
      <c r="H4193" s="42"/>
      <c r="I4193" s="42"/>
      <c r="J4193" s="42"/>
      <c r="K4193" s="42"/>
      <c r="L4193" s="42"/>
      <c r="M4193" s="42"/>
      <c r="N4193" s="42"/>
      <c r="O4193" s="42"/>
    </row>
    <row r="4194" spans="1:15">
      <c r="A4194" s="40"/>
      <c r="B4194" s="41"/>
      <c r="C4194" s="42"/>
      <c r="D4194" s="42"/>
      <c r="E4194" s="42"/>
      <c r="F4194" s="42"/>
      <c r="G4194" s="42"/>
      <c r="H4194" s="42"/>
      <c r="I4194" s="42"/>
      <c r="J4194" s="42"/>
      <c r="K4194" s="42"/>
      <c r="L4194" s="42"/>
      <c r="M4194" s="42"/>
      <c r="N4194" s="42"/>
      <c r="O4194" s="42"/>
    </row>
    <row r="4195" spans="1:15">
      <c r="A4195" s="40"/>
      <c r="B4195" s="41"/>
      <c r="C4195" s="42"/>
      <c r="D4195" s="42"/>
      <c r="E4195" s="42"/>
      <c r="F4195" s="42"/>
      <c r="G4195" s="42"/>
      <c r="H4195" s="42"/>
      <c r="I4195" s="42"/>
      <c r="J4195" s="42"/>
      <c r="K4195" s="42"/>
      <c r="L4195" s="42"/>
      <c r="M4195" s="42"/>
      <c r="N4195" s="42"/>
      <c r="O4195" s="42"/>
    </row>
    <row r="4196" spans="1:15">
      <c r="A4196" s="40"/>
      <c r="B4196" s="41"/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  <c r="O4196" s="42"/>
    </row>
    <row r="4197" spans="1:15">
      <c r="A4197" s="40"/>
      <c r="B4197" s="41"/>
      <c r="C4197" s="42"/>
      <c r="D4197" s="42"/>
      <c r="E4197" s="42"/>
      <c r="F4197" s="42"/>
      <c r="G4197" s="42"/>
      <c r="H4197" s="42"/>
      <c r="I4197" s="42"/>
      <c r="J4197" s="42"/>
      <c r="K4197" s="42"/>
      <c r="L4197" s="42"/>
      <c r="M4197" s="42"/>
      <c r="N4197" s="42"/>
      <c r="O4197" s="42"/>
    </row>
    <row r="4198" spans="1:15">
      <c r="A4198" s="40"/>
      <c r="B4198" s="41"/>
      <c r="C4198" s="42"/>
      <c r="D4198" s="42"/>
      <c r="E4198" s="42"/>
      <c r="F4198" s="42"/>
      <c r="G4198" s="42"/>
      <c r="H4198" s="42"/>
      <c r="I4198" s="42"/>
      <c r="J4198" s="42"/>
      <c r="K4198" s="42"/>
      <c r="L4198" s="42"/>
      <c r="M4198" s="42"/>
      <c r="N4198" s="42"/>
      <c r="O4198" s="42"/>
    </row>
    <row r="4199" spans="1:15">
      <c r="A4199" s="40"/>
      <c r="B4199" s="41"/>
      <c r="C4199" s="42"/>
      <c r="D4199" s="42"/>
      <c r="E4199" s="42"/>
      <c r="F4199" s="42"/>
      <c r="G4199" s="42"/>
      <c r="H4199" s="42"/>
      <c r="I4199" s="42"/>
      <c r="J4199" s="42"/>
      <c r="K4199" s="42"/>
      <c r="L4199" s="42"/>
      <c r="M4199" s="42"/>
      <c r="N4199" s="42"/>
      <c r="O4199" s="42"/>
    </row>
    <row r="4200" spans="1:15">
      <c r="A4200" s="40"/>
      <c r="B4200" s="41"/>
      <c r="C4200" s="42"/>
      <c r="D4200" s="42"/>
      <c r="E4200" s="42"/>
      <c r="F4200" s="42"/>
      <c r="G4200" s="42"/>
      <c r="H4200" s="42"/>
      <c r="I4200" s="42"/>
      <c r="J4200" s="42"/>
      <c r="K4200" s="42"/>
      <c r="L4200" s="42"/>
      <c r="M4200" s="42"/>
      <c r="N4200" s="42"/>
      <c r="O4200" s="42"/>
    </row>
    <row r="4201" spans="1:15">
      <c r="A4201" s="40"/>
      <c r="B4201" s="41"/>
      <c r="C4201" s="42"/>
      <c r="D4201" s="42"/>
      <c r="E4201" s="42"/>
      <c r="F4201" s="42"/>
      <c r="G4201" s="42"/>
      <c r="H4201" s="42"/>
      <c r="I4201" s="42"/>
      <c r="J4201" s="42"/>
      <c r="K4201" s="42"/>
      <c r="L4201" s="42"/>
      <c r="M4201" s="42"/>
      <c r="N4201" s="42"/>
      <c r="O4201" s="42"/>
    </row>
    <row r="4202" spans="1:15">
      <c r="A4202" s="40"/>
      <c r="B4202" s="41"/>
      <c r="C4202" s="42"/>
      <c r="D4202" s="42"/>
      <c r="E4202" s="42"/>
      <c r="F4202" s="42"/>
      <c r="G4202" s="42"/>
      <c r="H4202" s="42"/>
      <c r="I4202" s="42"/>
      <c r="J4202" s="42"/>
      <c r="K4202" s="42"/>
      <c r="L4202" s="42"/>
      <c r="M4202" s="42"/>
      <c r="N4202" s="42"/>
      <c r="O4202" s="42"/>
    </row>
    <row r="4203" spans="1:15">
      <c r="A4203" s="40"/>
      <c r="B4203" s="41"/>
      <c r="C4203" s="42"/>
      <c r="D4203" s="42"/>
      <c r="E4203" s="42"/>
      <c r="F4203" s="42"/>
      <c r="G4203" s="42"/>
      <c r="H4203" s="42"/>
      <c r="I4203" s="42"/>
      <c r="J4203" s="42"/>
      <c r="K4203" s="42"/>
      <c r="L4203" s="42"/>
      <c r="M4203" s="42"/>
      <c r="N4203" s="42"/>
      <c r="O4203" s="42"/>
    </row>
    <row r="4204" spans="1:15">
      <c r="A4204" s="40"/>
      <c r="B4204" s="41"/>
      <c r="C4204" s="42"/>
      <c r="D4204" s="42"/>
      <c r="E4204" s="42"/>
      <c r="F4204" s="42"/>
      <c r="G4204" s="42"/>
      <c r="H4204" s="42"/>
      <c r="I4204" s="42"/>
      <c r="J4204" s="42"/>
      <c r="K4204" s="42"/>
      <c r="L4204" s="42"/>
      <c r="M4204" s="42"/>
      <c r="N4204" s="42"/>
      <c r="O4204" s="42"/>
    </row>
    <row r="4205" spans="1:15">
      <c r="A4205" s="40"/>
      <c r="B4205" s="41"/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  <c r="O4205" s="42"/>
    </row>
    <row r="4206" spans="1:15">
      <c r="A4206" s="40"/>
      <c r="B4206" s="41"/>
      <c r="C4206" s="42"/>
      <c r="D4206" s="42"/>
      <c r="E4206" s="42"/>
      <c r="F4206" s="42"/>
      <c r="G4206" s="42"/>
      <c r="H4206" s="42"/>
      <c r="I4206" s="42"/>
      <c r="J4206" s="42"/>
      <c r="K4206" s="42"/>
      <c r="L4206" s="42"/>
      <c r="M4206" s="42"/>
      <c r="N4206" s="42"/>
      <c r="O4206" s="42"/>
    </row>
    <row r="4207" spans="1:15">
      <c r="A4207" s="40"/>
      <c r="B4207" s="41"/>
      <c r="C4207" s="42"/>
      <c r="D4207" s="42"/>
      <c r="E4207" s="42"/>
      <c r="F4207" s="42"/>
      <c r="G4207" s="42"/>
      <c r="H4207" s="42"/>
      <c r="I4207" s="42"/>
      <c r="J4207" s="42"/>
      <c r="K4207" s="42"/>
      <c r="L4207" s="42"/>
      <c r="M4207" s="42"/>
      <c r="N4207" s="42"/>
      <c r="O4207" s="42"/>
    </row>
    <row r="4208" spans="1:15">
      <c r="A4208" s="40"/>
      <c r="B4208" s="41"/>
      <c r="C4208" s="42"/>
      <c r="D4208" s="42"/>
      <c r="E4208" s="42"/>
      <c r="F4208" s="42"/>
      <c r="G4208" s="42"/>
      <c r="H4208" s="42"/>
      <c r="I4208" s="42"/>
      <c r="J4208" s="42"/>
      <c r="K4208" s="42"/>
      <c r="L4208" s="42"/>
      <c r="M4208" s="42"/>
      <c r="N4208" s="42"/>
      <c r="O4208" s="42"/>
    </row>
    <row r="4209" spans="1:15">
      <c r="A4209" s="40"/>
      <c r="B4209" s="41"/>
      <c r="C4209" s="42"/>
      <c r="D4209" s="42"/>
      <c r="E4209" s="42"/>
      <c r="F4209" s="42"/>
      <c r="G4209" s="42"/>
      <c r="H4209" s="42"/>
      <c r="I4209" s="42"/>
      <c r="J4209" s="42"/>
      <c r="K4209" s="42"/>
      <c r="L4209" s="42"/>
      <c r="M4209" s="42"/>
      <c r="N4209" s="42"/>
      <c r="O4209" s="42"/>
    </row>
    <row r="4210" spans="1:15">
      <c r="A4210" s="40"/>
      <c r="B4210" s="41"/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  <c r="O4210" s="42"/>
    </row>
    <row r="4211" spans="1:15">
      <c r="A4211" s="40"/>
      <c r="B4211" s="41"/>
      <c r="C4211" s="42"/>
      <c r="D4211" s="42"/>
      <c r="E4211" s="42"/>
      <c r="F4211" s="42"/>
      <c r="G4211" s="42"/>
      <c r="H4211" s="42"/>
      <c r="I4211" s="42"/>
      <c r="J4211" s="42"/>
      <c r="K4211" s="42"/>
      <c r="L4211" s="42"/>
      <c r="M4211" s="42"/>
      <c r="N4211" s="42"/>
      <c r="O4211" s="42"/>
    </row>
    <row r="4212" spans="1:15">
      <c r="A4212" s="40"/>
      <c r="B4212" s="41"/>
      <c r="C4212" s="42"/>
      <c r="D4212" s="42"/>
      <c r="E4212" s="42"/>
      <c r="F4212" s="42"/>
      <c r="G4212" s="42"/>
      <c r="H4212" s="42"/>
      <c r="I4212" s="42"/>
      <c r="J4212" s="42"/>
      <c r="K4212" s="42"/>
      <c r="L4212" s="42"/>
      <c r="M4212" s="42"/>
      <c r="N4212" s="42"/>
      <c r="O4212" s="42"/>
    </row>
    <row r="4213" spans="1:15">
      <c r="A4213" s="40"/>
      <c r="B4213" s="41"/>
      <c r="C4213" s="42"/>
      <c r="D4213" s="42"/>
      <c r="E4213" s="42"/>
      <c r="F4213" s="42"/>
      <c r="G4213" s="42"/>
      <c r="H4213" s="42"/>
      <c r="I4213" s="42"/>
      <c r="J4213" s="42"/>
      <c r="K4213" s="42"/>
      <c r="L4213" s="42"/>
      <c r="M4213" s="42"/>
      <c r="N4213" s="42"/>
      <c r="O4213" s="42"/>
    </row>
    <row r="4214" spans="1:15">
      <c r="A4214" s="40"/>
      <c r="B4214" s="41"/>
      <c r="C4214" s="42"/>
      <c r="D4214" s="42"/>
      <c r="E4214" s="42"/>
      <c r="F4214" s="42"/>
      <c r="G4214" s="42"/>
      <c r="H4214" s="42"/>
      <c r="I4214" s="42"/>
      <c r="J4214" s="42"/>
      <c r="K4214" s="42"/>
      <c r="L4214" s="42"/>
      <c r="M4214" s="42"/>
      <c r="N4214" s="42"/>
      <c r="O4214" s="42"/>
    </row>
    <row r="4215" spans="1:15">
      <c r="A4215" s="40"/>
      <c r="B4215" s="41"/>
      <c r="C4215" s="42"/>
      <c r="D4215" s="42"/>
      <c r="E4215" s="42"/>
      <c r="F4215" s="42"/>
      <c r="G4215" s="42"/>
      <c r="H4215" s="42"/>
      <c r="I4215" s="42"/>
      <c r="J4215" s="42"/>
      <c r="K4215" s="42"/>
      <c r="L4215" s="42"/>
      <c r="M4215" s="42"/>
      <c r="N4215" s="42"/>
      <c r="O4215" s="42"/>
    </row>
    <row r="4216" spans="1:15">
      <c r="A4216" s="40"/>
      <c r="B4216" s="41"/>
      <c r="C4216" s="42"/>
      <c r="D4216" s="42"/>
      <c r="E4216" s="42"/>
      <c r="F4216" s="42"/>
      <c r="G4216" s="42"/>
      <c r="H4216" s="42"/>
      <c r="I4216" s="42"/>
      <c r="J4216" s="42"/>
      <c r="K4216" s="42"/>
      <c r="L4216" s="42"/>
      <c r="M4216" s="42"/>
      <c r="N4216" s="42"/>
      <c r="O4216" s="42"/>
    </row>
    <row r="4217" spans="1:15">
      <c r="A4217" s="40"/>
      <c r="B4217" s="41"/>
      <c r="C4217" s="42"/>
      <c r="D4217" s="42"/>
      <c r="E4217" s="42"/>
      <c r="F4217" s="42"/>
      <c r="G4217" s="42"/>
      <c r="H4217" s="42"/>
      <c r="I4217" s="42"/>
      <c r="J4217" s="42"/>
      <c r="K4217" s="42"/>
      <c r="L4217" s="42"/>
      <c r="M4217" s="42"/>
      <c r="N4217" s="42"/>
      <c r="O4217" s="42"/>
    </row>
    <row r="4218" spans="1:15">
      <c r="A4218" s="40"/>
      <c r="B4218" s="41"/>
      <c r="C4218" s="42"/>
      <c r="D4218" s="42"/>
      <c r="E4218" s="42"/>
      <c r="F4218" s="42"/>
      <c r="G4218" s="42"/>
      <c r="H4218" s="42"/>
      <c r="I4218" s="42"/>
      <c r="J4218" s="42"/>
      <c r="K4218" s="42"/>
      <c r="L4218" s="42"/>
      <c r="M4218" s="42"/>
      <c r="N4218" s="42"/>
      <c r="O4218" s="42"/>
    </row>
    <row r="4219" spans="1:15">
      <c r="A4219" s="40"/>
      <c r="B4219" s="41"/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  <c r="O4219" s="42"/>
    </row>
    <row r="4220" spans="1:15">
      <c r="A4220" s="40"/>
      <c r="B4220" s="41"/>
      <c r="C4220" s="42"/>
      <c r="D4220" s="42"/>
      <c r="E4220" s="42"/>
      <c r="F4220" s="42"/>
      <c r="G4220" s="42"/>
      <c r="H4220" s="42"/>
      <c r="I4220" s="42"/>
      <c r="J4220" s="42"/>
      <c r="K4220" s="42"/>
      <c r="L4220" s="42"/>
      <c r="M4220" s="42"/>
      <c r="N4220" s="42"/>
      <c r="O4220" s="42"/>
    </row>
    <row r="4221" spans="1:15">
      <c r="A4221" s="40"/>
      <c r="B4221" s="41"/>
      <c r="C4221" s="42"/>
      <c r="D4221" s="42"/>
      <c r="E4221" s="42"/>
      <c r="F4221" s="42"/>
      <c r="G4221" s="42"/>
      <c r="H4221" s="42"/>
      <c r="I4221" s="42"/>
      <c r="J4221" s="42"/>
      <c r="K4221" s="42"/>
      <c r="L4221" s="42"/>
      <c r="M4221" s="42"/>
      <c r="N4221" s="42"/>
      <c r="O4221" s="42"/>
    </row>
    <row r="4222" spans="1:15">
      <c r="A4222" s="40"/>
      <c r="B4222" s="41"/>
      <c r="C4222" s="42"/>
      <c r="D4222" s="42"/>
      <c r="E4222" s="42"/>
      <c r="F4222" s="42"/>
      <c r="G4222" s="42"/>
      <c r="H4222" s="42"/>
      <c r="I4222" s="42"/>
      <c r="J4222" s="42"/>
      <c r="K4222" s="42"/>
      <c r="L4222" s="42"/>
      <c r="M4222" s="42"/>
      <c r="N4222" s="42"/>
      <c r="O4222" s="42"/>
    </row>
    <row r="4223" spans="1:15">
      <c r="A4223" s="40"/>
      <c r="B4223" s="41"/>
      <c r="C4223" s="42"/>
      <c r="D4223" s="42"/>
      <c r="E4223" s="42"/>
      <c r="F4223" s="42"/>
      <c r="G4223" s="42"/>
      <c r="H4223" s="42"/>
      <c r="I4223" s="42"/>
      <c r="J4223" s="42"/>
      <c r="K4223" s="42"/>
      <c r="L4223" s="42"/>
      <c r="M4223" s="42"/>
      <c r="N4223" s="42"/>
      <c r="O4223" s="42"/>
    </row>
    <row r="4224" spans="1:15">
      <c r="A4224" s="40"/>
      <c r="B4224" s="41"/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  <c r="O4224" s="42"/>
    </row>
    <row r="4225" spans="1:15">
      <c r="A4225" s="40"/>
      <c r="B4225" s="41"/>
      <c r="C4225" s="42"/>
      <c r="D4225" s="42"/>
      <c r="E4225" s="42"/>
      <c r="F4225" s="42"/>
      <c r="G4225" s="42"/>
      <c r="H4225" s="42"/>
      <c r="I4225" s="42"/>
      <c r="J4225" s="42"/>
      <c r="K4225" s="42"/>
      <c r="L4225" s="42"/>
      <c r="M4225" s="42"/>
      <c r="N4225" s="42"/>
      <c r="O4225" s="42"/>
    </row>
    <row r="4226" spans="1:15">
      <c r="A4226" s="40"/>
      <c r="B4226" s="41"/>
      <c r="C4226" s="42"/>
      <c r="D4226" s="42"/>
      <c r="E4226" s="42"/>
      <c r="F4226" s="42"/>
      <c r="G4226" s="42"/>
      <c r="H4226" s="42"/>
      <c r="I4226" s="42"/>
      <c r="J4226" s="42"/>
      <c r="K4226" s="42"/>
      <c r="L4226" s="42"/>
      <c r="M4226" s="42"/>
      <c r="N4226" s="42"/>
      <c r="O4226" s="42"/>
    </row>
    <row r="4227" spans="1:15">
      <c r="A4227" s="40"/>
      <c r="B4227" s="41"/>
      <c r="C4227" s="42"/>
      <c r="D4227" s="42"/>
      <c r="E4227" s="42"/>
      <c r="F4227" s="42"/>
      <c r="G4227" s="42"/>
      <c r="H4227" s="42"/>
      <c r="I4227" s="42"/>
      <c r="J4227" s="42"/>
      <c r="K4227" s="42"/>
      <c r="L4227" s="42"/>
      <c r="M4227" s="42"/>
      <c r="N4227" s="42"/>
      <c r="O4227" s="42"/>
    </row>
    <row r="4228" spans="1:15">
      <c r="A4228" s="40"/>
      <c r="B4228" s="41"/>
      <c r="C4228" s="42"/>
      <c r="D4228" s="42"/>
      <c r="E4228" s="42"/>
      <c r="F4228" s="42"/>
      <c r="G4228" s="42"/>
      <c r="H4228" s="42"/>
      <c r="I4228" s="42"/>
      <c r="J4228" s="42"/>
      <c r="K4228" s="42"/>
      <c r="L4228" s="42"/>
      <c r="M4228" s="42"/>
      <c r="N4228" s="42"/>
      <c r="O4228" s="42"/>
    </row>
    <row r="4229" spans="1:15">
      <c r="A4229" s="40"/>
      <c r="B4229" s="41"/>
      <c r="C4229" s="42"/>
      <c r="D4229" s="42"/>
      <c r="E4229" s="42"/>
      <c r="F4229" s="42"/>
      <c r="G4229" s="42"/>
      <c r="H4229" s="42"/>
      <c r="I4229" s="42"/>
      <c r="J4229" s="42"/>
      <c r="K4229" s="42"/>
      <c r="L4229" s="42"/>
      <c r="M4229" s="42"/>
      <c r="N4229" s="42"/>
      <c r="O4229" s="42"/>
    </row>
    <row r="4230" spans="1:15">
      <c r="A4230" s="40"/>
      <c r="B4230" s="41"/>
      <c r="C4230" s="42"/>
      <c r="D4230" s="42"/>
      <c r="E4230" s="42"/>
      <c r="F4230" s="42"/>
      <c r="G4230" s="42"/>
      <c r="H4230" s="42"/>
      <c r="I4230" s="42"/>
      <c r="J4230" s="42"/>
      <c r="K4230" s="42"/>
      <c r="L4230" s="42"/>
      <c r="M4230" s="42"/>
      <c r="N4230" s="42"/>
      <c r="O4230" s="42"/>
    </row>
    <row r="4231" spans="1:15">
      <c r="A4231" s="40"/>
      <c r="B4231" s="41"/>
      <c r="C4231" s="42"/>
      <c r="D4231" s="42"/>
      <c r="E4231" s="42"/>
      <c r="F4231" s="42"/>
      <c r="G4231" s="42"/>
      <c r="H4231" s="42"/>
      <c r="I4231" s="42"/>
      <c r="J4231" s="42"/>
      <c r="K4231" s="42"/>
      <c r="L4231" s="42"/>
      <c r="M4231" s="42"/>
      <c r="N4231" s="42"/>
      <c r="O4231" s="42"/>
    </row>
    <row r="4232" spans="1:15">
      <c r="A4232" s="40"/>
      <c r="B4232" s="41"/>
      <c r="C4232" s="42"/>
      <c r="D4232" s="42"/>
      <c r="E4232" s="42"/>
      <c r="F4232" s="42"/>
      <c r="G4232" s="42"/>
      <c r="H4232" s="42"/>
      <c r="I4232" s="42"/>
      <c r="J4232" s="42"/>
      <c r="K4232" s="42"/>
      <c r="L4232" s="42"/>
      <c r="M4232" s="42"/>
      <c r="N4232" s="42"/>
      <c r="O4232" s="42"/>
    </row>
    <row r="4233" spans="1:15">
      <c r="A4233" s="40"/>
      <c r="B4233" s="41"/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  <c r="O4233" s="42"/>
    </row>
    <row r="4234" spans="1:15">
      <c r="A4234" s="40"/>
      <c r="B4234" s="41"/>
      <c r="C4234" s="42"/>
      <c r="D4234" s="42"/>
      <c r="E4234" s="42"/>
      <c r="F4234" s="42"/>
      <c r="G4234" s="42"/>
      <c r="H4234" s="42"/>
      <c r="I4234" s="42"/>
      <c r="J4234" s="42"/>
      <c r="K4234" s="42"/>
      <c r="L4234" s="42"/>
      <c r="M4234" s="42"/>
      <c r="N4234" s="42"/>
      <c r="O4234" s="42"/>
    </row>
    <row r="4235" spans="1:15">
      <c r="A4235" s="40"/>
      <c r="B4235" s="41"/>
      <c r="C4235" s="42"/>
      <c r="D4235" s="42"/>
      <c r="E4235" s="42"/>
      <c r="F4235" s="42"/>
      <c r="G4235" s="42"/>
      <c r="H4235" s="42"/>
      <c r="I4235" s="42"/>
      <c r="J4235" s="42"/>
      <c r="K4235" s="42"/>
      <c r="L4235" s="42"/>
      <c r="M4235" s="42"/>
      <c r="N4235" s="42"/>
      <c r="O4235" s="42"/>
    </row>
    <row r="4236" spans="1:15">
      <c r="A4236" s="40"/>
      <c r="B4236" s="41"/>
      <c r="C4236" s="42"/>
      <c r="D4236" s="42"/>
      <c r="E4236" s="42"/>
      <c r="F4236" s="42"/>
      <c r="G4236" s="42"/>
      <c r="H4236" s="42"/>
      <c r="I4236" s="42"/>
      <c r="J4236" s="42"/>
      <c r="K4236" s="42"/>
      <c r="L4236" s="42"/>
      <c r="M4236" s="42"/>
      <c r="N4236" s="42"/>
      <c r="O4236" s="42"/>
    </row>
    <row r="4237" spans="1:15">
      <c r="A4237" s="40"/>
      <c r="B4237" s="41"/>
      <c r="C4237" s="42"/>
      <c r="D4237" s="42"/>
      <c r="E4237" s="42"/>
      <c r="F4237" s="42"/>
      <c r="G4237" s="42"/>
      <c r="H4237" s="42"/>
      <c r="I4237" s="42"/>
      <c r="J4237" s="42"/>
      <c r="K4237" s="42"/>
      <c r="L4237" s="42"/>
      <c r="M4237" s="42"/>
      <c r="N4237" s="42"/>
      <c r="O4237" s="42"/>
    </row>
    <row r="4238" spans="1:15">
      <c r="A4238" s="40"/>
      <c r="B4238" s="41"/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  <c r="O4238" s="42"/>
    </row>
    <row r="4239" spans="1:15">
      <c r="A4239" s="40"/>
      <c r="B4239" s="41"/>
      <c r="C4239" s="42"/>
      <c r="D4239" s="42"/>
      <c r="E4239" s="42"/>
      <c r="F4239" s="42"/>
      <c r="G4239" s="42"/>
      <c r="H4239" s="42"/>
      <c r="I4239" s="42"/>
      <c r="J4239" s="42"/>
      <c r="K4239" s="42"/>
      <c r="L4239" s="42"/>
      <c r="M4239" s="42"/>
      <c r="N4239" s="42"/>
      <c r="O4239" s="42"/>
    </row>
    <row r="4240" spans="1:15">
      <c r="A4240" s="40"/>
      <c r="B4240" s="41"/>
      <c r="C4240" s="42"/>
      <c r="D4240" s="42"/>
      <c r="E4240" s="42"/>
      <c r="F4240" s="42"/>
      <c r="G4240" s="42"/>
      <c r="H4240" s="42"/>
      <c r="I4240" s="42"/>
      <c r="J4240" s="42"/>
      <c r="K4240" s="42"/>
      <c r="L4240" s="42"/>
      <c r="M4240" s="42"/>
      <c r="N4240" s="42"/>
      <c r="O4240" s="42"/>
    </row>
    <row r="4241" spans="1:15">
      <c r="A4241" s="40"/>
      <c r="B4241" s="41"/>
      <c r="C4241" s="42"/>
      <c r="D4241" s="42"/>
      <c r="E4241" s="42"/>
      <c r="F4241" s="42"/>
      <c r="G4241" s="42"/>
      <c r="H4241" s="42"/>
      <c r="I4241" s="42"/>
      <c r="J4241" s="42"/>
      <c r="K4241" s="42"/>
      <c r="L4241" s="42"/>
      <c r="M4241" s="42"/>
      <c r="N4241" s="42"/>
      <c r="O4241" s="42"/>
    </row>
    <row r="4242" spans="1:15">
      <c r="A4242" s="40"/>
      <c r="B4242" s="41"/>
      <c r="C4242" s="42"/>
      <c r="D4242" s="42"/>
      <c r="E4242" s="42"/>
      <c r="F4242" s="42"/>
      <c r="G4242" s="42"/>
      <c r="H4242" s="42"/>
      <c r="I4242" s="42"/>
      <c r="J4242" s="42"/>
      <c r="K4242" s="42"/>
      <c r="L4242" s="42"/>
      <c r="M4242" s="42"/>
      <c r="N4242" s="42"/>
      <c r="O4242" s="42"/>
    </row>
    <row r="4243" spans="1:15">
      <c r="A4243" s="40"/>
      <c r="B4243" s="41"/>
      <c r="C4243" s="42"/>
      <c r="D4243" s="42"/>
      <c r="E4243" s="42"/>
      <c r="F4243" s="42"/>
      <c r="G4243" s="42"/>
      <c r="H4243" s="42"/>
      <c r="I4243" s="42"/>
      <c r="J4243" s="42"/>
      <c r="K4243" s="42"/>
      <c r="L4243" s="42"/>
      <c r="M4243" s="42"/>
      <c r="N4243" s="42"/>
      <c r="O4243" s="42"/>
    </row>
    <row r="4244" spans="1:15">
      <c r="A4244" s="40"/>
      <c r="B4244" s="41"/>
      <c r="C4244" s="42"/>
      <c r="D4244" s="42"/>
      <c r="E4244" s="42"/>
      <c r="F4244" s="42"/>
      <c r="G4244" s="42"/>
      <c r="H4244" s="42"/>
      <c r="I4244" s="42"/>
      <c r="J4244" s="42"/>
      <c r="K4244" s="42"/>
      <c r="L4244" s="42"/>
      <c r="M4244" s="42"/>
      <c r="N4244" s="42"/>
      <c r="O4244" s="42"/>
    </row>
    <row r="4245" spans="1:15">
      <c r="A4245" s="40"/>
      <c r="B4245" s="41"/>
      <c r="C4245" s="42"/>
      <c r="D4245" s="42"/>
      <c r="E4245" s="42"/>
      <c r="F4245" s="42"/>
      <c r="G4245" s="42"/>
      <c r="H4245" s="42"/>
      <c r="I4245" s="42"/>
      <c r="J4245" s="42"/>
      <c r="K4245" s="42"/>
      <c r="L4245" s="42"/>
      <c r="M4245" s="42"/>
      <c r="N4245" s="42"/>
      <c r="O4245" s="42"/>
    </row>
    <row r="4246" spans="1:15">
      <c r="A4246" s="40"/>
      <c r="B4246" s="41"/>
      <c r="C4246" s="42"/>
      <c r="D4246" s="42"/>
      <c r="E4246" s="42"/>
      <c r="F4246" s="42"/>
      <c r="G4246" s="42"/>
      <c r="H4246" s="42"/>
      <c r="I4246" s="42"/>
      <c r="J4246" s="42"/>
      <c r="K4246" s="42"/>
      <c r="L4246" s="42"/>
      <c r="M4246" s="42"/>
      <c r="N4246" s="42"/>
      <c r="O4246" s="42"/>
    </row>
    <row r="4247" spans="1:15">
      <c r="A4247" s="40"/>
      <c r="B4247" s="41"/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  <c r="O4247" s="42"/>
    </row>
    <row r="4248" spans="1:15">
      <c r="A4248" s="40"/>
      <c r="B4248" s="41"/>
      <c r="C4248" s="42"/>
      <c r="D4248" s="42"/>
      <c r="E4248" s="42"/>
      <c r="F4248" s="42"/>
      <c r="G4248" s="42"/>
      <c r="H4248" s="42"/>
      <c r="I4248" s="42"/>
      <c r="J4248" s="42"/>
      <c r="K4248" s="42"/>
      <c r="L4248" s="42"/>
      <c r="M4248" s="42"/>
      <c r="N4248" s="42"/>
      <c r="O4248" s="42"/>
    </row>
    <row r="4249" spans="1:15">
      <c r="A4249" s="40"/>
      <c r="B4249" s="41"/>
      <c r="C4249" s="42"/>
      <c r="D4249" s="42"/>
      <c r="E4249" s="42"/>
      <c r="F4249" s="42"/>
      <c r="G4249" s="42"/>
      <c r="H4249" s="42"/>
      <c r="I4249" s="42"/>
      <c r="J4249" s="42"/>
      <c r="K4249" s="42"/>
      <c r="L4249" s="42"/>
      <c r="M4249" s="42"/>
      <c r="N4249" s="42"/>
      <c r="O4249" s="42"/>
    </row>
    <row r="4250" spans="1:15">
      <c r="A4250" s="40"/>
      <c r="B4250" s="41"/>
      <c r="C4250" s="42"/>
      <c r="D4250" s="42"/>
      <c r="E4250" s="42"/>
      <c r="F4250" s="42"/>
      <c r="G4250" s="42"/>
      <c r="H4250" s="42"/>
      <c r="I4250" s="42"/>
      <c r="J4250" s="42"/>
      <c r="K4250" s="42"/>
      <c r="L4250" s="42"/>
      <c r="M4250" s="42"/>
      <c r="N4250" s="42"/>
      <c r="O4250" s="42"/>
    </row>
    <row r="4251" spans="1:15">
      <c r="A4251" s="40"/>
      <c r="B4251" s="41"/>
      <c r="C4251" s="42"/>
      <c r="D4251" s="42"/>
      <c r="E4251" s="42"/>
      <c r="F4251" s="42"/>
      <c r="G4251" s="42"/>
      <c r="H4251" s="42"/>
      <c r="I4251" s="42"/>
      <c r="J4251" s="42"/>
      <c r="K4251" s="42"/>
      <c r="L4251" s="42"/>
      <c r="M4251" s="42"/>
      <c r="N4251" s="42"/>
      <c r="O4251" s="42"/>
    </row>
    <row r="4252" spans="1:15">
      <c r="A4252" s="40"/>
      <c r="B4252" s="41"/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  <c r="O4252" s="42"/>
    </row>
    <row r="4253" spans="1:15">
      <c r="A4253" s="40"/>
      <c r="B4253" s="41"/>
      <c r="C4253" s="42"/>
      <c r="D4253" s="42"/>
      <c r="E4253" s="42"/>
      <c r="F4253" s="42"/>
      <c r="G4253" s="42"/>
      <c r="H4253" s="42"/>
      <c r="I4253" s="42"/>
      <c r="J4253" s="42"/>
      <c r="K4253" s="42"/>
      <c r="L4253" s="42"/>
      <c r="M4253" s="42"/>
      <c r="N4253" s="42"/>
      <c r="O4253" s="42"/>
    </row>
    <row r="4254" spans="1:15">
      <c r="A4254" s="40"/>
      <c r="B4254" s="41"/>
      <c r="C4254" s="42"/>
      <c r="D4254" s="42"/>
      <c r="E4254" s="42"/>
      <c r="F4254" s="42"/>
      <c r="G4254" s="42"/>
      <c r="H4254" s="42"/>
      <c r="I4254" s="42"/>
      <c r="J4254" s="42"/>
      <c r="K4254" s="42"/>
      <c r="L4254" s="42"/>
      <c r="M4254" s="42"/>
      <c r="N4254" s="42"/>
      <c r="O4254" s="42"/>
    </row>
    <row r="4255" spans="1:15">
      <c r="A4255" s="40"/>
      <c r="B4255" s="41"/>
      <c r="C4255" s="42"/>
      <c r="D4255" s="42"/>
      <c r="E4255" s="42"/>
      <c r="F4255" s="42"/>
      <c r="G4255" s="42"/>
      <c r="H4255" s="42"/>
      <c r="I4255" s="42"/>
      <c r="J4255" s="42"/>
      <c r="K4255" s="42"/>
      <c r="L4255" s="42"/>
      <c r="M4255" s="42"/>
      <c r="N4255" s="42"/>
      <c r="O4255" s="42"/>
    </row>
    <row r="4256" spans="1:15">
      <c r="A4256" s="40"/>
      <c r="B4256" s="41"/>
      <c r="C4256" s="42"/>
      <c r="D4256" s="42"/>
      <c r="E4256" s="42"/>
      <c r="F4256" s="42"/>
      <c r="G4256" s="42"/>
      <c r="H4256" s="42"/>
      <c r="I4256" s="42"/>
      <c r="J4256" s="42"/>
      <c r="K4256" s="42"/>
      <c r="L4256" s="42"/>
      <c r="M4256" s="42"/>
      <c r="N4256" s="42"/>
      <c r="O4256" s="42"/>
    </row>
    <row r="4257" spans="1:15">
      <c r="A4257" s="40"/>
      <c r="B4257" s="41"/>
      <c r="C4257" s="42"/>
      <c r="D4257" s="42"/>
      <c r="E4257" s="42"/>
      <c r="F4257" s="42"/>
      <c r="G4257" s="42"/>
      <c r="H4257" s="42"/>
      <c r="I4257" s="42"/>
      <c r="J4257" s="42"/>
      <c r="K4257" s="42"/>
      <c r="L4257" s="42"/>
      <c r="M4257" s="42"/>
      <c r="N4257" s="42"/>
      <c r="O4257" s="42"/>
    </row>
    <row r="4258" spans="1:15">
      <c r="A4258" s="40"/>
      <c r="B4258" s="41"/>
      <c r="C4258" s="42"/>
      <c r="D4258" s="42"/>
      <c r="E4258" s="42"/>
      <c r="F4258" s="42"/>
      <c r="G4258" s="42"/>
      <c r="H4258" s="42"/>
      <c r="I4258" s="42"/>
      <c r="J4258" s="42"/>
      <c r="K4258" s="42"/>
      <c r="L4258" s="42"/>
      <c r="M4258" s="42"/>
      <c r="N4258" s="42"/>
      <c r="O4258" s="42"/>
    </row>
    <row r="4259" spans="1:15">
      <c r="A4259" s="40"/>
      <c r="B4259" s="41"/>
      <c r="C4259" s="42"/>
      <c r="D4259" s="42"/>
      <c r="E4259" s="42"/>
      <c r="F4259" s="42"/>
      <c r="G4259" s="42"/>
      <c r="H4259" s="42"/>
      <c r="I4259" s="42"/>
      <c r="J4259" s="42"/>
      <c r="K4259" s="42"/>
      <c r="L4259" s="42"/>
      <c r="M4259" s="42"/>
      <c r="N4259" s="42"/>
      <c r="O4259" s="42"/>
    </row>
    <row r="4260" spans="1:15">
      <c r="A4260" s="40"/>
      <c r="B4260" s="41"/>
      <c r="C4260" s="42"/>
      <c r="D4260" s="42"/>
      <c r="E4260" s="42"/>
      <c r="F4260" s="42"/>
      <c r="G4260" s="42"/>
      <c r="H4260" s="42"/>
      <c r="I4260" s="42"/>
      <c r="J4260" s="42"/>
      <c r="K4260" s="42"/>
      <c r="L4260" s="42"/>
      <c r="M4260" s="42"/>
      <c r="N4260" s="42"/>
      <c r="O4260" s="42"/>
    </row>
    <row r="4261" spans="1:15">
      <c r="A4261" s="40"/>
      <c r="B4261" s="41"/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  <c r="O4261" s="42"/>
    </row>
    <row r="4262" spans="1:15">
      <c r="A4262" s="40"/>
      <c r="B4262" s="41"/>
      <c r="C4262" s="42"/>
      <c r="D4262" s="42"/>
      <c r="E4262" s="42"/>
      <c r="F4262" s="42"/>
      <c r="G4262" s="42"/>
      <c r="H4262" s="42"/>
      <c r="I4262" s="42"/>
      <c r="J4262" s="42"/>
      <c r="K4262" s="42"/>
      <c r="L4262" s="42"/>
      <c r="M4262" s="42"/>
      <c r="N4262" s="42"/>
      <c r="O4262" s="42"/>
    </row>
    <row r="4263" spans="1:15">
      <c r="A4263" s="40"/>
      <c r="B4263" s="41"/>
      <c r="C4263" s="42"/>
      <c r="D4263" s="42"/>
      <c r="E4263" s="42"/>
      <c r="F4263" s="42"/>
      <c r="G4263" s="42"/>
      <c r="H4263" s="42"/>
      <c r="I4263" s="42"/>
      <c r="J4263" s="42"/>
      <c r="K4263" s="42"/>
      <c r="L4263" s="42"/>
      <c r="M4263" s="42"/>
      <c r="N4263" s="42"/>
      <c r="O4263" s="42"/>
    </row>
    <row r="4264" spans="1:15">
      <c r="A4264" s="40"/>
      <c r="B4264" s="41"/>
      <c r="C4264" s="42"/>
      <c r="D4264" s="42"/>
      <c r="E4264" s="42"/>
      <c r="F4264" s="42"/>
      <c r="G4264" s="42"/>
      <c r="H4264" s="42"/>
      <c r="I4264" s="42"/>
      <c r="J4264" s="42"/>
      <c r="K4264" s="42"/>
      <c r="L4264" s="42"/>
      <c r="M4264" s="42"/>
      <c r="N4264" s="42"/>
      <c r="O4264" s="42"/>
    </row>
    <row r="4265" spans="1:15">
      <c r="A4265" s="40"/>
      <c r="B4265" s="41"/>
      <c r="C4265" s="42"/>
      <c r="D4265" s="42"/>
      <c r="E4265" s="42"/>
      <c r="F4265" s="42"/>
      <c r="G4265" s="42"/>
      <c r="H4265" s="42"/>
      <c r="I4265" s="42"/>
      <c r="J4265" s="42"/>
      <c r="K4265" s="42"/>
      <c r="L4265" s="42"/>
      <c r="M4265" s="42"/>
      <c r="N4265" s="42"/>
      <c r="O4265" s="42"/>
    </row>
    <row r="4266" spans="1:15">
      <c r="A4266" s="40"/>
      <c r="B4266" s="41"/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  <c r="O4266" s="42"/>
    </row>
    <row r="4267" spans="1:15">
      <c r="A4267" s="40"/>
      <c r="B4267" s="41"/>
      <c r="C4267" s="42"/>
      <c r="D4267" s="42"/>
      <c r="E4267" s="42"/>
      <c r="F4267" s="42"/>
      <c r="G4267" s="42"/>
      <c r="H4267" s="42"/>
      <c r="I4267" s="42"/>
      <c r="J4267" s="42"/>
      <c r="K4267" s="42"/>
      <c r="L4267" s="42"/>
      <c r="M4267" s="42"/>
      <c r="N4267" s="42"/>
      <c r="O4267" s="42"/>
    </row>
    <row r="4268" spans="1:15">
      <c r="A4268" s="40"/>
      <c r="B4268" s="41"/>
      <c r="C4268" s="42"/>
      <c r="D4268" s="42"/>
      <c r="E4268" s="42"/>
      <c r="F4268" s="42"/>
      <c r="G4268" s="42"/>
      <c r="H4268" s="42"/>
      <c r="I4268" s="42"/>
      <c r="J4268" s="42"/>
      <c r="K4268" s="42"/>
      <c r="L4268" s="42"/>
      <c r="M4268" s="42"/>
      <c r="N4268" s="42"/>
      <c r="O4268" s="42"/>
    </row>
    <row r="4269" spans="1:15">
      <c r="A4269" s="40"/>
      <c r="B4269" s="41"/>
      <c r="C4269" s="42"/>
      <c r="D4269" s="42"/>
      <c r="E4269" s="42"/>
      <c r="F4269" s="42"/>
      <c r="G4269" s="42"/>
      <c r="H4269" s="42"/>
      <c r="I4269" s="42"/>
      <c r="J4269" s="42"/>
      <c r="K4269" s="42"/>
      <c r="L4269" s="42"/>
      <c r="M4269" s="42"/>
      <c r="N4269" s="42"/>
      <c r="O4269" s="42"/>
    </row>
    <row r="4270" spans="1:15">
      <c r="A4270" s="40"/>
      <c r="B4270" s="41"/>
      <c r="C4270" s="42"/>
      <c r="D4270" s="42"/>
      <c r="E4270" s="42"/>
      <c r="F4270" s="42"/>
      <c r="G4270" s="42"/>
      <c r="H4270" s="42"/>
      <c r="I4270" s="42"/>
      <c r="J4270" s="42"/>
      <c r="K4270" s="42"/>
      <c r="L4270" s="42"/>
      <c r="M4270" s="42"/>
      <c r="N4270" s="42"/>
      <c r="O4270" s="42"/>
    </row>
    <row r="4271" spans="1:15">
      <c r="A4271" s="40"/>
      <c r="B4271" s="41"/>
      <c r="C4271" s="42"/>
      <c r="D4271" s="42"/>
      <c r="E4271" s="42"/>
      <c r="F4271" s="42"/>
      <c r="G4271" s="42"/>
      <c r="H4271" s="42"/>
      <c r="I4271" s="42"/>
      <c r="J4271" s="42"/>
      <c r="K4271" s="42"/>
      <c r="L4271" s="42"/>
      <c r="M4271" s="42"/>
      <c r="N4271" s="42"/>
      <c r="O4271" s="42"/>
    </row>
    <row r="4272" spans="1:15">
      <c r="A4272" s="40"/>
      <c r="B4272" s="41"/>
      <c r="C4272" s="42"/>
      <c r="D4272" s="42"/>
      <c r="E4272" s="42"/>
      <c r="F4272" s="42"/>
      <c r="G4272" s="42"/>
      <c r="H4272" s="42"/>
      <c r="I4272" s="42"/>
      <c r="J4272" s="42"/>
      <c r="K4272" s="42"/>
      <c r="L4272" s="42"/>
      <c r="M4272" s="42"/>
      <c r="N4272" s="42"/>
      <c r="O4272" s="42"/>
    </row>
    <row r="4273" spans="1:15">
      <c r="A4273" s="40"/>
      <c r="B4273" s="41"/>
      <c r="C4273" s="42"/>
      <c r="D4273" s="42"/>
      <c r="E4273" s="42"/>
      <c r="F4273" s="42"/>
      <c r="G4273" s="42"/>
      <c r="H4273" s="42"/>
      <c r="I4273" s="42"/>
      <c r="J4273" s="42"/>
      <c r="K4273" s="42"/>
      <c r="L4273" s="42"/>
      <c r="M4273" s="42"/>
      <c r="N4273" s="42"/>
      <c r="O4273" s="42"/>
    </row>
    <row r="4274" spans="1:15">
      <c r="A4274" s="40"/>
      <c r="B4274" s="41"/>
      <c r="C4274" s="42"/>
      <c r="D4274" s="42"/>
      <c r="E4274" s="42"/>
      <c r="F4274" s="42"/>
      <c r="G4274" s="42"/>
      <c r="H4274" s="42"/>
      <c r="I4274" s="42"/>
      <c r="J4274" s="42"/>
      <c r="K4274" s="42"/>
      <c r="L4274" s="42"/>
      <c r="M4274" s="42"/>
      <c r="N4274" s="42"/>
      <c r="O4274" s="42"/>
    </row>
    <row r="4275" spans="1:15">
      <c r="A4275" s="40"/>
      <c r="B4275" s="41"/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  <c r="O4275" s="42"/>
    </row>
    <row r="4276" spans="1:15">
      <c r="A4276" s="40"/>
      <c r="B4276" s="41"/>
      <c r="C4276" s="42"/>
      <c r="D4276" s="42"/>
      <c r="E4276" s="42"/>
      <c r="F4276" s="42"/>
      <c r="G4276" s="42"/>
      <c r="H4276" s="42"/>
      <c r="I4276" s="42"/>
      <c r="J4276" s="42"/>
      <c r="K4276" s="42"/>
      <c r="L4276" s="42"/>
      <c r="M4276" s="42"/>
      <c r="N4276" s="42"/>
      <c r="O4276" s="42"/>
    </row>
    <row r="4277" spans="1:15">
      <c r="A4277" s="40"/>
      <c r="B4277" s="41"/>
      <c r="C4277" s="42"/>
      <c r="D4277" s="42"/>
      <c r="E4277" s="42"/>
      <c r="F4277" s="42"/>
      <c r="G4277" s="42"/>
      <c r="H4277" s="42"/>
      <c r="I4277" s="42"/>
      <c r="J4277" s="42"/>
      <c r="K4277" s="42"/>
      <c r="L4277" s="42"/>
      <c r="M4277" s="42"/>
      <c r="N4277" s="42"/>
      <c r="O4277" s="42"/>
    </row>
    <row r="4278" spans="1:15">
      <c r="A4278" s="40"/>
      <c r="B4278" s="41"/>
      <c r="C4278" s="42"/>
      <c r="D4278" s="42"/>
      <c r="E4278" s="42"/>
      <c r="F4278" s="42"/>
      <c r="G4278" s="42"/>
      <c r="H4278" s="42"/>
      <c r="I4278" s="42"/>
      <c r="J4278" s="42"/>
      <c r="K4278" s="42"/>
      <c r="L4278" s="42"/>
      <c r="M4278" s="42"/>
      <c r="N4278" s="42"/>
      <c r="O4278" s="42"/>
    </row>
    <row r="4279" spans="1:15">
      <c r="A4279" s="40"/>
      <c r="B4279" s="41"/>
      <c r="C4279" s="42"/>
      <c r="D4279" s="42"/>
      <c r="E4279" s="42"/>
      <c r="F4279" s="42"/>
      <c r="G4279" s="42"/>
      <c r="H4279" s="42"/>
      <c r="I4279" s="42"/>
      <c r="J4279" s="42"/>
      <c r="K4279" s="42"/>
      <c r="L4279" s="42"/>
      <c r="M4279" s="42"/>
      <c r="N4279" s="42"/>
      <c r="O4279" s="42"/>
    </row>
    <row r="4280" spans="1:15">
      <c r="A4280" s="40"/>
      <c r="B4280" s="41"/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  <c r="O4280" s="42"/>
    </row>
    <row r="4281" spans="1:15">
      <c r="A4281" s="40"/>
      <c r="B4281" s="41"/>
      <c r="C4281" s="42"/>
      <c r="D4281" s="42"/>
      <c r="E4281" s="42"/>
      <c r="F4281" s="42"/>
      <c r="G4281" s="42"/>
      <c r="H4281" s="42"/>
      <c r="I4281" s="42"/>
      <c r="J4281" s="42"/>
      <c r="K4281" s="42"/>
      <c r="L4281" s="42"/>
      <c r="M4281" s="42"/>
      <c r="N4281" s="42"/>
      <c r="O4281" s="42"/>
    </row>
    <row r="4282" spans="1:15">
      <c r="A4282" s="40"/>
      <c r="B4282" s="41"/>
      <c r="C4282" s="42"/>
      <c r="D4282" s="42"/>
      <c r="E4282" s="42"/>
      <c r="F4282" s="42"/>
      <c r="G4282" s="42"/>
      <c r="H4282" s="42"/>
      <c r="I4282" s="42"/>
      <c r="J4282" s="42"/>
      <c r="K4282" s="42"/>
      <c r="L4282" s="42"/>
      <c r="M4282" s="42"/>
      <c r="N4282" s="42"/>
      <c r="O4282" s="42"/>
    </row>
    <row r="4283" spans="1:15">
      <c r="A4283" s="40"/>
      <c r="B4283" s="41"/>
      <c r="C4283" s="42"/>
      <c r="D4283" s="42"/>
      <c r="E4283" s="42"/>
      <c r="F4283" s="42"/>
      <c r="G4283" s="42"/>
      <c r="H4283" s="42"/>
      <c r="I4283" s="42"/>
      <c r="J4283" s="42"/>
      <c r="K4283" s="42"/>
      <c r="L4283" s="42"/>
      <c r="M4283" s="42"/>
      <c r="N4283" s="42"/>
      <c r="O4283" s="42"/>
    </row>
    <row r="4284" spans="1:15">
      <c r="A4284" s="40"/>
      <c r="B4284" s="41"/>
      <c r="C4284" s="42"/>
      <c r="D4284" s="42"/>
      <c r="E4284" s="42"/>
      <c r="F4284" s="42"/>
      <c r="G4284" s="42"/>
      <c r="H4284" s="42"/>
      <c r="I4284" s="42"/>
      <c r="J4284" s="42"/>
      <c r="K4284" s="42"/>
      <c r="L4284" s="42"/>
      <c r="M4284" s="42"/>
      <c r="N4284" s="42"/>
      <c r="O4284" s="42"/>
    </row>
    <row r="4285" spans="1:15">
      <c r="A4285" s="40"/>
      <c r="B4285" s="41"/>
      <c r="C4285" s="42"/>
      <c r="D4285" s="42"/>
      <c r="E4285" s="42"/>
      <c r="F4285" s="42"/>
      <c r="G4285" s="42"/>
      <c r="H4285" s="42"/>
      <c r="I4285" s="42"/>
      <c r="J4285" s="42"/>
      <c r="K4285" s="42"/>
      <c r="L4285" s="42"/>
      <c r="M4285" s="42"/>
      <c r="N4285" s="42"/>
      <c r="O4285" s="42"/>
    </row>
    <row r="4286" spans="1:15">
      <c r="A4286" s="40"/>
      <c r="B4286" s="41"/>
      <c r="C4286" s="42"/>
      <c r="D4286" s="42"/>
      <c r="E4286" s="42"/>
      <c r="F4286" s="42"/>
      <c r="G4286" s="42"/>
      <c r="H4286" s="42"/>
      <c r="I4286" s="42"/>
      <c r="J4286" s="42"/>
      <c r="K4286" s="42"/>
      <c r="L4286" s="42"/>
      <c r="M4286" s="42"/>
      <c r="N4286" s="42"/>
      <c r="O4286" s="42"/>
    </row>
    <row r="4287" spans="1:15">
      <c r="A4287" s="40"/>
      <c r="B4287" s="41"/>
      <c r="C4287" s="42"/>
      <c r="D4287" s="42"/>
      <c r="E4287" s="42"/>
      <c r="F4287" s="42"/>
      <c r="G4287" s="42"/>
      <c r="H4287" s="42"/>
      <c r="I4287" s="42"/>
      <c r="J4287" s="42"/>
      <c r="K4287" s="42"/>
      <c r="L4287" s="42"/>
      <c r="M4287" s="42"/>
      <c r="N4287" s="42"/>
      <c r="O4287" s="42"/>
    </row>
    <row r="4288" spans="1:15">
      <c r="A4288" s="40"/>
      <c r="B4288" s="41"/>
      <c r="C4288" s="42"/>
      <c r="D4288" s="42"/>
      <c r="E4288" s="42"/>
      <c r="F4288" s="42"/>
      <c r="G4288" s="42"/>
      <c r="H4288" s="42"/>
      <c r="I4288" s="42"/>
      <c r="J4288" s="42"/>
      <c r="K4288" s="42"/>
      <c r="L4288" s="42"/>
      <c r="M4288" s="42"/>
      <c r="N4288" s="42"/>
      <c r="O4288" s="42"/>
    </row>
    <row r="4289" spans="1:15">
      <c r="A4289" s="40"/>
      <c r="B4289" s="41"/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  <c r="O4289" s="42"/>
    </row>
    <row r="4290" spans="1:15">
      <c r="A4290" s="40"/>
      <c r="B4290" s="41"/>
      <c r="C4290" s="42"/>
      <c r="D4290" s="42"/>
      <c r="E4290" s="42"/>
      <c r="F4290" s="42"/>
      <c r="G4290" s="42"/>
      <c r="H4290" s="42"/>
      <c r="I4290" s="42"/>
      <c r="J4290" s="42"/>
      <c r="K4290" s="42"/>
      <c r="L4290" s="42"/>
      <c r="M4290" s="42"/>
      <c r="N4290" s="42"/>
      <c r="O4290" s="42"/>
    </row>
    <row r="4291" spans="1:15">
      <c r="A4291" s="40"/>
      <c r="B4291" s="41"/>
      <c r="C4291" s="42"/>
      <c r="D4291" s="42"/>
      <c r="E4291" s="42"/>
      <c r="F4291" s="42"/>
      <c r="G4291" s="42"/>
      <c r="H4291" s="42"/>
      <c r="I4291" s="42"/>
      <c r="J4291" s="42"/>
      <c r="K4291" s="42"/>
      <c r="L4291" s="42"/>
      <c r="M4291" s="42"/>
      <c r="N4291" s="42"/>
      <c r="O4291" s="42"/>
    </row>
    <row r="4292" spans="1:15">
      <c r="A4292" s="40"/>
      <c r="B4292" s="41"/>
      <c r="C4292" s="42"/>
      <c r="D4292" s="42"/>
      <c r="E4292" s="42"/>
      <c r="F4292" s="42"/>
      <c r="G4292" s="42"/>
      <c r="H4292" s="42"/>
      <c r="I4292" s="42"/>
      <c r="J4292" s="42"/>
      <c r="K4292" s="42"/>
      <c r="L4292" s="42"/>
      <c r="M4292" s="42"/>
      <c r="N4292" s="42"/>
      <c r="O4292" s="42"/>
    </row>
    <row r="4293" spans="1:15">
      <c r="A4293" s="40"/>
      <c r="B4293" s="41"/>
      <c r="C4293" s="42"/>
      <c r="D4293" s="42"/>
      <c r="E4293" s="42"/>
      <c r="F4293" s="42"/>
      <c r="G4293" s="42"/>
      <c r="H4293" s="42"/>
      <c r="I4293" s="42"/>
      <c r="J4293" s="42"/>
      <c r="K4293" s="42"/>
      <c r="L4293" s="42"/>
      <c r="M4293" s="42"/>
      <c r="N4293" s="42"/>
      <c r="O4293" s="42"/>
    </row>
    <row r="4294" spans="1:15">
      <c r="A4294" s="40"/>
      <c r="B4294" s="41"/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  <c r="O4294" s="42"/>
    </row>
    <row r="4295" spans="1:15">
      <c r="A4295" s="40"/>
      <c r="B4295" s="41"/>
      <c r="C4295" s="42"/>
      <c r="D4295" s="42"/>
      <c r="E4295" s="42"/>
      <c r="F4295" s="42"/>
      <c r="G4295" s="42"/>
      <c r="H4295" s="42"/>
      <c r="I4295" s="42"/>
      <c r="J4295" s="42"/>
      <c r="K4295" s="42"/>
      <c r="L4295" s="42"/>
      <c r="M4295" s="42"/>
      <c r="N4295" s="42"/>
      <c r="O4295" s="42"/>
    </row>
    <row r="4296" spans="1:15">
      <c r="A4296" s="40"/>
      <c r="B4296" s="41"/>
      <c r="C4296" s="42"/>
      <c r="D4296" s="42"/>
      <c r="E4296" s="42"/>
      <c r="F4296" s="42"/>
      <c r="G4296" s="42"/>
      <c r="H4296" s="42"/>
      <c r="I4296" s="42"/>
      <c r="J4296" s="42"/>
      <c r="K4296" s="42"/>
      <c r="L4296" s="42"/>
      <c r="M4296" s="42"/>
      <c r="N4296" s="42"/>
      <c r="O4296" s="42"/>
    </row>
    <row r="4297" spans="1:15">
      <c r="A4297" s="40"/>
      <c r="B4297" s="41"/>
      <c r="C4297" s="42"/>
      <c r="D4297" s="42"/>
      <c r="E4297" s="42"/>
      <c r="F4297" s="42"/>
      <c r="G4297" s="42"/>
      <c r="H4297" s="42"/>
      <c r="I4297" s="42"/>
      <c r="J4297" s="42"/>
      <c r="K4297" s="42"/>
      <c r="L4297" s="42"/>
      <c r="M4297" s="42"/>
      <c r="N4297" s="42"/>
      <c r="O4297" s="42"/>
    </row>
    <row r="4298" spans="1:15">
      <c r="A4298" s="40"/>
      <c r="B4298" s="41"/>
      <c r="C4298" s="42"/>
      <c r="D4298" s="42"/>
      <c r="E4298" s="42"/>
      <c r="F4298" s="42"/>
      <c r="G4298" s="42"/>
      <c r="H4298" s="42"/>
      <c r="I4298" s="42"/>
      <c r="J4298" s="42"/>
      <c r="K4298" s="42"/>
      <c r="L4298" s="42"/>
      <c r="M4298" s="42"/>
      <c r="N4298" s="42"/>
      <c r="O4298" s="42"/>
    </row>
    <row r="4299" spans="1:15">
      <c r="A4299" s="40"/>
      <c r="B4299" s="41"/>
      <c r="C4299" s="42"/>
      <c r="D4299" s="42"/>
      <c r="E4299" s="42"/>
      <c r="F4299" s="42"/>
      <c r="G4299" s="42"/>
      <c r="H4299" s="42"/>
      <c r="I4299" s="42"/>
      <c r="J4299" s="42"/>
      <c r="K4299" s="42"/>
      <c r="L4299" s="42"/>
      <c r="M4299" s="42"/>
      <c r="N4299" s="42"/>
      <c r="O4299" s="42"/>
    </row>
    <row r="4300" spans="1:15">
      <c r="A4300" s="40"/>
      <c r="B4300" s="41"/>
      <c r="C4300" s="42"/>
      <c r="D4300" s="42"/>
      <c r="E4300" s="42"/>
      <c r="F4300" s="42"/>
      <c r="G4300" s="42"/>
      <c r="H4300" s="42"/>
      <c r="I4300" s="42"/>
      <c r="J4300" s="42"/>
      <c r="K4300" s="42"/>
      <c r="L4300" s="42"/>
      <c r="M4300" s="42"/>
      <c r="N4300" s="42"/>
      <c r="O4300" s="42"/>
    </row>
    <row r="4301" spans="1:15">
      <c r="A4301" s="40"/>
      <c r="B4301" s="41"/>
      <c r="C4301" s="42"/>
      <c r="D4301" s="42"/>
      <c r="E4301" s="42"/>
      <c r="F4301" s="42"/>
      <c r="G4301" s="42"/>
      <c r="H4301" s="42"/>
      <c r="I4301" s="42"/>
      <c r="J4301" s="42"/>
      <c r="K4301" s="42"/>
      <c r="L4301" s="42"/>
      <c r="M4301" s="42"/>
      <c r="N4301" s="42"/>
      <c r="O4301" s="42"/>
    </row>
    <row r="4302" spans="1:15">
      <c r="A4302" s="40"/>
      <c r="B4302" s="41"/>
      <c r="C4302" s="42"/>
      <c r="D4302" s="42"/>
      <c r="E4302" s="42"/>
      <c r="F4302" s="42"/>
      <c r="G4302" s="42"/>
      <c r="H4302" s="42"/>
      <c r="I4302" s="42"/>
      <c r="J4302" s="42"/>
      <c r="K4302" s="42"/>
      <c r="L4302" s="42"/>
      <c r="M4302" s="42"/>
      <c r="N4302" s="42"/>
      <c r="O4302" s="42"/>
    </row>
    <row r="4303" spans="1:15">
      <c r="A4303" s="40"/>
      <c r="B4303" s="41"/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  <c r="O4303" s="42"/>
    </row>
    <row r="4304" spans="1:15">
      <c r="A4304" s="40"/>
      <c r="B4304" s="41"/>
      <c r="C4304" s="42"/>
      <c r="D4304" s="42"/>
      <c r="E4304" s="42"/>
      <c r="F4304" s="42"/>
      <c r="G4304" s="42"/>
      <c r="H4304" s="42"/>
      <c r="I4304" s="42"/>
      <c r="J4304" s="42"/>
      <c r="K4304" s="42"/>
      <c r="L4304" s="42"/>
      <c r="M4304" s="42"/>
      <c r="N4304" s="42"/>
      <c r="O4304" s="42"/>
    </row>
    <row r="4305" spans="1:15">
      <c r="A4305" s="40"/>
      <c r="B4305" s="41"/>
      <c r="C4305" s="42"/>
      <c r="D4305" s="42"/>
      <c r="E4305" s="42"/>
      <c r="F4305" s="42"/>
      <c r="G4305" s="42"/>
      <c r="H4305" s="42"/>
      <c r="I4305" s="42"/>
      <c r="J4305" s="42"/>
      <c r="K4305" s="42"/>
      <c r="L4305" s="42"/>
      <c r="M4305" s="42"/>
      <c r="N4305" s="42"/>
      <c r="O4305" s="42"/>
    </row>
    <row r="4306" spans="1:15">
      <c r="A4306" s="40"/>
      <c r="B4306" s="41"/>
      <c r="C4306" s="42"/>
      <c r="D4306" s="42"/>
      <c r="E4306" s="42"/>
      <c r="F4306" s="42"/>
      <c r="G4306" s="42"/>
      <c r="H4306" s="42"/>
      <c r="I4306" s="42"/>
      <c r="J4306" s="42"/>
      <c r="K4306" s="42"/>
      <c r="L4306" s="42"/>
      <c r="M4306" s="42"/>
      <c r="N4306" s="42"/>
      <c r="O4306" s="42"/>
    </row>
    <row r="4307" spans="1:15">
      <c r="A4307" s="40"/>
      <c r="B4307" s="41"/>
      <c r="C4307" s="42"/>
      <c r="D4307" s="42"/>
      <c r="E4307" s="42"/>
      <c r="F4307" s="42"/>
      <c r="G4307" s="42"/>
      <c r="H4307" s="42"/>
      <c r="I4307" s="42"/>
      <c r="J4307" s="42"/>
      <c r="K4307" s="42"/>
      <c r="L4307" s="42"/>
      <c r="M4307" s="42"/>
      <c r="N4307" s="42"/>
      <c r="O4307" s="42"/>
    </row>
    <row r="4308" spans="1:15">
      <c r="A4308" s="40"/>
      <c r="B4308" s="41"/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  <c r="O4308" s="42"/>
    </row>
    <row r="4309" spans="1:15">
      <c r="A4309" s="40"/>
      <c r="B4309" s="41"/>
      <c r="C4309" s="42"/>
      <c r="D4309" s="42"/>
      <c r="E4309" s="42"/>
      <c r="F4309" s="42"/>
      <c r="G4309" s="42"/>
      <c r="H4309" s="42"/>
      <c r="I4309" s="42"/>
      <c r="J4309" s="42"/>
      <c r="K4309" s="42"/>
      <c r="L4309" s="42"/>
      <c r="M4309" s="42"/>
      <c r="N4309" s="42"/>
      <c r="O4309" s="42"/>
    </row>
    <row r="4310" spans="1:15">
      <c r="A4310" s="40"/>
      <c r="B4310" s="41"/>
      <c r="C4310" s="42"/>
      <c r="D4310" s="42"/>
      <c r="E4310" s="42"/>
      <c r="F4310" s="42"/>
      <c r="G4310" s="42"/>
      <c r="H4310" s="42"/>
      <c r="I4310" s="42"/>
      <c r="J4310" s="42"/>
      <c r="K4310" s="42"/>
      <c r="L4310" s="42"/>
      <c r="M4310" s="42"/>
      <c r="N4310" s="42"/>
      <c r="O4310" s="42"/>
    </row>
    <row r="4311" spans="1:15">
      <c r="A4311" s="40"/>
      <c r="B4311" s="41"/>
      <c r="C4311" s="42"/>
      <c r="D4311" s="42"/>
      <c r="E4311" s="42"/>
      <c r="F4311" s="42"/>
      <c r="G4311" s="42"/>
      <c r="H4311" s="42"/>
      <c r="I4311" s="42"/>
      <c r="J4311" s="42"/>
      <c r="K4311" s="42"/>
      <c r="L4311" s="42"/>
      <c r="M4311" s="42"/>
      <c r="N4311" s="42"/>
      <c r="O4311" s="42"/>
    </row>
    <row r="4312" spans="1:15">
      <c r="A4312" s="40"/>
      <c r="B4312" s="41"/>
      <c r="C4312" s="42"/>
      <c r="D4312" s="42"/>
      <c r="E4312" s="42"/>
      <c r="F4312" s="42"/>
      <c r="G4312" s="42"/>
      <c r="H4312" s="42"/>
      <c r="I4312" s="42"/>
      <c r="J4312" s="42"/>
      <c r="K4312" s="42"/>
      <c r="L4312" s="42"/>
      <c r="M4312" s="42"/>
      <c r="N4312" s="42"/>
      <c r="O4312" s="42"/>
    </row>
    <row r="4313" spans="1:15">
      <c r="A4313" s="40"/>
      <c r="B4313" s="41"/>
      <c r="C4313" s="42"/>
      <c r="D4313" s="42"/>
      <c r="E4313" s="42"/>
      <c r="F4313" s="42"/>
      <c r="G4313" s="42"/>
      <c r="H4313" s="42"/>
      <c r="I4313" s="42"/>
      <c r="J4313" s="42"/>
      <c r="K4313" s="42"/>
      <c r="L4313" s="42"/>
      <c r="M4313" s="42"/>
      <c r="N4313" s="42"/>
      <c r="O4313" s="42"/>
    </row>
    <row r="4314" spans="1:15">
      <c r="A4314" s="40"/>
      <c r="B4314" s="41"/>
      <c r="C4314" s="42"/>
      <c r="D4314" s="42"/>
      <c r="E4314" s="42"/>
      <c r="F4314" s="42"/>
      <c r="G4314" s="42"/>
      <c r="H4314" s="42"/>
      <c r="I4314" s="42"/>
      <c r="J4314" s="42"/>
      <c r="K4314" s="42"/>
      <c r="L4314" s="42"/>
      <c r="M4314" s="42"/>
      <c r="N4314" s="42"/>
      <c r="O4314" s="42"/>
    </row>
    <row r="4315" spans="1:15">
      <c r="A4315" s="40"/>
      <c r="B4315" s="41"/>
      <c r="C4315" s="42"/>
      <c r="D4315" s="42"/>
      <c r="E4315" s="42"/>
      <c r="F4315" s="42"/>
      <c r="G4315" s="42"/>
      <c r="H4315" s="42"/>
      <c r="I4315" s="42"/>
      <c r="J4315" s="42"/>
      <c r="K4315" s="42"/>
      <c r="L4315" s="42"/>
      <c r="M4315" s="42"/>
      <c r="N4315" s="42"/>
      <c r="O4315" s="42"/>
    </row>
    <row r="4316" spans="1:15">
      <c r="A4316" s="40"/>
      <c r="B4316" s="41"/>
      <c r="C4316" s="42"/>
      <c r="D4316" s="42"/>
      <c r="E4316" s="42"/>
      <c r="F4316" s="42"/>
      <c r="G4316" s="42"/>
      <c r="H4316" s="42"/>
      <c r="I4316" s="42"/>
      <c r="J4316" s="42"/>
      <c r="K4316" s="42"/>
      <c r="L4316" s="42"/>
      <c r="M4316" s="42"/>
      <c r="N4316" s="42"/>
      <c r="O4316" s="42"/>
    </row>
    <row r="4317" spans="1:15">
      <c r="A4317" s="40"/>
      <c r="B4317" s="41"/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  <c r="O4317" s="42"/>
    </row>
    <row r="4318" spans="1:15">
      <c r="A4318" s="40"/>
      <c r="B4318" s="41"/>
      <c r="C4318" s="42"/>
      <c r="D4318" s="42"/>
      <c r="E4318" s="42"/>
      <c r="F4318" s="42"/>
      <c r="G4318" s="42"/>
      <c r="H4318" s="42"/>
      <c r="I4318" s="42"/>
      <c r="J4318" s="42"/>
      <c r="K4318" s="42"/>
      <c r="L4318" s="42"/>
      <c r="M4318" s="42"/>
      <c r="N4318" s="42"/>
      <c r="O4318" s="42"/>
    </row>
    <row r="4319" spans="1:15">
      <c r="A4319" s="40"/>
      <c r="B4319" s="41"/>
      <c r="C4319" s="42"/>
      <c r="D4319" s="42"/>
      <c r="E4319" s="42"/>
      <c r="F4319" s="42"/>
      <c r="G4319" s="42"/>
      <c r="H4319" s="42"/>
      <c r="I4319" s="42"/>
      <c r="J4319" s="42"/>
      <c r="K4319" s="42"/>
      <c r="L4319" s="42"/>
      <c r="M4319" s="42"/>
      <c r="N4319" s="42"/>
      <c r="O4319" s="42"/>
    </row>
    <row r="4320" spans="1:15">
      <c r="A4320" s="40"/>
      <c r="B4320" s="41"/>
      <c r="C4320" s="42"/>
      <c r="D4320" s="42"/>
      <c r="E4320" s="42"/>
      <c r="F4320" s="42"/>
      <c r="G4320" s="42"/>
      <c r="H4320" s="42"/>
      <c r="I4320" s="42"/>
      <c r="J4320" s="42"/>
      <c r="K4320" s="42"/>
      <c r="L4320" s="42"/>
      <c r="M4320" s="42"/>
      <c r="N4320" s="42"/>
      <c r="O4320" s="42"/>
    </row>
    <row r="4321" spans="1:15">
      <c r="A4321" s="40"/>
      <c r="B4321" s="41"/>
      <c r="C4321" s="42"/>
      <c r="D4321" s="42"/>
      <c r="E4321" s="42"/>
      <c r="F4321" s="42"/>
      <c r="G4321" s="42"/>
      <c r="H4321" s="42"/>
      <c r="I4321" s="42"/>
      <c r="J4321" s="42"/>
      <c r="K4321" s="42"/>
      <c r="L4321" s="42"/>
      <c r="M4321" s="42"/>
      <c r="N4321" s="42"/>
      <c r="O4321" s="42"/>
    </row>
    <row r="4322" spans="1:15">
      <c r="A4322" s="40"/>
      <c r="B4322" s="41"/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  <c r="O4322" s="42"/>
    </row>
    <row r="4323" spans="1:15">
      <c r="A4323" s="40"/>
      <c r="B4323" s="41"/>
      <c r="C4323" s="42"/>
      <c r="D4323" s="42"/>
      <c r="E4323" s="42"/>
      <c r="F4323" s="42"/>
      <c r="G4323" s="42"/>
      <c r="H4323" s="42"/>
      <c r="I4323" s="42"/>
      <c r="J4323" s="42"/>
      <c r="K4323" s="42"/>
      <c r="L4323" s="42"/>
      <c r="M4323" s="42"/>
      <c r="N4323" s="42"/>
      <c r="O4323" s="42"/>
    </row>
    <row r="4324" spans="1:15">
      <c r="A4324" s="40"/>
      <c r="B4324" s="41"/>
      <c r="C4324" s="42"/>
      <c r="D4324" s="42"/>
      <c r="E4324" s="42"/>
      <c r="F4324" s="42"/>
      <c r="G4324" s="42"/>
      <c r="H4324" s="42"/>
      <c r="I4324" s="42"/>
      <c r="J4324" s="42"/>
      <c r="K4324" s="42"/>
      <c r="L4324" s="42"/>
      <c r="M4324" s="42"/>
      <c r="N4324" s="42"/>
      <c r="O4324" s="42"/>
    </row>
    <row r="4325" spans="1:15">
      <c r="A4325" s="40"/>
      <c r="B4325" s="41"/>
      <c r="C4325" s="42"/>
      <c r="D4325" s="42"/>
      <c r="E4325" s="42"/>
      <c r="F4325" s="42"/>
      <c r="G4325" s="42"/>
      <c r="H4325" s="42"/>
      <c r="I4325" s="42"/>
      <c r="J4325" s="42"/>
      <c r="K4325" s="42"/>
      <c r="L4325" s="42"/>
      <c r="M4325" s="42"/>
      <c r="N4325" s="42"/>
      <c r="O4325" s="42"/>
    </row>
    <row r="4326" spans="1:15">
      <c r="A4326" s="40"/>
      <c r="B4326" s="41"/>
      <c r="C4326" s="42"/>
      <c r="D4326" s="42"/>
      <c r="E4326" s="42"/>
      <c r="F4326" s="42"/>
      <c r="G4326" s="42"/>
      <c r="H4326" s="42"/>
      <c r="I4326" s="42"/>
      <c r="J4326" s="42"/>
      <c r="K4326" s="42"/>
      <c r="L4326" s="42"/>
      <c r="M4326" s="42"/>
      <c r="N4326" s="42"/>
      <c r="O4326" s="42"/>
    </row>
    <row r="4327" spans="1:15">
      <c r="A4327" s="40"/>
      <c r="B4327" s="41"/>
      <c r="C4327" s="42"/>
      <c r="D4327" s="42"/>
      <c r="E4327" s="42"/>
      <c r="F4327" s="42"/>
      <c r="G4327" s="42"/>
      <c r="H4327" s="42"/>
      <c r="I4327" s="42"/>
      <c r="J4327" s="42"/>
      <c r="K4327" s="42"/>
      <c r="L4327" s="42"/>
      <c r="M4327" s="42"/>
      <c r="N4327" s="42"/>
      <c r="O4327" s="42"/>
    </row>
    <row r="4328" spans="1:15">
      <c r="A4328" s="40"/>
      <c r="B4328" s="41"/>
      <c r="C4328" s="42"/>
      <c r="D4328" s="42"/>
      <c r="E4328" s="42"/>
      <c r="F4328" s="42"/>
      <c r="G4328" s="42"/>
      <c r="H4328" s="42"/>
      <c r="I4328" s="42"/>
      <c r="J4328" s="42"/>
      <c r="K4328" s="42"/>
      <c r="L4328" s="42"/>
      <c r="M4328" s="42"/>
      <c r="N4328" s="42"/>
      <c r="O4328" s="42"/>
    </row>
    <row r="4329" spans="1:15">
      <c r="A4329" s="40"/>
      <c r="B4329" s="41"/>
      <c r="C4329" s="42"/>
      <c r="D4329" s="42"/>
      <c r="E4329" s="42"/>
      <c r="F4329" s="42"/>
      <c r="G4329" s="42"/>
      <c r="H4329" s="42"/>
      <c r="I4329" s="42"/>
      <c r="J4329" s="42"/>
      <c r="K4329" s="42"/>
      <c r="L4329" s="42"/>
      <c r="M4329" s="42"/>
      <c r="N4329" s="42"/>
      <c r="O4329" s="42"/>
    </row>
    <row r="4330" spans="1:15">
      <c r="A4330" s="40"/>
      <c r="B4330" s="41"/>
      <c r="C4330" s="42"/>
      <c r="D4330" s="42"/>
      <c r="E4330" s="42"/>
      <c r="F4330" s="42"/>
      <c r="G4330" s="42"/>
      <c r="H4330" s="42"/>
      <c r="I4330" s="42"/>
      <c r="J4330" s="42"/>
      <c r="K4330" s="42"/>
      <c r="L4330" s="42"/>
      <c r="M4330" s="42"/>
      <c r="N4330" s="42"/>
      <c r="O4330" s="42"/>
    </row>
    <row r="4331" spans="1:15">
      <c r="A4331" s="40"/>
      <c r="B4331" s="41"/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  <c r="O4331" s="42"/>
    </row>
    <row r="4332" spans="1:15">
      <c r="A4332" s="40"/>
      <c r="B4332" s="41"/>
      <c r="C4332" s="42"/>
      <c r="D4332" s="42"/>
      <c r="E4332" s="42"/>
      <c r="F4332" s="42"/>
      <c r="G4332" s="42"/>
      <c r="H4332" s="42"/>
      <c r="I4332" s="42"/>
      <c r="J4332" s="42"/>
      <c r="K4332" s="42"/>
      <c r="L4332" s="42"/>
      <c r="M4332" s="42"/>
      <c r="N4332" s="42"/>
      <c r="O4332" s="42"/>
    </row>
    <row r="4333" spans="1:15">
      <c r="A4333" s="40"/>
      <c r="B4333" s="41"/>
      <c r="C4333" s="42"/>
      <c r="D4333" s="42"/>
      <c r="E4333" s="42"/>
      <c r="F4333" s="42"/>
      <c r="G4333" s="42"/>
      <c r="H4333" s="42"/>
      <c r="I4333" s="42"/>
      <c r="J4333" s="42"/>
      <c r="K4333" s="42"/>
      <c r="L4333" s="42"/>
      <c r="M4333" s="42"/>
      <c r="N4333" s="42"/>
      <c r="O4333" s="42"/>
    </row>
    <row r="4334" spans="1:15">
      <c r="A4334" s="40"/>
      <c r="B4334" s="41"/>
      <c r="C4334" s="42"/>
      <c r="D4334" s="42"/>
      <c r="E4334" s="42"/>
      <c r="F4334" s="42"/>
      <c r="G4334" s="42"/>
      <c r="H4334" s="42"/>
      <c r="I4334" s="42"/>
      <c r="J4334" s="42"/>
      <c r="K4334" s="42"/>
      <c r="L4334" s="42"/>
      <c r="M4334" s="42"/>
      <c r="N4334" s="42"/>
      <c r="O4334" s="42"/>
    </row>
    <row r="4335" spans="1:15">
      <c r="A4335" s="40"/>
      <c r="B4335" s="41"/>
      <c r="C4335" s="42"/>
      <c r="D4335" s="42"/>
      <c r="E4335" s="42"/>
      <c r="F4335" s="42"/>
      <c r="G4335" s="42"/>
      <c r="H4335" s="42"/>
      <c r="I4335" s="42"/>
      <c r="J4335" s="42"/>
      <c r="K4335" s="42"/>
      <c r="L4335" s="42"/>
      <c r="M4335" s="42"/>
      <c r="N4335" s="42"/>
      <c r="O4335" s="42"/>
    </row>
    <row r="4336" spans="1:15">
      <c r="A4336" s="40"/>
      <c r="B4336" s="41"/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  <c r="O4336" s="42"/>
    </row>
    <row r="4337" spans="1:15">
      <c r="A4337" s="40"/>
      <c r="B4337" s="41"/>
      <c r="C4337" s="42"/>
      <c r="D4337" s="42"/>
      <c r="E4337" s="42"/>
      <c r="F4337" s="42"/>
      <c r="G4337" s="42"/>
      <c r="H4337" s="42"/>
      <c r="I4337" s="42"/>
      <c r="J4337" s="42"/>
      <c r="K4337" s="42"/>
      <c r="L4337" s="42"/>
      <c r="M4337" s="42"/>
      <c r="N4337" s="42"/>
      <c r="O4337" s="42"/>
    </row>
    <row r="4338" spans="1:15">
      <c r="A4338" s="40"/>
      <c r="B4338" s="41"/>
      <c r="C4338" s="42"/>
      <c r="D4338" s="42"/>
      <c r="E4338" s="42"/>
      <c r="F4338" s="42"/>
      <c r="G4338" s="42"/>
      <c r="H4338" s="42"/>
      <c r="I4338" s="42"/>
      <c r="J4338" s="42"/>
      <c r="K4338" s="42"/>
      <c r="L4338" s="42"/>
      <c r="M4338" s="42"/>
      <c r="N4338" s="42"/>
      <c r="O4338" s="42"/>
    </row>
    <row r="4339" spans="1:15">
      <c r="A4339" s="40"/>
      <c r="B4339" s="41"/>
      <c r="C4339" s="42"/>
      <c r="D4339" s="42"/>
      <c r="E4339" s="42"/>
      <c r="F4339" s="42"/>
      <c r="G4339" s="42"/>
      <c r="H4339" s="42"/>
      <c r="I4339" s="42"/>
      <c r="J4339" s="42"/>
      <c r="K4339" s="42"/>
      <c r="L4339" s="42"/>
      <c r="M4339" s="42"/>
      <c r="N4339" s="42"/>
      <c r="O4339" s="42"/>
    </row>
    <row r="4340" spans="1:15">
      <c r="A4340" s="40"/>
      <c r="B4340" s="41"/>
      <c r="C4340" s="42"/>
      <c r="D4340" s="42"/>
      <c r="E4340" s="42"/>
      <c r="F4340" s="42"/>
      <c r="G4340" s="42"/>
      <c r="H4340" s="42"/>
      <c r="I4340" s="42"/>
      <c r="J4340" s="42"/>
      <c r="K4340" s="42"/>
      <c r="L4340" s="42"/>
      <c r="M4340" s="42"/>
      <c r="N4340" s="42"/>
      <c r="O4340" s="42"/>
    </row>
    <row r="4341" spans="1:15">
      <c r="A4341" s="40"/>
      <c r="B4341" s="41"/>
      <c r="C4341" s="42"/>
      <c r="D4341" s="42"/>
      <c r="E4341" s="42"/>
      <c r="F4341" s="42"/>
      <c r="G4341" s="42"/>
      <c r="H4341" s="42"/>
      <c r="I4341" s="42"/>
      <c r="J4341" s="42"/>
      <c r="K4341" s="42"/>
      <c r="L4341" s="42"/>
      <c r="M4341" s="42"/>
      <c r="N4341" s="42"/>
      <c r="O4341" s="42"/>
    </row>
    <row r="4342" spans="1:15">
      <c r="A4342" s="40"/>
      <c r="B4342" s="41"/>
      <c r="C4342" s="42"/>
      <c r="D4342" s="42"/>
      <c r="E4342" s="42"/>
      <c r="F4342" s="42"/>
      <c r="G4342" s="42"/>
      <c r="H4342" s="42"/>
      <c r="I4342" s="42"/>
      <c r="J4342" s="42"/>
      <c r="K4342" s="42"/>
      <c r="L4342" s="42"/>
      <c r="M4342" s="42"/>
      <c r="N4342" s="42"/>
      <c r="O4342" s="42"/>
    </row>
    <row r="4343" spans="1:15">
      <c r="A4343" s="40"/>
      <c r="B4343" s="41"/>
      <c r="C4343" s="42"/>
      <c r="D4343" s="42"/>
      <c r="E4343" s="42"/>
      <c r="F4343" s="42"/>
      <c r="G4343" s="42"/>
      <c r="H4343" s="42"/>
      <c r="I4343" s="42"/>
      <c r="J4343" s="42"/>
      <c r="K4343" s="42"/>
      <c r="L4343" s="42"/>
      <c r="M4343" s="42"/>
      <c r="N4343" s="42"/>
      <c r="O4343" s="42"/>
    </row>
    <row r="4344" spans="1:15">
      <c r="A4344" s="40"/>
      <c r="B4344" s="41"/>
      <c r="C4344" s="42"/>
      <c r="D4344" s="42"/>
      <c r="E4344" s="42"/>
      <c r="F4344" s="42"/>
      <c r="G4344" s="42"/>
      <c r="H4344" s="42"/>
      <c r="I4344" s="42"/>
      <c r="J4344" s="42"/>
      <c r="K4344" s="42"/>
      <c r="L4344" s="42"/>
      <c r="M4344" s="42"/>
      <c r="N4344" s="42"/>
      <c r="O4344" s="42"/>
    </row>
    <row r="4345" spans="1:15">
      <c r="A4345" s="40"/>
      <c r="B4345" s="41"/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  <c r="O4345" s="42"/>
    </row>
    <row r="4346" spans="1:15">
      <c r="A4346" s="40"/>
      <c r="B4346" s="41"/>
      <c r="C4346" s="42"/>
      <c r="D4346" s="42"/>
      <c r="E4346" s="42"/>
      <c r="F4346" s="42"/>
      <c r="G4346" s="42"/>
      <c r="H4346" s="42"/>
      <c r="I4346" s="42"/>
      <c r="J4346" s="42"/>
      <c r="K4346" s="42"/>
      <c r="L4346" s="42"/>
      <c r="M4346" s="42"/>
      <c r="N4346" s="42"/>
      <c r="O4346" s="42"/>
    </row>
    <row r="4347" spans="1:15">
      <c r="A4347" s="40"/>
      <c r="B4347" s="41"/>
      <c r="C4347" s="42"/>
      <c r="D4347" s="42"/>
      <c r="E4347" s="42"/>
      <c r="F4347" s="42"/>
      <c r="G4347" s="42"/>
      <c r="H4347" s="42"/>
      <c r="I4347" s="42"/>
      <c r="J4347" s="42"/>
      <c r="K4347" s="42"/>
      <c r="L4347" s="42"/>
      <c r="M4347" s="42"/>
      <c r="N4347" s="42"/>
      <c r="O4347" s="42"/>
    </row>
    <row r="4348" spans="1:15">
      <c r="A4348" s="40"/>
      <c r="B4348" s="41"/>
      <c r="C4348" s="42"/>
      <c r="D4348" s="42"/>
      <c r="E4348" s="42"/>
      <c r="F4348" s="42"/>
      <c r="G4348" s="42"/>
      <c r="H4348" s="42"/>
      <c r="I4348" s="42"/>
      <c r="J4348" s="42"/>
      <c r="K4348" s="42"/>
      <c r="L4348" s="42"/>
      <c r="M4348" s="42"/>
      <c r="N4348" s="42"/>
      <c r="O4348" s="42"/>
    </row>
    <row r="4349" spans="1:15">
      <c r="A4349" s="40"/>
      <c r="B4349" s="41"/>
      <c r="C4349" s="42"/>
      <c r="D4349" s="42"/>
      <c r="E4349" s="42"/>
      <c r="F4349" s="42"/>
      <c r="G4349" s="42"/>
      <c r="H4349" s="42"/>
      <c r="I4349" s="42"/>
      <c r="J4349" s="42"/>
      <c r="K4349" s="42"/>
      <c r="L4349" s="42"/>
      <c r="M4349" s="42"/>
      <c r="N4349" s="42"/>
      <c r="O4349" s="42"/>
    </row>
    <row r="4350" spans="1:15">
      <c r="A4350" s="40"/>
      <c r="B4350" s="41"/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  <c r="O4350" s="42"/>
    </row>
    <row r="4351" spans="1:15">
      <c r="A4351" s="40"/>
      <c r="B4351" s="41"/>
      <c r="C4351" s="42"/>
      <c r="D4351" s="42"/>
      <c r="E4351" s="42"/>
      <c r="F4351" s="42"/>
      <c r="G4351" s="42"/>
      <c r="H4351" s="42"/>
      <c r="I4351" s="42"/>
      <c r="J4351" s="42"/>
      <c r="K4351" s="42"/>
      <c r="L4351" s="42"/>
      <c r="M4351" s="42"/>
      <c r="N4351" s="42"/>
      <c r="O4351" s="42"/>
    </row>
    <row r="4352" spans="1:15">
      <c r="A4352" s="40"/>
      <c r="B4352" s="41"/>
      <c r="C4352" s="42"/>
      <c r="D4352" s="42"/>
      <c r="E4352" s="42"/>
      <c r="F4352" s="42"/>
      <c r="G4352" s="42"/>
      <c r="H4352" s="42"/>
      <c r="I4352" s="42"/>
      <c r="J4352" s="42"/>
      <c r="K4352" s="42"/>
      <c r="L4352" s="42"/>
      <c r="M4352" s="42"/>
      <c r="N4352" s="42"/>
      <c r="O4352" s="42"/>
    </row>
    <row r="4353" spans="1:15">
      <c r="A4353" s="40"/>
      <c r="B4353" s="41"/>
      <c r="C4353" s="42"/>
      <c r="D4353" s="42"/>
      <c r="E4353" s="42"/>
      <c r="F4353" s="42"/>
      <c r="G4353" s="42"/>
      <c r="H4353" s="42"/>
      <c r="I4353" s="42"/>
      <c r="J4353" s="42"/>
      <c r="K4353" s="42"/>
      <c r="L4353" s="42"/>
      <c r="M4353" s="42"/>
      <c r="N4353" s="42"/>
      <c r="O4353" s="42"/>
    </row>
    <row r="4354" spans="1:15">
      <c r="A4354" s="40"/>
      <c r="B4354" s="41"/>
      <c r="C4354" s="42"/>
      <c r="D4354" s="42"/>
      <c r="E4354" s="42"/>
      <c r="F4354" s="42"/>
      <c r="G4354" s="42"/>
      <c r="H4354" s="42"/>
      <c r="I4354" s="42"/>
      <c r="J4354" s="42"/>
      <c r="K4354" s="42"/>
      <c r="L4354" s="42"/>
      <c r="M4354" s="42"/>
      <c r="N4354" s="42"/>
      <c r="O4354" s="42"/>
    </row>
    <row r="4355" spans="1:15">
      <c r="A4355" s="40"/>
      <c r="B4355" s="41"/>
      <c r="C4355" s="42"/>
      <c r="D4355" s="42"/>
      <c r="E4355" s="42"/>
      <c r="F4355" s="42"/>
      <c r="G4355" s="42"/>
      <c r="H4355" s="42"/>
      <c r="I4355" s="42"/>
      <c r="J4355" s="42"/>
      <c r="K4355" s="42"/>
      <c r="L4355" s="42"/>
      <c r="M4355" s="42"/>
      <c r="N4355" s="42"/>
      <c r="O4355" s="42"/>
    </row>
    <row r="4356" spans="1:15">
      <c r="A4356" s="40"/>
      <c r="B4356" s="41"/>
      <c r="C4356" s="42"/>
      <c r="D4356" s="42"/>
      <c r="E4356" s="42"/>
      <c r="F4356" s="42"/>
      <c r="G4356" s="42"/>
      <c r="H4356" s="42"/>
      <c r="I4356" s="42"/>
      <c r="J4356" s="42"/>
      <c r="K4356" s="42"/>
      <c r="L4356" s="42"/>
      <c r="M4356" s="42"/>
      <c r="N4356" s="42"/>
      <c r="O4356" s="42"/>
    </row>
    <row r="4357" spans="1:15">
      <c r="A4357" s="40"/>
      <c r="B4357" s="41"/>
      <c r="C4357" s="42"/>
      <c r="D4357" s="42"/>
      <c r="E4357" s="42"/>
      <c r="F4357" s="42"/>
      <c r="G4357" s="42"/>
      <c r="H4357" s="42"/>
      <c r="I4357" s="42"/>
      <c r="J4357" s="42"/>
      <c r="K4357" s="42"/>
      <c r="L4357" s="42"/>
      <c r="M4357" s="42"/>
      <c r="N4357" s="42"/>
      <c r="O4357" s="42"/>
    </row>
    <row r="4358" spans="1:15">
      <c r="A4358" s="40"/>
      <c r="B4358" s="41"/>
      <c r="C4358" s="42"/>
      <c r="D4358" s="42"/>
      <c r="E4358" s="42"/>
      <c r="F4358" s="42"/>
      <c r="G4358" s="42"/>
      <c r="H4358" s="42"/>
      <c r="I4358" s="42"/>
      <c r="J4358" s="42"/>
      <c r="K4358" s="42"/>
      <c r="L4358" s="42"/>
      <c r="M4358" s="42"/>
      <c r="N4358" s="42"/>
      <c r="O4358" s="42"/>
    </row>
    <row r="4359" spans="1:15">
      <c r="A4359" s="40"/>
      <c r="B4359" s="41"/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  <c r="O4359" s="42"/>
    </row>
    <row r="4360" spans="1:15">
      <c r="A4360" s="40"/>
      <c r="B4360" s="41"/>
      <c r="C4360" s="42"/>
      <c r="D4360" s="42"/>
      <c r="E4360" s="42"/>
      <c r="F4360" s="42"/>
      <c r="G4360" s="42"/>
      <c r="H4360" s="42"/>
      <c r="I4360" s="42"/>
      <c r="J4360" s="42"/>
      <c r="K4360" s="42"/>
      <c r="L4360" s="42"/>
      <c r="M4360" s="42"/>
      <c r="N4360" s="42"/>
      <c r="O4360" s="42"/>
    </row>
    <row r="4361" spans="1:15">
      <c r="A4361" s="40"/>
      <c r="B4361" s="41"/>
      <c r="C4361" s="42"/>
      <c r="D4361" s="42"/>
      <c r="E4361" s="42"/>
      <c r="F4361" s="42"/>
      <c r="G4361" s="42"/>
      <c r="H4361" s="42"/>
      <c r="I4361" s="42"/>
      <c r="J4361" s="42"/>
      <c r="K4361" s="42"/>
      <c r="L4361" s="42"/>
      <c r="M4361" s="42"/>
      <c r="N4361" s="42"/>
      <c r="O4361" s="42"/>
    </row>
    <row r="4362" spans="1:15">
      <c r="A4362" s="40"/>
      <c r="B4362" s="41"/>
      <c r="C4362" s="42"/>
      <c r="D4362" s="42"/>
      <c r="E4362" s="42"/>
      <c r="F4362" s="42"/>
      <c r="G4362" s="42"/>
      <c r="H4362" s="42"/>
      <c r="I4362" s="42"/>
      <c r="J4362" s="42"/>
      <c r="K4362" s="42"/>
      <c r="L4362" s="42"/>
      <c r="M4362" s="42"/>
      <c r="N4362" s="42"/>
      <c r="O4362" s="42"/>
    </row>
    <row r="4363" spans="1:15">
      <c r="A4363" s="40"/>
      <c r="B4363" s="41"/>
      <c r="C4363" s="42"/>
      <c r="D4363" s="42"/>
      <c r="E4363" s="42"/>
      <c r="F4363" s="42"/>
      <c r="G4363" s="42"/>
      <c r="H4363" s="42"/>
      <c r="I4363" s="42"/>
      <c r="J4363" s="42"/>
      <c r="K4363" s="42"/>
      <c r="L4363" s="42"/>
      <c r="M4363" s="42"/>
      <c r="N4363" s="42"/>
      <c r="O4363" s="42"/>
    </row>
    <row r="4364" spans="1:15">
      <c r="A4364" s="40"/>
      <c r="B4364" s="41"/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  <c r="O4364" s="42"/>
    </row>
    <row r="4365" spans="1:15">
      <c r="A4365" s="40"/>
      <c r="B4365" s="41"/>
      <c r="C4365" s="42"/>
      <c r="D4365" s="42"/>
      <c r="E4365" s="42"/>
      <c r="F4365" s="42"/>
      <c r="G4365" s="42"/>
      <c r="H4365" s="42"/>
      <c r="I4365" s="42"/>
      <c r="J4365" s="42"/>
      <c r="K4365" s="42"/>
      <c r="L4365" s="42"/>
      <c r="M4365" s="42"/>
      <c r="N4365" s="42"/>
      <c r="O4365" s="42"/>
    </row>
    <row r="4366" spans="1:15">
      <c r="A4366" s="40"/>
      <c r="B4366" s="41"/>
      <c r="C4366" s="42"/>
      <c r="D4366" s="42"/>
      <c r="E4366" s="42"/>
      <c r="F4366" s="42"/>
      <c r="G4366" s="42"/>
      <c r="H4366" s="42"/>
      <c r="I4366" s="42"/>
      <c r="J4366" s="42"/>
      <c r="K4366" s="42"/>
      <c r="L4366" s="42"/>
      <c r="M4366" s="42"/>
      <c r="N4366" s="42"/>
      <c r="O4366" s="42"/>
    </row>
    <row r="4367" spans="1:15">
      <c r="A4367" s="40"/>
      <c r="B4367" s="41"/>
      <c r="C4367" s="42"/>
      <c r="D4367" s="42"/>
      <c r="E4367" s="42"/>
      <c r="F4367" s="42"/>
      <c r="G4367" s="42"/>
      <c r="H4367" s="42"/>
      <c r="I4367" s="42"/>
      <c r="J4367" s="42"/>
      <c r="K4367" s="42"/>
      <c r="L4367" s="42"/>
      <c r="M4367" s="42"/>
      <c r="N4367" s="42"/>
      <c r="O4367" s="42"/>
    </row>
    <row r="4368" spans="1:15">
      <c r="A4368" s="40"/>
      <c r="B4368" s="41"/>
      <c r="C4368" s="42"/>
      <c r="D4368" s="42"/>
      <c r="E4368" s="42"/>
      <c r="F4368" s="42"/>
      <c r="G4368" s="42"/>
      <c r="H4368" s="42"/>
      <c r="I4368" s="42"/>
      <c r="J4368" s="42"/>
      <c r="K4368" s="42"/>
      <c r="L4368" s="42"/>
      <c r="M4368" s="42"/>
      <c r="N4368" s="42"/>
      <c r="O4368" s="42"/>
    </row>
    <row r="4369" spans="1:15">
      <c r="A4369" s="40"/>
      <c r="B4369" s="41"/>
      <c r="C4369" s="42"/>
      <c r="D4369" s="42"/>
      <c r="E4369" s="42"/>
      <c r="F4369" s="42"/>
      <c r="G4369" s="42"/>
      <c r="H4369" s="42"/>
      <c r="I4369" s="42"/>
      <c r="J4369" s="42"/>
      <c r="K4369" s="42"/>
      <c r="L4369" s="42"/>
      <c r="M4369" s="42"/>
      <c r="N4369" s="42"/>
      <c r="O4369" s="42"/>
    </row>
    <row r="4370" spans="1:15">
      <c r="A4370" s="40"/>
      <c r="B4370" s="41"/>
      <c r="C4370" s="42"/>
      <c r="D4370" s="42"/>
      <c r="E4370" s="42"/>
      <c r="F4370" s="42"/>
      <c r="G4370" s="42"/>
      <c r="H4370" s="42"/>
      <c r="I4370" s="42"/>
      <c r="J4370" s="42"/>
      <c r="K4370" s="42"/>
      <c r="L4370" s="42"/>
      <c r="M4370" s="42"/>
      <c r="N4370" s="42"/>
      <c r="O4370" s="42"/>
    </row>
    <row r="4371" spans="1:15">
      <c r="A4371" s="40"/>
      <c r="B4371" s="41"/>
      <c r="C4371" s="42"/>
      <c r="D4371" s="42"/>
      <c r="E4371" s="42"/>
      <c r="F4371" s="42"/>
      <c r="G4371" s="42"/>
      <c r="H4371" s="42"/>
      <c r="I4371" s="42"/>
      <c r="J4371" s="42"/>
      <c r="K4371" s="42"/>
      <c r="L4371" s="42"/>
      <c r="M4371" s="42"/>
      <c r="N4371" s="42"/>
      <c r="O4371" s="42"/>
    </row>
    <row r="4372" spans="1:15">
      <c r="A4372" s="40"/>
      <c r="B4372" s="41"/>
      <c r="C4372" s="42"/>
      <c r="D4372" s="42"/>
      <c r="E4372" s="42"/>
      <c r="F4372" s="42"/>
      <c r="G4372" s="42"/>
      <c r="H4372" s="42"/>
      <c r="I4372" s="42"/>
      <c r="J4372" s="42"/>
      <c r="K4372" s="42"/>
      <c r="L4372" s="42"/>
      <c r="M4372" s="42"/>
      <c r="N4372" s="42"/>
      <c r="O4372" s="42"/>
    </row>
    <row r="4373" spans="1:15">
      <c r="A4373" s="40"/>
      <c r="B4373" s="41"/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  <c r="O4373" s="42"/>
    </row>
    <row r="4374" spans="1:15">
      <c r="A4374" s="40"/>
      <c r="B4374" s="41"/>
      <c r="C4374" s="42"/>
      <c r="D4374" s="42"/>
      <c r="E4374" s="42"/>
      <c r="F4374" s="42"/>
      <c r="G4374" s="42"/>
      <c r="H4374" s="42"/>
      <c r="I4374" s="42"/>
      <c r="J4374" s="42"/>
      <c r="K4374" s="42"/>
      <c r="L4374" s="42"/>
      <c r="M4374" s="42"/>
      <c r="N4374" s="42"/>
      <c r="O4374" s="42"/>
    </row>
    <row r="4375" spans="1:15">
      <c r="A4375" s="40"/>
      <c r="B4375" s="41"/>
      <c r="C4375" s="42"/>
      <c r="D4375" s="42"/>
      <c r="E4375" s="42"/>
      <c r="F4375" s="42"/>
      <c r="G4375" s="42"/>
      <c r="H4375" s="42"/>
      <c r="I4375" s="42"/>
      <c r="J4375" s="42"/>
      <c r="K4375" s="42"/>
      <c r="L4375" s="42"/>
      <c r="M4375" s="42"/>
      <c r="N4375" s="42"/>
      <c r="O4375" s="42"/>
    </row>
    <row r="4376" spans="1:15">
      <c r="A4376" s="40"/>
      <c r="B4376" s="41"/>
      <c r="C4376" s="42"/>
      <c r="D4376" s="42"/>
      <c r="E4376" s="42"/>
      <c r="F4376" s="42"/>
      <c r="G4376" s="42"/>
      <c r="H4376" s="42"/>
      <c r="I4376" s="42"/>
      <c r="J4376" s="42"/>
      <c r="K4376" s="42"/>
      <c r="L4376" s="42"/>
      <c r="M4376" s="42"/>
      <c r="N4376" s="42"/>
      <c r="O4376" s="42"/>
    </row>
    <row r="4377" spans="1:15">
      <c r="A4377" s="40"/>
      <c r="B4377" s="41"/>
      <c r="C4377" s="42"/>
      <c r="D4377" s="42"/>
      <c r="E4377" s="42"/>
      <c r="F4377" s="42"/>
      <c r="G4377" s="42"/>
      <c r="H4377" s="42"/>
      <c r="I4377" s="42"/>
      <c r="J4377" s="42"/>
      <c r="K4377" s="42"/>
      <c r="L4377" s="42"/>
      <c r="M4377" s="42"/>
      <c r="N4377" s="42"/>
      <c r="O4377" s="42"/>
    </row>
    <row r="4378" spans="1:15">
      <c r="A4378" s="40"/>
      <c r="B4378" s="41"/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  <c r="O4378" s="42"/>
    </row>
    <row r="4379" spans="1:15">
      <c r="A4379" s="40"/>
      <c r="B4379" s="41"/>
      <c r="C4379" s="42"/>
      <c r="D4379" s="42"/>
      <c r="E4379" s="42"/>
      <c r="F4379" s="42"/>
      <c r="G4379" s="42"/>
      <c r="H4379" s="42"/>
      <c r="I4379" s="42"/>
      <c r="J4379" s="42"/>
      <c r="K4379" s="42"/>
      <c r="L4379" s="42"/>
      <c r="M4379" s="42"/>
      <c r="N4379" s="42"/>
      <c r="O4379" s="42"/>
    </row>
    <row r="4380" spans="1:15">
      <c r="A4380" s="40"/>
      <c r="B4380" s="41"/>
      <c r="C4380" s="42"/>
      <c r="D4380" s="42"/>
      <c r="E4380" s="42"/>
      <c r="F4380" s="42"/>
      <c r="G4380" s="42"/>
      <c r="H4380" s="42"/>
      <c r="I4380" s="42"/>
      <c r="J4380" s="42"/>
      <c r="K4380" s="42"/>
      <c r="L4380" s="42"/>
      <c r="M4380" s="42"/>
      <c r="N4380" s="42"/>
      <c r="O4380" s="42"/>
    </row>
    <row r="4381" spans="1:15">
      <c r="A4381" s="40"/>
      <c r="B4381" s="41"/>
      <c r="C4381" s="42"/>
      <c r="D4381" s="42"/>
      <c r="E4381" s="42"/>
      <c r="F4381" s="42"/>
      <c r="G4381" s="42"/>
      <c r="H4381" s="42"/>
      <c r="I4381" s="42"/>
      <c r="J4381" s="42"/>
      <c r="K4381" s="42"/>
      <c r="L4381" s="42"/>
      <c r="M4381" s="42"/>
      <c r="N4381" s="42"/>
      <c r="O4381" s="42"/>
    </row>
    <row r="4382" spans="1:15">
      <c r="A4382" s="40"/>
      <c r="B4382" s="41"/>
      <c r="C4382" s="42"/>
      <c r="D4382" s="42"/>
      <c r="E4382" s="42"/>
      <c r="F4382" s="42"/>
      <c r="G4382" s="42"/>
      <c r="H4382" s="42"/>
      <c r="I4382" s="42"/>
      <c r="J4382" s="42"/>
      <c r="K4382" s="42"/>
      <c r="L4382" s="42"/>
      <c r="M4382" s="42"/>
      <c r="N4382" s="42"/>
      <c r="O4382" s="42"/>
    </row>
    <row r="4383" spans="1:15">
      <c r="A4383" s="40"/>
      <c r="B4383" s="41"/>
      <c r="C4383" s="42"/>
      <c r="D4383" s="42"/>
      <c r="E4383" s="42"/>
      <c r="F4383" s="42"/>
      <c r="G4383" s="42"/>
      <c r="H4383" s="42"/>
      <c r="I4383" s="42"/>
      <c r="J4383" s="42"/>
      <c r="K4383" s="42"/>
      <c r="L4383" s="42"/>
      <c r="M4383" s="42"/>
      <c r="N4383" s="42"/>
      <c r="O4383" s="42"/>
    </row>
    <row r="4384" spans="1:15">
      <c r="A4384" s="40"/>
      <c r="B4384" s="41"/>
      <c r="C4384" s="42"/>
      <c r="D4384" s="42"/>
      <c r="E4384" s="42"/>
      <c r="F4384" s="42"/>
      <c r="G4384" s="42"/>
      <c r="H4384" s="42"/>
      <c r="I4384" s="42"/>
      <c r="J4384" s="42"/>
      <c r="K4384" s="42"/>
      <c r="L4384" s="42"/>
      <c r="M4384" s="42"/>
      <c r="N4384" s="42"/>
      <c r="O4384" s="42"/>
    </row>
    <row r="4385" spans="1:15">
      <c r="A4385" s="40"/>
      <c r="B4385" s="41"/>
      <c r="C4385" s="42"/>
      <c r="D4385" s="42"/>
      <c r="E4385" s="42"/>
      <c r="F4385" s="42"/>
      <c r="G4385" s="42"/>
      <c r="H4385" s="42"/>
      <c r="I4385" s="42"/>
      <c r="J4385" s="42"/>
      <c r="K4385" s="42"/>
      <c r="L4385" s="42"/>
      <c r="M4385" s="42"/>
      <c r="N4385" s="42"/>
      <c r="O4385" s="42"/>
    </row>
    <row r="4386" spans="1:15">
      <c r="A4386" s="40"/>
      <c r="B4386" s="41"/>
      <c r="C4386" s="42"/>
      <c r="D4386" s="42"/>
      <c r="E4386" s="42"/>
      <c r="F4386" s="42"/>
      <c r="G4386" s="42"/>
      <c r="H4386" s="42"/>
      <c r="I4386" s="42"/>
      <c r="J4386" s="42"/>
      <c r="K4386" s="42"/>
      <c r="L4386" s="42"/>
      <c r="M4386" s="42"/>
      <c r="N4386" s="42"/>
      <c r="O4386" s="42"/>
    </row>
    <row r="4387" spans="1:15">
      <c r="A4387" s="40"/>
      <c r="B4387" s="41"/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  <c r="O4387" s="42"/>
    </row>
    <row r="4388" spans="1:15">
      <c r="A4388" s="40"/>
      <c r="B4388" s="41"/>
      <c r="C4388" s="42"/>
      <c r="D4388" s="42"/>
      <c r="E4388" s="42"/>
      <c r="F4388" s="42"/>
      <c r="G4388" s="42"/>
      <c r="H4388" s="42"/>
      <c r="I4388" s="42"/>
      <c r="J4388" s="42"/>
      <c r="K4388" s="42"/>
      <c r="L4388" s="42"/>
      <c r="M4388" s="42"/>
      <c r="N4388" s="42"/>
      <c r="O4388" s="42"/>
    </row>
    <row r="4389" spans="1:15">
      <c r="A4389" s="40"/>
      <c r="B4389" s="41"/>
      <c r="C4389" s="42"/>
      <c r="D4389" s="42"/>
      <c r="E4389" s="42"/>
      <c r="F4389" s="42"/>
      <c r="G4389" s="42"/>
      <c r="H4389" s="42"/>
      <c r="I4389" s="42"/>
      <c r="J4389" s="42"/>
      <c r="K4389" s="42"/>
      <c r="L4389" s="42"/>
      <c r="M4389" s="42"/>
      <c r="N4389" s="42"/>
      <c r="O4389" s="42"/>
    </row>
    <row r="4390" spans="1:15">
      <c r="A4390" s="40"/>
      <c r="B4390" s="41"/>
      <c r="C4390" s="42"/>
      <c r="D4390" s="42"/>
      <c r="E4390" s="42"/>
      <c r="F4390" s="42"/>
      <c r="G4390" s="42"/>
      <c r="H4390" s="42"/>
      <c r="I4390" s="42"/>
      <c r="J4390" s="42"/>
      <c r="K4390" s="42"/>
      <c r="L4390" s="42"/>
      <c r="M4390" s="42"/>
      <c r="N4390" s="42"/>
      <c r="O4390" s="42"/>
    </row>
    <row r="4391" spans="1:15">
      <c r="A4391" s="40"/>
      <c r="B4391" s="41"/>
      <c r="C4391" s="42"/>
      <c r="D4391" s="42"/>
      <c r="E4391" s="42"/>
      <c r="F4391" s="42"/>
      <c r="G4391" s="42"/>
      <c r="H4391" s="42"/>
      <c r="I4391" s="42"/>
      <c r="J4391" s="42"/>
      <c r="K4391" s="42"/>
      <c r="L4391" s="42"/>
      <c r="M4391" s="42"/>
      <c r="N4391" s="42"/>
      <c r="O4391" s="42"/>
    </row>
    <row r="4392" spans="1:15">
      <c r="A4392" s="40"/>
      <c r="B4392" s="41"/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  <c r="O4392" s="42"/>
    </row>
    <row r="4393" spans="1:15">
      <c r="A4393" s="40"/>
      <c r="B4393" s="41"/>
      <c r="C4393" s="42"/>
      <c r="D4393" s="42"/>
      <c r="E4393" s="42"/>
      <c r="F4393" s="42"/>
      <c r="G4393" s="42"/>
      <c r="H4393" s="42"/>
      <c r="I4393" s="42"/>
      <c r="J4393" s="42"/>
      <c r="K4393" s="42"/>
      <c r="L4393" s="42"/>
      <c r="M4393" s="42"/>
      <c r="N4393" s="42"/>
      <c r="O4393" s="42"/>
    </row>
    <row r="4394" spans="1:15">
      <c r="A4394" s="40"/>
      <c r="B4394" s="41"/>
      <c r="C4394" s="42"/>
      <c r="D4394" s="42"/>
      <c r="E4394" s="42"/>
      <c r="F4394" s="42"/>
      <c r="G4394" s="42"/>
      <c r="H4394" s="42"/>
      <c r="I4394" s="42"/>
      <c r="J4394" s="42"/>
      <c r="K4394" s="42"/>
      <c r="L4394" s="42"/>
      <c r="M4394" s="42"/>
      <c r="N4394" s="42"/>
      <c r="O4394" s="42"/>
    </row>
    <row r="4395" spans="1:15">
      <c r="A4395" s="40"/>
      <c r="B4395" s="41"/>
      <c r="C4395" s="42"/>
      <c r="D4395" s="42"/>
      <c r="E4395" s="42"/>
      <c r="F4395" s="42"/>
      <c r="G4395" s="42"/>
      <c r="H4395" s="42"/>
      <c r="I4395" s="42"/>
      <c r="J4395" s="42"/>
      <c r="K4395" s="42"/>
      <c r="L4395" s="42"/>
      <c r="M4395" s="42"/>
      <c r="N4395" s="42"/>
      <c r="O4395" s="42"/>
    </row>
    <row r="4396" spans="1:15">
      <c r="A4396" s="40"/>
      <c r="B4396" s="41"/>
      <c r="C4396" s="42"/>
      <c r="D4396" s="42"/>
      <c r="E4396" s="42"/>
      <c r="F4396" s="42"/>
      <c r="G4396" s="42"/>
      <c r="H4396" s="42"/>
      <c r="I4396" s="42"/>
      <c r="J4396" s="42"/>
      <c r="K4396" s="42"/>
      <c r="L4396" s="42"/>
      <c r="M4396" s="42"/>
      <c r="N4396" s="42"/>
      <c r="O4396" s="42"/>
    </row>
    <row r="4397" spans="1:15">
      <c r="A4397" s="40"/>
      <c r="B4397" s="41"/>
      <c r="C4397" s="42"/>
      <c r="D4397" s="42"/>
      <c r="E4397" s="42"/>
      <c r="F4397" s="42"/>
      <c r="G4397" s="42"/>
      <c r="H4397" s="42"/>
      <c r="I4397" s="42"/>
      <c r="J4397" s="42"/>
      <c r="K4397" s="42"/>
      <c r="L4397" s="42"/>
      <c r="M4397" s="42"/>
      <c r="N4397" s="42"/>
      <c r="O4397" s="42"/>
    </row>
    <row r="4398" spans="1:15">
      <c r="A4398" s="40"/>
      <c r="B4398" s="41"/>
      <c r="C4398" s="42"/>
      <c r="D4398" s="42"/>
      <c r="E4398" s="42"/>
      <c r="F4398" s="42"/>
      <c r="G4398" s="42"/>
      <c r="H4398" s="42"/>
      <c r="I4398" s="42"/>
      <c r="J4398" s="42"/>
      <c r="K4398" s="42"/>
      <c r="L4398" s="42"/>
      <c r="M4398" s="42"/>
      <c r="N4398" s="42"/>
      <c r="O4398" s="42"/>
    </row>
    <row r="4399" spans="1:15">
      <c r="A4399" s="40"/>
      <c r="B4399" s="41"/>
      <c r="C4399" s="42"/>
      <c r="D4399" s="42"/>
      <c r="E4399" s="42"/>
      <c r="F4399" s="42"/>
      <c r="G4399" s="42"/>
      <c r="H4399" s="42"/>
      <c r="I4399" s="42"/>
      <c r="J4399" s="42"/>
      <c r="K4399" s="42"/>
      <c r="L4399" s="42"/>
      <c r="M4399" s="42"/>
      <c r="N4399" s="42"/>
      <c r="O4399" s="42"/>
    </row>
    <row r="4400" spans="1:15">
      <c r="A4400" s="40"/>
      <c r="B4400" s="41"/>
      <c r="C4400" s="42"/>
      <c r="D4400" s="42"/>
      <c r="E4400" s="42"/>
      <c r="F4400" s="42"/>
      <c r="G4400" s="42"/>
      <c r="H4400" s="42"/>
      <c r="I4400" s="42"/>
      <c r="J4400" s="42"/>
      <c r="K4400" s="42"/>
      <c r="L4400" s="42"/>
      <c r="M4400" s="42"/>
      <c r="N4400" s="42"/>
      <c r="O4400" s="42"/>
    </row>
    <row r="4401" spans="1:15">
      <c r="A4401" s="40"/>
      <c r="B4401" s="41"/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  <c r="O4401" s="42"/>
    </row>
    <row r="4402" spans="1:15">
      <c r="A4402" s="40"/>
      <c r="B4402" s="41"/>
      <c r="C4402" s="42"/>
      <c r="D4402" s="42"/>
      <c r="E4402" s="42"/>
      <c r="F4402" s="42"/>
      <c r="G4402" s="42"/>
      <c r="H4402" s="42"/>
      <c r="I4402" s="42"/>
      <c r="J4402" s="42"/>
      <c r="K4402" s="42"/>
      <c r="L4402" s="42"/>
      <c r="M4402" s="42"/>
      <c r="N4402" s="42"/>
      <c r="O4402" s="42"/>
    </row>
    <row r="4403" spans="1:15">
      <c r="A4403" s="40"/>
      <c r="B4403" s="41"/>
      <c r="C4403" s="42"/>
      <c r="D4403" s="42"/>
      <c r="E4403" s="42"/>
      <c r="F4403" s="42"/>
      <c r="G4403" s="42"/>
      <c r="H4403" s="42"/>
      <c r="I4403" s="42"/>
      <c r="J4403" s="42"/>
      <c r="K4403" s="42"/>
      <c r="L4403" s="42"/>
      <c r="M4403" s="42"/>
      <c r="N4403" s="42"/>
      <c r="O4403" s="42"/>
    </row>
    <row r="4404" spans="1:15">
      <c r="A4404" s="40"/>
      <c r="B4404" s="41"/>
      <c r="C4404" s="42"/>
      <c r="D4404" s="42"/>
      <c r="E4404" s="42"/>
      <c r="F4404" s="42"/>
      <c r="G4404" s="42"/>
      <c r="H4404" s="42"/>
      <c r="I4404" s="42"/>
      <c r="J4404" s="42"/>
      <c r="K4404" s="42"/>
      <c r="L4404" s="42"/>
      <c r="M4404" s="42"/>
      <c r="N4404" s="42"/>
      <c r="O4404" s="42"/>
    </row>
    <row r="4405" spans="1:15">
      <c r="A4405" s="40"/>
      <c r="B4405" s="41"/>
      <c r="C4405" s="42"/>
      <c r="D4405" s="42"/>
      <c r="E4405" s="42"/>
      <c r="F4405" s="42"/>
      <c r="G4405" s="42"/>
      <c r="H4405" s="42"/>
      <c r="I4405" s="42"/>
      <c r="J4405" s="42"/>
      <c r="K4405" s="42"/>
      <c r="L4405" s="42"/>
      <c r="M4405" s="42"/>
      <c r="N4405" s="42"/>
      <c r="O4405" s="42"/>
    </row>
    <row r="4406" spans="1:15">
      <c r="A4406" s="40"/>
      <c r="B4406" s="41"/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  <c r="O4406" s="42"/>
    </row>
    <row r="4407" spans="1:15">
      <c r="A4407" s="40"/>
      <c r="B4407" s="41"/>
      <c r="C4407" s="42"/>
      <c r="D4407" s="42"/>
      <c r="E4407" s="42"/>
      <c r="F4407" s="42"/>
      <c r="G4407" s="42"/>
      <c r="H4407" s="42"/>
      <c r="I4407" s="42"/>
      <c r="J4407" s="42"/>
      <c r="K4407" s="42"/>
      <c r="L4407" s="42"/>
      <c r="M4407" s="42"/>
      <c r="N4407" s="42"/>
      <c r="O4407" s="42"/>
    </row>
    <row r="4408" spans="1:15">
      <c r="A4408" s="40"/>
      <c r="B4408" s="41"/>
      <c r="C4408" s="42"/>
      <c r="D4408" s="42"/>
      <c r="E4408" s="42"/>
      <c r="F4408" s="42"/>
      <c r="G4408" s="42"/>
      <c r="H4408" s="42"/>
      <c r="I4408" s="42"/>
      <c r="J4408" s="42"/>
      <c r="K4408" s="42"/>
      <c r="L4408" s="42"/>
      <c r="M4408" s="42"/>
      <c r="N4408" s="42"/>
      <c r="O4408" s="42"/>
    </row>
    <row r="4409" spans="1:15">
      <c r="A4409" s="40"/>
      <c r="B4409" s="41"/>
      <c r="C4409" s="42"/>
      <c r="D4409" s="42"/>
      <c r="E4409" s="42"/>
      <c r="F4409" s="42"/>
      <c r="G4409" s="42"/>
      <c r="H4409" s="42"/>
      <c r="I4409" s="42"/>
      <c r="J4409" s="42"/>
      <c r="K4409" s="42"/>
      <c r="L4409" s="42"/>
      <c r="M4409" s="42"/>
      <c r="N4409" s="42"/>
      <c r="O4409" s="42"/>
    </row>
    <row r="4410" spans="1:15">
      <c r="A4410" s="40"/>
      <c r="B4410" s="41"/>
      <c r="C4410" s="42"/>
      <c r="D4410" s="42"/>
      <c r="E4410" s="42"/>
      <c r="F4410" s="42"/>
      <c r="G4410" s="42"/>
      <c r="H4410" s="42"/>
      <c r="I4410" s="42"/>
      <c r="J4410" s="42"/>
      <c r="K4410" s="42"/>
      <c r="L4410" s="42"/>
      <c r="M4410" s="42"/>
      <c r="N4410" s="42"/>
      <c r="O4410" s="42"/>
    </row>
    <row r="4411" spans="1:15">
      <c r="A4411" s="40"/>
      <c r="B4411" s="41"/>
      <c r="C4411" s="42"/>
      <c r="D4411" s="42"/>
      <c r="E4411" s="42"/>
      <c r="F4411" s="42"/>
      <c r="G4411" s="42"/>
      <c r="H4411" s="42"/>
      <c r="I4411" s="42"/>
      <c r="J4411" s="42"/>
      <c r="K4411" s="42"/>
      <c r="L4411" s="42"/>
      <c r="M4411" s="42"/>
      <c r="N4411" s="42"/>
      <c r="O4411" s="42"/>
    </row>
    <row r="4412" spans="1:15">
      <c r="A4412" s="40"/>
      <c r="B4412" s="41"/>
      <c r="C4412" s="42"/>
      <c r="D4412" s="42"/>
      <c r="E4412" s="42"/>
      <c r="F4412" s="42"/>
      <c r="G4412" s="42"/>
      <c r="H4412" s="42"/>
      <c r="I4412" s="42"/>
      <c r="J4412" s="42"/>
      <c r="K4412" s="42"/>
      <c r="L4412" s="42"/>
      <c r="M4412" s="42"/>
      <c r="N4412" s="42"/>
      <c r="O4412" s="42"/>
    </row>
    <row r="4413" spans="1:15">
      <c r="A4413" s="40"/>
      <c r="B4413" s="41"/>
      <c r="C4413" s="42"/>
      <c r="D4413" s="42"/>
      <c r="E4413" s="42"/>
      <c r="F4413" s="42"/>
      <c r="G4413" s="42"/>
      <c r="H4413" s="42"/>
      <c r="I4413" s="42"/>
      <c r="J4413" s="42"/>
      <c r="K4413" s="42"/>
      <c r="L4413" s="42"/>
      <c r="M4413" s="42"/>
      <c r="N4413" s="42"/>
      <c r="O4413" s="42"/>
    </row>
    <row r="4414" spans="1:15">
      <c r="A4414" s="40"/>
      <c r="B4414" s="41"/>
      <c r="C4414" s="42"/>
      <c r="D4414" s="42"/>
      <c r="E4414" s="42"/>
      <c r="F4414" s="42"/>
      <c r="G4414" s="42"/>
      <c r="H4414" s="42"/>
      <c r="I4414" s="42"/>
      <c r="J4414" s="42"/>
      <c r="K4414" s="42"/>
      <c r="L4414" s="42"/>
      <c r="M4414" s="42"/>
      <c r="N4414" s="42"/>
      <c r="O4414" s="42"/>
    </row>
    <row r="4415" spans="1:15">
      <c r="A4415" s="40"/>
      <c r="B4415" s="41"/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  <c r="O4415" s="42"/>
    </row>
    <row r="4416" spans="1:15">
      <c r="A4416" s="40"/>
      <c r="B4416" s="41"/>
      <c r="C4416" s="42"/>
      <c r="D4416" s="42"/>
      <c r="E4416" s="42"/>
      <c r="F4416" s="42"/>
      <c r="G4416" s="42"/>
      <c r="H4416" s="42"/>
      <c r="I4416" s="42"/>
      <c r="J4416" s="42"/>
      <c r="K4416" s="42"/>
      <c r="L4416" s="42"/>
      <c r="M4416" s="42"/>
      <c r="N4416" s="42"/>
      <c r="O4416" s="42"/>
    </row>
    <row r="4417" spans="1:15">
      <c r="A4417" s="40"/>
      <c r="B4417" s="41"/>
      <c r="C4417" s="42"/>
      <c r="D4417" s="42"/>
      <c r="E4417" s="42"/>
      <c r="F4417" s="42"/>
      <c r="G4417" s="42"/>
      <c r="H4417" s="42"/>
      <c r="I4417" s="42"/>
      <c r="J4417" s="42"/>
      <c r="K4417" s="42"/>
      <c r="L4417" s="42"/>
      <c r="M4417" s="42"/>
      <c r="N4417" s="42"/>
      <c r="O4417" s="42"/>
    </row>
    <row r="4418" spans="1:15">
      <c r="A4418" s="40"/>
      <c r="B4418" s="41"/>
      <c r="C4418" s="42"/>
      <c r="D4418" s="42"/>
      <c r="E4418" s="42"/>
      <c r="F4418" s="42"/>
      <c r="G4418" s="42"/>
      <c r="H4418" s="42"/>
      <c r="I4418" s="42"/>
      <c r="J4418" s="42"/>
      <c r="K4418" s="42"/>
      <c r="L4418" s="42"/>
      <c r="M4418" s="42"/>
      <c r="N4418" s="42"/>
      <c r="O4418" s="42"/>
    </row>
    <row r="4419" spans="1:15">
      <c r="A4419" s="40"/>
      <c r="B4419" s="41"/>
      <c r="C4419" s="42"/>
      <c r="D4419" s="42"/>
      <c r="E4419" s="42"/>
      <c r="F4419" s="42"/>
      <c r="G4419" s="42"/>
      <c r="H4419" s="42"/>
      <c r="I4419" s="42"/>
      <c r="J4419" s="42"/>
      <c r="K4419" s="42"/>
      <c r="L4419" s="42"/>
      <c r="M4419" s="42"/>
      <c r="N4419" s="42"/>
      <c r="O4419" s="42"/>
    </row>
    <row r="4420" spans="1:15">
      <c r="A4420" s="40"/>
      <c r="B4420" s="41"/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  <c r="O4420" s="42"/>
    </row>
    <row r="4421" spans="1:15">
      <c r="A4421" s="40"/>
      <c r="B4421" s="41"/>
      <c r="C4421" s="42"/>
      <c r="D4421" s="42"/>
      <c r="E4421" s="42"/>
      <c r="F4421" s="42"/>
      <c r="G4421" s="42"/>
      <c r="H4421" s="42"/>
      <c r="I4421" s="42"/>
      <c r="J4421" s="42"/>
      <c r="K4421" s="42"/>
      <c r="L4421" s="42"/>
      <c r="M4421" s="42"/>
      <c r="N4421" s="42"/>
      <c r="O4421" s="42"/>
    </row>
    <row r="4422" spans="1:15">
      <c r="A4422" s="40"/>
      <c r="B4422" s="41"/>
      <c r="C4422" s="42"/>
      <c r="D4422" s="42"/>
      <c r="E4422" s="42"/>
      <c r="F4422" s="42"/>
      <c r="G4422" s="42"/>
      <c r="H4422" s="42"/>
      <c r="I4422" s="42"/>
      <c r="J4422" s="42"/>
      <c r="K4422" s="42"/>
      <c r="L4422" s="42"/>
      <c r="M4422" s="42"/>
      <c r="N4422" s="42"/>
      <c r="O4422" s="42"/>
    </row>
    <row r="4423" spans="1:15">
      <c r="A4423" s="40"/>
      <c r="B4423" s="41"/>
      <c r="C4423" s="42"/>
      <c r="D4423" s="42"/>
      <c r="E4423" s="42"/>
      <c r="F4423" s="42"/>
      <c r="G4423" s="42"/>
      <c r="H4423" s="42"/>
      <c r="I4423" s="42"/>
      <c r="J4423" s="42"/>
      <c r="K4423" s="42"/>
      <c r="L4423" s="42"/>
      <c r="M4423" s="42"/>
      <c r="N4423" s="42"/>
      <c r="O4423" s="42"/>
    </row>
    <row r="4424" spans="1:15">
      <c r="A4424" s="40"/>
      <c r="B4424" s="41"/>
      <c r="C4424" s="42"/>
      <c r="D4424" s="42"/>
      <c r="E4424" s="42"/>
      <c r="F4424" s="42"/>
      <c r="G4424" s="42"/>
      <c r="H4424" s="42"/>
      <c r="I4424" s="42"/>
      <c r="J4424" s="42"/>
      <c r="K4424" s="42"/>
      <c r="L4424" s="42"/>
      <c r="M4424" s="42"/>
      <c r="N4424" s="42"/>
      <c r="O4424" s="42"/>
    </row>
    <row r="4425" spans="1:15">
      <c r="A4425" s="40"/>
      <c r="B4425" s="41"/>
      <c r="C4425" s="42"/>
      <c r="D4425" s="42"/>
      <c r="E4425" s="42"/>
      <c r="F4425" s="42"/>
      <c r="G4425" s="42"/>
      <c r="H4425" s="42"/>
      <c r="I4425" s="42"/>
      <c r="J4425" s="42"/>
      <c r="K4425" s="42"/>
      <c r="L4425" s="42"/>
      <c r="M4425" s="42"/>
      <c r="N4425" s="42"/>
      <c r="O4425" s="42"/>
    </row>
    <row r="4426" spans="1:15">
      <c r="A4426" s="40"/>
      <c r="B4426" s="41"/>
      <c r="C4426" s="42"/>
      <c r="D4426" s="42"/>
      <c r="E4426" s="42"/>
      <c r="F4426" s="42"/>
      <c r="G4426" s="42"/>
      <c r="H4426" s="42"/>
      <c r="I4426" s="42"/>
      <c r="J4426" s="42"/>
      <c r="K4426" s="42"/>
      <c r="L4426" s="42"/>
      <c r="M4426" s="42"/>
      <c r="N4426" s="42"/>
      <c r="O4426" s="42"/>
    </row>
    <row r="4427" spans="1:15">
      <c r="A4427" s="40"/>
      <c r="B4427" s="41"/>
      <c r="C4427" s="42"/>
      <c r="D4427" s="42"/>
      <c r="E4427" s="42"/>
      <c r="F4427" s="42"/>
      <c r="G4427" s="42"/>
      <c r="H4427" s="42"/>
      <c r="I4427" s="42"/>
      <c r="J4427" s="42"/>
      <c r="K4427" s="42"/>
      <c r="L4427" s="42"/>
      <c r="M4427" s="42"/>
      <c r="N4427" s="42"/>
      <c r="O4427" s="42"/>
    </row>
    <row r="4428" spans="1:15">
      <c r="A4428" s="40"/>
      <c r="B4428" s="41"/>
      <c r="C4428" s="42"/>
      <c r="D4428" s="42"/>
      <c r="E4428" s="42"/>
      <c r="F4428" s="42"/>
      <c r="G4428" s="42"/>
      <c r="H4428" s="42"/>
      <c r="I4428" s="42"/>
      <c r="J4428" s="42"/>
      <c r="K4428" s="42"/>
      <c r="L4428" s="42"/>
      <c r="M4428" s="42"/>
      <c r="N4428" s="42"/>
      <c r="O4428" s="42"/>
    </row>
    <row r="4429" spans="1:15">
      <c r="A4429" s="40"/>
      <c r="B4429" s="41"/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  <c r="O4429" s="42"/>
    </row>
    <row r="4430" spans="1:15">
      <c r="A4430" s="40"/>
      <c r="B4430" s="41"/>
      <c r="C4430" s="42"/>
      <c r="D4430" s="42"/>
      <c r="E4430" s="42"/>
      <c r="F4430" s="42"/>
      <c r="G4430" s="42"/>
      <c r="H4430" s="42"/>
      <c r="I4430" s="42"/>
      <c r="J4430" s="42"/>
      <c r="K4430" s="42"/>
      <c r="L4430" s="42"/>
      <c r="M4430" s="42"/>
      <c r="N4430" s="42"/>
      <c r="O4430" s="42"/>
    </row>
    <row r="4431" spans="1:15">
      <c r="A4431" s="40"/>
      <c r="B4431" s="41"/>
      <c r="C4431" s="42"/>
      <c r="D4431" s="42"/>
      <c r="E4431" s="42"/>
      <c r="F4431" s="42"/>
      <c r="G4431" s="42"/>
      <c r="H4431" s="42"/>
      <c r="I4431" s="42"/>
      <c r="J4431" s="42"/>
      <c r="K4431" s="42"/>
      <c r="L4431" s="42"/>
      <c r="M4431" s="42"/>
      <c r="N4431" s="42"/>
      <c r="O4431" s="42"/>
    </row>
    <row r="4432" spans="1:15">
      <c r="A4432" s="40"/>
      <c r="B4432" s="41"/>
      <c r="C4432" s="42"/>
      <c r="D4432" s="42"/>
      <c r="E4432" s="42"/>
      <c r="F4432" s="42"/>
      <c r="G4432" s="42"/>
      <c r="H4432" s="42"/>
      <c r="I4432" s="42"/>
      <c r="J4432" s="42"/>
      <c r="K4432" s="42"/>
      <c r="L4432" s="42"/>
      <c r="M4432" s="42"/>
      <c r="N4432" s="42"/>
      <c r="O4432" s="42"/>
    </row>
    <row r="4433" spans="1:15">
      <c r="A4433" s="40"/>
      <c r="B4433" s="41"/>
      <c r="C4433" s="42"/>
      <c r="D4433" s="42"/>
      <c r="E4433" s="42"/>
      <c r="F4433" s="42"/>
      <c r="G4433" s="42"/>
      <c r="H4433" s="42"/>
      <c r="I4433" s="42"/>
      <c r="J4433" s="42"/>
      <c r="K4433" s="42"/>
      <c r="L4433" s="42"/>
      <c r="M4433" s="42"/>
      <c r="N4433" s="42"/>
      <c r="O4433" s="42"/>
    </row>
    <row r="4434" spans="1:15">
      <c r="A4434" s="40"/>
      <c r="B4434" s="41"/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  <c r="O4434" s="42"/>
    </row>
    <row r="4435" spans="1:15">
      <c r="A4435" s="40"/>
      <c r="B4435" s="41"/>
      <c r="C4435" s="42"/>
      <c r="D4435" s="42"/>
      <c r="E4435" s="42"/>
      <c r="F4435" s="42"/>
      <c r="G4435" s="42"/>
      <c r="H4435" s="42"/>
      <c r="I4435" s="42"/>
      <c r="J4435" s="42"/>
      <c r="K4435" s="42"/>
      <c r="L4435" s="42"/>
      <c r="M4435" s="42"/>
      <c r="N4435" s="42"/>
      <c r="O4435" s="42"/>
    </row>
    <row r="4436" spans="1:15">
      <c r="A4436" s="40"/>
      <c r="B4436" s="41"/>
      <c r="C4436" s="42"/>
      <c r="D4436" s="42"/>
      <c r="E4436" s="42"/>
      <c r="F4436" s="42"/>
      <c r="G4436" s="42"/>
      <c r="H4436" s="42"/>
      <c r="I4436" s="42"/>
      <c r="J4436" s="42"/>
      <c r="K4436" s="42"/>
      <c r="L4436" s="42"/>
      <c r="M4436" s="42"/>
      <c r="N4436" s="42"/>
      <c r="O4436" s="42"/>
    </row>
    <row r="4437" spans="1:15">
      <c r="A4437" s="40"/>
      <c r="B4437" s="41"/>
      <c r="C4437" s="42"/>
      <c r="D4437" s="42"/>
      <c r="E4437" s="42"/>
      <c r="F4437" s="42"/>
      <c r="G4437" s="42"/>
      <c r="H4437" s="42"/>
      <c r="I4437" s="42"/>
      <c r="J4437" s="42"/>
      <c r="K4437" s="42"/>
      <c r="L4437" s="42"/>
      <c r="M4437" s="42"/>
      <c r="N4437" s="42"/>
      <c r="O4437" s="42"/>
    </row>
    <row r="4438" spans="1:15">
      <c r="A4438" s="40"/>
      <c r="B4438" s="41"/>
      <c r="C4438" s="42"/>
      <c r="D4438" s="42"/>
      <c r="E4438" s="42"/>
      <c r="F4438" s="42"/>
      <c r="G4438" s="42"/>
      <c r="H4438" s="42"/>
      <c r="I4438" s="42"/>
      <c r="J4438" s="42"/>
      <c r="K4438" s="42"/>
      <c r="L4438" s="42"/>
      <c r="M4438" s="42"/>
      <c r="N4438" s="42"/>
      <c r="O4438" s="42"/>
    </row>
    <row r="4439" spans="1:15">
      <c r="A4439" s="40"/>
      <c r="B4439" s="41"/>
      <c r="C4439" s="42"/>
      <c r="D4439" s="42"/>
      <c r="E4439" s="42"/>
      <c r="F4439" s="42"/>
      <c r="G4439" s="42"/>
      <c r="H4439" s="42"/>
      <c r="I4439" s="42"/>
      <c r="J4439" s="42"/>
      <c r="K4439" s="42"/>
      <c r="L4439" s="42"/>
      <c r="M4439" s="42"/>
      <c r="N4439" s="42"/>
      <c r="O4439" s="42"/>
    </row>
    <row r="4440" spans="1:15">
      <c r="A4440" s="40"/>
      <c r="B4440" s="41"/>
      <c r="C4440" s="42"/>
      <c r="D4440" s="42"/>
      <c r="E4440" s="42"/>
      <c r="F4440" s="42"/>
      <c r="G4440" s="42"/>
      <c r="H4440" s="42"/>
      <c r="I4440" s="42"/>
      <c r="J4440" s="42"/>
      <c r="K4440" s="42"/>
      <c r="L4440" s="42"/>
      <c r="M4440" s="42"/>
      <c r="N4440" s="42"/>
      <c r="O4440" s="42"/>
    </row>
    <row r="4441" spans="1:15">
      <c r="A4441" s="40"/>
      <c r="B4441" s="41"/>
      <c r="C4441" s="42"/>
      <c r="D4441" s="42"/>
      <c r="E4441" s="42"/>
      <c r="F4441" s="42"/>
      <c r="G4441" s="42"/>
      <c r="H4441" s="42"/>
      <c r="I4441" s="42"/>
      <c r="J4441" s="42"/>
      <c r="K4441" s="42"/>
      <c r="L4441" s="42"/>
      <c r="M4441" s="42"/>
      <c r="N4441" s="42"/>
      <c r="O4441" s="42"/>
    </row>
    <row r="4442" spans="1:15">
      <c r="A4442" s="40"/>
      <c r="B4442" s="41"/>
      <c r="C4442" s="42"/>
      <c r="D4442" s="42"/>
      <c r="E4442" s="42"/>
      <c r="F4442" s="42"/>
      <c r="G4442" s="42"/>
      <c r="H4442" s="42"/>
      <c r="I4442" s="42"/>
      <c r="J4442" s="42"/>
      <c r="K4442" s="42"/>
      <c r="L4442" s="42"/>
      <c r="M4442" s="42"/>
      <c r="N4442" s="42"/>
      <c r="O4442" s="42"/>
    </row>
    <row r="4443" spans="1:15">
      <c r="A4443" s="40"/>
      <c r="B4443" s="41"/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  <c r="O4443" s="42"/>
    </row>
    <row r="4444" spans="1:15">
      <c r="A4444" s="40"/>
      <c r="B4444" s="41"/>
      <c r="C4444" s="42"/>
      <c r="D4444" s="42"/>
      <c r="E4444" s="42"/>
      <c r="F4444" s="42"/>
      <c r="G4444" s="42"/>
      <c r="H4444" s="42"/>
      <c r="I4444" s="42"/>
      <c r="J4444" s="42"/>
      <c r="K4444" s="42"/>
      <c r="L4444" s="42"/>
      <c r="M4444" s="42"/>
      <c r="N4444" s="42"/>
      <c r="O4444" s="42"/>
    </row>
    <row r="4445" spans="1:15">
      <c r="A4445" s="40"/>
      <c r="B4445" s="41"/>
      <c r="C4445" s="42"/>
      <c r="D4445" s="42"/>
      <c r="E4445" s="42"/>
      <c r="F4445" s="42"/>
      <c r="G4445" s="42"/>
      <c r="H4445" s="42"/>
      <c r="I4445" s="42"/>
      <c r="J4445" s="42"/>
      <c r="K4445" s="42"/>
      <c r="L4445" s="42"/>
      <c r="M4445" s="42"/>
      <c r="N4445" s="42"/>
      <c r="O4445" s="42"/>
    </row>
    <row r="4446" spans="1:15">
      <c r="A4446" s="40"/>
      <c r="B4446" s="41"/>
      <c r="C4446" s="42"/>
      <c r="D4446" s="42"/>
      <c r="E4446" s="42"/>
      <c r="F4446" s="42"/>
      <c r="G4446" s="42"/>
      <c r="H4446" s="42"/>
      <c r="I4446" s="42"/>
      <c r="J4446" s="42"/>
      <c r="K4446" s="42"/>
      <c r="L4446" s="42"/>
      <c r="M4446" s="42"/>
      <c r="N4446" s="42"/>
      <c r="O4446" s="42"/>
    </row>
    <row r="4447" spans="1:15">
      <c r="A4447" s="40"/>
      <c r="B4447" s="41"/>
      <c r="C4447" s="42"/>
      <c r="D4447" s="42"/>
      <c r="E4447" s="42"/>
      <c r="F4447" s="42"/>
      <c r="G4447" s="42"/>
      <c r="H4447" s="42"/>
      <c r="I4447" s="42"/>
      <c r="J4447" s="42"/>
      <c r="K4447" s="42"/>
      <c r="L4447" s="42"/>
      <c r="M4447" s="42"/>
      <c r="N4447" s="42"/>
      <c r="O4447" s="42"/>
    </row>
    <row r="4448" spans="1:15">
      <c r="A4448" s="40"/>
      <c r="B4448" s="41"/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  <c r="O4448" s="42"/>
    </row>
    <row r="4449" spans="1:15">
      <c r="A4449" s="40"/>
      <c r="B4449" s="41"/>
      <c r="C4449" s="42"/>
      <c r="D4449" s="42"/>
      <c r="E4449" s="42"/>
      <c r="F4449" s="42"/>
      <c r="G4449" s="42"/>
      <c r="H4449" s="42"/>
      <c r="I4449" s="42"/>
      <c r="J4449" s="42"/>
      <c r="K4449" s="42"/>
      <c r="L4449" s="42"/>
      <c r="M4449" s="42"/>
      <c r="N4449" s="42"/>
      <c r="O4449" s="42"/>
    </row>
    <row r="4450" spans="1:15">
      <c r="A4450" s="40"/>
      <c r="B4450" s="41"/>
      <c r="C4450" s="42"/>
      <c r="D4450" s="42"/>
      <c r="E4450" s="42"/>
      <c r="F4450" s="42"/>
      <c r="G4450" s="42"/>
      <c r="H4450" s="42"/>
      <c r="I4450" s="42"/>
      <c r="J4450" s="42"/>
      <c r="K4450" s="42"/>
      <c r="L4450" s="42"/>
      <c r="M4450" s="42"/>
      <c r="N4450" s="42"/>
      <c r="O4450" s="42"/>
    </row>
    <row r="4451" spans="1:15">
      <c r="A4451" s="40"/>
      <c r="B4451" s="41"/>
      <c r="C4451" s="42"/>
      <c r="D4451" s="42"/>
      <c r="E4451" s="42"/>
      <c r="F4451" s="42"/>
      <c r="G4451" s="42"/>
      <c r="H4451" s="42"/>
      <c r="I4451" s="42"/>
      <c r="J4451" s="42"/>
      <c r="K4451" s="42"/>
      <c r="L4451" s="42"/>
      <c r="M4451" s="42"/>
      <c r="N4451" s="42"/>
      <c r="O4451" s="42"/>
    </row>
    <row r="4452" spans="1:15">
      <c r="A4452" s="40"/>
      <c r="B4452" s="41"/>
      <c r="C4452" s="42"/>
      <c r="D4452" s="42"/>
      <c r="E4452" s="42"/>
      <c r="F4452" s="42"/>
      <c r="G4452" s="42"/>
      <c r="H4452" s="42"/>
      <c r="I4452" s="42"/>
      <c r="J4452" s="42"/>
      <c r="K4452" s="42"/>
      <c r="L4452" s="42"/>
      <c r="M4452" s="42"/>
      <c r="N4452" s="42"/>
      <c r="O4452" s="42"/>
    </row>
    <row r="4453" spans="1:15">
      <c r="A4453" s="40"/>
      <c r="B4453" s="41"/>
      <c r="C4453" s="42"/>
      <c r="D4453" s="42"/>
      <c r="E4453" s="42"/>
      <c r="F4453" s="42"/>
      <c r="G4453" s="42"/>
      <c r="H4453" s="42"/>
      <c r="I4453" s="42"/>
      <c r="J4453" s="42"/>
      <c r="K4453" s="42"/>
      <c r="L4453" s="42"/>
      <c r="M4453" s="42"/>
      <c r="N4453" s="42"/>
      <c r="O4453" s="42"/>
    </row>
    <row r="4454" spans="1:15">
      <c r="A4454" s="40"/>
      <c r="B4454" s="41"/>
      <c r="C4454" s="42"/>
      <c r="D4454" s="42"/>
      <c r="E4454" s="42"/>
      <c r="F4454" s="42"/>
      <c r="G4454" s="42"/>
      <c r="H4454" s="42"/>
      <c r="I4454" s="42"/>
      <c r="J4454" s="42"/>
      <c r="K4454" s="42"/>
      <c r="L4454" s="42"/>
      <c r="M4454" s="42"/>
      <c r="N4454" s="42"/>
      <c r="O4454" s="42"/>
    </row>
    <row r="4455" spans="1:15">
      <c r="A4455" s="40"/>
      <c r="B4455" s="41"/>
      <c r="C4455" s="42"/>
      <c r="D4455" s="42"/>
      <c r="E4455" s="42"/>
      <c r="F4455" s="42"/>
      <c r="G4455" s="42"/>
      <c r="H4455" s="42"/>
      <c r="I4455" s="42"/>
      <c r="J4455" s="42"/>
      <c r="K4455" s="42"/>
      <c r="L4455" s="42"/>
      <c r="M4455" s="42"/>
      <c r="N4455" s="42"/>
      <c r="O4455" s="42"/>
    </row>
    <row r="4456" spans="1:15">
      <c r="A4456" s="40"/>
      <c r="B4456" s="41"/>
      <c r="C4456" s="42"/>
      <c r="D4456" s="42"/>
      <c r="E4456" s="42"/>
      <c r="F4456" s="42"/>
      <c r="G4456" s="42"/>
      <c r="H4456" s="42"/>
      <c r="I4456" s="42"/>
      <c r="J4456" s="42"/>
      <c r="K4456" s="42"/>
      <c r="L4456" s="42"/>
      <c r="M4456" s="42"/>
      <c r="N4456" s="42"/>
      <c r="O4456" s="42"/>
    </row>
    <row r="4457" spans="1:15">
      <c r="A4457" s="40"/>
      <c r="B4457" s="41"/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  <c r="O4457" s="42"/>
    </row>
    <row r="4458" spans="1:15">
      <c r="A4458" s="40"/>
      <c r="B4458" s="41"/>
      <c r="C4458" s="42"/>
      <c r="D4458" s="42"/>
      <c r="E4458" s="42"/>
      <c r="F4458" s="42"/>
      <c r="G4458" s="42"/>
      <c r="H4458" s="42"/>
      <c r="I4458" s="42"/>
      <c r="J4458" s="42"/>
      <c r="K4458" s="42"/>
      <c r="L4458" s="42"/>
      <c r="M4458" s="42"/>
      <c r="N4458" s="42"/>
      <c r="O4458" s="42"/>
    </row>
    <row r="4459" spans="1:15">
      <c r="A4459" s="40"/>
      <c r="B4459" s="41"/>
      <c r="C4459" s="42"/>
      <c r="D4459" s="42"/>
      <c r="E4459" s="42"/>
      <c r="F4459" s="42"/>
      <c r="G4459" s="42"/>
      <c r="H4459" s="42"/>
      <c r="I4459" s="42"/>
      <c r="J4459" s="42"/>
      <c r="K4459" s="42"/>
      <c r="L4459" s="42"/>
      <c r="M4459" s="42"/>
      <c r="N4459" s="42"/>
      <c r="O4459" s="42"/>
    </row>
    <row r="4460" spans="1:15">
      <c r="A4460" s="40"/>
      <c r="B4460" s="41"/>
      <c r="C4460" s="42"/>
      <c r="D4460" s="42"/>
      <c r="E4460" s="42"/>
      <c r="F4460" s="42"/>
      <c r="G4460" s="42"/>
      <c r="H4460" s="42"/>
      <c r="I4460" s="42"/>
      <c r="J4460" s="42"/>
      <c r="K4460" s="42"/>
      <c r="L4460" s="42"/>
      <c r="M4460" s="42"/>
      <c r="N4460" s="42"/>
      <c r="O4460" s="42"/>
    </row>
    <row r="4461" spans="1:15">
      <c r="A4461" s="40"/>
      <c r="B4461" s="41"/>
      <c r="C4461" s="42"/>
      <c r="D4461" s="42"/>
      <c r="E4461" s="42"/>
      <c r="F4461" s="42"/>
      <c r="G4461" s="42"/>
      <c r="H4461" s="42"/>
      <c r="I4461" s="42"/>
      <c r="J4461" s="42"/>
      <c r="K4461" s="42"/>
      <c r="L4461" s="42"/>
      <c r="M4461" s="42"/>
      <c r="N4461" s="42"/>
      <c r="O4461" s="42"/>
    </row>
    <row r="4462" spans="1:15">
      <c r="A4462" s="40"/>
      <c r="B4462" s="41"/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  <c r="O4462" s="42"/>
    </row>
    <row r="4463" spans="1:15">
      <c r="A4463" s="40"/>
      <c r="B4463" s="41"/>
      <c r="C4463" s="42"/>
      <c r="D4463" s="42"/>
      <c r="E4463" s="42"/>
      <c r="F4463" s="42"/>
      <c r="G4463" s="42"/>
      <c r="H4463" s="42"/>
      <c r="I4463" s="42"/>
      <c r="J4463" s="42"/>
      <c r="K4463" s="42"/>
      <c r="L4463" s="42"/>
      <c r="M4463" s="42"/>
      <c r="N4463" s="42"/>
      <c r="O4463" s="42"/>
    </row>
    <row r="4464" spans="1:15">
      <c r="A4464" s="40"/>
      <c r="B4464" s="41"/>
      <c r="C4464" s="42"/>
      <c r="D4464" s="42"/>
      <c r="E4464" s="42"/>
      <c r="F4464" s="42"/>
      <c r="G4464" s="42"/>
      <c r="H4464" s="42"/>
      <c r="I4464" s="42"/>
      <c r="J4464" s="42"/>
      <c r="K4464" s="42"/>
      <c r="L4464" s="42"/>
      <c r="M4464" s="42"/>
      <c r="N4464" s="42"/>
      <c r="O4464" s="42"/>
    </row>
    <row r="4465" spans="1:15">
      <c r="A4465" s="40"/>
      <c r="B4465" s="41"/>
      <c r="C4465" s="42"/>
      <c r="D4465" s="42"/>
      <c r="E4465" s="42"/>
      <c r="F4465" s="42"/>
      <c r="G4465" s="42"/>
      <c r="H4465" s="42"/>
      <c r="I4465" s="42"/>
      <c r="J4465" s="42"/>
      <c r="K4465" s="42"/>
      <c r="L4465" s="42"/>
      <c r="M4465" s="42"/>
      <c r="N4465" s="42"/>
      <c r="O4465" s="42"/>
    </row>
    <row r="4466" spans="1:15">
      <c r="A4466" s="40"/>
      <c r="B4466" s="41"/>
      <c r="C4466" s="42"/>
      <c r="D4466" s="42"/>
      <c r="E4466" s="42"/>
      <c r="F4466" s="42"/>
      <c r="G4466" s="42"/>
      <c r="H4466" s="42"/>
      <c r="I4466" s="42"/>
      <c r="J4466" s="42"/>
      <c r="K4466" s="42"/>
      <c r="L4466" s="42"/>
      <c r="M4466" s="42"/>
      <c r="N4466" s="42"/>
      <c r="O4466" s="42"/>
    </row>
    <row r="4467" spans="1:15">
      <c r="A4467" s="40"/>
      <c r="B4467" s="41"/>
      <c r="C4467" s="42"/>
      <c r="D4467" s="42"/>
      <c r="E4467" s="42"/>
      <c r="F4467" s="42"/>
      <c r="G4467" s="42"/>
      <c r="H4467" s="42"/>
      <c r="I4467" s="42"/>
      <c r="J4467" s="42"/>
      <c r="K4467" s="42"/>
      <c r="L4467" s="42"/>
      <c r="M4467" s="42"/>
      <c r="N4467" s="42"/>
      <c r="O4467" s="42"/>
    </row>
    <row r="4468" spans="1:15">
      <c r="A4468" s="40"/>
      <c r="B4468" s="41"/>
      <c r="C4468" s="42"/>
      <c r="D4468" s="42"/>
      <c r="E4468" s="42"/>
      <c r="F4468" s="42"/>
      <c r="G4468" s="42"/>
      <c r="H4468" s="42"/>
      <c r="I4468" s="42"/>
      <c r="J4468" s="42"/>
      <c r="K4468" s="42"/>
      <c r="L4468" s="42"/>
      <c r="M4468" s="42"/>
      <c r="N4468" s="42"/>
      <c r="O4468" s="42"/>
    </row>
    <row r="4469" spans="1:15">
      <c r="A4469" s="40"/>
      <c r="B4469" s="41"/>
      <c r="C4469" s="42"/>
      <c r="D4469" s="42"/>
      <c r="E4469" s="42"/>
      <c r="F4469" s="42"/>
      <c r="G4469" s="42"/>
      <c r="H4469" s="42"/>
      <c r="I4469" s="42"/>
      <c r="J4469" s="42"/>
      <c r="K4469" s="42"/>
      <c r="L4469" s="42"/>
      <c r="M4469" s="42"/>
      <c r="N4469" s="42"/>
      <c r="O4469" s="42"/>
    </row>
    <row r="4470" spans="1:15">
      <c r="A4470" s="40"/>
      <c r="B4470" s="41"/>
      <c r="C4470" s="42"/>
      <c r="D4470" s="42"/>
      <c r="E4470" s="42"/>
      <c r="F4470" s="42"/>
      <c r="G4470" s="42"/>
      <c r="H4470" s="42"/>
      <c r="I4470" s="42"/>
      <c r="J4470" s="42"/>
      <c r="K4470" s="42"/>
      <c r="L4470" s="42"/>
      <c r="M4470" s="42"/>
      <c r="N4470" s="42"/>
      <c r="O4470" s="42"/>
    </row>
    <row r="4471" spans="1:15">
      <c r="A4471" s="40"/>
      <c r="B4471" s="41"/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  <c r="O4471" s="42"/>
    </row>
    <row r="4472" spans="1:15">
      <c r="A4472" s="40"/>
      <c r="B4472" s="41"/>
      <c r="C4472" s="42"/>
      <c r="D4472" s="42"/>
      <c r="E4472" s="42"/>
      <c r="F4472" s="42"/>
      <c r="G4472" s="42"/>
      <c r="H4472" s="42"/>
      <c r="I4472" s="42"/>
      <c r="J4472" s="42"/>
      <c r="K4472" s="42"/>
      <c r="L4472" s="42"/>
      <c r="M4472" s="42"/>
      <c r="N4472" s="42"/>
      <c r="O4472" s="42"/>
    </row>
    <row r="4473" spans="1:15">
      <c r="A4473" s="40"/>
      <c r="B4473" s="41"/>
      <c r="C4473" s="42"/>
      <c r="D4473" s="42"/>
      <c r="E4473" s="42"/>
      <c r="F4473" s="42"/>
      <c r="G4473" s="42"/>
      <c r="H4473" s="42"/>
      <c r="I4473" s="42"/>
      <c r="J4473" s="42"/>
      <c r="K4473" s="42"/>
      <c r="L4473" s="42"/>
      <c r="M4473" s="42"/>
      <c r="N4473" s="42"/>
      <c r="O4473" s="42"/>
    </row>
    <row r="4474" spans="1:15">
      <c r="A4474" s="40"/>
      <c r="B4474" s="41"/>
      <c r="C4474" s="42"/>
      <c r="D4474" s="42"/>
      <c r="E4474" s="42"/>
      <c r="F4474" s="42"/>
      <c r="G4474" s="42"/>
      <c r="H4474" s="42"/>
      <c r="I4474" s="42"/>
      <c r="J4474" s="42"/>
      <c r="K4474" s="42"/>
      <c r="L4474" s="42"/>
      <c r="M4474" s="42"/>
      <c r="N4474" s="42"/>
      <c r="O4474" s="42"/>
    </row>
    <row r="4475" spans="1:15">
      <c r="A4475" s="40"/>
      <c r="B4475" s="41"/>
      <c r="C4475" s="42"/>
      <c r="D4475" s="42"/>
      <c r="E4475" s="42"/>
      <c r="F4475" s="42"/>
      <c r="G4475" s="42"/>
      <c r="H4475" s="42"/>
      <c r="I4475" s="42"/>
      <c r="J4475" s="42"/>
      <c r="K4475" s="42"/>
      <c r="L4475" s="42"/>
      <c r="M4475" s="42"/>
      <c r="N4475" s="42"/>
      <c r="O4475" s="42"/>
    </row>
    <row r="4476" spans="1:15">
      <c r="A4476" s="40"/>
      <c r="B4476" s="41"/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  <c r="O4476" s="42"/>
    </row>
    <row r="4477" spans="1:15">
      <c r="A4477" s="40"/>
      <c r="B4477" s="41"/>
      <c r="C4477" s="42"/>
      <c r="D4477" s="42"/>
      <c r="E4477" s="42"/>
      <c r="F4477" s="42"/>
      <c r="G4477" s="42"/>
      <c r="H4477" s="42"/>
      <c r="I4477" s="42"/>
      <c r="J4477" s="42"/>
      <c r="K4477" s="42"/>
      <c r="L4477" s="42"/>
      <c r="M4477" s="42"/>
      <c r="N4477" s="42"/>
      <c r="O4477" s="42"/>
    </row>
    <row r="4478" spans="1:15">
      <c r="A4478" s="40"/>
      <c r="B4478" s="41"/>
      <c r="C4478" s="42"/>
      <c r="D4478" s="42"/>
      <c r="E4478" s="42"/>
      <c r="F4478" s="42"/>
      <c r="G4478" s="42"/>
      <c r="H4478" s="42"/>
      <c r="I4478" s="42"/>
      <c r="J4478" s="42"/>
      <c r="K4478" s="42"/>
      <c r="L4478" s="42"/>
      <c r="M4478" s="42"/>
      <c r="N4478" s="42"/>
      <c r="O4478" s="42"/>
    </row>
    <row r="4479" spans="1:15">
      <c r="A4479" s="40"/>
      <c r="B4479" s="41"/>
      <c r="C4479" s="42"/>
      <c r="D4479" s="42"/>
      <c r="E4479" s="42"/>
      <c r="F4479" s="42"/>
      <c r="G4479" s="42"/>
      <c r="H4479" s="42"/>
      <c r="I4479" s="42"/>
      <c r="J4479" s="42"/>
      <c r="K4479" s="42"/>
      <c r="L4479" s="42"/>
      <c r="M4479" s="42"/>
      <c r="N4479" s="42"/>
      <c r="O4479" s="42"/>
    </row>
    <row r="4480" spans="1:15">
      <c r="A4480" s="40"/>
      <c r="B4480" s="41"/>
      <c r="C4480" s="42"/>
      <c r="D4480" s="42"/>
      <c r="E4480" s="42"/>
      <c r="F4480" s="42"/>
      <c r="G4480" s="42"/>
      <c r="H4480" s="42"/>
      <c r="I4480" s="42"/>
      <c r="J4480" s="42"/>
      <c r="K4480" s="42"/>
      <c r="L4480" s="42"/>
      <c r="M4480" s="42"/>
      <c r="N4480" s="42"/>
      <c r="O4480" s="42"/>
    </row>
    <row r="4481" spans="1:15">
      <c r="A4481" s="40"/>
      <c r="B4481" s="41"/>
      <c r="C4481" s="42"/>
      <c r="D4481" s="42"/>
      <c r="E4481" s="42"/>
      <c r="F4481" s="42"/>
      <c r="G4481" s="42"/>
      <c r="H4481" s="42"/>
      <c r="I4481" s="42"/>
      <c r="J4481" s="42"/>
      <c r="K4481" s="42"/>
      <c r="L4481" s="42"/>
      <c r="M4481" s="42"/>
      <c r="N4481" s="42"/>
      <c r="O4481" s="42"/>
    </row>
    <row r="4482" spans="1:15">
      <c r="A4482" s="40"/>
      <c r="B4482" s="41"/>
      <c r="C4482" s="42"/>
      <c r="D4482" s="42"/>
      <c r="E4482" s="42"/>
      <c r="F4482" s="42"/>
      <c r="G4482" s="42"/>
      <c r="H4482" s="42"/>
      <c r="I4482" s="42"/>
      <c r="J4482" s="42"/>
      <c r="K4482" s="42"/>
      <c r="L4482" s="42"/>
      <c r="M4482" s="42"/>
      <c r="N4482" s="42"/>
      <c r="O4482" s="42"/>
    </row>
    <row r="4483" spans="1:15">
      <c r="A4483" s="40"/>
      <c r="B4483" s="41"/>
      <c r="C4483" s="42"/>
      <c r="D4483" s="42"/>
      <c r="E4483" s="42"/>
      <c r="F4483" s="42"/>
      <c r="G4483" s="42"/>
      <c r="H4483" s="42"/>
      <c r="I4483" s="42"/>
      <c r="J4483" s="42"/>
      <c r="K4483" s="42"/>
      <c r="L4483" s="42"/>
      <c r="M4483" s="42"/>
      <c r="N4483" s="42"/>
      <c r="O4483" s="42"/>
    </row>
    <row r="4484" spans="1:15">
      <c r="A4484" s="40"/>
      <c r="B4484" s="41"/>
      <c r="C4484" s="42"/>
      <c r="D4484" s="42"/>
      <c r="E4484" s="42"/>
      <c r="F4484" s="42"/>
      <c r="G4484" s="42"/>
      <c r="H4484" s="42"/>
      <c r="I4484" s="42"/>
      <c r="J4484" s="42"/>
      <c r="K4484" s="42"/>
      <c r="L4484" s="42"/>
      <c r="M4484" s="42"/>
      <c r="N4484" s="42"/>
      <c r="O4484" s="42"/>
    </row>
    <row r="4485" spans="1:15">
      <c r="A4485" s="40"/>
      <c r="B4485" s="41"/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  <c r="O4485" s="42"/>
    </row>
    <row r="4486" spans="1:15">
      <c r="A4486" s="40"/>
      <c r="B4486" s="41"/>
      <c r="C4486" s="42"/>
      <c r="D4486" s="42"/>
      <c r="E4486" s="42"/>
      <c r="F4486" s="42"/>
      <c r="G4486" s="42"/>
      <c r="H4486" s="42"/>
      <c r="I4486" s="42"/>
      <c r="J4486" s="42"/>
      <c r="K4486" s="42"/>
      <c r="L4486" s="42"/>
      <c r="M4486" s="42"/>
      <c r="N4486" s="42"/>
      <c r="O4486" s="42"/>
    </row>
    <row r="4487" spans="1:15">
      <c r="A4487" s="40"/>
      <c r="B4487" s="41"/>
      <c r="C4487" s="42"/>
      <c r="D4487" s="42"/>
      <c r="E4487" s="42"/>
      <c r="F4487" s="42"/>
      <c r="G4487" s="42"/>
      <c r="H4487" s="42"/>
      <c r="I4487" s="42"/>
      <c r="J4487" s="42"/>
      <c r="K4487" s="42"/>
      <c r="L4487" s="42"/>
      <c r="M4487" s="42"/>
      <c r="N4487" s="42"/>
      <c r="O4487" s="42"/>
    </row>
    <row r="4488" spans="1:15">
      <c r="A4488" s="40"/>
      <c r="B4488" s="41"/>
      <c r="C4488" s="42"/>
      <c r="D4488" s="42"/>
      <c r="E4488" s="42"/>
      <c r="F4488" s="42"/>
      <c r="G4488" s="42"/>
      <c r="H4488" s="42"/>
      <c r="I4488" s="42"/>
      <c r="J4488" s="42"/>
      <c r="K4488" s="42"/>
      <c r="L4488" s="42"/>
      <c r="M4488" s="42"/>
      <c r="N4488" s="42"/>
      <c r="O4488" s="42"/>
    </row>
    <row r="4489" spans="1:15">
      <c r="A4489" s="40"/>
      <c r="B4489" s="41"/>
      <c r="C4489" s="42"/>
      <c r="D4489" s="42"/>
      <c r="E4489" s="42"/>
      <c r="F4489" s="42"/>
      <c r="G4489" s="42"/>
      <c r="H4489" s="42"/>
      <c r="I4489" s="42"/>
      <c r="J4489" s="42"/>
      <c r="K4489" s="42"/>
      <c r="L4489" s="42"/>
      <c r="M4489" s="42"/>
      <c r="N4489" s="42"/>
      <c r="O4489" s="42"/>
    </row>
    <row r="4490" spans="1:15">
      <c r="A4490" s="40"/>
      <c r="B4490" s="41"/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  <c r="O4490" s="42"/>
    </row>
    <row r="4491" spans="1:15">
      <c r="A4491" s="40"/>
      <c r="B4491" s="41"/>
      <c r="C4491" s="42"/>
      <c r="D4491" s="42"/>
      <c r="E4491" s="42"/>
      <c r="F4491" s="42"/>
      <c r="G4491" s="42"/>
      <c r="H4491" s="42"/>
      <c r="I4491" s="42"/>
      <c r="J4491" s="42"/>
      <c r="K4491" s="42"/>
      <c r="L4491" s="42"/>
      <c r="M4491" s="42"/>
      <c r="N4491" s="42"/>
      <c r="O4491" s="42"/>
    </row>
    <row r="4492" spans="1:15">
      <c r="A4492" s="40"/>
      <c r="B4492" s="41"/>
      <c r="C4492" s="42"/>
      <c r="D4492" s="42"/>
      <c r="E4492" s="42"/>
      <c r="F4492" s="42"/>
      <c r="G4492" s="42"/>
      <c r="H4492" s="42"/>
      <c r="I4492" s="42"/>
      <c r="J4492" s="42"/>
      <c r="K4492" s="42"/>
      <c r="L4492" s="42"/>
      <c r="M4492" s="42"/>
      <c r="N4492" s="42"/>
      <c r="O4492" s="42"/>
    </row>
    <row r="4493" spans="1:15">
      <c r="A4493" s="40"/>
      <c r="B4493" s="41"/>
      <c r="C4493" s="42"/>
      <c r="D4493" s="42"/>
      <c r="E4493" s="42"/>
      <c r="F4493" s="42"/>
      <c r="G4493" s="42"/>
      <c r="H4493" s="42"/>
      <c r="I4493" s="42"/>
      <c r="J4493" s="42"/>
      <c r="K4493" s="42"/>
      <c r="L4493" s="42"/>
      <c r="M4493" s="42"/>
      <c r="N4493" s="42"/>
      <c r="O4493" s="42"/>
    </row>
    <row r="4494" spans="1:15">
      <c r="A4494" s="40"/>
      <c r="B4494" s="41"/>
      <c r="C4494" s="42"/>
      <c r="D4494" s="42"/>
      <c r="E4494" s="42"/>
      <c r="F4494" s="42"/>
      <c r="G4494" s="42"/>
      <c r="H4494" s="42"/>
      <c r="I4494" s="42"/>
      <c r="J4494" s="42"/>
      <c r="K4494" s="42"/>
      <c r="L4494" s="42"/>
      <c r="M4494" s="42"/>
      <c r="N4494" s="42"/>
      <c r="O4494" s="42"/>
    </row>
    <row r="4495" spans="1:15">
      <c r="A4495" s="40"/>
      <c r="B4495" s="41"/>
      <c r="C4495" s="42"/>
      <c r="D4495" s="42"/>
      <c r="E4495" s="42"/>
      <c r="F4495" s="42"/>
      <c r="G4495" s="42"/>
      <c r="H4495" s="42"/>
      <c r="I4495" s="42"/>
      <c r="J4495" s="42"/>
      <c r="K4495" s="42"/>
      <c r="L4495" s="42"/>
      <c r="M4495" s="42"/>
      <c r="N4495" s="42"/>
      <c r="O4495" s="42"/>
    </row>
    <row r="4496" spans="1:15">
      <c r="A4496" s="40"/>
      <c r="B4496" s="41"/>
      <c r="C4496" s="42"/>
      <c r="D4496" s="42"/>
      <c r="E4496" s="42"/>
      <c r="F4496" s="42"/>
      <c r="G4496" s="42"/>
      <c r="H4496" s="42"/>
      <c r="I4496" s="42"/>
      <c r="J4496" s="42"/>
      <c r="K4496" s="42"/>
      <c r="L4496" s="42"/>
      <c r="M4496" s="42"/>
      <c r="N4496" s="42"/>
      <c r="O4496" s="42"/>
    </row>
    <row r="4497" spans="1:15">
      <c r="A4497" s="40"/>
      <c r="B4497" s="41"/>
      <c r="C4497" s="42"/>
      <c r="D4497" s="42"/>
      <c r="E4497" s="42"/>
      <c r="F4497" s="42"/>
      <c r="G4497" s="42"/>
      <c r="H4497" s="42"/>
      <c r="I4497" s="42"/>
      <c r="J4497" s="42"/>
      <c r="K4497" s="42"/>
      <c r="L4497" s="42"/>
      <c r="M4497" s="42"/>
      <c r="N4497" s="42"/>
      <c r="O4497" s="42"/>
    </row>
    <row r="4498" spans="1:15">
      <c r="A4498" s="40"/>
      <c r="B4498" s="41"/>
      <c r="C4498" s="42"/>
      <c r="D4498" s="42"/>
      <c r="E4498" s="42"/>
      <c r="F4498" s="42"/>
      <c r="G4498" s="42"/>
      <c r="H4498" s="42"/>
      <c r="I4498" s="42"/>
      <c r="J4498" s="42"/>
      <c r="K4498" s="42"/>
      <c r="L4498" s="42"/>
      <c r="M4498" s="42"/>
      <c r="N4498" s="42"/>
      <c r="O4498" s="42"/>
    </row>
    <row r="4499" spans="1:15">
      <c r="A4499" s="40"/>
      <c r="B4499" s="41"/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  <c r="O4499" s="42"/>
    </row>
    <row r="4500" spans="1:15">
      <c r="A4500" s="40"/>
      <c r="B4500" s="41"/>
      <c r="C4500" s="42"/>
      <c r="D4500" s="42"/>
      <c r="E4500" s="42"/>
      <c r="F4500" s="42"/>
      <c r="G4500" s="42"/>
      <c r="H4500" s="42"/>
      <c r="I4500" s="42"/>
      <c r="J4500" s="42"/>
      <c r="K4500" s="42"/>
      <c r="L4500" s="42"/>
      <c r="M4500" s="42"/>
      <c r="N4500" s="42"/>
      <c r="O4500" s="42"/>
    </row>
    <row r="4501" spans="1:15">
      <c r="A4501" s="40"/>
      <c r="B4501" s="41"/>
      <c r="C4501" s="42"/>
      <c r="D4501" s="42"/>
      <c r="E4501" s="42"/>
      <c r="F4501" s="42"/>
      <c r="G4501" s="42"/>
      <c r="H4501" s="42"/>
      <c r="I4501" s="42"/>
      <c r="J4501" s="42"/>
      <c r="K4501" s="42"/>
      <c r="L4501" s="42"/>
      <c r="M4501" s="42"/>
      <c r="N4501" s="42"/>
      <c r="O4501" s="42"/>
    </row>
    <row r="4502" spans="1:15">
      <c r="A4502" s="40"/>
      <c r="B4502" s="41"/>
      <c r="C4502" s="42"/>
      <c r="D4502" s="42"/>
      <c r="E4502" s="42"/>
      <c r="F4502" s="42"/>
      <c r="G4502" s="42"/>
      <c r="H4502" s="42"/>
      <c r="I4502" s="42"/>
      <c r="J4502" s="42"/>
      <c r="K4502" s="42"/>
      <c r="L4502" s="42"/>
      <c r="M4502" s="42"/>
      <c r="N4502" s="42"/>
      <c r="O4502" s="42"/>
    </row>
    <row r="4503" spans="1:15">
      <c r="A4503" s="40"/>
      <c r="B4503" s="41"/>
      <c r="C4503" s="42"/>
      <c r="D4503" s="42"/>
      <c r="E4503" s="42"/>
      <c r="F4503" s="42"/>
      <c r="G4503" s="42"/>
      <c r="H4503" s="42"/>
      <c r="I4503" s="42"/>
      <c r="J4503" s="42"/>
      <c r="K4503" s="42"/>
      <c r="L4503" s="42"/>
      <c r="M4503" s="42"/>
      <c r="N4503" s="42"/>
      <c r="O4503" s="42"/>
    </row>
    <row r="4504" spans="1:15">
      <c r="A4504" s="40"/>
      <c r="B4504" s="41"/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  <c r="O4504" s="42"/>
    </row>
    <row r="4505" spans="1:15">
      <c r="A4505" s="40"/>
      <c r="B4505" s="41"/>
      <c r="C4505" s="42"/>
      <c r="D4505" s="42"/>
      <c r="E4505" s="42"/>
      <c r="F4505" s="42"/>
      <c r="G4505" s="42"/>
      <c r="H4505" s="42"/>
      <c r="I4505" s="42"/>
      <c r="J4505" s="42"/>
      <c r="K4505" s="42"/>
      <c r="L4505" s="42"/>
      <c r="M4505" s="42"/>
      <c r="N4505" s="42"/>
      <c r="O4505" s="42"/>
    </row>
    <row r="4506" spans="1:15">
      <c r="A4506" s="40"/>
      <c r="B4506" s="41"/>
      <c r="C4506" s="42"/>
      <c r="D4506" s="42"/>
      <c r="E4506" s="42"/>
      <c r="F4506" s="42"/>
      <c r="G4506" s="42"/>
      <c r="H4506" s="42"/>
      <c r="I4506" s="42"/>
      <c r="J4506" s="42"/>
      <c r="K4506" s="42"/>
      <c r="L4506" s="42"/>
      <c r="M4506" s="42"/>
      <c r="N4506" s="42"/>
      <c r="O4506" s="42"/>
    </row>
    <row r="4507" spans="1:15">
      <c r="A4507" s="40"/>
      <c r="B4507" s="41"/>
      <c r="C4507" s="42"/>
      <c r="D4507" s="42"/>
      <c r="E4507" s="42"/>
      <c r="F4507" s="42"/>
      <c r="G4507" s="42"/>
      <c r="H4507" s="42"/>
      <c r="I4507" s="42"/>
      <c r="J4507" s="42"/>
      <c r="K4507" s="42"/>
      <c r="L4507" s="42"/>
      <c r="M4507" s="42"/>
      <c r="N4507" s="42"/>
      <c r="O4507" s="42"/>
    </row>
    <row r="4508" spans="1:15">
      <c r="A4508" s="40"/>
      <c r="B4508" s="41"/>
      <c r="C4508" s="42"/>
      <c r="D4508" s="42"/>
      <c r="E4508" s="42"/>
      <c r="F4508" s="42"/>
      <c r="G4508" s="42"/>
      <c r="H4508" s="42"/>
      <c r="I4508" s="42"/>
      <c r="J4508" s="42"/>
      <c r="K4508" s="42"/>
      <c r="L4508" s="42"/>
      <c r="M4508" s="42"/>
      <c r="N4508" s="42"/>
      <c r="O4508" s="42"/>
    </row>
    <row r="4509" spans="1:15">
      <c r="A4509" s="40"/>
      <c r="B4509" s="41"/>
      <c r="C4509" s="42"/>
      <c r="D4509" s="42"/>
      <c r="E4509" s="42"/>
      <c r="F4509" s="42"/>
      <c r="G4509" s="42"/>
      <c r="H4509" s="42"/>
      <c r="I4509" s="42"/>
      <c r="J4509" s="42"/>
      <c r="K4509" s="42"/>
      <c r="L4509" s="42"/>
      <c r="M4509" s="42"/>
      <c r="N4509" s="42"/>
      <c r="O4509" s="42"/>
    </row>
    <row r="4510" spans="1:15">
      <c r="A4510" s="40"/>
      <c r="B4510" s="41"/>
      <c r="C4510" s="42"/>
      <c r="D4510" s="42"/>
      <c r="E4510" s="42"/>
      <c r="F4510" s="42"/>
      <c r="G4510" s="42"/>
      <c r="H4510" s="42"/>
      <c r="I4510" s="42"/>
      <c r="J4510" s="42"/>
      <c r="K4510" s="42"/>
      <c r="L4510" s="42"/>
      <c r="M4510" s="42"/>
      <c r="N4510" s="42"/>
      <c r="O4510" s="42"/>
    </row>
    <row r="4511" spans="1:15">
      <c r="A4511" s="40"/>
      <c r="B4511" s="41"/>
      <c r="C4511" s="42"/>
      <c r="D4511" s="42"/>
      <c r="E4511" s="42"/>
      <c r="F4511" s="42"/>
      <c r="G4511" s="42"/>
      <c r="H4511" s="42"/>
      <c r="I4511" s="42"/>
      <c r="J4511" s="42"/>
      <c r="K4511" s="42"/>
      <c r="L4511" s="42"/>
      <c r="M4511" s="42"/>
      <c r="N4511" s="42"/>
      <c r="O4511" s="42"/>
    </row>
    <row r="4512" spans="1:15">
      <c r="A4512" s="40"/>
      <c r="B4512" s="41"/>
      <c r="C4512" s="42"/>
      <c r="D4512" s="42"/>
      <c r="E4512" s="42"/>
      <c r="F4512" s="42"/>
      <c r="G4512" s="42"/>
      <c r="H4512" s="42"/>
      <c r="I4512" s="42"/>
      <c r="J4512" s="42"/>
      <c r="K4512" s="42"/>
      <c r="L4512" s="42"/>
      <c r="M4512" s="42"/>
      <c r="N4512" s="42"/>
      <c r="O4512" s="42"/>
    </row>
    <row r="4513" spans="1:15">
      <c r="A4513" s="40"/>
      <c r="B4513" s="41"/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  <c r="O4513" s="42"/>
    </row>
    <row r="4514" spans="1:15">
      <c r="A4514" s="40"/>
      <c r="B4514" s="41"/>
      <c r="C4514" s="42"/>
      <c r="D4514" s="42"/>
      <c r="E4514" s="42"/>
      <c r="F4514" s="42"/>
      <c r="G4514" s="42"/>
      <c r="H4514" s="42"/>
      <c r="I4514" s="42"/>
      <c r="J4514" s="42"/>
      <c r="K4514" s="42"/>
      <c r="L4514" s="42"/>
      <c r="M4514" s="42"/>
      <c r="N4514" s="42"/>
      <c r="O4514" s="42"/>
    </row>
    <row r="4515" spans="1:15">
      <c r="A4515" s="40"/>
      <c r="B4515" s="41"/>
      <c r="C4515" s="42"/>
      <c r="D4515" s="42"/>
      <c r="E4515" s="42"/>
      <c r="F4515" s="42"/>
      <c r="G4515" s="42"/>
      <c r="H4515" s="42"/>
      <c r="I4515" s="42"/>
      <c r="J4515" s="42"/>
      <c r="K4515" s="42"/>
      <c r="L4515" s="42"/>
      <c r="M4515" s="42"/>
      <c r="N4515" s="42"/>
      <c r="O4515" s="42"/>
    </row>
    <row r="4516" spans="1:15">
      <c r="A4516" s="40"/>
      <c r="B4516" s="41"/>
      <c r="C4516" s="42"/>
      <c r="D4516" s="42"/>
      <c r="E4516" s="42"/>
      <c r="F4516" s="42"/>
      <c r="G4516" s="42"/>
      <c r="H4516" s="42"/>
      <c r="I4516" s="42"/>
      <c r="J4516" s="42"/>
      <c r="K4516" s="42"/>
      <c r="L4516" s="42"/>
      <c r="M4516" s="42"/>
      <c r="N4516" s="42"/>
      <c r="O4516" s="42"/>
    </row>
    <row r="4517" spans="1:15">
      <c r="A4517" s="40"/>
      <c r="B4517" s="41"/>
      <c r="C4517" s="42"/>
      <c r="D4517" s="42"/>
      <c r="E4517" s="42"/>
      <c r="F4517" s="42"/>
      <c r="G4517" s="42"/>
      <c r="H4517" s="42"/>
      <c r="I4517" s="42"/>
      <c r="J4517" s="42"/>
      <c r="K4517" s="42"/>
      <c r="L4517" s="42"/>
      <c r="M4517" s="42"/>
      <c r="N4517" s="42"/>
      <c r="O4517" s="42"/>
    </row>
    <row r="4518" spans="1:15">
      <c r="A4518" s="40"/>
      <c r="B4518" s="41"/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  <c r="O4518" s="42"/>
    </row>
    <row r="4519" spans="1:15">
      <c r="A4519" s="40"/>
      <c r="B4519" s="41"/>
      <c r="C4519" s="42"/>
      <c r="D4519" s="42"/>
      <c r="E4519" s="42"/>
      <c r="F4519" s="42"/>
      <c r="G4519" s="42"/>
      <c r="H4519" s="42"/>
      <c r="I4519" s="42"/>
      <c r="J4519" s="42"/>
      <c r="K4519" s="42"/>
      <c r="L4519" s="42"/>
      <c r="M4519" s="42"/>
      <c r="N4519" s="42"/>
      <c r="O4519" s="42"/>
    </row>
    <row r="4520" spans="1:15">
      <c r="A4520" s="40"/>
      <c r="B4520" s="41"/>
      <c r="C4520" s="42"/>
      <c r="D4520" s="42"/>
      <c r="E4520" s="42"/>
      <c r="F4520" s="42"/>
      <c r="G4520" s="42"/>
      <c r="H4520" s="42"/>
      <c r="I4520" s="42"/>
      <c r="J4520" s="42"/>
      <c r="K4520" s="42"/>
      <c r="L4520" s="42"/>
      <c r="M4520" s="42"/>
      <c r="N4520" s="42"/>
      <c r="O4520" s="42"/>
    </row>
    <row r="4521" spans="1:15">
      <c r="A4521" s="40"/>
      <c r="B4521" s="41"/>
      <c r="C4521" s="42"/>
      <c r="D4521" s="42"/>
      <c r="E4521" s="42"/>
      <c r="F4521" s="42"/>
      <c r="G4521" s="42"/>
      <c r="H4521" s="42"/>
      <c r="I4521" s="42"/>
      <c r="J4521" s="42"/>
      <c r="K4521" s="42"/>
      <c r="L4521" s="42"/>
      <c r="M4521" s="42"/>
      <c r="N4521" s="42"/>
      <c r="O4521" s="42"/>
    </row>
    <row r="4522" spans="1:15">
      <c r="A4522" s="40"/>
      <c r="B4522" s="41"/>
      <c r="C4522" s="42"/>
      <c r="D4522" s="42"/>
      <c r="E4522" s="42"/>
      <c r="F4522" s="42"/>
      <c r="G4522" s="42"/>
      <c r="H4522" s="42"/>
      <c r="I4522" s="42"/>
      <c r="J4522" s="42"/>
      <c r="K4522" s="42"/>
      <c r="L4522" s="42"/>
      <c r="M4522" s="42"/>
      <c r="N4522" s="42"/>
      <c r="O4522" s="42"/>
    </row>
    <row r="4523" spans="1:15">
      <c r="A4523" s="40"/>
      <c r="B4523" s="41"/>
      <c r="C4523" s="42"/>
      <c r="D4523" s="42"/>
      <c r="E4523" s="42"/>
      <c r="F4523" s="42"/>
      <c r="G4523" s="42"/>
      <c r="H4523" s="42"/>
      <c r="I4523" s="42"/>
      <c r="J4523" s="42"/>
      <c r="K4523" s="42"/>
      <c r="L4523" s="42"/>
      <c r="M4523" s="42"/>
      <c r="N4523" s="42"/>
      <c r="O4523" s="42"/>
    </row>
    <row r="4524" spans="1:15">
      <c r="A4524" s="40"/>
      <c r="B4524" s="41"/>
      <c r="C4524" s="42"/>
      <c r="D4524" s="42"/>
      <c r="E4524" s="42"/>
      <c r="F4524" s="42"/>
      <c r="G4524" s="42"/>
      <c r="H4524" s="42"/>
      <c r="I4524" s="42"/>
      <c r="J4524" s="42"/>
      <c r="K4524" s="42"/>
      <c r="L4524" s="42"/>
      <c r="M4524" s="42"/>
      <c r="N4524" s="42"/>
      <c r="O4524" s="42"/>
    </row>
    <row r="4525" spans="1:15">
      <c r="A4525" s="40"/>
      <c r="B4525" s="41"/>
      <c r="C4525" s="42"/>
      <c r="D4525" s="42"/>
      <c r="E4525" s="42"/>
      <c r="F4525" s="42"/>
      <c r="G4525" s="42"/>
      <c r="H4525" s="42"/>
      <c r="I4525" s="42"/>
      <c r="J4525" s="42"/>
      <c r="K4525" s="42"/>
      <c r="L4525" s="42"/>
      <c r="M4525" s="42"/>
      <c r="N4525" s="42"/>
      <c r="O4525" s="42"/>
    </row>
    <row r="4526" spans="1:15">
      <c r="A4526" s="40"/>
      <c r="B4526" s="41"/>
      <c r="C4526" s="42"/>
      <c r="D4526" s="42"/>
      <c r="E4526" s="42"/>
      <c r="F4526" s="42"/>
      <c r="G4526" s="42"/>
      <c r="H4526" s="42"/>
      <c r="I4526" s="42"/>
      <c r="J4526" s="42"/>
      <c r="K4526" s="42"/>
      <c r="L4526" s="42"/>
      <c r="M4526" s="42"/>
      <c r="N4526" s="42"/>
      <c r="O4526" s="42"/>
    </row>
    <row r="4527" spans="1:15">
      <c r="A4527" s="40"/>
      <c r="B4527" s="41"/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  <c r="O4527" s="42"/>
    </row>
    <row r="4528" spans="1:15">
      <c r="A4528" s="40"/>
      <c r="B4528" s="41"/>
      <c r="C4528" s="42"/>
      <c r="D4528" s="42"/>
      <c r="E4528" s="42"/>
      <c r="F4528" s="42"/>
      <c r="G4528" s="42"/>
      <c r="H4528" s="42"/>
      <c r="I4528" s="42"/>
      <c r="J4528" s="42"/>
      <c r="K4528" s="42"/>
      <c r="L4528" s="42"/>
      <c r="M4528" s="42"/>
      <c r="N4528" s="42"/>
      <c r="O4528" s="42"/>
    </row>
    <row r="4529" spans="1:15">
      <c r="A4529" s="40"/>
      <c r="B4529" s="41"/>
      <c r="C4529" s="42"/>
      <c r="D4529" s="42"/>
      <c r="E4529" s="42"/>
      <c r="F4529" s="42"/>
      <c r="G4529" s="42"/>
      <c r="H4529" s="42"/>
      <c r="I4529" s="42"/>
      <c r="J4529" s="42"/>
      <c r="K4529" s="42"/>
      <c r="L4529" s="42"/>
      <c r="M4529" s="42"/>
      <c r="N4529" s="42"/>
      <c r="O4529" s="42"/>
    </row>
    <row r="4530" spans="1:15">
      <c r="A4530" s="40"/>
      <c r="B4530" s="41"/>
      <c r="C4530" s="42"/>
      <c r="D4530" s="42"/>
      <c r="E4530" s="42"/>
      <c r="F4530" s="42"/>
      <c r="G4530" s="42"/>
      <c r="H4530" s="42"/>
      <c r="I4530" s="42"/>
      <c r="J4530" s="42"/>
      <c r="K4530" s="42"/>
      <c r="L4530" s="42"/>
      <c r="M4530" s="42"/>
      <c r="N4530" s="42"/>
      <c r="O4530" s="42"/>
    </row>
    <row r="4531" spans="1:15">
      <c r="A4531" s="40"/>
      <c r="B4531" s="41"/>
      <c r="C4531" s="42"/>
      <c r="D4531" s="42"/>
      <c r="E4531" s="42"/>
      <c r="F4531" s="42"/>
      <c r="G4531" s="42"/>
      <c r="H4531" s="42"/>
      <c r="I4531" s="42"/>
      <c r="J4531" s="42"/>
      <c r="K4531" s="42"/>
      <c r="L4531" s="42"/>
      <c r="M4531" s="42"/>
      <c r="N4531" s="42"/>
      <c r="O4531" s="42"/>
    </row>
    <row r="4532" spans="1:15">
      <c r="A4532" s="40"/>
      <c r="B4532" s="41"/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  <c r="O4532" s="42"/>
    </row>
    <row r="4533" spans="1:15">
      <c r="A4533" s="40"/>
      <c r="B4533" s="41"/>
      <c r="C4533" s="42"/>
      <c r="D4533" s="42"/>
      <c r="E4533" s="42"/>
      <c r="F4533" s="42"/>
      <c r="G4533" s="42"/>
      <c r="H4533" s="42"/>
      <c r="I4533" s="42"/>
      <c r="J4533" s="42"/>
      <c r="K4533" s="42"/>
      <c r="L4533" s="42"/>
      <c r="M4533" s="42"/>
      <c r="N4533" s="42"/>
      <c r="O4533" s="42"/>
    </row>
    <row r="4534" spans="1:15">
      <c r="A4534" s="40"/>
      <c r="B4534" s="41"/>
      <c r="C4534" s="42"/>
      <c r="D4534" s="42"/>
      <c r="E4534" s="42"/>
      <c r="F4534" s="42"/>
      <c r="G4534" s="42"/>
      <c r="H4534" s="42"/>
      <c r="I4534" s="42"/>
      <c r="J4534" s="42"/>
      <c r="K4534" s="42"/>
      <c r="L4534" s="42"/>
      <c r="M4534" s="42"/>
      <c r="N4534" s="42"/>
      <c r="O4534" s="42"/>
    </row>
    <row r="4535" spans="1:15">
      <c r="A4535" s="40"/>
      <c r="B4535" s="41"/>
      <c r="C4535" s="42"/>
      <c r="D4535" s="42"/>
      <c r="E4535" s="42"/>
      <c r="F4535" s="42"/>
      <c r="G4535" s="42"/>
      <c r="H4535" s="42"/>
      <c r="I4535" s="42"/>
      <c r="J4535" s="42"/>
      <c r="K4535" s="42"/>
      <c r="L4535" s="42"/>
      <c r="M4535" s="42"/>
      <c r="N4535" s="42"/>
      <c r="O4535" s="42"/>
    </row>
    <row r="4536" spans="1:15">
      <c r="A4536" s="40"/>
      <c r="B4536" s="41"/>
      <c r="C4536" s="42"/>
      <c r="D4536" s="42"/>
      <c r="E4536" s="42"/>
      <c r="F4536" s="42"/>
      <c r="G4536" s="42"/>
      <c r="H4536" s="42"/>
      <c r="I4536" s="42"/>
      <c r="J4536" s="42"/>
      <c r="K4536" s="42"/>
      <c r="L4536" s="42"/>
      <c r="M4536" s="42"/>
      <c r="N4536" s="42"/>
      <c r="O4536" s="42"/>
    </row>
    <row r="4537" spans="1:15">
      <c r="A4537" s="40"/>
      <c r="B4537" s="41"/>
      <c r="C4537" s="42"/>
      <c r="D4537" s="42"/>
      <c r="E4537" s="42"/>
      <c r="F4537" s="42"/>
      <c r="G4537" s="42"/>
      <c r="H4537" s="42"/>
      <c r="I4537" s="42"/>
      <c r="J4537" s="42"/>
      <c r="K4537" s="42"/>
      <c r="L4537" s="42"/>
      <c r="M4537" s="42"/>
      <c r="N4537" s="42"/>
      <c r="O4537" s="42"/>
    </row>
    <row r="4538" spans="1:15">
      <c r="A4538" s="40"/>
      <c r="B4538" s="41"/>
      <c r="C4538" s="42"/>
      <c r="D4538" s="42"/>
      <c r="E4538" s="42"/>
      <c r="F4538" s="42"/>
      <c r="G4538" s="42"/>
      <c r="H4538" s="42"/>
      <c r="I4538" s="42"/>
      <c r="J4538" s="42"/>
      <c r="K4538" s="42"/>
      <c r="L4538" s="42"/>
      <c r="M4538" s="42"/>
      <c r="N4538" s="42"/>
      <c r="O4538" s="42"/>
    </row>
    <row r="4539" spans="1:15">
      <c r="A4539" s="40"/>
      <c r="B4539" s="41"/>
      <c r="C4539" s="42"/>
      <c r="D4539" s="42"/>
      <c r="E4539" s="42"/>
      <c r="F4539" s="42"/>
      <c r="G4539" s="42"/>
      <c r="H4539" s="42"/>
      <c r="I4539" s="42"/>
      <c r="J4539" s="42"/>
      <c r="K4539" s="42"/>
      <c r="L4539" s="42"/>
      <c r="M4539" s="42"/>
      <c r="N4539" s="42"/>
      <c r="O4539" s="42"/>
    </row>
    <row r="4540" spans="1:15">
      <c r="A4540" s="40"/>
      <c r="B4540" s="41"/>
      <c r="C4540" s="42"/>
      <c r="D4540" s="42"/>
      <c r="E4540" s="42"/>
      <c r="F4540" s="42"/>
      <c r="G4540" s="42"/>
      <c r="H4540" s="42"/>
      <c r="I4540" s="42"/>
      <c r="J4540" s="42"/>
      <c r="K4540" s="42"/>
      <c r="L4540" s="42"/>
      <c r="M4540" s="42"/>
      <c r="N4540" s="42"/>
      <c r="O4540" s="42"/>
    </row>
    <row r="4541" spans="1:15">
      <c r="A4541" s="40"/>
      <c r="B4541" s="41"/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  <c r="O4541" s="42"/>
    </row>
    <row r="4542" spans="1:15">
      <c r="A4542" s="40"/>
      <c r="B4542" s="41"/>
      <c r="C4542" s="42"/>
      <c r="D4542" s="42"/>
      <c r="E4542" s="42"/>
      <c r="F4542" s="42"/>
      <c r="G4542" s="42"/>
      <c r="H4542" s="42"/>
      <c r="I4542" s="42"/>
      <c r="J4542" s="42"/>
      <c r="K4542" s="42"/>
      <c r="L4542" s="42"/>
      <c r="M4542" s="42"/>
      <c r="N4542" s="42"/>
      <c r="O4542" s="42"/>
    </row>
    <row r="4543" spans="1:15">
      <c r="A4543" s="40"/>
      <c r="B4543" s="41"/>
      <c r="C4543" s="42"/>
      <c r="D4543" s="42"/>
      <c r="E4543" s="42"/>
      <c r="F4543" s="42"/>
      <c r="G4543" s="42"/>
      <c r="H4543" s="42"/>
      <c r="I4543" s="42"/>
      <c r="J4543" s="42"/>
      <c r="K4543" s="42"/>
      <c r="L4543" s="42"/>
      <c r="M4543" s="42"/>
      <c r="N4543" s="42"/>
      <c r="O4543" s="42"/>
    </row>
    <row r="4544" spans="1:15">
      <c r="A4544" s="40"/>
      <c r="B4544" s="41"/>
      <c r="C4544" s="42"/>
      <c r="D4544" s="42"/>
      <c r="E4544" s="42"/>
      <c r="F4544" s="42"/>
      <c r="G4544" s="42"/>
      <c r="H4544" s="42"/>
      <c r="I4544" s="42"/>
      <c r="J4544" s="42"/>
      <c r="K4544" s="42"/>
      <c r="L4544" s="42"/>
      <c r="M4544" s="42"/>
      <c r="N4544" s="42"/>
      <c r="O4544" s="42"/>
    </row>
    <row r="4545" spans="1:15">
      <c r="A4545" s="40"/>
      <c r="B4545" s="41"/>
      <c r="C4545" s="42"/>
      <c r="D4545" s="42"/>
      <c r="E4545" s="42"/>
      <c r="F4545" s="42"/>
      <c r="G4545" s="42"/>
      <c r="H4545" s="42"/>
      <c r="I4545" s="42"/>
      <c r="J4545" s="42"/>
      <c r="K4545" s="42"/>
      <c r="L4545" s="42"/>
      <c r="M4545" s="42"/>
      <c r="N4545" s="42"/>
      <c r="O4545" s="42"/>
    </row>
    <row r="4546" spans="1:15">
      <c r="A4546" s="40"/>
      <c r="B4546" s="41"/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  <c r="O4546" s="42"/>
    </row>
    <row r="4547" spans="1:15">
      <c r="A4547" s="40"/>
      <c r="B4547" s="41"/>
      <c r="C4547" s="42"/>
      <c r="D4547" s="42"/>
      <c r="E4547" s="42"/>
      <c r="F4547" s="42"/>
      <c r="G4547" s="42"/>
      <c r="H4547" s="42"/>
      <c r="I4547" s="42"/>
      <c r="J4547" s="42"/>
      <c r="K4547" s="42"/>
      <c r="L4547" s="42"/>
      <c r="M4547" s="42"/>
      <c r="N4547" s="42"/>
      <c r="O4547" s="42"/>
    </row>
    <row r="4548" spans="1:15">
      <c r="A4548" s="40"/>
      <c r="B4548" s="41"/>
      <c r="C4548" s="42"/>
      <c r="D4548" s="42"/>
      <c r="E4548" s="42"/>
      <c r="F4548" s="42"/>
      <c r="G4548" s="42"/>
      <c r="H4548" s="42"/>
      <c r="I4548" s="42"/>
      <c r="J4548" s="42"/>
      <c r="K4548" s="42"/>
      <c r="L4548" s="42"/>
      <c r="M4548" s="42"/>
      <c r="N4548" s="42"/>
      <c r="O4548" s="42"/>
    </row>
    <row r="4549" spans="1:15">
      <c r="A4549" s="40"/>
      <c r="B4549" s="41"/>
      <c r="C4549" s="42"/>
      <c r="D4549" s="42"/>
      <c r="E4549" s="42"/>
      <c r="F4549" s="42"/>
      <c r="G4549" s="42"/>
      <c r="H4549" s="42"/>
      <c r="I4549" s="42"/>
      <c r="J4549" s="42"/>
      <c r="K4549" s="42"/>
      <c r="L4549" s="42"/>
      <c r="M4549" s="42"/>
      <c r="N4549" s="42"/>
      <c r="O4549" s="42"/>
    </row>
    <row r="4550" spans="1:15">
      <c r="A4550" s="40"/>
      <c r="B4550" s="41"/>
      <c r="C4550" s="42"/>
      <c r="D4550" s="42"/>
      <c r="E4550" s="42"/>
      <c r="F4550" s="42"/>
      <c r="G4550" s="42"/>
      <c r="H4550" s="42"/>
      <c r="I4550" s="42"/>
      <c r="J4550" s="42"/>
      <c r="K4550" s="42"/>
      <c r="L4550" s="42"/>
      <c r="M4550" s="42"/>
      <c r="N4550" s="42"/>
      <c r="O4550" s="42"/>
    </row>
    <row r="4551" spans="1:15">
      <c r="A4551" s="40"/>
      <c r="B4551" s="41"/>
      <c r="C4551" s="42"/>
      <c r="D4551" s="42"/>
      <c r="E4551" s="42"/>
      <c r="F4551" s="42"/>
      <c r="G4551" s="42"/>
      <c r="H4551" s="42"/>
      <c r="I4551" s="42"/>
      <c r="J4551" s="42"/>
      <c r="K4551" s="42"/>
      <c r="L4551" s="42"/>
      <c r="M4551" s="42"/>
      <c r="N4551" s="42"/>
      <c r="O4551" s="42"/>
    </row>
    <row r="4552" spans="1:15">
      <c r="A4552" s="40"/>
      <c r="B4552" s="41"/>
      <c r="C4552" s="42"/>
      <c r="D4552" s="42"/>
      <c r="E4552" s="42"/>
      <c r="F4552" s="42"/>
      <c r="G4552" s="42"/>
      <c r="H4552" s="42"/>
      <c r="I4552" s="42"/>
      <c r="J4552" s="42"/>
      <c r="K4552" s="42"/>
      <c r="L4552" s="42"/>
      <c r="M4552" s="42"/>
      <c r="N4552" s="42"/>
      <c r="O4552" s="42"/>
    </row>
    <row r="4553" spans="1:15">
      <c r="A4553" s="40"/>
      <c r="B4553" s="41"/>
      <c r="C4553" s="42"/>
      <c r="D4553" s="42"/>
      <c r="E4553" s="42"/>
      <c r="F4553" s="42"/>
      <c r="G4553" s="42"/>
      <c r="H4553" s="42"/>
      <c r="I4553" s="42"/>
      <c r="J4553" s="42"/>
      <c r="K4553" s="42"/>
      <c r="L4553" s="42"/>
      <c r="M4553" s="42"/>
      <c r="N4553" s="42"/>
      <c r="O4553" s="42"/>
    </row>
    <row r="4554" spans="1:15">
      <c r="A4554" s="40"/>
      <c r="B4554" s="41"/>
      <c r="C4554" s="42"/>
      <c r="D4554" s="42"/>
      <c r="E4554" s="42"/>
      <c r="F4554" s="42"/>
      <c r="G4554" s="42"/>
      <c r="H4554" s="42"/>
      <c r="I4554" s="42"/>
      <c r="J4554" s="42"/>
      <c r="K4554" s="42"/>
      <c r="L4554" s="42"/>
      <c r="M4554" s="42"/>
      <c r="N4554" s="42"/>
      <c r="O4554" s="42"/>
    </row>
    <row r="4555" spans="1:15">
      <c r="A4555" s="40"/>
      <c r="B4555" s="41"/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  <c r="O4555" s="42"/>
    </row>
    <row r="4556" spans="1:15">
      <c r="A4556" s="40"/>
      <c r="B4556" s="41"/>
      <c r="C4556" s="42"/>
      <c r="D4556" s="42"/>
      <c r="E4556" s="42"/>
      <c r="F4556" s="42"/>
      <c r="G4556" s="42"/>
      <c r="H4556" s="42"/>
      <c r="I4556" s="42"/>
      <c r="J4556" s="42"/>
      <c r="K4556" s="42"/>
      <c r="L4556" s="42"/>
      <c r="M4556" s="42"/>
      <c r="N4556" s="42"/>
      <c r="O4556" s="42"/>
    </row>
    <row r="4557" spans="1:15">
      <c r="A4557" s="40"/>
      <c r="B4557" s="41"/>
      <c r="C4557" s="42"/>
      <c r="D4557" s="42"/>
      <c r="E4557" s="42"/>
      <c r="F4557" s="42"/>
      <c r="G4557" s="42"/>
      <c r="H4557" s="42"/>
      <c r="I4557" s="42"/>
      <c r="J4557" s="42"/>
      <c r="K4557" s="42"/>
      <c r="L4557" s="42"/>
      <c r="M4557" s="42"/>
      <c r="N4557" s="42"/>
      <c r="O4557" s="42"/>
    </row>
    <row r="4558" spans="1:15">
      <c r="A4558" s="40"/>
      <c r="B4558" s="41"/>
      <c r="C4558" s="42"/>
      <c r="D4558" s="42"/>
      <c r="E4558" s="42"/>
      <c r="F4558" s="42"/>
      <c r="G4558" s="42"/>
      <c r="H4558" s="42"/>
      <c r="I4558" s="42"/>
      <c r="J4558" s="42"/>
      <c r="K4558" s="42"/>
      <c r="L4558" s="42"/>
      <c r="M4558" s="42"/>
      <c r="N4558" s="42"/>
      <c r="O4558" s="42"/>
    </row>
    <row r="4559" spans="1:15">
      <c r="A4559" s="40"/>
      <c r="B4559" s="41"/>
      <c r="C4559" s="42"/>
      <c r="D4559" s="42"/>
      <c r="E4559" s="42"/>
      <c r="F4559" s="42"/>
      <c r="G4559" s="42"/>
      <c r="H4559" s="42"/>
      <c r="I4559" s="42"/>
      <c r="J4559" s="42"/>
      <c r="K4559" s="42"/>
      <c r="L4559" s="42"/>
      <c r="M4559" s="42"/>
      <c r="N4559" s="42"/>
      <c r="O4559" s="42"/>
    </row>
    <row r="4560" spans="1:15">
      <c r="A4560" s="40"/>
      <c r="B4560" s="41"/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  <c r="O4560" s="42"/>
    </row>
    <row r="4561" spans="1:15">
      <c r="A4561" s="40"/>
      <c r="B4561" s="41"/>
      <c r="C4561" s="42"/>
      <c r="D4561" s="42"/>
      <c r="E4561" s="42"/>
      <c r="F4561" s="42"/>
      <c r="G4561" s="42"/>
      <c r="H4561" s="42"/>
      <c r="I4561" s="42"/>
      <c r="J4561" s="42"/>
      <c r="K4561" s="42"/>
      <c r="L4561" s="42"/>
      <c r="M4561" s="42"/>
      <c r="N4561" s="42"/>
      <c r="O4561" s="42"/>
    </row>
    <row r="4562" spans="1:15">
      <c r="A4562" s="40"/>
      <c r="B4562" s="41"/>
      <c r="C4562" s="42"/>
      <c r="D4562" s="42"/>
      <c r="E4562" s="42"/>
      <c r="F4562" s="42"/>
      <c r="G4562" s="42"/>
      <c r="H4562" s="42"/>
      <c r="I4562" s="42"/>
      <c r="J4562" s="42"/>
      <c r="K4562" s="42"/>
      <c r="L4562" s="42"/>
      <c r="M4562" s="42"/>
      <c r="N4562" s="42"/>
      <c r="O4562" s="42"/>
    </row>
    <row r="4563" spans="1:15">
      <c r="A4563" s="40"/>
      <c r="B4563" s="41"/>
      <c r="C4563" s="42"/>
      <c r="D4563" s="42"/>
      <c r="E4563" s="42"/>
      <c r="F4563" s="42"/>
      <c r="G4563" s="42"/>
      <c r="H4563" s="42"/>
      <c r="I4563" s="42"/>
      <c r="J4563" s="42"/>
      <c r="K4563" s="42"/>
      <c r="L4563" s="42"/>
      <c r="M4563" s="42"/>
      <c r="N4563" s="42"/>
      <c r="O4563" s="42"/>
    </row>
    <row r="4564" spans="1:15">
      <c r="A4564" s="40"/>
      <c r="B4564" s="41"/>
      <c r="C4564" s="42"/>
      <c r="D4564" s="42"/>
      <c r="E4564" s="42"/>
      <c r="F4564" s="42"/>
      <c r="G4564" s="42"/>
      <c r="H4564" s="42"/>
      <c r="I4564" s="42"/>
      <c r="J4564" s="42"/>
      <c r="K4564" s="42"/>
      <c r="L4564" s="42"/>
      <c r="M4564" s="42"/>
      <c r="N4564" s="42"/>
      <c r="O4564" s="42"/>
    </row>
    <row r="4565" spans="1:15">
      <c r="A4565" s="40"/>
      <c r="B4565" s="41"/>
      <c r="C4565" s="42"/>
      <c r="D4565" s="42"/>
      <c r="E4565" s="42"/>
      <c r="F4565" s="42"/>
      <c r="G4565" s="42"/>
      <c r="H4565" s="42"/>
      <c r="I4565" s="42"/>
      <c r="J4565" s="42"/>
      <c r="K4565" s="42"/>
      <c r="L4565" s="42"/>
      <c r="M4565" s="42"/>
      <c r="N4565" s="42"/>
      <c r="O4565" s="42"/>
    </row>
    <row r="4566" spans="1:15">
      <c r="A4566" s="40"/>
      <c r="B4566" s="41"/>
      <c r="C4566" s="42"/>
      <c r="D4566" s="42"/>
      <c r="E4566" s="42"/>
      <c r="F4566" s="42"/>
      <c r="G4566" s="42"/>
      <c r="H4566" s="42"/>
      <c r="I4566" s="42"/>
      <c r="J4566" s="42"/>
      <c r="K4566" s="42"/>
      <c r="L4566" s="42"/>
      <c r="M4566" s="42"/>
      <c r="N4566" s="42"/>
      <c r="O4566" s="42"/>
    </row>
    <row r="4567" spans="1:15">
      <c r="A4567" s="40"/>
      <c r="B4567" s="41"/>
      <c r="C4567" s="42"/>
      <c r="D4567" s="42"/>
      <c r="E4567" s="42"/>
      <c r="F4567" s="42"/>
      <c r="G4567" s="42"/>
      <c r="H4567" s="42"/>
      <c r="I4567" s="42"/>
      <c r="J4567" s="42"/>
      <c r="K4567" s="42"/>
      <c r="L4567" s="42"/>
      <c r="M4567" s="42"/>
      <c r="N4567" s="42"/>
      <c r="O4567" s="42"/>
    </row>
    <row r="4568" spans="1:15">
      <c r="A4568" s="40"/>
      <c r="B4568" s="41"/>
      <c r="C4568" s="42"/>
      <c r="D4568" s="42"/>
      <c r="E4568" s="42"/>
      <c r="F4568" s="42"/>
      <c r="G4568" s="42"/>
      <c r="H4568" s="42"/>
      <c r="I4568" s="42"/>
      <c r="J4568" s="42"/>
      <c r="K4568" s="42"/>
      <c r="L4568" s="42"/>
      <c r="M4568" s="42"/>
      <c r="N4568" s="42"/>
      <c r="O4568" s="42"/>
    </row>
    <row r="4569" spans="1:15">
      <c r="A4569" s="40"/>
      <c r="B4569" s="41"/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  <c r="O4569" s="42"/>
    </row>
    <row r="4570" spans="1:15">
      <c r="A4570" s="40"/>
      <c r="B4570" s="41"/>
      <c r="C4570" s="42"/>
      <c r="D4570" s="42"/>
      <c r="E4570" s="42"/>
      <c r="F4570" s="42"/>
      <c r="G4570" s="42"/>
      <c r="H4570" s="42"/>
      <c r="I4570" s="42"/>
      <c r="J4570" s="42"/>
      <c r="K4570" s="42"/>
      <c r="L4570" s="42"/>
      <c r="M4570" s="42"/>
      <c r="N4570" s="42"/>
      <c r="O4570" s="42"/>
    </row>
    <row r="4571" spans="1:15">
      <c r="A4571" s="40"/>
      <c r="B4571" s="41"/>
      <c r="C4571" s="42"/>
      <c r="D4571" s="42"/>
      <c r="E4571" s="42"/>
      <c r="F4571" s="42"/>
      <c r="G4571" s="42"/>
      <c r="H4571" s="42"/>
      <c r="I4571" s="42"/>
      <c r="J4571" s="42"/>
      <c r="K4571" s="42"/>
      <c r="L4571" s="42"/>
      <c r="M4571" s="42"/>
      <c r="N4571" s="42"/>
      <c r="O4571" s="42"/>
    </row>
    <row r="4572" spans="1:15">
      <c r="A4572" s="40"/>
      <c r="B4572" s="41"/>
      <c r="C4572" s="42"/>
      <c r="D4572" s="42"/>
      <c r="E4572" s="42"/>
      <c r="F4572" s="42"/>
      <c r="G4572" s="42"/>
      <c r="H4572" s="42"/>
      <c r="I4572" s="42"/>
      <c r="J4572" s="42"/>
      <c r="K4572" s="42"/>
      <c r="L4572" s="42"/>
      <c r="M4572" s="42"/>
      <c r="N4572" s="42"/>
      <c r="O4572" s="42"/>
    </row>
    <row r="4573" spans="1:15">
      <c r="A4573" s="40"/>
      <c r="B4573" s="41"/>
      <c r="C4573" s="42"/>
      <c r="D4573" s="42"/>
      <c r="E4573" s="42"/>
      <c r="F4573" s="42"/>
      <c r="G4573" s="42"/>
      <c r="H4573" s="42"/>
      <c r="I4573" s="42"/>
      <c r="J4573" s="42"/>
      <c r="K4573" s="42"/>
      <c r="L4573" s="42"/>
      <c r="M4573" s="42"/>
      <c r="N4573" s="42"/>
      <c r="O4573" s="42"/>
    </row>
    <row r="4574" spans="1:15">
      <c r="A4574" s="40"/>
      <c r="B4574" s="41"/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  <c r="O4574" s="42"/>
    </row>
    <row r="4575" spans="1:15">
      <c r="A4575" s="40"/>
      <c r="B4575" s="41"/>
      <c r="C4575" s="42"/>
      <c r="D4575" s="42"/>
      <c r="E4575" s="42"/>
      <c r="F4575" s="42"/>
      <c r="G4575" s="42"/>
      <c r="H4575" s="42"/>
      <c r="I4575" s="42"/>
      <c r="J4575" s="42"/>
      <c r="K4575" s="42"/>
      <c r="L4575" s="42"/>
      <c r="M4575" s="42"/>
      <c r="N4575" s="42"/>
      <c r="O4575" s="42"/>
    </row>
    <row r="4576" spans="1:15">
      <c r="A4576" s="40"/>
      <c r="B4576" s="41"/>
      <c r="C4576" s="42"/>
      <c r="D4576" s="42"/>
      <c r="E4576" s="42"/>
      <c r="F4576" s="42"/>
      <c r="G4576" s="42"/>
      <c r="H4576" s="42"/>
      <c r="I4576" s="42"/>
      <c r="J4576" s="42"/>
      <c r="K4576" s="42"/>
      <c r="L4576" s="42"/>
      <c r="M4576" s="42"/>
      <c r="N4576" s="42"/>
      <c r="O4576" s="42"/>
    </row>
    <row r="4577" spans="1:15">
      <c r="A4577" s="40"/>
      <c r="B4577" s="41"/>
      <c r="C4577" s="42"/>
      <c r="D4577" s="42"/>
      <c r="E4577" s="42"/>
      <c r="F4577" s="42"/>
      <c r="G4577" s="42"/>
      <c r="H4577" s="42"/>
      <c r="I4577" s="42"/>
      <c r="J4577" s="42"/>
      <c r="K4577" s="42"/>
      <c r="L4577" s="42"/>
      <c r="M4577" s="42"/>
      <c r="N4577" s="42"/>
      <c r="O4577" s="42"/>
    </row>
    <row r="4578" spans="1:15">
      <c r="A4578" s="40"/>
      <c r="B4578" s="41"/>
      <c r="C4578" s="42"/>
      <c r="D4578" s="42"/>
      <c r="E4578" s="42"/>
      <c r="F4578" s="42"/>
      <c r="G4578" s="42"/>
      <c r="H4578" s="42"/>
      <c r="I4578" s="42"/>
      <c r="J4578" s="42"/>
      <c r="K4578" s="42"/>
      <c r="L4578" s="42"/>
      <c r="M4578" s="42"/>
      <c r="N4578" s="42"/>
      <c r="O4578" s="42"/>
    </row>
    <row r="4579" spans="1:15">
      <c r="A4579" s="40"/>
      <c r="B4579" s="41"/>
      <c r="C4579" s="42"/>
      <c r="D4579" s="42"/>
      <c r="E4579" s="42"/>
      <c r="F4579" s="42"/>
      <c r="G4579" s="42"/>
      <c r="H4579" s="42"/>
      <c r="I4579" s="42"/>
      <c r="J4579" s="42"/>
      <c r="K4579" s="42"/>
      <c r="L4579" s="42"/>
      <c r="M4579" s="42"/>
      <c r="N4579" s="42"/>
      <c r="O4579" s="42"/>
    </row>
    <row r="4580" spans="1:15">
      <c r="A4580" s="40"/>
      <c r="B4580" s="41"/>
      <c r="C4580" s="42"/>
      <c r="D4580" s="42"/>
      <c r="E4580" s="42"/>
      <c r="F4580" s="42"/>
      <c r="G4580" s="42"/>
      <c r="H4580" s="42"/>
      <c r="I4580" s="42"/>
      <c r="J4580" s="42"/>
      <c r="K4580" s="42"/>
      <c r="L4580" s="42"/>
      <c r="M4580" s="42"/>
      <c r="N4580" s="42"/>
      <c r="O4580" s="42"/>
    </row>
    <row r="4581" spans="1:15">
      <c r="A4581" s="40"/>
      <c r="B4581" s="41"/>
      <c r="C4581" s="42"/>
      <c r="D4581" s="42"/>
      <c r="E4581" s="42"/>
      <c r="F4581" s="42"/>
      <c r="G4581" s="42"/>
      <c r="H4581" s="42"/>
      <c r="I4581" s="42"/>
      <c r="J4581" s="42"/>
      <c r="K4581" s="42"/>
      <c r="L4581" s="42"/>
      <c r="M4581" s="42"/>
      <c r="N4581" s="42"/>
      <c r="O4581" s="42"/>
    </row>
    <row r="4582" spans="1:15">
      <c r="A4582" s="40"/>
      <c r="B4582" s="41"/>
      <c r="C4582" s="42"/>
      <c r="D4582" s="42"/>
      <c r="E4582" s="42"/>
      <c r="F4582" s="42"/>
      <c r="G4582" s="42"/>
      <c r="H4582" s="42"/>
      <c r="I4582" s="42"/>
      <c r="J4582" s="42"/>
      <c r="K4582" s="42"/>
      <c r="L4582" s="42"/>
      <c r="M4582" s="42"/>
      <c r="N4582" s="42"/>
      <c r="O4582" s="42"/>
    </row>
    <row r="4583" spans="1:15">
      <c r="A4583" s="40"/>
      <c r="B4583" s="41"/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  <c r="O4583" s="42"/>
    </row>
    <row r="4584" spans="1:15">
      <c r="A4584" s="40"/>
      <c r="B4584" s="41"/>
      <c r="C4584" s="42"/>
      <c r="D4584" s="42"/>
      <c r="E4584" s="42"/>
      <c r="F4584" s="42"/>
      <c r="G4584" s="42"/>
      <c r="H4584" s="42"/>
      <c r="I4584" s="42"/>
      <c r="J4584" s="42"/>
      <c r="K4584" s="42"/>
      <c r="L4584" s="42"/>
      <c r="M4584" s="42"/>
      <c r="N4584" s="42"/>
      <c r="O4584" s="42"/>
    </row>
    <row r="4585" spans="1:15">
      <c r="A4585" s="40"/>
      <c r="B4585" s="41"/>
      <c r="C4585" s="42"/>
      <c r="D4585" s="42"/>
      <c r="E4585" s="42"/>
      <c r="F4585" s="42"/>
      <c r="G4585" s="42"/>
      <c r="H4585" s="42"/>
      <c r="I4585" s="42"/>
      <c r="J4585" s="42"/>
      <c r="K4585" s="42"/>
      <c r="L4585" s="42"/>
      <c r="M4585" s="42"/>
      <c r="N4585" s="42"/>
      <c r="O4585" s="42"/>
    </row>
    <row r="4586" spans="1:15">
      <c r="A4586" s="40"/>
      <c r="B4586" s="41"/>
      <c r="C4586" s="42"/>
      <c r="D4586" s="42"/>
      <c r="E4586" s="42"/>
      <c r="F4586" s="42"/>
      <c r="G4586" s="42"/>
      <c r="H4586" s="42"/>
      <c r="I4586" s="42"/>
      <c r="J4586" s="42"/>
      <c r="K4586" s="42"/>
      <c r="L4586" s="42"/>
      <c r="M4586" s="42"/>
      <c r="N4586" s="42"/>
      <c r="O4586" s="42"/>
    </row>
    <row r="4587" spans="1:15">
      <c r="A4587" s="40"/>
      <c r="B4587" s="41"/>
      <c r="C4587" s="42"/>
      <c r="D4587" s="42"/>
      <c r="E4587" s="42"/>
      <c r="F4587" s="42"/>
      <c r="G4587" s="42"/>
      <c r="H4587" s="42"/>
      <c r="I4587" s="42"/>
      <c r="J4587" s="42"/>
      <c r="K4587" s="42"/>
      <c r="L4587" s="42"/>
      <c r="M4587" s="42"/>
      <c r="N4587" s="42"/>
      <c r="O4587" s="42"/>
    </row>
    <row r="4588" spans="1:15">
      <c r="A4588" s="40"/>
      <c r="B4588" s="41"/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  <c r="O4588" s="42"/>
    </row>
    <row r="4589" spans="1:15">
      <c r="A4589" s="40"/>
      <c r="B4589" s="41"/>
      <c r="C4589" s="42"/>
      <c r="D4589" s="42"/>
      <c r="E4589" s="42"/>
      <c r="F4589" s="42"/>
      <c r="G4589" s="42"/>
      <c r="H4589" s="42"/>
      <c r="I4589" s="42"/>
      <c r="J4589" s="42"/>
      <c r="K4589" s="42"/>
      <c r="L4589" s="42"/>
      <c r="M4589" s="42"/>
      <c r="N4589" s="42"/>
      <c r="O4589" s="42"/>
    </row>
    <row r="4590" spans="1:15">
      <c r="A4590" s="40"/>
      <c r="B4590" s="41"/>
      <c r="C4590" s="42"/>
      <c r="D4590" s="42"/>
      <c r="E4590" s="42"/>
      <c r="F4590" s="42"/>
      <c r="G4590" s="42"/>
      <c r="H4590" s="42"/>
      <c r="I4590" s="42"/>
      <c r="J4590" s="42"/>
      <c r="K4590" s="42"/>
      <c r="L4590" s="42"/>
      <c r="M4590" s="42"/>
      <c r="N4590" s="42"/>
      <c r="O4590" s="42"/>
    </row>
    <row r="4591" spans="1:15">
      <c r="A4591" s="40"/>
      <c r="B4591" s="41"/>
      <c r="C4591" s="42"/>
      <c r="D4591" s="42"/>
      <c r="E4591" s="42"/>
      <c r="F4591" s="42"/>
      <c r="G4591" s="42"/>
      <c r="H4591" s="42"/>
      <c r="I4591" s="42"/>
      <c r="J4591" s="42"/>
      <c r="K4591" s="42"/>
      <c r="L4591" s="42"/>
      <c r="M4591" s="42"/>
      <c r="N4591" s="42"/>
      <c r="O4591" s="42"/>
    </row>
    <row r="4592" spans="1:15">
      <c r="A4592" s="40"/>
      <c r="B4592" s="41"/>
      <c r="C4592" s="42"/>
      <c r="D4592" s="42"/>
      <c r="E4592" s="42"/>
      <c r="F4592" s="42"/>
      <c r="G4592" s="42"/>
      <c r="H4592" s="42"/>
      <c r="I4592" s="42"/>
      <c r="J4592" s="42"/>
      <c r="K4592" s="42"/>
      <c r="L4592" s="42"/>
      <c r="M4592" s="42"/>
      <c r="N4592" s="42"/>
      <c r="O4592" s="42"/>
    </row>
    <row r="4593" spans="1:15">
      <c r="A4593" s="40"/>
      <c r="B4593" s="41"/>
      <c r="C4593" s="42"/>
      <c r="D4593" s="42"/>
      <c r="E4593" s="42"/>
      <c r="F4593" s="42"/>
      <c r="G4593" s="42"/>
      <c r="H4593" s="42"/>
      <c r="I4593" s="42"/>
      <c r="J4593" s="42"/>
      <c r="K4593" s="42"/>
      <c r="L4593" s="42"/>
      <c r="M4593" s="42"/>
      <c r="N4593" s="42"/>
      <c r="O4593" s="42"/>
    </row>
    <row r="4594" spans="1:15">
      <c r="A4594" s="40"/>
      <c r="B4594" s="41"/>
      <c r="C4594" s="42"/>
      <c r="D4594" s="42"/>
      <c r="E4594" s="42"/>
      <c r="F4594" s="42"/>
      <c r="G4594" s="42"/>
      <c r="H4594" s="42"/>
      <c r="I4594" s="42"/>
      <c r="J4594" s="42"/>
      <c r="K4594" s="42"/>
      <c r="L4594" s="42"/>
      <c r="M4594" s="42"/>
      <c r="N4594" s="42"/>
      <c r="O4594" s="42"/>
    </row>
    <row r="4595" spans="1:15">
      <c r="A4595" s="40"/>
      <c r="B4595" s="41"/>
      <c r="C4595" s="42"/>
      <c r="D4595" s="42"/>
      <c r="E4595" s="42"/>
      <c r="F4595" s="42"/>
      <c r="G4595" s="42"/>
      <c r="H4595" s="42"/>
      <c r="I4595" s="42"/>
      <c r="J4595" s="42"/>
      <c r="K4595" s="42"/>
      <c r="L4595" s="42"/>
      <c r="M4595" s="42"/>
      <c r="N4595" s="42"/>
      <c r="O4595" s="42"/>
    </row>
    <row r="4596" spans="1:15">
      <c r="A4596" s="40"/>
      <c r="B4596" s="41"/>
      <c r="C4596" s="42"/>
      <c r="D4596" s="42"/>
      <c r="E4596" s="42"/>
      <c r="F4596" s="42"/>
      <c r="G4596" s="42"/>
      <c r="H4596" s="42"/>
      <c r="I4596" s="42"/>
      <c r="J4596" s="42"/>
      <c r="K4596" s="42"/>
      <c r="L4596" s="42"/>
      <c r="M4596" s="42"/>
      <c r="N4596" s="42"/>
      <c r="O4596" s="42"/>
    </row>
    <row r="4597" spans="1:15">
      <c r="A4597" s="40"/>
      <c r="B4597" s="41"/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  <c r="O4597" s="42"/>
    </row>
    <row r="4598" spans="1:15">
      <c r="A4598" s="40"/>
      <c r="B4598" s="41"/>
      <c r="C4598" s="42"/>
      <c r="D4598" s="42"/>
      <c r="E4598" s="42"/>
      <c r="F4598" s="42"/>
      <c r="G4598" s="42"/>
      <c r="H4598" s="42"/>
      <c r="I4598" s="42"/>
      <c r="J4598" s="42"/>
      <c r="K4598" s="42"/>
      <c r="L4598" s="42"/>
      <c r="M4598" s="42"/>
      <c r="N4598" s="42"/>
      <c r="O4598" s="42"/>
    </row>
    <row r="4599" spans="1:15">
      <c r="A4599" s="40"/>
      <c r="B4599" s="41"/>
      <c r="C4599" s="42"/>
      <c r="D4599" s="42"/>
      <c r="E4599" s="42"/>
      <c r="F4599" s="42"/>
      <c r="G4599" s="42"/>
      <c r="H4599" s="42"/>
      <c r="I4599" s="42"/>
      <c r="J4599" s="42"/>
      <c r="K4599" s="42"/>
      <c r="L4599" s="42"/>
      <c r="M4599" s="42"/>
      <c r="N4599" s="42"/>
      <c r="O4599" s="42"/>
    </row>
    <row r="4600" spans="1:15">
      <c r="A4600" s="40"/>
      <c r="B4600" s="41"/>
      <c r="C4600" s="42"/>
      <c r="D4600" s="42"/>
      <c r="E4600" s="42"/>
      <c r="F4600" s="42"/>
      <c r="G4600" s="42"/>
      <c r="H4600" s="42"/>
      <c r="I4600" s="42"/>
      <c r="J4600" s="42"/>
      <c r="K4600" s="42"/>
      <c r="L4600" s="42"/>
      <c r="M4600" s="42"/>
      <c r="N4600" s="42"/>
      <c r="O4600" s="42"/>
    </row>
    <row r="4601" spans="1:15">
      <c r="A4601" s="40"/>
      <c r="B4601" s="41"/>
      <c r="C4601" s="42"/>
      <c r="D4601" s="42"/>
      <c r="E4601" s="42"/>
      <c r="F4601" s="42"/>
      <c r="G4601" s="42"/>
      <c r="H4601" s="42"/>
      <c r="I4601" s="42"/>
      <c r="J4601" s="42"/>
      <c r="K4601" s="42"/>
      <c r="L4601" s="42"/>
      <c r="M4601" s="42"/>
      <c r="N4601" s="42"/>
      <c r="O4601" s="42"/>
    </row>
    <row r="4602" spans="1:15">
      <c r="A4602" s="40"/>
      <c r="B4602" s="41"/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  <c r="O4602" s="42"/>
    </row>
    <row r="4603" spans="1:15">
      <c r="A4603" s="40"/>
      <c r="B4603" s="41"/>
      <c r="C4603" s="42"/>
      <c r="D4603" s="42"/>
      <c r="E4603" s="42"/>
      <c r="F4603" s="42"/>
      <c r="G4603" s="42"/>
      <c r="H4603" s="42"/>
      <c r="I4603" s="42"/>
      <c r="J4603" s="42"/>
      <c r="K4603" s="42"/>
      <c r="L4603" s="42"/>
      <c r="M4603" s="42"/>
      <c r="N4603" s="42"/>
      <c r="O4603" s="42"/>
    </row>
    <row r="4604" spans="1:15">
      <c r="A4604" s="40"/>
      <c r="B4604" s="41"/>
      <c r="C4604" s="42"/>
      <c r="D4604" s="42"/>
      <c r="E4604" s="42"/>
      <c r="F4604" s="42"/>
      <c r="G4604" s="42"/>
      <c r="H4604" s="42"/>
      <c r="I4604" s="42"/>
      <c r="J4604" s="42"/>
      <c r="K4604" s="42"/>
      <c r="L4604" s="42"/>
      <c r="M4604" s="42"/>
      <c r="N4604" s="42"/>
      <c r="O4604" s="42"/>
    </row>
    <row r="4605" spans="1:15">
      <c r="A4605" s="40"/>
      <c r="B4605" s="41"/>
      <c r="C4605" s="42"/>
      <c r="D4605" s="42"/>
      <c r="E4605" s="42"/>
      <c r="F4605" s="42"/>
      <c r="G4605" s="42"/>
      <c r="H4605" s="42"/>
      <c r="I4605" s="42"/>
      <c r="J4605" s="42"/>
      <c r="K4605" s="42"/>
      <c r="L4605" s="42"/>
      <c r="M4605" s="42"/>
      <c r="N4605" s="42"/>
      <c r="O4605" s="42"/>
    </row>
    <row r="4606" spans="1:15">
      <c r="A4606" s="40"/>
      <c r="B4606" s="41"/>
      <c r="C4606" s="42"/>
      <c r="D4606" s="42"/>
      <c r="E4606" s="42"/>
      <c r="F4606" s="42"/>
      <c r="G4606" s="42"/>
      <c r="H4606" s="42"/>
      <c r="I4606" s="42"/>
      <c r="J4606" s="42"/>
      <c r="K4606" s="42"/>
      <c r="L4606" s="42"/>
      <c r="M4606" s="42"/>
      <c r="N4606" s="42"/>
      <c r="O4606" s="42"/>
    </row>
    <row r="4607" spans="1:15">
      <c r="A4607" s="40"/>
      <c r="B4607" s="41"/>
      <c r="C4607" s="42"/>
      <c r="D4607" s="42"/>
      <c r="E4607" s="42"/>
      <c r="F4607" s="42"/>
      <c r="G4607" s="42"/>
      <c r="H4607" s="42"/>
      <c r="I4607" s="42"/>
      <c r="J4607" s="42"/>
      <c r="K4607" s="42"/>
      <c r="L4607" s="42"/>
      <c r="M4607" s="42"/>
      <c r="N4607" s="42"/>
      <c r="O4607" s="42"/>
    </row>
    <row r="4608" spans="1:15">
      <c r="A4608" s="40"/>
      <c r="B4608" s="41"/>
      <c r="C4608" s="42"/>
      <c r="D4608" s="42"/>
      <c r="E4608" s="42"/>
      <c r="F4608" s="42"/>
      <c r="G4608" s="42"/>
      <c r="H4608" s="42"/>
      <c r="I4608" s="42"/>
      <c r="J4608" s="42"/>
      <c r="K4608" s="42"/>
      <c r="L4608" s="42"/>
      <c r="M4608" s="42"/>
      <c r="N4608" s="42"/>
      <c r="O4608" s="42"/>
    </row>
    <row r="4609" spans="1:15">
      <c r="A4609" s="40"/>
      <c r="B4609" s="41"/>
      <c r="C4609" s="42"/>
      <c r="D4609" s="42"/>
      <c r="E4609" s="42"/>
      <c r="F4609" s="42"/>
      <c r="G4609" s="42"/>
      <c r="H4609" s="42"/>
      <c r="I4609" s="42"/>
      <c r="J4609" s="42"/>
      <c r="K4609" s="42"/>
      <c r="L4609" s="42"/>
      <c r="M4609" s="42"/>
      <c r="N4609" s="42"/>
      <c r="O4609" s="42"/>
    </row>
    <row r="4610" spans="1:15">
      <c r="A4610" s="40"/>
      <c r="B4610" s="41"/>
      <c r="C4610" s="42"/>
      <c r="D4610" s="42"/>
      <c r="E4610" s="42"/>
      <c r="F4610" s="42"/>
      <c r="G4610" s="42"/>
      <c r="H4610" s="42"/>
      <c r="I4610" s="42"/>
      <c r="J4610" s="42"/>
      <c r="K4610" s="42"/>
      <c r="L4610" s="42"/>
      <c r="M4610" s="42"/>
      <c r="N4610" s="42"/>
      <c r="O4610" s="42"/>
    </row>
    <row r="4611" spans="1:15">
      <c r="A4611" s="40"/>
      <c r="B4611" s="41"/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  <c r="O4611" s="42"/>
    </row>
    <row r="4612" spans="1:15">
      <c r="A4612" s="40"/>
      <c r="B4612" s="41"/>
      <c r="C4612" s="42"/>
      <c r="D4612" s="42"/>
      <c r="E4612" s="42"/>
      <c r="F4612" s="42"/>
      <c r="G4612" s="42"/>
      <c r="H4612" s="42"/>
      <c r="I4612" s="42"/>
      <c r="J4612" s="42"/>
      <c r="K4612" s="42"/>
      <c r="L4612" s="42"/>
      <c r="M4612" s="42"/>
      <c r="N4612" s="42"/>
      <c r="O4612" s="42"/>
    </row>
    <row r="4613" spans="1:15">
      <c r="A4613" s="40"/>
      <c r="B4613" s="41"/>
      <c r="C4613" s="42"/>
      <c r="D4613" s="42"/>
      <c r="E4613" s="42"/>
      <c r="F4613" s="42"/>
      <c r="G4613" s="42"/>
      <c r="H4613" s="42"/>
      <c r="I4613" s="42"/>
      <c r="J4613" s="42"/>
      <c r="K4613" s="42"/>
      <c r="L4613" s="42"/>
      <c r="M4613" s="42"/>
      <c r="N4613" s="42"/>
      <c r="O4613" s="42"/>
    </row>
    <row r="4614" spans="1:15">
      <c r="A4614" s="40"/>
      <c r="B4614" s="41"/>
      <c r="C4614" s="42"/>
      <c r="D4614" s="42"/>
      <c r="E4614" s="42"/>
      <c r="F4614" s="42"/>
      <c r="G4614" s="42"/>
      <c r="H4614" s="42"/>
      <c r="I4614" s="42"/>
      <c r="J4614" s="42"/>
      <c r="K4614" s="42"/>
      <c r="L4614" s="42"/>
      <c r="M4614" s="42"/>
      <c r="N4614" s="42"/>
      <c r="O4614" s="42"/>
    </row>
    <row r="4615" spans="1:15">
      <c r="A4615" s="40"/>
      <c r="B4615" s="41"/>
      <c r="C4615" s="42"/>
      <c r="D4615" s="42"/>
      <c r="E4615" s="42"/>
      <c r="F4615" s="42"/>
      <c r="G4615" s="42"/>
      <c r="H4615" s="42"/>
      <c r="I4615" s="42"/>
      <c r="J4615" s="42"/>
      <c r="K4615" s="42"/>
      <c r="L4615" s="42"/>
      <c r="M4615" s="42"/>
      <c r="N4615" s="42"/>
      <c r="O4615" s="42"/>
    </row>
    <row r="4616" spans="1:15">
      <c r="A4616" s="40"/>
      <c r="B4616" s="41"/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  <c r="O4616" s="42"/>
    </row>
    <row r="4617" spans="1:15">
      <c r="A4617" s="40"/>
      <c r="B4617" s="41"/>
      <c r="C4617" s="42"/>
      <c r="D4617" s="42"/>
      <c r="E4617" s="42"/>
      <c r="F4617" s="42"/>
      <c r="G4617" s="42"/>
      <c r="H4617" s="42"/>
      <c r="I4617" s="42"/>
      <c r="J4617" s="42"/>
      <c r="K4617" s="42"/>
      <c r="L4617" s="42"/>
      <c r="M4617" s="42"/>
      <c r="N4617" s="42"/>
      <c r="O4617" s="42"/>
    </row>
    <row r="4618" spans="1:15">
      <c r="A4618" s="40"/>
      <c r="B4618" s="41"/>
      <c r="C4618" s="42"/>
      <c r="D4618" s="42"/>
      <c r="E4618" s="42"/>
      <c r="F4618" s="42"/>
      <c r="G4618" s="42"/>
      <c r="H4618" s="42"/>
      <c r="I4618" s="42"/>
      <c r="J4618" s="42"/>
      <c r="K4618" s="42"/>
      <c r="L4618" s="42"/>
      <c r="M4618" s="42"/>
      <c r="N4618" s="42"/>
      <c r="O4618" s="42"/>
    </row>
    <row r="4619" spans="1:15">
      <c r="A4619" s="40"/>
      <c r="B4619" s="41"/>
      <c r="C4619" s="42"/>
      <c r="D4619" s="42"/>
      <c r="E4619" s="42"/>
      <c r="F4619" s="42"/>
      <c r="G4619" s="42"/>
      <c r="H4619" s="42"/>
      <c r="I4619" s="42"/>
      <c r="J4619" s="42"/>
      <c r="K4619" s="42"/>
      <c r="L4619" s="42"/>
      <c r="M4619" s="42"/>
      <c r="N4619" s="42"/>
      <c r="O4619" s="42"/>
    </row>
    <row r="4620" spans="1:15">
      <c r="A4620" s="40"/>
      <c r="B4620" s="41"/>
      <c r="C4620" s="42"/>
      <c r="D4620" s="42"/>
      <c r="E4620" s="42"/>
      <c r="F4620" s="42"/>
      <c r="G4620" s="42"/>
      <c r="H4620" s="42"/>
      <c r="I4620" s="42"/>
      <c r="J4620" s="42"/>
      <c r="K4620" s="42"/>
      <c r="L4620" s="42"/>
      <c r="M4620" s="42"/>
      <c r="N4620" s="42"/>
      <c r="O4620" s="42"/>
    </row>
    <row r="4621" spans="1:15">
      <c r="A4621" s="40"/>
      <c r="B4621" s="41"/>
      <c r="C4621" s="42"/>
      <c r="D4621" s="42"/>
      <c r="E4621" s="42"/>
      <c r="F4621" s="42"/>
      <c r="G4621" s="42"/>
      <c r="H4621" s="42"/>
      <c r="I4621" s="42"/>
      <c r="J4621" s="42"/>
      <c r="K4621" s="42"/>
      <c r="L4621" s="42"/>
      <c r="M4621" s="42"/>
      <c r="N4621" s="42"/>
      <c r="O4621" s="42"/>
    </row>
    <row r="4622" spans="1:15">
      <c r="A4622" s="40"/>
      <c r="B4622" s="41"/>
      <c r="C4622" s="42"/>
      <c r="D4622" s="42"/>
      <c r="E4622" s="42"/>
      <c r="F4622" s="42"/>
      <c r="G4622" s="42"/>
      <c r="H4622" s="42"/>
      <c r="I4622" s="42"/>
      <c r="J4622" s="42"/>
      <c r="K4622" s="42"/>
      <c r="L4622" s="42"/>
      <c r="M4622" s="42"/>
      <c r="N4622" s="42"/>
      <c r="O4622" s="42"/>
    </row>
    <row r="4623" spans="1:15">
      <c r="A4623" s="40"/>
      <c r="B4623" s="41"/>
      <c r="C4623" s="42"/>
      <c r="D4623" s="42"/>
      <c r="E4623" s="42"/>
      <c r="F4623" s="42"/>
      <c r="G4623" s="42"/>
      <c r="H4623" s="42"/>
      <c r="I4623" s="42"/>
      <c r="J4623" s="42"/>
      <c r="K4623" s="42"/>
      <c r="L4623" s="42"/>
      <c r="M4623" s="42"/>
      <c r="N4623" s="42"/>
      <c r="O4623" s="42"/>
    </row>
    <row r="4624" spans="1:15">
      <c r="A4624" s="40"/>
      <c r="B4624" s="41"/>
      <c r="C4624" s="42"/>
      <c r="D4624" s="42"/>
      <c r="E4624" s="42"/>
      <c r="F4624" s="42"/>
      <c r="G4624" s="42"/>
      <c r="H4624" s="42"/>
      <c r="I4624" s="42"/>
      <c r="J4624" s="42"/>
      <c r="K4624" s="42"/>
      <c r="L4624" s="42"/>
      <c r="M4624" s="42"/>
      <c r="N4624" s="42"/>
      <c r="O4624" s="42"/>
    </row>
    <row r="4625" spans="1:15">
      <c r="A4625" s="40"/>
      <c r="B4625" s="41"/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  <c r="O4625" s="42"/>
    </row>
    <row r="4626" spans="1:15">
      <c r="A4626" s="40"/>
      <c r="B4626" s="41"/>
      <c r="C4626" s="42"/>
      <c r="D4626" s="42"/>
      <c r="E4626" s="42"/>
      <c r="F4626" s="42"/>
      <c r="G4626" s="42"/>
      <c r="H4626" s="42"/>
      <c r="I4626" s="42"/>
      <c r="J4626" s="42"/>
      <c r="K4626" s="42"/>
      <c r="L4626" s="42"/>
      <c r="M4626" s="42"/>
      <c r="N4626" s="42"/>
      <c r="O4626" s="42"/>
    </row>
    <row r="4627" spans="1:15">
      <c r="A4627" s="40"/>
      <c r="B4627" s="41"/>
      <c r="C4627" s="42"/>
      <c r="D4627" s="42"/>
      <c r="E4627" s="42"/>
      <c r="F4627" s="42"/>
      <c r="G4627" s="42"/>
      <c r="H4627" s="42"/>
      <c r="I4627" s="42"/>
      <c r="J4627" s="42"/>
      <c r="K4627" s="42"/>
      <c r="L4627" s="42"/>
      <c r="M4627" s="42"/>
      <c r="N4627" s="42"/>
      <c r="O4627" s="42"/>
    </row>
    <row r="4628" spans="1:15">
      <c r="A4628" s="40"/>
      <c r="B4628" s="41"/>
      <c r="C4628" s="42"/>
      <c r="D4628" s="42"/>
      <c r="E4628" s="42"/>
      <c r="F4628" s="42"/>
      <c r="G4628" s="42"/>
      <c r="H4628" s="42"/>
      <c r="I4628" s="42"/>
      <c r="J4628" s="42"/>
      <c r="K4628" s="42"/>
      <c r="L4628" s="42"/>
      <c r="M4628" s="42"/>
      <c r="N4628" s="42"/>
      <c r="O4628" s="42"/>
    </row>
    <row r="4629" spans="1:15">
      <c r="A4629" s="40"/>
      <c r="B4629" s="41"/>
      <c r="C4629" s="42"/>
      <c r="D4629" s="42"/>
      <c r="E4629" s="42"/>
      <c r="F4629" s="42"/>
      <c r="G4629" s="42"/>
      <c r="H4629" s="42"/>
      <c r="I4629" s="42"/>
      <c r="J4629" s="42"/>
      <c r="K4629" s="42"/>
      <c r="L4629" s="42"/>
      <c r="M4629" s="42"/>
      <c r="N4629" s="42"/>
      <c r="O4629" s="42"/>
    </row>
    <row r="4630" spans="1:15">
      <c r="A4630" s="40"/>
      <c r="B4630" s="41"/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  <c r="O4630" s="42"/>
    </row>
    <row r="4631" spans="1:15">
      <c r="A4631" s="40"/>
      <c r="B4631" s="41"/>
      <c r="C4631" s="42"/>
      <c r="D4631" s="42"/>
      <c r="E4631" s="42"/>
      <c r="F4631" s="42"/>
      <c r="G4631" s="42"/>
      <c r="H4631" s="42"/>
      <c r="I4631" s="42"/>
      <c r="J4631" s="42"/>
      <c r="K4631" s="42"/>
      <c r="L4631" s="42"/>
      <c r="M4631" s="42"/>
      <c r="N4631" s="42"/>
      <c r="O4631" s="42"/>
    </row>
    <row r="4632" spans="1:15">
      <c r="A4632" s="40"/>
      <c r="B4632" s="41"/>
      <c r="C4632" s="42"/>
      <c r="D4632" s="42"/>
      <c r="E4632" s="42"/>
      <c r="F4632" s="42"/>
      <c r="G4632" s="42"/>
      <c r="H4632" s="42"/>
      <c r="I4632" s="42"/>
      <c r="J4632" s="42"/>
      <c r="K4632" s="42"/>
      <c r="L4632" s="42"/>
      <c r="M4632" s="42"/>
      <c r="N4632" s="42"/>
      <c r="O4632" s="42"/>
    </row>
    <row r="4633" spans="1:15">
      <c r="A4633" s="40"/>
      <c r="B4633" s="41"/>
      <c r="C4633" s="42"/>
      <c r="D4633" s="42"/>
      <c r="E4633" s="42"/>
      <c r="F4633" s="42"/>
      <c r="G4633" s="42"/>
      <c r="H4633" s="42"/>
      <c r="I4633" s="42"/>
      <c r="J4633" s="42"/>
      <c r="K4633" s="42"/>
      <c r="L4633" s="42"/>
      <c r="M4633" s="42"/>
      <c r="N4633" s="42"/>
      <c r="O4633" s="42"/>
    </row>
    <row r="4634" spans="1:15">
      <c r="A4634" s="40"/>
      <c r="B4634" s="41"/>
      <c r="C4634" s="42"/>
      <c r="D4634" s="42"/>
      <c r="E4634" s="42"/>
      <c r="F4634" s="42"/>
      <c r="G4634" s="42"/>
      <c r="H4634" s="42"/>
      <c r="I4634" s="42"/>
      <c r="J4634" s="42"/>
      <c r="K4634" s="42"/>
      <c r="L4634" s="42"/>
      <c r="M4634" s="42"/>
      <c r="N4634" s="42"/>
      <c r="O4634" s="42"/>
    </row>
    <row r="4635" spans="1:15">
      <c r="A4635" s="40"/>
      <c r="B4635" s="41"/>
      <c r="C4635" s="42"/>
      <c r="D4635" s="42"/>
      <c r="E4635" s="42"/>
      <c r="F4635" s="42"/>
      <c r="G4635" s="42"/>
      <c r="H4635" s="42"/>
      <c r="I4635" s="42"/>
      <c r="J4635" s="42"/>
      <c r="K4635" s="42"/>
      <c r="L4635" s="42"/>
      <c r="M4635" s="42"/>
      <c r="N4635" s="42"/>
      <c r="O4635" s="42"/>
    </row>
    <row r="4636" spans="1:15">
      <c r="A4636" s="40"/>
      <c r="B4636" s="41"/>
      <c r="C4636" s="42"/>
      <c r="D4636" s="42"/>
      <c r="E4636" s="42"/>
      <c r="F4636" s="42"/>
      <c r="G4636" s="42"/>
      <c r="H4636" s="42"/>
      <c r="I4636" s="42"/>
      <c r="J4636" s="42"/>
      <c r="K4636" s="42"/>
      <c r="L4636" s="42"/>
      <c r="M4636" s="42"/>
      <c r="N4636" s="42"/>
      <c r="O4636" s="42"/>
    </row>
    <row r="4637" spans="1:15">
      <c r="A4637" s="40"/>
      <c r="B4637" s="41"/>
      <c r="C4637" s="42"/>
      <c r="D4637" s="42"/>
      <c r="E4637" s="42"/>
      <c r="F4637" s="42"/>
      <c r="G4637" s="42"/>
      <c r="H4637" s="42"/>
      <c r="I4637" s="42"/>
      <c r="J4637" s="42"/>
      <c r="K4637" s="42"/>
      <c r="L4637" s="42"/>
      <c r="M4637" s="42"/>
      <c r="N4637" s="42"/>
      <c r="O4637" s="42"/>
    </row>
    <row r="4638" spans="1:15">
      <c r="A4638" s="40"/>
      <c r="B4638" s="41"/>
      <c r="C4638" s="42"/>
      <c r="D4638" s="42"/>
      <c r="E4638" s="42"/>
      <c r="F4638" s="42"/>
      <c r="G4638" s="42"/>
      <c r="H4638" s="42"/>
      <c r="I4638" s="42"/>
      <c r="J4638" s="42"/>
      <c r="K4638" s="42"/>
      <c r="L4638" s="42"/>
      <c r="M4638" s="42"/>
      <c r="N4638" s="42"/>
      <c r="O4638" s="42"/>
    </row>
    <row r="4639" spans="1:15">
      <c r="A4639" s="40"/>
      <c r="B4639" s="41"/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  <c r="O4639" s="42"/>
    </row>
    <row r="4640" spans="1:15">
      <c r="A4640" s="40"/>
      <c r="B4640" s="41"/>
      <c r="C4640" s="42"/>
      <c r="D4640" s="42"/>
      <c r="E4640" s="42"/>
      <c r="F4640" s="42"/>
      <c r="G4640" s="42"/>
      <c r="H4640" s="42"/>
      <c r="I4640" s="42"/>
      <c r="J4640" s="42"/>
      <c r="K4640" s="42"/>
      <c r="L4640" s="42"/>
      <c r="M4640" s="42"/>
      <c r="N4640" s="42"/>
      <c r="O4640" s="42"/>
    </row>
    <row r="4641" spans="1:15">
      <c r="A4641" s="40"/>
      <c r="B4641" s="41"/>
      <c r="C4641" s="42"/>
      <c r="D4641" s="42"/>
      <c r="E4641" s="42"/>
      <c r="F4641" s="42"/>
      <c r="G4641" s="42"/>
      <c r="H4641" s="42"/>
      <c r="I4641" s="42"/>
      <c r="J4641" s="42"/>
      <c r="K4641" s="42"/>
      <c r="L4641" s="42"/>
      <c r="M4641" s="42"/>
      <c r="N4641" s="42"/>
      <c r="O4641" s="42"/>
    </row>
    <row r="4642" spans="1:15">
      <c r="A4642" s="40"/>
      <c r="B4642" s="41"/>
      <c r="C4642" s="42"/>
      <c r="D4642" s="42"/>
      <c r="E4642" s="42"/>
      <c r="F4642" s="42"/>
      <c r="G4642" s="42"/>
      <c r="H4642" s="42"/>
      <c r="I4642" s="42"/>
      <c r="J4642" s="42"/>
      <c r="K4642" s="42"/>
      <c r="L4642" s="42"/>
      <c r="M4642" s="42"/>
      <c r="N4642" s="42"/>
      <c r="O4642" s="42"/>
    </row>
    <row r="4643" spans="1:15">
      <c r="A4643" s="40"/>
      <c r="B4643" s="41"/>
      <c r="C4643" s="42"/>
      <c r="D4643" s="42"/>
      <c r="E4643" s="42"/>
      <c r="F4643" s="42"/>
      <c r="G4643" s="42"/>
      <c r="H4643" s="42"/>
      <c r="I4643" s="42"/>
      <c r="J4643" s="42"/>
      <c r="K4643" s="42"/>
      <c r="L4643" s="42"/>
      <c r="M4643" s="42"/>
      <c r="N4643" s="42"/>
      <c r="O4643" s="42"/>
    </row>
    <row r="4644" spans="1:15">
      <c r="A4644" s="40"/>
      <c r="B4644" s="41"/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  <c r="O4644" s="42"/>
    </row>
    <row r="4645" spans="1:15">
      <c r="A4645" s="40"/>
      <c r="B4645" s="41"/>
      <c r="C4645" s="42"/>
      <c r="D4645" s="42"/>
      <c r="E4645" s="42"/>
      <c r="F4645" s="42"/>
      <c r="G4645" s="42"/>
      <c r="H4645" s="42"/>
      <c r="I4645" s="42"/>
      <c r="J4645" s="42"/>
      <c r="K4645" s="42"/>
      <c r="L4645" s="42"/>
      <c r="M4645" s="42"/>
      <c r="N4645" s="42"/>
      <c r="O4645" s="42"/>
    </row>
    <row r="4646" spans="1:15">
      <c r="A4646" s="40"/>
      <c r="B4646" s="41"/>
      <c r="C4646" s="42"/>
      <c r="D4646" s="42"/>
      <c r="E4646" s="42"/>
      <c r="F4646" s="42"/>
      <c r="G4646" s="42"/>
      <c r="H4646" s="42"/>
      <c r="I4646" s="42"/>
      <c r="J4646" s="42"/>
      <c r="K4646" s="42"/>
      <c r="L4646" s="42"/>
      <c r="M4646" s="42"/>
      <c r="N4646" s="42"/>
      <c r="O4646" s="42"/>
    </row>
    <row r="4647" spans="1:15">
      <c r="A4647" s="40"/>
      <c r="B4647" s="41"/>
      <c r="C4647" s="42"/>
      <c r="D4647" s="42"/>
      <c r="E4647" s="42"/>
      <c r="F4647" s="42"/>
      <c r="G4647" s="42"/>
      <c r="H4647" s="42"/>
      <c r="I4647" s="42"/>
      <c r="J4647" s="42"/>
      <c r="K4647" s="42"/>
      <c r="L4647" s="42"/>
      <c r="M4647" s="42"/>
      <c r="N4647" s="42"/>
      <c r="O4647" s="42"/>
    </row>
    <row r="4648" spans="1:15">
      <c r="A4648" s="40"/>
      <c r="B4648" s="41"/>
      <c r="C4648" s="42"/>
      <c r="D4648" s="42"/>
      <c r="E4648" s="42"/>
      <c r="F4648" s="42"/>
      <c r="G4648" s="42"/>
      <c r="H4648" s="42"/>
      <c r="I4648" s="42"/>
      <c r="J4648" s="42"/>
      <c r="K4648" s="42"/>
      <c r="L4648" s="42"/>
      <c r="M4648" s="42"/>
      <c r="N4648" s="42"/>
      <c r="O4648" s="42"/>
    </row>
    <row r="4649" spans="1:15">
      <c r="A4649" s="40"/>
      <c r="B4649" s="41"/>
      <c r="C4649" s="42"/>
      <c r="D4649" s="42"/>
      <c r="E4649" s="42"/>
      <c r="F4649" s="42"/>
      <c r="G4649" s="42"/>
      <c r="H4649" s="42"/>
      <c r="I4649" s="42"/>
      <c r="J4649" s="42"/>
      <c r="K4649" s="42"/>
      <c r="L4649" s="42"/>
      <c r="M4649" s="42"/>
      <c r="N4649" s="42"/>
      <c r="O4649" s="42"/>
    </row>
    <row r="4650" spans="1:15">
      <c r="A4650" s="40"/>
      <c r="B4650" s="41"/>
      <c r="C4650" s="42"/>
      <c r="D4650" s="42"/>
      <c r="E4650" s="42"/>
      <c r="F4650" s="42"/>
      <c r="G4650" s="42"/>
      <c r="H4650" s="42"/>
      <c r="I4650" s="42"/>
      <c r="J4650" s="42"/>
      <c r="K4650" s="42"/>
      <c r="L4650" s="42"/>
      <c r="M4650" s="42"/>
      <c r="N4650" s="42"/>
      <c r="O4650" s="42"/>
    </row>
    <row r="4651" spans="1:15">
      <c r="A4651" s="40"/>
      <c r="B4651" s="41"/>
      <c r="C4651" s="42"/>
      <c r="D4651" s="42"/>
      <c r="E4651" s="42"/>
      <c r="F4651" s="42"/>
      <c r="G4651" s="42"/>
      <c r="H4651" s="42"/>
      <c r="I4651" s="42"/>
      <c r="J4651" s="42"/>
      <c r="K4651" s="42"/>
      <c r="L4651" s="42"/>
      <c r="M4651" s="42"/>
      <c r="N4651" s="42"/>
      <c r="O4651" s="42"/>
    </row>
    <row r="4652" spans="1:15">
      <c r="A4652" s="40"/>
      <c r="B4652" s="41"/>
      <c r="C4652" s="42"/>
      <c r="D4652" s="42"/>
      <c r="E4652" s="42"/>
      <c r="F4652" s="42"/>
      <c r="G4652" s="42"/>
      <c r="H4652" s="42"/>
      <c r="I4652" s="42"/>
      <c r="J4652" s="42"/>
      <c r="K4652" s="42"/>
      <c r="L4652" s="42"/>
      <c r="M4652" s="42"/>
      <c r="N4652" s="42"/>
      <c r="O4652" s="42"/>
    </row>
    <row r="4653" spans="1:15">
      <c r="A4653" s="40"/>
      <c r="B4653" s="41"/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  <c r="O4653" s="42"/>
    </row>
    <row r="4654" spans="1:15">
      <c r="A4654" s="40"/>
      <c r="B4654" s="41"/>
      <c r="C4654" s="42"/>
      <c r="D4654" s="42"/>
      <c r="E4654" s="42"/>
      <c r="F4654" s="42"/>
      <c r="G4654" s="42"/>
      <c r="H4654" s="42"/>
      <c r="I4654" s="42"/>
      <c r="J4654" s="42"/>
      <c r="K4654" s="42"/>
      <c r="L4654" s="42"/>
      <c r="M4654" s="42"/>
      <c r="N4654" s="42"/>
      <c r="O4654" s="42"/>
    </row>
    <row r="4655" spans="1:15">
      <c r="A4655" s="40"/>
      <c r="B4655" s="41"/>
      <c r="C4655" s="42"/>
      <c r="D4655" s="42"/>
      <c r="E4655" s="42"/>
      <c r="F4655" s="42"/>
      <c r="G4655" s="42"/>
      <c r="H4655" s="42"/>
      <c r="I4655" s="42"/>
      <c r="J4655" s="42"/>
      <c r="K4655" s="42"/>
      <c r="L4655" s="42"/>
      <c r="M4655" s="42"/>
      <c r="N4655" s="42"/>
      <c r="O4655" s="42"/>
    </row>
    <row r="4656" spans="1:15">
      <c r="A4656" s="40"/>
      <c r="B4656" s="41"/>
      <c r="C4656" s="42"/>
      <c r="D4656" s="42"/>
      <c r="E4656" s="42"/>
      <c r="F4656" s="42"/>
      <c r="G4656" s="42"/>
      <c r="H4656" s="42"/>
      <c r="I4656" s="42"/>
      <c r="J4656" s="42"/>
      <c r="K4656" s="42"/>
      <c r="L4656" s="42"/>
      <c r="M4656" s="42"/>
      <c r="N4656" s="42"/>
      <c r="O4656" s="42"/>
    </row>
    <row r="4657" spans="1:15">
      <c r="A4657" s="40"/>
      <c r="B4657" s="41"/>
      <c r="C4657" s="42"/>
      <c r="D4657" s="42"/>
      <c r="E4657" s="42"/>
      <c r="F4657" s="42"/>
      <c r="G4657" s="42"/>
      <c r="H4657" s="42"/>
      <c r="I4657" s="42"/>
      <c r="J4657" s="42"/>
      <c r="K4657" s="42"/>
      <c r="L4657" s="42"/>
      <c r="M4657" s="42"/>
      <c r="N4657" s="42"/>
      <c r="O4657" s="42"/>
    </row>
    <row r="4658" spans="1:15">
      <c r="A4658" s="40"/>
      <c r="B4658" s="41"/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  <c r="O4658" s="42"/>
    </row>
    <row r="4659" spans="1:15">
      <c r="A4659" s="40"/>
      <c r="B4659" s="41"/>
      <c r="C4659" s="42"/>
      <c r="D4659" s="42"/>
      <c r="E4659" s="42"/>
      <c r="F4659" s="42"/>
      <c r="G4659" s="42"/>
      <c r="H4659" s="42"/>
      <c r="I4659" s="42"/>
      <c r="J4659" s="42"/>
      <c r="K4659" s="42"/>
      <c r="L4659" s="42"/>
      <c r="M4659" s="42"/>
      <c r="N4659" s="42"/>
      <c r="O4659" s="42"/>
    </row>
    <row r="4660" spans="1:15">
      <c r="A4660" s="40"/>
      <c r="B4660" s="41"/>
      <c r="C4660" s="42"/>
      <c r="D4660" s="42"/>
      <c r="E4660" s="42"/>
      <c r="F4660" s="42"/>
      <c r="G4660" s="42"/>
      <c r="H4660" s="42"/>
      <c r="I4660" s="42"/>
      <c r="J4660" s="42"/>
      <c r="K4660" s="42"/>
      <c r="L4660" s="42"/>
      <c r="M4660" s="42"/>
      <c r="N4660" s="42"/>
      <c r="O4660" s="42"/>
    </row>
    <row r="4661" spans="1:15">
      <c r="A4661" s="40"/>
      <c r="B4661" s="41"/>
      <c r="C4661" s="42"/>
      <c r="D4661" s="42"/>
      <c r="E4661" s="42"/>
      <c r="F4661" s="42"/>
      <c r="G4661" s="42"/>
      <c r="H4661" s="42"/>
      <c r="I4661" s="42"/>
      <c r="J4661" s="42"/>
      <c r="K4661" s="42"/>
      <c r="L4661" s="42"/>
      <c r="M4661" s="42"/>
      <c r="N4661" s="42"/>
      <c r="O4661" s="42"/>
    </row>
    <row r="4662" spans="1:15">
      <c r="A4662" s="40"/>
      <c r="B4662" s="41"/>
      <c r="C4662" s="42"/>
      <c r="D4662" s="42"/>
      <c r="E4662" s="42"/>
      <c r="F4662" s="42"/>
      <c r="G4662" s="42"/>
      <c r="H4662" s="42"/>
      <c r="I4662" s="42"/>
      <c r="J4662" s="42"/>
      <c r="K4662" s="42"/>
      <c r="L4662" s="42"/>
      <c r="M4662" s="42"/>
      <c r="N4662" s="42"/>
      <c r="O4662" s="42"/>
    </row>
    <row r="4663" spans="1:15">
      <c r="A4663" s="40"/>
      <c r="B4663" s="41"/>
      <c r="C4663" s="42"/>
      <c r="D4663" s="42"/>
      <c r="E4663" s="42"/>
      <c r="F4663" s="42"/>
      <c r="G4663" s="42"/>
      <c r="H4663" s="42"/>
      <c r="I4663" s="42"/>
      <c r="J4663" s="42"/>
      <c r="K4663" s="42"/>
      <c r="L4663" s="42"/>
      <c r="M4663" s="42"/>
      <c r="N4663" s="42"/>
      <c r="O4663" s="42"/>
    </row>
    <row r="4664" spans="1:15">
      <c r="A4664" s="40"/>
      <c r="B4664" s="41"/>
      <c r="C4664" s="42"/>
      <c r="D4664" s="42"/>
      <c r="E4664" s="42"/>
      <c r="F4664" s="42"/>
      <c r="G4664" s="42"/>
      <c r="H4664" s="42"/>
      <c r="I4664" s="42"/>
      <c r="J4664" s="42"/>
      <c r="K4664" s="42"/>
      <c r="L4664" s="42"/>
      <c r="M4664" s="42"/>
      <c r="N4664" s="42"/>
      <c r="O4664" s="42"/>
    </row>
    <row r="4665" spans="1:15">
      <c r="A4665" s="40"/>
      <c r="B4665" s="41"/>
      <c r="C4665" s="42"/>
      <c r="D4665" s="42"/>
      <c r="E4665" s="42"/>
      <c r="F4665" s="42"/>
      <c r="G4665" s="42"/>
      <c r="H4665" s="42"/>
      <c r="I4665" s="42"/>
      <c r="J4665" s="42"/>
      <c r="K4665" s="42"/>
      <c r="L4665" s="42"/>
      <c r="M4665" s="42"/>
      <c r="N4665" s="42"/>
      <c r="O4665" s="42"/>
    </row>
    <row r="4666" spans="1:15">
      <c r="A4666" s="40"/>
      <c r="B4666" s="41"/>
      <c r="C4666" s="42"/>
      <c r="D4666" s="42"/>
      <c r="E4666" s="42"/>
      <c r="F4666" s="42"/>
      <c r="G4666" s="42"/>
      <c r="H4666" s="42"/>
      <c r="I4666" s="42"/>
      <c r="J4666" s="42"/>
      <c r="K4666" s="42"/>
      <c r="L4666" s="42"/>
      <c r="M4666" s="42"/>
      <c r="N4666" s="42"/>
      <c r="O4666" s="42"/>
    </row>
    <row r="4667" spans="1:15">
      <c r="A4667" s="40"/>
      <c r="B4667" s="41"/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  <c r="O4667" s="42"/>
    </row>
    <row r="4668" spans="1:15">
      <c r="A4668" s="40"/>
      <c r="B4668" s="41"/>
      <c r="C4668" s="42"/>
      <c r="D4668" s="42"/>
      <c r="E4668" s="42"/>
      <c r="F4668" s="42"/>
      <c r="G4668" s="42"/>
      <c r="H4668" s="42"/>
      <c r="I4668" s="42"/>
      <c r="J4668" s="42"/>
      <c r="K4668" s="42"/>
      <c r="L4668" s="42"/>
      <c r="M4668" s="42"/>
      <c r="N4668" s="42"/>
      <c r="O4668" s="42"/>
    </row>
    <row r="4669" spans="1:15">
      <c r="A4669" s="40"/>
      <c r="B4669" s="41"/>
      <c r="C4669" s="42"/>
      <c r="D4669" s="42"/>
      <c r="E4669" s="42"/>
      <c r="F4669" s="42"/>
      <c r="G4669" s="42"/>
      <c r="H4669" s="42"/>
      <c r="I4669" s="42"/>
      <c r="J4669" s="42"/>
      <c r="K4669" s="42"/>
      <c r="L4669" s="42"/>
      <c r="M4669" s="42"/>
      <c r="N4669" s="42"/>
      <c r="O4669" s="42"/>
    </row>
    <row r="4670" spans="1:15">
      <c r="A4670" s="40"/>
      <c r="B4670" s="41"/>
      <c r="C4670" s="42"/>
      <c r="D4670" s="42"/>
      <c r="E4670" s="42"/>
      <c r="F4670" s="42"/>
      <c r="G4670" s="42"/>
      <c r="H4670" s="42"/>
      <c r="I4670" s="42"/>
      <c r="J4670" s="42"/>
      <c r="K4670" s="42"/>
      <c r="L4670" s="42"/>
      <c r="M4670" s="42"/>
      <c r="N4670" s="42"/>
      <c r="O4670" s="42"/>
    </row>
    <row r="4671" spans="1:15">
      <c r="A4671" s="40"/>
      <c r="B4671" s="41"/>
      <c r="C4671" s="42"/>
      <c r="D4671" s="42"/>
      <c r="E4671" s="42"/>
      <c r="F4671" s="42"/>
      <c r="G4671" s="42"/>
      <c r="H4671" s="42"/>
      <c r="I4671" s="42"/>
      <c r="J4671" s="42"/>
      <c r="K4671" s="42"/>
      <c r="L4671" s="42"/>
      <c r="M4671" s="42"/>
      <c r="N4671" s="42"/>
      <c r="O4671" s="42"/>
    </row>
    <row r="4672" spans="1:15">
      <c r="A4672" s="40"/>
      <c r="B4672" s="41"/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  <c r="O4672" s="42"/>
    </row>
    <row r="4673" spans="1:15">
      <c r="A4673" s="40"/>
      <c r="B4673" s="41"/>
      <c r="C4673" s="42"/>
      <c r="D4673" s="42"/>
      <c r="E4673" s="42"/>
      <c r="F4673" s="42"/>
      <c r="G4673" s="42"/>
      <c r="H4673" s="42"/>
      <c r="I4673" s="42"/>
      <c r="J4673" s="42"/>
      <c r="K4673" s="42"/>
      <c r="L4673" s="42"/>
      <c r="M4673" s="42"/>
      <c r="N4673" s="42"/>
      <c r="O4673" s="42"/>
    </row>
    <row r="4674" spans="1:15">
      <c r="A4674" s="40"/>
      <c r="B4674" s="41"/>
      <c r="C4674" s="42"/>
      <c r="D4674" s="42"/>
      <c r="E4674" s="42"/>
      <c r="F4674" s="42"/>
      <c r="G4674" s="42"/>
      <c r="H4674" s="42"/>
      <c r="I4674" s="42"/>
      <c r="J4674" s="42"/>
      <c r="K4674" s="42"/>
      <c r="L4674" s="42"/>
      <c r="M4674" s="42"/>
      <c r="N4674" s="42"/>
      <c r="O4674" s="42"/>
    </row>
    <row r="4675" spans="1:15">
      <c r="A4675" s="40"/>
      <c r="B4675" s="41"/>
      <c r="C4675" s="42"/>
      <c r="D4675" s="42"/>
      <c r="E4675" s="42"/>
      <c r="F4675" s="42"/>
      <c r="G4675" s="42"/>
      <c r="H4675" s="42"/>
      <c r="I4675" s="42"/>
      <c r="J4675" s="42"/>
      <c r="K4675" s="42"/>
      <c r="L4675" s="42"/>
      <c r="M4675" s="42"/>
      <c r="N4675" s="42"/>
      <c r="O4675" s="42"/>
    </row>
    <row r="4676" spans="1:15">
      <c r="A4676" s="40"/>
      <c r="B4676" s="41"/>
      <c r="C4676" s="42"/>
      <c r="D4676" s="42"/>
      <c r="E4676" s="42"/>
      <c r="F4676" s="42"/>
      <c r="G4676" s="42"/>
      <c r="H4676" s="42"/>
      <c r="I4676" s="42"/>
      <c r="J4676" s="42"/>
      <c r="K4676" s="42"/>
      <c r="L4676" s="42"/>
      <c r="M4676" s="42"/>
      <c r="N4676" s="42"/>
      <c r="O4676" s="42"/>
    </row>
    <row r="4677" spans="1:15">
      <c r="A4677" s="40"/>
      <c r="B4677" s="41"/>
      <c r="C4677" s="42"/>
      <c r="D4677" s="42"/>
      <c r="E4677" s="42"/>
      <c r="F4677" s="42"/>
      <c r="G4677" s="42"/>
      <c r="H4677" s="42"/>
      <c r="I4677" s="42"/>
      <c r="J4677" s="42"/>
      <c r="K4677" s="42"/>
      <c r="L4677" s="42"/>
      <c r="M4677" s="42"/>
      <c r="N4677" s="42"/>
      <c r="O4677" s="42"/>
    </row>
    <row r="4678" spans="1:15">
      <c r="A4678" s="40"/>
      <c r="B4678" s="41"/>
      <c r="C4678" s="42"/>
      <c r="D4678" s="42"/>
      <c r="E4678" s="42"/>
      <c r="F4678" s="42"/>
      <c r="G4678" s="42"/>
      <c r="H4678" s="42"/>
      <c r="I4678" s="42"/>
      <c r="J4678" s="42"/>
      <c r="K4678" s="42"/>
      <c r="L4678" s="42"/>
      <c r="M4678" s="42"/>
      <c r="N4678" s="42"/>
      <c r="O4678" s="42"/>
    </row>
    <row r="4679" spans="1:15">
      <c r="A4679" s="40"/>
      <c r="B4679" s="41"/>
      <c r="C4679" s="42"/>
      <c r="D4679" s="42"/>
      <c r="E4679" s="42"/>
      <c r="F4679" s="42"/>
      <c r="G4679" s="42"/>
      <c r="H4679" s="42"/>
      <c r="I4679" s="42"/>
      <c r="J4679" s="42"/>
      <c r="K4679" s="42"/>
      <c r="L4679" s="42"/>
      <c r="M4679" s="42"/>
      <c r="N4679" s="42"/>
      <c r="O4679" s="42"/>
    </row>
    <row r="4680" spans="1:15">
      <c r="A4680" s="40"/>
      <c r="B4680" s="41"/>
      <c r="C4680" s="42"/>
      <c r="D4680" s="42"/>
      <c r="E4680" s="42"/>
      <c r="F4680" s="42"/>
      <c r="G4680" s="42"/>
      <c r="H4680" s="42"/>
      <c r="I4680" s="42"/>
      <c r="J4680" s="42"/>
      <c r="K4680" s="42"/>
      <c r="L4680" s="42"/>
      <c r="M4680" s="42"/>
      <c r="N4680" s="42"/>
      <c r="O4680" s="42"/>
    </row>
    <row r="4681" spans="1:15">
      <c r="A4681" s="40"/>
      <c r="B4681" s="41"/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  <c r="O4681" s="42"/>
    </row>
    <row r="4682" spans="1:15">
      <c r="A4682" s="40"/>
      <c r="B4682" s="41"/>
      <c r="C4682" s="42"/>
      <c r="D4682" s="42"/>
      <c r="E4682" s="42"/>
      <c r="F4682" s="42"/>
      <c r="G4682" s="42"/>
      <c r="H4682" s="42"/>
      <c r="I4682" s="42"/>
      <c r="J4682" s="42"/>
      <c r="K4682" s="42"/>
      <c r="L4682" s="42"/>
      <c r="M4682" s="42"/>
      <c r="N4682" s="42"/>
      <c r="O4682" s="42"/>
    </row>
    <row r="4683" spans="1:15">
      <c r="A4683" s="40"/>
      <c r="B4683" s="41"/>
      <c r="C4683" s="42"/>
      <c r="D4683" s="42"/>
      <c r="E4683" s="42"/>
      <c r="F4683" s="42"/>
      <c r="G4683" s="42"/>
      <c r="H4683" s="42"/>
      <c r="I4683" s="42"/>
      <c r="J4683" s="42"/>
      <c r="K4683" s="42"/>
      <c r="L4683" s="42"/>
      <c r="M4683" s="42"/>
      <c r="N4683" s="42"/>
      <c r="O4683" s="42"/>
    </row>
    <row r="4684" spans="1:15">
      <c r="A4684" s="40"/>
      <c r="B4684" s="41"/>
      <c r="C4684" s="42"/>
      <c r="D4684" s="42"/>
      <c r="E4684" s="42"/>
      <c r="F4684" s="42"/>
      <c r="G4684" s="42"/>
      <c r="H4684" s="42"/>
      <c r="I4684" s="42"/>
      <c r="J4684" s="42"/>
      <c r="K4684" s="42"/>
      <c r="L4684" s="42"/>
      <c r="M4684" s="42"/>
      <c r="N4684" s="42"/>
      <c r="O4684" s="42"/>
    </row>
    <row r="4685" spans="1:15">
      <c r="A4685" s="40"/>
      <c r="B4685" s="41"/>
      <c r="C4685" s="42"/>
      <c r="D4685" s="42"/>
      <c r="E4685" s="42"/>
      <c r="F4685" s="42"/>
      <c r="G4685" s="42"/>
      <c r="H4685" s="42"/>
      <c r="I4685" s="42"/>
      <c r="J4685" s="42"/>
      <c r="K4685" s="42"/>
      <c r="L4685" s="42"/>
      <c r="M4685" s="42"/>
      <c r="N4685" s="42"/>
      <c r="O4685" s="42"/>
    </row>
    <row r="4686" spans="1:15">
      <c r="A4686" s="40"/>
      <c r="B4686" s="41"/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  <c r="O4686" s="42"/>
    </row>
    <row r="4687" spans="1:15">
      <c r="A4687" s="40"/>
      <c r="B4687" s="41"/>
      <c r="C4687" s="42"/>
      <c r="D4687" s="42"/>
      <c r="E4687" s="42"/>
      <c r="F4687" s="42"/>
      <c r="G4687" s="42"/>
      <c r="H4687" s="42"/>
      <c r="I4687" s="42"/>
      <c r="J4687" s="42"/>
      <c r="K4687" s="42"/>
      <c r="L4687" s="42"/>
      <c r="M4687" s="42"/>
      <c r="N4687" s="42"/>
      <c r="O4687" s="42"/>
    </row>
    <row r="4688" spans="1:15">
      <c r="A4688" s="40"/>
      <c r="B4688" s="41"/>
      <c r="C4688" s="42"/>
      <c r="D4688" s="42"/>
      <c r="E4688" s="42"/>
      <c r="F4688" s="42"/>
      <c r="G4688" s="42"/>
      <c r="H4688" s="42"/>
      <c r="I4688" s="42"/>
      <c r="J4688" s="42"/>
      <c r="K4688" s="42"/>
      <c r="L4688" s="42"/>
      <c r="M4688" s="42"/>
      <c r="N4688" s="42"/>
      <c r="O4688" s="42"/>
    </row>
    <row r="4689" spans="1:15">
      <c r="A4689" s="40"/>
      <c r="B4689" s="41"/>
      <c r="C4689" s="42"/>
      <c r="D4689" s="42"/>
      <c r="E4689" s="42"/>
      <c r="F4689" s="42"/>
      <c r="G4689" s="42"/>
      <c r="H4689" s="42"/>
      <c r="I4689" s="42"/>
      <c r="J4689" s="42"/>
      <c r="K4689" s="42"/>
      <c r="L4689" s="42"/>
      <c r="M4689" s="42"/>
      <c r="N4689" s="42"/>
      <c r="O4689" s="42"/>
    </row>
    <row r="4690" spans="1:15">
      <c r="A4690" s="40"/>
      <c r="B4690" s="41"/>
      <c r="C4690" s="42"/>
      <c r="D4690" s="42"/>
      <c r="E4690" s="42"/>
      <c r="F4690" s="42"/>
      <c r="G4690" s="42"/>
      <c r="H4690" s="42"/>
      <c r="I4690" s="42"/>
      <c r="J4690" s="42"/>
      <c r="K4690" s="42"/>
      <c r="L4690" s="42"/>
      <c r="M4690" s="42"/>
      <c r="N4690" s="42"/>
      <c r="O4690" s="42"/>
    </row>
    <row r="4691" spans="1:15">
      <c r="A4691" s="40"/>
      <c r="B4691" s="41"/>
      <c r="C4691" s="42"/>
      <c r="D4691" s="42"/>
      <c r="E4691" s="42"/>
      <c r="F4691" s="42"/>
      <c r="G4691" s="42"/>
      <c r="H4691" s="42"/>
      <c r="I4691" s="42"/>
      <c r="J4691" s="42"/>
      <c r="K4691" s="42"/>
      <c r="L4691" s="42"/>
      <c r="M4691" s="42"/>
      <c r="N4691" s="42"/>
      <c r="O4691" s="42"/>
    </row>
    <row r="4692" spans="1:15">
      <c r="A4692" s="40"/>
      <c r="B4692" s="41"/>
      <c r="C4692" s="42"/>
      <c r="D4692" s="42"/>
      <c r="E4692" s="42"/>
      <c r="F4692" s="42"/>
      <c r="G4692" s="42"/>
      <c r="H4692" s="42"/>
      <c r="I4692" s="42"/>
      <c r="J4692" s="42"/>
      <c r="K4692" s="42"/>
      <c r="L4692" s="42"/>
      <c r="M4692" s="42"/>
      <c r="N4692" s="42"/>
      <c r="O4692" s="42"/>
    </row>
    <row r="4693" spans="1:15">
      <c r="A4693" s="40"/>
      <c r="B4693" s="41"/>
      <c r="C4693" s="42"/>
      <c r="D4693" s="42"/>
      <c r="E4693" s="42"/>
      <c r="F4693" s="42"/>
      <c r="G4693" s="42"/>
      <c r="H4693" s="42"/>
      <c r="I4693" s="42"/>
      <c r="J4693" s="42"/>
      <c r="K4693" s="42"/>
      <c r="L4693" s="42"/>
      <c r="M4693" s="42"/>
      <c r="N4693" s="42"/>
      <c r="O4693" s="42"/>
    </row>
    <row r="4694" spans="1:15">
      <c r="A4694" s="40"/>
      <c r="B4694" s="41"/>
      <c r="C4694" s="42"/>
      <c r="D4694" s="42"/>
      <c r="E4694" s="42"/>
      <c r="F4694" s="42"/>
      <c r="G4694" s="42"/>
      <c r="H4694" s="42"/>
      <c r="I4694" s="42"/>
      <c r="J4694" s="42"/>
      <c r="K4694" s="42"/>
      <c r="L4694" s="42"/>
      <c r="M4694" s="42"/>
      <c r="N4694" s="42"/>
      <c r="O4694" s="42"/>
    </row>
    <row r="4695" spans="1:15">
      <c r="A4695" s="40"/>
      <c r="B4695" s="41"/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  <c r="O4695" s="42"/>
    </row>
    <row r="4696" spans="1:15">
      <c r="A4696" s="40"/>
      <c r="B4696" s="41"/>
      <c r="C4696" s="42"/>
      <c r="D4696" s="42"/>
      <c r="E4696" s="42"/>
      <c r="F4696" s="42"/>
      <c r="G4696" s="42"/>
      <c r="H4696" s="42"/>
      <c r="I4696" s="42"/>
      <c r="J4696" s="42"/>
      <c r="K4696" s="42"/>
      <c r="L4696" s="42"/>
      <c r="M4696" s="42"/>
      <c r="N4696" s="42"/>
      <c r="O4696" s="42"/>
    </row>
    <row r="4697" spans="1:15">
      <c r="A4697" s="40"/>
      <c r="B4697" s="41"/>
      <c r="C4697" s="42"/>
      <c r="D4697" s="42"/>
      <c r="E4697" s="42"/>
      <c r="F4697" s="42"/>
      <c r="G4697" s="42"/>
      <c r="H4697" s="42"/>
      <c r="I4697" s="42"/>
      <c r="J4697" s="42"/>
      <c r="K4697" s="42"/>
      <c r="L4697" s="42"/>
      <c r="M4697" s="42"/>
      <c r="N4697" s="42"/>
      <c r="O4697" s="42"/>
    </row>
    <row r="4698" spans="1:15">
      <c r="A4698" s="40"/>
      <c r="B4698" s="41"/>
      <c r="C4698" s="42"/>
      <c r="D4698" s="42"/>
      <c r="E4698" s="42"/>
      <c r="F4698" s="42"/>
      <c r="G4698" s="42"/>
      <c r="H4698" s="42"/>
      <c r="I4698" s="42"/>
      <c r="J4698" s="42"/>
      <c r="K4698" s="42"/>
      <c r="L4698" s="42"/>
      <c r="M4698" s="42"/>
      <c r="N4698" s="42"/>
      <c r="O4698" s="42"/>
    </row>
    <row r="4699" spans="1:15">
      <c r="A4699" s="40"/>
      <c r="B4699" s="41"/>
      <c r="C4699" s="42"/>
      <c r="D4699" s="42"/>
      <c r="E4699" s="42"/>
      <c r="F4699" s="42"/>
      <c r="G4699" s="42"/>
      <c r="H4699" s="42"/>
      <c r="I4699" s="42"/>
      <c r="J4699" s="42"/>
      <c r="K4699" s="42"/>
      <c r="L4699" s="42"/>
      <c r="M4699" s="42"/>
      <c r="N4699" s="42"/>
      <c r="O4699" s="42"/>
    </row>
    <row r="4700" spans="1:15">
      <c r="A4700" s="40"/>
      <c r="B4700" s="41"/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  <c r="O4700" s="42"/>
    </row>
    <row r="4701" spans="1:15">
      <c r="A4701" s="40"/>
      <c r="B4701" s="41"/>
      <c r="C4701" s="42"/>
      <c r="D4701" s="42"/>
      <c r="E4701" s="42"/>
      <c r="F4701" s="42"/>
      <c r="G4701" s="42"/>
      <c r="H4701" s="42"/>
      <c r="I4701" s="42"/>
      <c r="J4701" s="42"/>
      <c r="K4701" s="42"/>
      <c r="L4701" s="42"/>
      <c r="M4701" s="42"/>
      <c r="N4701" s="42"/>
      <c r="O4701" s="42"/>
    </row>
    <row r="4702" spans="1:15">
      <c r="A4702" s="40"/>
      <c r="B4702" s="41"/>
      <c r="C4702" s="42"/>
      <c r="D4702" s="42"/>
      <c r="E4702" s="42"/>
      <c r="F4702" s="42"/>
      <c r="G4702" s="42"/>
      <c r="H4702" s="42"/>
      <c r="I4702" s="42"/>
      <c r="J4702" s="42"/>
      <c r="K4702" s="42"/>
      <c r="L4702" s="42"/>
      <c r="M4702" s="42"/>
      <c r="N4702" s="42"/>
      <c r="O4702" s="42"/>
    </row>
    <row r="4703" spans="1:15">
      <c r="A4703" s="40"/>
      <c r="B4703" s="41"/>
      <c r="C4703" s="42"/>
      <c r="D4703" s="42"/>
      <c r="E4703" s="42"/>
      <c r="F4703" s="42"/>
      <c r="G4703" s="42"/>
      <c r="H4703" s="42"/>
      <c r="I4703" s="42"/>
      <c r="J4703" s="42"/>
      <c r="K4703" s="42"/>
      <c r="L4703" s="42"/>
      <c r="M4703" s="42"/>
      <c r="N4703" s="42"/>
      <c r="O4703" s="42"/>
    </row>
    <row r="4704" spans="1:15">
      <c r="A4704" s="40"/>
      <c r="B4704" s="41"/>
      <c r="C4704" s="42"/>
      <c r="D4704" s="42"/>
      <c r="E4704" s="42"/>
      <c r="F4704" s="42"/>
      <c r="G4704" s="42"/>
      <c r="H4704" s="42"/>
      <c r="I4704" s="42"/>
      <c r="J4704" s="42"/>
      <c r="K4704" s="42"/>
      <c r="L4704" s="42"/>
      <c r="M4704" s="42"/>
      <c r="N4704" s="42"/>
      <c r="O4704" s="42"/>
    </row>
    <row r="4705" spans="1:15">
      <c r="A4705" s="40"/>
      <c r="B4705" s="41"/>
      <c r="C4705" s="42"/>
      <c r="D4705" s="42"/>
      <c r="E4705" s="42"/>
      <c r="F4705" s="42"/>
      <c r="G4705" s="42"/>
      <c r="H4705" s="42"/>
      <c r="I4705" s="42"/>
      <c r="J4705" s="42"/>
      <c r="K4705" s="42"/>
      <c r="L4705" s="42"/>
      <c r="M4705" s="42"/>
      <c r="N4705" s="42"/>
      <c r="O4705" s="42"/>
    </row>
    <row r="4706" spans="1:15">
      <c r="A4706" s="40"/>
      <c r="B4706" s="41"/>
      <c r="C4706" s="42"/>
      <c r="D4706" s="42"/>
      <c r="E4706" s="42"/>
      <c r="F4706" s="42"/>
      <c r="G4706" s="42"/>
      <c r="H4706" s="42"/>
      <c r="I4706" s="42"/>
      <c r="J4706" s="42"/>
      <c r="K4706" s="42"/>
      <c r="L4706" s="42"/>
      <c r="M4706" s="42"/>
      <c r="N4706" s="42"/>
      <c r="O4706" s="42"/>
    </row>
    <row r="4707" spans="1:15">
      <c r="A4707" s="40"/>
      <c r="B4707" s="41"/>
      <c r="C4707" s="42"/>
      <c r="D4707" s="42"/>
      <c r="E4707" s="42"/>
      <c r="F4707" s="42"/>
      <c r="G4707" s="42"/>
      <c r="H4707" s="42"/>
      <c r="I4707" s="42"/>
      <c r="J4707" s="42"/>
      <c r="K4707" s="42"/>
      <c r="L4707" s="42"/>
      <c r="M4707" s="42"/>
      <c r="N4707" s="42"/>
      <c r="O4707" s="42"/>
    </row>
    <row r="4708" spans="1:15">
      <c r="A4708" s="40"/>
      <c r="B4708" s="41"/>
      <c r="C4708" s="42"/>
      <c r="D4708" s="42"/>
      <c r="E4708" s="42"/>
      <c r="F4708" s="42"/>
      <c r="G4708" s="42"/>
      <c r="H4708" s="42"/>
      <c r="I4708" s="42"/>
      <c r="J4708" s="42"/>
      <c r="K4708" s="42"/>
      <c r="L4708" s="42"/>
      <c r="M4708" s="42"/>
      <c r="N4708" s="42"/>
      <c r="O4708" s="42"/>
    </row>
    <row r="4709" spans="1:15">
      <c r="A4709" s="40"/>
      <c r="B4709" s="41"/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  <c r="O4709" s="42"/>
    </row>
    <row r="4710" spans="1:15">
      <c r="A4710" s="40"/>
      <c r="B4710" s="41"/>
      <c r="C4710" s="42"/>
      <c r="D4710" s="42"/>
      <c r="E4710" s="42"/>
      <c r="F4710" s="42"/>
      <c r="G4710" s="42"/>
      <c r="H4710" s="42"/>
      <c r="I4710" s="42"/>
      <c r="J4710" s="42"/>
      <c r="K4710" s="42"/>
      <c r="L4710" s="42"/>
      <c r="M4710" s="42"/>
      <c r="N4710" s="42"/>
      <c r="O4710" s="42"/>
    </row>
    <row r="4711" spans="1:15">
      <c r="A4711" s="40"/>
      <c r="B4711" s="41"/>
      <c r="C4711" s="42"/>
      <c r="D4711" s="42"/>
      <c r="E4711" s="42"/>
      <c r="F4711" s="42"/>
      <c r="G4711" s="42"/>
      <c r="H4711" s="42"/>
      <c r="I4711" s="42"/>
      <c r="J4711" s="42"/>
      <c r="K4711" s="42"/>
      <c r="L4711" s="42"/>
      <c r="M4711" s="42"/>
      <c r="N4711" s="42"/>
      <c r="O4711" s="42"/>
    </row>
    <row r="4712" spans="1:15">
      <c r="A4712" s="40"/>
      <c r="B4712" s="41"/>
      <c r="C4712" s="42"/>
      <c r="D4712" s="42"/>
      <c r="E4712" s="42"/>
      <c r="F4712" s="42"/>
      <c r="G4712" s="42"/>
      <c r="H4712" s="42"/>
      <c r="I4712" s="42"/>
      <c r="J4712" s="42"/>
      <c r="K4712" s="42"/>
      <c r="L4712" s="42"/>
      <c r="M4712" s="42"/>
      <c r="N4712" s="42"/>
      <c r="O4712" s="42"/>
    </row>
    <row r="4713" spans="1:15">
      <c r="A4713" s="40"/>
      <c r="B4713" s="41"/>
      <c r="C4713" s="42"/>
      <c r="D4713" s="42"/>
      <c r="E4713" s="42"/>
      <c r="F4713" s="42"/>
      <c r="G4713" s="42"/>
      <c r="H4713" s="42"/>
      <c r="I4713" s="42"/>
      <c r="J4713" s="42"/>
      <c r="K4713" s="42"/>
      <c r="L4713" s="42"/>
      <c r="M4713" s="42"/>
      <c r="N4713" s="42"/>
      <c r="O4713" s="42"/>
    </row>
    <row r="4714" spans="1:15">
      <c r="A4714" s="40"/>
      <c r="B4714" s="41"/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  <c r="O4714" s="42"/>
    </row>
    <row r="4715" spans="1:15">
      <c r="A4715" s="40"/>
      <c r="B4715" s="41"/>
      <c r="C4715" s="42"/>
      <c r="D4715" s="42"/>
      <c r="E4715" s="42"/>
      <c r="F4715" s="42"/>
      <c r="G4715" s="42"/>
      <c r="H4715" s="42"/>
      <c r="I4715" s="42"/>
      <c r="J4715" s="42"/>
      <c r="K4715" s="42"/>
      <c r="L4715" s="42"/>
      <c r="M4715" s="42"/>
      <c r="N4715" s="42"/>
      <c r="O4715" s="42"/>
    </row>
    <row r="4716" spans="1:15">
      <c r="A4716" s="40"/>
      <c r="B4716" s="41"/>
      <c r="C4716" s="42"/>
      <c r="D4716" s="42"/>
      <c r="E4716" s="42"/>
      <c r="F4716" s="42"/>
      <c r="G4716" s="42"/>
      <c r="H4716" s="42"/>
      <c r="I4716" s="42"/>
      <c r="J4716" s="42"/>
      <c r="K4716" s="42"/>
      <c r="L4716" s="42"/>
      <c r="M4716" s="42"/>
      <c r="N4716" s="42"/>
      <c r="O4716" s="42"/>
    </row>
    <row r="4717" spans="1:15">
      <c r="A4717" s="40"/>
      <c r="B4717" s="41"/>
      <c r="C4717" s="42"/>
      <c r="D4717" s="42"/>
      <c r="E4717" s="42"/>
      <c r="F4717" s="42"/>
      <c r="G4717" s="42"/>
      <c r="H4717" s="42"/>
      <c r="I4717" s="42"/>
      <c r="J4717" s="42"/>
      <c r="K4717" s="42"/>
      <c r="L4717" s="42"/>
      <c r="M4717" s="42"/>
      <c r="N4717" s="42"/>
      <c r="O4717" s="42"/>
    </row>
    <row r="4718" spans="1:15">
      <c r="A4718" s="40"/>
      <c r="B4718" s="41"/>
      <c r="C4718" s="42"/>
      <c r="D4718" s="42"/>
      <c r="E4718" s="42"/>
      <c r="F4718" s="42"/>
      <c r="G4718" s="42"/>
      <c r="H4718" s="42"/>
      <c r="I4718" s="42"/>
      <c r="J4718" s="42"/>
      <c r="K4718" s="42"/>
      <c r="L4718" s="42"/>
      <c r="M4718" s="42"/>
      <c r="N4718" s="42"/>
      <c r="O4718" s="42"/>
    </row>
    <row r="4719" spans="1:15">
      <c r="A4719" s="40"/>
      <c r="B4719" s="41"/>
      <c r="C4719" s="42"/>
      <c r="D4719" s="42"/>
      <c r="E4719" s="42"/>
      <c r="F4719" s="42"/>
      <c r="G4719" s="42"/>
      <c r="H4719" s="42"/>
      <c r="I4719" s="42"/>
      <c r="J4719" s="42"/>
      <c r="K4719" s="42"/>
      <c r="L4719" s="42"/>
      <c r="M4719" s="42"/>
      <c r="N4719" s="42"/>
      <c r="O4719" s="42"/>
    </row>
    <row r="4720" spans="1:15">
      <c r="A4720" s="40"/>
      <c r="B4720" s="41"/>
      <c r="C4720" s="42"/>
      <c r="D4720" s="42"/>
      <c r="E4720" s="42"/>
      <c r="F4720" s="42"/>
      <c r="G4720" s="42"/>
      <c r="H4720" s="42"/>
      <c r="I4720" s="42"/>
      <c r="J4720" s="42"/>
      <c r="K4720" s="42"/>
      <c r="L4720" s="42"/>
      <c r="M4720" s="42"/>
      <c r="N4720" s="42"/>
      <c r="O4720" s="42"/>
    </row>
    <row r="4721" spans="1:15">
      <c r="A4721" s="40"/>
      <c r="B4721" s="41"/>
      <c r="C4721" s="42"/>
      <c r="D4721" s="42"/>
      <c r="E4721" s="42"/>
      <c r="F4721" s="42"/>
      <c r="G4721" s="42"/>
      <c r="H4721" s="42"/>
      <c r="I4721" s="42"/>
      <c r="J4721" s="42"/>
      <c r="K4721" s="42"/>
      <c r="L4721" s="42"/>
      <c r="M4721" s="42"/>
      <c r="N4721" s="42"/>
      <c r="O4721" s="42"/>
    </row>
    <row r="4722" spans="1:15">
      <c r="A4722" s="40"/>
      <c r="B4722" s="41"/>
      <c r="C4722" s="42"/>
      <c r="D4722" s="42"/>
      <c r="E4722" s="42"/>
      <c r="F4722" s="42"/>
      <c r="G4722" s="42"/>
      <c r="H4722" s="42"/>
      <c r="I4722" s="42"/>
      <c r="J4722" s="42"/>
      <c r="K4722" s="42"/>
      <c r="L4722" s="42"/>
      <c r="M4722" s="42"/>
      <c r="N4722" s="42"/>
      <c r="O4722" s="42"/>
    </row>
    <row r="4723" spans="1:15">
      <c r="A4723" s="40"/>
      <c r="B4723" s="41"/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  <c r="O4723" s="42"/>
    </row>
    <row r="4724" spans="1:15">
      <c r="A4724" s="40"/>
      <c r="B4724" s="41"/>
      <c r="C4724" s="42"/>
      <c r="D4724" s="42"/>
      <c r="E4724" s="42"/>
      <c r="F4724" s="42"/>
      <c r="G4724" s="42"/>
      <c r="H4724" s="42"/>
      <c r="I4724" s="42"/>
      <c r="J4724" s="42"/>
      <c r="K4724" s="42"/>
      <c r="L4724" s="42"/>
      <c r="M4724" s="42"/>
      <c r="N4724" s="42"/>
      <c r="O4724" s="42"/>
    </row>
    <row r="4725" spans="1:15">
      <c r="A4725" s="40"/>
      <c r="B4725" s="41"/>
      <c r="C4725" s="42"/>
      <c r="D4725" s="42"/>
      <c r="E4725" s="42"/>
      <c r="F4725" s="42"/>
      <c r="G4725" s="42"/>
      <c r="H4725" s="42"/>
      <c r="I4725" s="42"/>
      <c r="J4725" s="42"/>
      <c r="K4725" s="42"/>
      <c r="L4725" s="42"/>
      <c r="M4725" s="42"/>
      <c r="N4725" s="42"/>
      <c r="O4725" s="42"/>
    </row>
    <row r="4726" spans="1:15">
      <c r="A4726" s="40"/>
      <c r="B4726" s="41"/>
      <c r="C4726" s="42"/>
      <c r="D4726" s="42"/>
      <c r="E4726" s="42"/>
      <c r="F4726" s="42"/>
      <c r="G4726" s="42"/>
      <c r="H4726" s="42"/>
      <c r="I4726" s="42"/>
      <c r="J4726" s="42"/>
      <c r="K4726" s="42"/>
      <c r="L4726" s="42"/>
      <c r="M4726" s="42"/>
      <c r="N4726" s="42"/>
      <c r="O4726" s="42"/>
    </row>
    <row r="4727" spans="1:15">
      <c r="A4727" s="40"/>
      <c r="B4727" s="41"/>
      <c r="C4727" s="42"/>
      <c r="D4727" s="42"/>
      <c r="E4727" s="42"/>
      <c r="F4727" s="42"/>
      <c r="G4727" s="42"/>
      <c r="H4727" s="42"/>
      <c r="I4727" s="42"/>
      <c r="J4727" s="42"/>
      <c r="K4727" s="42"/>
      <c r="L4727" s="42"/>
      <c r="M4727" s="42"/>
      <c r="N4727" s="42"/>
      <c r="O4727" s="42"/>
    </row>
    <row r="4728" spans="1:15">
      <c r="A4728" s="40"/>
      <c r="B4728" s="41"/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  <c r="O4728" s="42"/>
    </row>
    <row r="4729" spans="1:15">
      <c r="A4729" s="40"/>
      <c r="B4729" s="41"/>
      <c r="C4729" s="42"/>
      <c r="D4729" s="42"/>
      <c r="E4729" s="42"/>
      <c r="F4729" s="42"/>
      <c r="G4729" s="42"/>
      <c r="H4729" s="42"/>
      <c r="I4729" s="42"/>
      <c r="J4729" s="42"/>
      <c r="K4729" s="42"/>
      <c r="L4729" s="42"/>
      <c r="M4729" s="42"/>
      <c r="N4729" s="42"/>
      <c r="O4729" s="42"/>
    </row>
    <row r="4730" spans="1:15">
      <c r="A4730" s="40"/>
      <c r="B4730" s="41"/>
      <c r="C4730" s="42"/>
      <c r="D4730" s="42"/>
      <c r="E4730" s="42"/>
      <c r="F4730" s="42"/>
      <c r="G4730" s="42"/>
      <c r="H4730" s="42"/>
      <c r="I4730" s="42"/>
      <c r="J4730" s="42"/>
      <c r="K4730" s="42"/>
      <c r="L4730" s="42"/>
      <c r="M4730" s="42"/>
      <c r="N4730" s="42"/>
      <c r="O4730" s="42"/>
    </row>
    <row r="4731" spans="1:15">
      <c r="A4731" s="40"/>
      <c r="B4731" s="41"/>
      <c r="C4731" s="42"/>
      <c r="D4731" s="42"/>
      <c r="E4731" s="42"/>
      <c r="F4731" s="42"/>
      <c r="G4731" s="42"/>
      <c r="H4731" s="42"/>
      <c r="I4731" s="42"/>
      <c r="J4731" s="42"/>
      <c r="K4731" s="42"/>
      <c r="L4731" s="42"/>
      <c r="M4731" s="42"/>
      <c r="N4731" s="42"/>
      <c r="O4731" s="42"/>
    </row>
    <row r="4732" spans="1:15">
      <c r="A4732" s="40"/>
      <c r="B4732" s="41"/>
      <c r="C4732" s="42"/>
      <c r="D4732" s="42"/>
      <c r="E4732" s="42"/>
      <c r="F4732" s="42"/>
      <c r="G4732" s="42"/>
      <c r="H4732" s="42"/>
      <c r="I4732" s="42"/>
      <c r="J4732" s="42"/>
      <c r="K4732" s="42"/>
      <c r="L4732" s="42"/>
      <c r="M4732" s="42"/>
      <c r="N4732" s="42"/>
      <c r="O4732" s="42"/>
    </row>
    <row r="4733" spans="1:15">
      <c r="A4733" s="40"/>
      <c r="B4733" s="41"/>
      <c r="C4733" s="42"/>
      <c r="D4733" s="42"/>
      <c r="E4733" s="42"/>
      <c r="F4733" s="42"/>
      <c r="G4733" s="42"/>
      <c r="H4733" s="42"/>
      <c r="I4733" s="42"/>
      <c r="J4733" s="42"/>
      <c r="K4733" s="42"/>
      <c r="L4733" s="42"/>
      <c r="M4733" s="42"/>
      <c r="N4733" s="42"/>
      <c r="O4733" s="42"/>
    </row>
    <row r="4734" spans="1:15">
      <c r="A4734" s="40"/>
      <c r="B4734" s="41"/>
      <c r="C4734" s="42"/>
      <c r="D4734" s="42"/>
      <c r="E4734" s="42"/>
      <c r="F4734" s="42"/>
      <c r="G4734" s="42"/>
      <c r="H4734" s="42"/>
      <c r="I4734" s="42"/>
      <c r="J4734" s="42"/>
      <c r="K4734" s="42"/>
      <c r="L4734" s="42"/>
      <c r="M4734" s="42"/>
      <c r="N4734" s="42"/>
      <c r="O4734" s="42"/>
    </row>
    <row r="4735" spans="1:15">
      <c r="A4735" s="40"/>
      <c r="B4735" s="41"/>
      <c r="C4735" s="42"/>
      <c r="D4735" s="42"/>
      <c r="E4735" s="42"/>
      <c r="F4735" s="42"/>
      <c r="G4735" s="42"/>
      <c r="H4735" s="42"/>
      <c r="I4735" s="42"/>
      <c r="J4735" s="42"/>
      <c r="K4735" s="42"/>
      <c r="L4735" s="42"/>
      <c r="M4735" s="42"/>
      <c r="N4735" s="42"/>
      <c r="O4735" s="42"/>
    </row>
    <row r="4736" spans="1:15">
      <c r="A4736" s="40"/>
      <c r="B4736" s="41"/>
      <c r="C4736" s="42"/>
      <c r="D4736" s="42"/>
      <c r="E4736" s="42"/>
      <c r="F4736" s="42"/>
      <c r="G4736" s="42"/>
      <c r="H4736" s="42"/>
      <c r="I4736" s="42"/>
      <c r="J4736" s="42"/>
      <c r="K4736" s="42"/>
      <c r="L4736" s="42"/>
      <c r="M4736" s="42"/>
      <c r="N4736" s="42"/>
      <c r="O4736" s="42"/>
    </row>
    <row r="4737" spans="1:15">
      <c r="A4737" s="40"/>
      <c r="B4737" s="41"/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  <c r="O4737" s="42"/>
    </row>
    <row r="4738" spans="1:15">
      <c r="A4738" s="40"/>
      <c r="B4738" s="41"/>
      <c r="C4738" s="42"/>
      <c r="D4738" s="42"/>
      <c r="E4738" s="42"/>
      <c r="F4738" s="42"/>
      <c r="G4738" s="42"/>
      <c r="H4738" s="42"/>
      <c r="I4738" s="42"/>
      <c r="J4738" s="42"/>
      <c r="K4738" s="42"/>
      <c r="L4738" s="42"/>
      <c r="M4738" s="42"/>
      <c r="N4738" s="42"/>
      <c r="O4738" s="42"/>
    </row>
    <row r="4739" spans="1:15">
      <c r="A4739" s="40"/>
      <c r="B4739" s="41"/>
      <c r="C4739" s="42"/>
      <c r="D4739" s="42"/>
      <c r="E4739" s="42"/>
      <c r="F4739" s="42"/>
      <c r="G4739" s="42"/>
      <c r="H4739" s="42"/>
      <c r="I4739" s="42"/>
      <c r="J4739" s="42"/>
      <c r="K4739" s="42"/>
      <c r="L4739" s="42"/>
      <c r="M4739" s="42"/>
      <c r="N4739" s="42"/>
      <c r="O4739" s="42"/>
    </row>
    <row r="4740" spans="1:15">
      <c r="A4740" s="40"/>
      <c r="B4740" s="41"/>
      <c r="C4740" s="42"/>
      <c r="D4740" s="42"/>
      <c r="E4740" s="42"/>
      <c r="F4740" s="42"/>
      <c r="G4740" s="42"/>
      <c r="H4740" s="42"/>
      <c r="I4740" s="42"/>
      <c r="J4740" s="42"/>
      <c r="K4740" s="42"/>
      <c r="L4740" s="42"/>
      <c r="M4740" s="42"/>
      <c r="N4740" s="42"/>
      <c r="O4740" s="42"/>
    </row>
    <row r="4741" spans="1:15">
      <c r="A4741" s="40"/>
      <c r="B4741" s="41"/>
      <c r="C4741" s="42"/>
      <c r="D4741" s="42"/>
      <c r="E4741" s="42"/>
      <c r="F4741" s="42"/>
      <c r="G4741" s="42"/>
      <c r="H4741" s="42"/>
      <c r="I4741" s="42"/>
      <c r="J4741" s="42"/>
      <c r="K4741" s="42"/>
      <c r="L4741" s="42"/>
      <c r="M4741" s="42"/>
      <c r="N4741" s="42"/>
      <c r="O4741" s="42"/>
    </row>
    <row r="4742" spans="1:15">
      <c r="A4742" s="40"/>
      <c r="B4742" s="41"/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  <c r="O4742" s="42"/>
    </row>
    <row r="4743" spans="1:15">
      <c r="A4743" s="40"/>
      <c r="B4743" s="41"/>
      <c r="C4743" s="42"/>
      <c r="D4743" s="42"/>
      <c r="E4743" s="42"/>
      <c r="F4743" s="42"/>
      <c r="G4743" s="42"/>
      <c r="H4743" s="42"/>
      <c r="I4743" s="42"/>
      <c r="J4743" s="42"/>
      <c r="K4743" s="42"/>
      <c r="L4743" s="42"/>
      <c r="M4743" s="42"/>
      <c r="N4743" s="42"/>
      <c r="O4743" s="42"/>
    </row>
    <row r="4744" spans="1:15">
      <c r="A4744" s="40"/>
      <c r="B4744" s="41"/>
      <c r="C4744" s="42"/>
      <c r="D4744" s="42"/>
      <c r="E4744" s="42"/>
      <c r="F4744" s="42"/>
      <c r="G4744" s="42"/>
      <c r="H4744" s="42"/>
      <c r="I4744" s="42"/>
      <c r="J4744" s="42"/>
      <c r="K4744" s="42"/>
      <c r="L4744" s="42"/>
      <c r="M4744" s="42"/>
      <c r="N4744" s="42"/>
      <c r="O4744" s="42"/>
    </row>
    <row r="4745" spans="1:15">
      <c r="A4745" s="40"/>
      <c r="B4745" s="41"/>
      <c r="C4745" s="42"/>
      <c r="D4745" s="42"/>
      <c r="E4745" s="42"/>
      <c r="F4745" s="42"/>
      <c r="G4745" s="42"/>
      <c r="H4745" s="42"/>
      <c r="I4745" s="42"/>
      <c r="J4745" s="42"/>
      <c r="K4745" s="42"/>
      <c r="L4745" s="42"/>
      <c r="M4745" s="42"/>
      <c r="N4745" s="42"/>
      <c r="O4745" s="42"/>
    </row>
    <row r="4746" spans="1:15">
      <c r="A4746" s="40"/>
      <c r="B4746" s="41"/>
      <c r="C4746" s="42"/>
      <c r="D4746" s="42"/>
      <c r="E4746" s="42"/>
      <c r="F4746" s="42"/>
      <c r="G4746" s="42"/>
      <c r="H4746" s="42"/>
      <c r="I4746" s="42"/>
      <c r="J4746" s="42"/>
      <c r="K4746" s="42"/>
      <c r="L4746" s="42"/>
      <c r="M4746" s="42"/>
      <c r="N4746" s="42"/>
      <c r="O4746" s="42"/>
    </row>
    <row r="4747" spans="1:15">
      <c r="A4747" s="40"/>
      <c r="B4747" s="41"/>
      <c r="C4747" s="42"/>
      <c r="D4747" s="42"/>
      <c r="E4747" s="42"/>
      <c r="F4747" s="42"/>
      <c r="G4747" s="42"/>
      <c r="H4747" s="42"/>
      <c r="I4747" s="42"/>
      <c r="J4747" s="42"/>
      <c r="K4747" s="42"/>
      <c r="L4747" s="42"/>
      <c r="M4747" s="42"/>
      <c r="N4747" s="42"/>
      <c r="O4747" s="42"/>
    </row>
    <row r="4748" spans="1:15">
      <c r="A4748" s="40"/>
      <c r="B4748" s="41"/>
      <c r="C4748" s="42"/>
      <c r="D4748" s="42"/>
      <c r="E4748" s="42"/>
      <c r="F4748" s="42"/>
      <c r="G4748" s="42"/>
      <c r="H4748" s="42"/>
      <c r="I4748" s="42"/>
      <c r="J4748" s="42"/>
      <c r="K4748" s="42"/>
      <c r="L4748" s="42"/>
      <c r="M4748" s="42"/>
      <c r="N4748" s="42"/>
      <c r="O4748" s="42"/>
    </row>
    <row r="4749" spans="1:15">
      <c r="A4749" s="40"/>
      <c r="B4749" s="41"/>
      <c r="C4749" s="42"/>
      <c r="D4749" s="42"/>
      <c r="E4749" s="42"/>
      <c r="F4749" s="42"/>
      <c r="G4749" s="42"/>
      <c r="H4749" s="42"/>
      <c r="I4749" s="42"/>
      <c r="J4749" s="42"/>
      <c r="K4749" s="42"/>
      <c r="L4749" s="42"/>
      <c r="M4749" s="42"/>
      <c r="N4749" s="42"/>
      <c r="O4749" s="42"/>
    </row>
    <row r="4750" spans="1:15">
      <c r="A4750" s="40"/>
      <c r="B4750" s="41"/>
      <c r="C4750" s="42"/>
      <c r="D4750" s="42"/>
      <c r="E4750" s="42"/>
      <c r="F4750" s="42"/>
      <c r="G4750" s="42"/>
      <c r="H4750" s="42"/>
      <c r="I4750" s="42"/>
      <c r="J4750" s="42"/>
      <c r="K4750" s="42"/>
      <c r="L4750" s="42"/>
      <c r="M4750" s="42"/>
      <c r="N4750" s="42"/>
      <c r="O4750" s="42"/>
    </row>
    <row r="4751" spans="1:15">
      <c r="A4751" s="40"/>
      <c r="B4751" s="41"/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  <c r="O4751" s="42"/>
    </row>
    <row r="4752" spans="1:15">
      <c r="A4752" s="40"/>
      <c r="B4752" s="41"/>
      <c r="C4752" s="42"/>
      <c r="D4752" s="42"/>
      <c r="E4752" s="42"/>
      <c r="F4752" s="42"/>
      <c r="G4752" s="42"/>
      <c r="H4752" s="42"/>
      <c r="I4752" s="42"/>
      <c r="J4752" s="42"/>
      <c r="K4752" s="42"/>
      <c r="L4752" s="42"/>
      <c r="M4752" s="42"/>
      <c r="N4752" s="42"/>
      <c r="O4752" s="42"/>
    </row>
    <row r="4753" spans="1:15">
      <c r="A4753" s="40"/>
      <c r="B4753" s="41"/>
      <c r="C4753" s="42"/>
      <c r="D4753" s="42"/>
      <c r="E4753" s="42"/>
      <c r="F4753" s="42"/>
      <c r="G4753" s="42"/>
      <c r="H4753" s="42"/>
      <c r="I4753" s="42"/>
      <c r="J4753" s="42"/>
      <c r="K4753" s="42"/>
      <c r="L4753" s="42"/>
      <c r="M4753" s="42"/>
      <c r="N4753" s="42"/>
      <c r="O4753" s="42"/>
    </row>
    <row r="4754" spans="1:15">
      <c r="A4754" s="40"/>
      <c r="B4754" s="41"/>
      <c r="C4754" s="42"/>
      <c r="D4754" s="42"/>
      <c r="E4754" s="42"/>
      <c r="F4754" s="42"/>
      <c r="G4754" s="42"/>
      <c r="H4754" s="42"/>
      <c r="I4754" s="42"/>
      <c r="J4754" s="42"/>
      <c r="K4754" s="42"/>
      <c r="L4754" s="42"/>
      <c r="M4754" s="42"/>
      <c r="N4754" s="42"/>
      <c r="O4754" s="42"/>
    </row>
    <row r="4755" spans="1:15">
      <c r="A4755" s="40"/>
      <c r="B4755" s="41"/>
      <c r="C4755" s="42"/>
      <c r="D4755" s="42"/>
      <c r="E4755" s="42"/>
      <c r="F4755" s="42"/>
      <c r="G4755" s="42"/>
      <c r="H4755" s="42"/>
      <c r="I4755" s="42"/>
      <c r="J4755" s="42"/>
      <c r="K4755" s="42"/>
      <c r="L4755" s="42"/>
      <c r="M4755" s="42"/>
      <c r="N4755" s="42"/>
      <c r="O4755" s="42"/>
    </row>
    <row r="4756" spans="1:15">
      <c r="A4756" s="40"/>
      <c r="B4756" s="41"/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  <c r="O4756" s="42"/>
    </row>
    <row r="4757" spans="1:15">
      <c r="A4757" s="40"/>
      <c r="B4757" s="41"/>
      <c r="C4757" s="42"/>
      <c r="D4757" s="42"/>
      <c r="E4757" s="42"/>
      <c r="F4757" s="42"/>
      <c r="G4757" s="42"/>
      <c r="H4757" s="42"/>
      <c r="I4757" s="42"/>
      <c r="J4757" s="42"/>
      <c r="K4757" s="42"/>
      <c r="L4757" s="42"/>
      <c r="M4757" s="42"/>
      <c r="N4757" s="42"/>
      <c r="O4757" s="42"/>
    </row>
    <row r="4758" spans="1:15">
      <c r="A4758" s="40"/>
      <c r="B4758" s="41"/>
      <c r="C4758" s="42"/>
      <c r="D4758" s="42"/>
      <c r="E4758" s="42"/>
      <c r="F4758" s="42"/>
      <c r="G4758" s="42"/>
      <c r="H4758" s="42"/>
      <c r="I4758" s="42"/>
      <c r="J4758" s="42"/>
      <c r="K4758" s="42"/>
      <c r="L4758" s="42"/>
      <c r="M4758" s="42"/>
      <c r="N4758" s="42"/>
      <c r="O4758" s="42"/>
    </row>
    <row r="4759" spans="1:15">
      <c r="A4759" s="40"/>
      <c r="B4759" s="41"/>
      <c r="C4759" s="42"/>
      <c r="D4759" s="42"/>
      <c r="E4759" s="42"/>
      <c r="F4759" s="42"/>
      <c r="G4759" s="42"/>
      <c r="H4759" s="42"/>
      <c r="I4759" s="42"/>
      <c r="J4759" s="42"/>
      <c r="K4759" s="42"/>
      <c r="L4759" s="42"/>
      <c r="M4759" s="42"/>
      <c r="N4759" s="42"/>
      <c r="O4759" s="42"/>
    </row>
    <row r="4760" spans="1:15">
      <c r="A4760" s="40"/>
      <c r="B4760" s="41"/>
      <c r="C4760" s="42"/>
      <c r="D4760" s="42"/>
      <c r="E4760" s="42"/>
      <c r="F4760" s="42"/>
      <c r="G4760" s="42"/>
      <c r="H4760" s="42"/>
      <c r="I4760" s="42"/>
      <c r="J4760" s="42"/>
      <c r="K4760" s="42"/>
      <c r="L4760" s="42"/>
      <c r="M4760" s="42"/>
      <c r="N4760" s="42"/>
      <c r="O4760" s="42"/>
    </row>
    <row r="4761" spans="1:15">
      <c r="A4761" s="40"/>
      <c r="B4761" s="41"/>
      <c r="C4761" s="42"/>
      <c r="D4761" s="42"/>
      <c r="E4761" s="42"/>
      <c r="F4761" s="42"/>
      <c r="G4761" s="42"/>
      <c r="H4761" s="42"/>
      <c r="I4761" s="42"/>
      <c r="J4761" s="42"/>
      <c r="K4761" s="42"/>
      <c r="L4761" s="42"/>
      <c r="M4761" s="42"/>
      <c r="N4761" s="42"/>
      <c r="O4761" s="42"/>
    </row>
    <row r="4762" spans="1:15">
      <c r="A4762" s="40"/>
      <c r="B4762" s="41"/>
      <c r="C4762" s="42"/>
      <c r="D4762" s="42"/>
      <c r="E4762" s="42"/>
      <c r="F4762" s="42"/>
      <c r="G4762" s="42"/>
      <c r="H4762" s="42"/>
      <c r="I4762" s="42"/>
      <c r="J4762" s="42"/>
      <c r="K4762" s="42"/>
      <c r="L4762" s="42"/>
      <c r="M4762" s="42"/>
      <c r="N4762" s="42"/>
      <c r="O4762" s="42"/>
    </row>
    <row r="4763" spans="1:15">
      <c r="A4763" s="40"/>
      <c r="B4763" s="41"/>
      <c r="C4763" s="42"/>
      <c r="D4763" s="42"/>
      <c r="E4763" s="42"/>
      <c r="F4763" s="42"/>
      <c r="G4763" s="42"/>
      <c r="H4763" s="42"/>
      <c r="I4763" s="42"/>
      <c r="J4763" s="42"/>
      <c r="K4763" s="42"/>
      <c r="L4763" s="42"/>
      <c r="M4763" s="42"/>
      <c r="N4763" s="42"/>
      <c r="O4763" s="42"/>
    </row>
    <row r="4764" spans="1:15">
      <c r="A4764" s="40"/>
      <c r="B4764" s="41"/>
      <c r="C4764" s="42"/>
      <c r="D4764" s="42"/>
      <c r="E4764" s="42"/>
      <c r="F4764" s="42"/>
      <c r="G4764" s="42"/>
      <c r="H4764" s="42"/>
      <c r="I4764" s="42"/>
      <c r="J4764" s="42"/>
      <c r="K4764" s="42"/>
      <c r="L4764" s="42"/>
      <c r="M4764" s="42"/>
      <c r="N4764" s="42"/>
      <c r="O4764" s="42"/>
    </row>
    <row r="4765" spans="1:15">
      <c r="A4765" s="40"/>
      <c r="B4765" s="41"/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  <c r="O4765" s="42"/>
    </row>
    <row r="4766" spans="1:15">
      <c r="A4766" s="40"/>
      <c r="B4766" s="41"/>
      <c r="C4766" s="42"/>
      <c r="D4766" s="42"/>
      <c r="E4766" s="42"/>
      <c r="F4766" s="42"/>
      <c r="G4766" s="42"/>
      <c r="H4766" s="42"/>
      <c r="I4766" s="42"/>
      <c r="J4766" s="42"/>
      <c r="K4766" s="42"/>
      <c r="L4766" s="42"/>
      <c r="M4766" s="42"/>
      <c r="N4766" s="42"/>
      <c r="O4766" s="42"/>
    </row>
    <row r="4767" spans="1:15">
      <c r="A4767" s="40"/>
      <c r="B4767" s="41"/>
      <c r="C4767" s="42"/>
      <c r="D4767" s="42"/>
      <c r="E4767" s="42"/>
      <c r="F4767" s="42"/>
      <c r="G4767" s="42"/>
      <c r="H4767" s="42"/>
      <c r="I4767" s="42"/>
      <c r="J4767" s="42"/>
      <c r="K4767" s="42"/>
      <c r="L4767" s="42"/>
      <c r="M4767" s="42"/>
      <c r="N4767" s="42"/>
      <c r="O4767" s="42"/>
    </row>
    <row r="4768" spans="1:15">
      <c r="A4768" s="40"/>
      <c r="B4768" s="41"/>
      <c r="C4768" s="42"/>
      <c r="D4768" s="42"/>
      <c r="E4768" s="42"/>
      <c r="F4768" s="42"/>
      <c r="G4768" s="42"/>
      <c r="H4768" s="42"/>
      <c r="I4768" s="42"/>
      <c r="J4768" s="42"/>
      <c r="K4768" s="42"/>
      <c r="L4768" s="42"/>
      <c r="M4768" s="42"/>
      <c r="N4768" s="42"/>
      <c r="O4768" s="42"/>
    </row>
    <row r="4769" spans="1:15">
      <c r="A4769" s="40"/>
      <c r="B4769" s="41"/>
      <c r="C4769" s="42"/>
      <c r="D4769" s="42"/>
      <c r="E4769" s="42"/>
      <c r="F4769" s="42"/>
      <c r="G4769" s="42"/>
      <c r="H4769" s="42"/>
      <c r="I4769" s="42"/>
      <c r="J4769" s="42"/>
      <c r="K4769" s="42"/>
      <c r="L4769" s="42"/>
      <c r="M4769" s="42"/>
      <c r="N4769" s="42"/>
      <c r="O4769" s="42"/>
    </row>
    <row r="4770" spans="1:15">
      <c r="A4770" s="40"/>
      <c r="B4770" s="41"/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  <c r="O4770" s="42"/>
    </row>
    <row r="4771" spans="1:15">
      <c r="A4771" s="40"/>
      <c r="B4771" s="41"/>
      <c r="C4771" s="42"/>
      <c r="D4771" s="42"/>
      <c r="E4771" s="42"/>
      <c r="F4771" s="42"/>
      <c r="G4771" s="42"/>
      <c r="H4771" s="42"/>
      <c r="I4771" s="42"/>
      <c r="J4771" s="42"/>
      <c r="K4771" s="42"/>
      <c r="L4771" s="42"/>
      <c r="M4771" s="42"/>
      <c r="N4771" s="42"/>
      <c r="O4771" s="42"/>
    </row>
    <row r="4772" spans="1:15">
      <c r="A4772" s="40"/>
      <c r="B4772" s="41"/>
      <c r="C4772" s="42"/>
      <c r="D4772" s="42"/>
      <c r="E4772" s="42"/>
      <c r="F4772" s="42"/>
      <c r="G4772" s="42"/>
      <c r="H4772" s="42"/>
      <c r="I4772" s="42"/>
      <c r="J4772" s="42"/>
      <c r="K4772" s="42"/>
      <c r="L4772" s="42"/>
      <c r="M4772" s="42"/>
      <c r="N4772" s="42"/>
      <c r="O4772" s="42"/>
    </row>
    <row r="4773" spans="1:15">
      <c r="A4773" s="40"/>
      <c r="B4773" s="41"/>
      <c r="C4773" s="42"/>
      <c r="D4773" s="42"/>
      <c r="E4773" s="42"/>
      <c r="F4773" s="42"/>
      <c r="G4773" s="42"/>
      <c r="H4773" s="42"/>
      <c r="I4773" s="42"/>
      <c r="J4773" s="42"/>
      <c r="K4773" s="42"/>
      <c r="L4773" s="42"/>
      <c r="M4773" s="42"/>
      <c r="N4773" s="42"/>
      <c r="O4773" s="42"/>
    </row>
    <row r="4774" spans="1:15">
      <c r="A4774" s="40"/>
      <c r="B4774" s="41"/>
      <c r="C4774" s="42"/>
      <c r="D4774" s="42"/>
      <c r="E4774" s="42"/>
      <c r="F4774" s="42"/>
      <c r="G4774" s="42"/>
      <c r="H4774" s="42"/>
      <c r="I4774" s="42"/>
      <c r="J4774" s="42"/>
      <c r="K4774" s="42"/>
      <c r="L4774" s="42"/>
      <c r="M4774" s="42"/>
      <c r="N4774" s="42"/>
      <c r="O4774" s="42"/>
    </row>
    <row r="4775" spans="1:15">
      <c r="A4775" s="40"/>
      <c r="B4775" s="41"/>
      <c r="C4775" s="42"/>
      <c r="D4775" s="42"/>
      <c r="E4775" s="42"/>
      <c r="F4775" s="42"/>
      <c r="G4775" s="42"/>
      <c r="H4775" s="42"/>
      <c r="I4775" s="42"/>
      <c r="J4775" s="42"/>
      <c r="K4775" s="42"/>
      <c r="L4775" s="42"/>
      <c r="M4775" s="42"/>
      <c r="N4775" s="42"/>
      <c r="O4775" s="42"/>
    </row>
    <row r="4776" spans="1:15">
      <c r="A4776" s="40"/>
      <c r="B4776" s="41"/>
      <c r="C4776" s="42"/>
      <c r="D4776" s="42"/>
      <c r="E4776" s="42"/>
      <c r="F4776" s="42"/>
      <c r="G4776" s="42"/>
      <c r="H4776" s="42"/>
      <c r="I4776" s="42"/>
      <c r="J4776" s="42"/>
      <c r="K4776" s="42"/>
      <c r="L4776" s="42"/>
      <c r="M4776" s="42"/>
      <c r="N4776" s="42"/>
      <c r="O4776" s="42"/>
    </row>
    <row r="4777" spans="1:15">
      <c r="A4777" s="40"/>
      <c r="B4777" s="41"/>
      <c r="C4777" s="42"/>
      <c r="D4777" s="42"/>
      <c r="E4777" s="42"/>
      <c r="F4777" s="42"/>
      <c r="G4777" s="42"/>
      <c r="H4777" s="42"/>
      <c r="I4777" s="42"/>
      <c r="J4777" s="42"/>
      <c r="K4777" s="42"/>
      <c r="L4777" s="42"/>
      <c r="M4777" s="42"/>
      <c r="N4777" s="42"/>
      <c r="O4777" s="42"/>
    </row>
    <row r="4778" spans="1:15">
      <c r="A4778" s="40"/>
      <c r="B4778" s="41"/>
      <c r="C4778" s="42"/>
      <c r="D4778" s="42"/>
      <c r="E4778" s="42"/>
      <c r="F4778" s="42"/>
      <c r="G4778" s="42"/>
      <c r="H4778" s="42"/>
      <c r="I4778" s="42"/>
      <c r="J4778" s="42"/>
      <c r="K4778" s="42"/>
      <c r="L4778" s="42"/>
      <c r="M4778" s="42"/>
      <c r="N4778" s="42"/>
      <c r="O4778" s="42"/>
    </row>
    <row r="4779" spans="1:15">
      <c r="A4779" s="40"/>
      <c r="B4779" s="41"/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  <c r="O4779" s="42"/>
    </row>
    <row r="4780" spans="1:15">
      <c r="A4780" s="40"/>
      <c r="B4780" s="41"/>
      <c r="C4780" s="42"/>
      <c r="D4780" s="42"/>
      <c r="E4780" s="42"/>
      <c r="F4780" s="42"/>
      <c r="G4780" s="42"/>
      <c r="H4780" s="42"/>
      <c r="I4780" s="42"/>
      <c r="J4780" s="42"/>
      <c r="K4780" s="42"/>
      <c r="L4780" s="42"/>
      <c r="M4780" s="42"/>
      <c r="N4780" s="42"/>
      <c r="O4780" s="42"/>
    </row>
    <row r="4781" spans="1:15">
      <c r="A4781" s="40"/>
      <c r="B4781" s="41"/>
      <c r="C4781" s="42"/>
      <c r="D4781" s="42"/>
      <c r="E4781" s="42"/>
      <c r="F4781" s="42"/>
      <c r="G4781" s="42"/>
      <c r="H4781" s="42"/>
      <c r="I4781" s="42"/>
      <c r="J4781" s="42"/>
      <c r="K4781" s="42"/>
      <c r="L4781" s="42"/>
      <c r="M4781" s="42"/>
      <c r="N4781" s="42"/>
      <c r="O4781" s="42"/>
    </row>
    <row r="4782" spans="1:15">
      <c r="A4782" s="40"/>
      <c r="B4782" s="41"/>
      <c r="C4782" s="42"/>
      <c r="D4782" s="42"/>
      <c r="E4782" s="42"/>
      <c r="F4782" s="42"/>
      <c r="G4782" s="42"/>
      <c r="H4782" s="42"/>
      <c r="I4782" s="42"/>
      <c r="J4782" s="42"/>
      <c r="K4782" s="42"/>
      <c r="L4782" s="42"/>
      <c r="M4782" s="42"/>
      <c r="N4782" s="42"/>
      <c r="O4782" s="42"/>
    </row>
    <row r="4783" spans="1:15">
      <c r="A4783" s="40"/>
      <c r="B4783" s="41"/>
      <c r="C4783" s="42"/>
      <c r="D4783" s="42"/>
      <c r="E4783" s="42"/>
      <c r="F4783" s="42"/>
      <c r="G4783" s="42"/>
      <c r="H4783" s="42"/>
      <c r="I4783" s="42"/>
      <c r="J4783" s="42"/>
      <c r="K4783" s="42"/>
      <c r="L4783" s="42"/>
      <c r="M4783" s="42"/>
      <c r="N4783" s="42"/>
      <c r="O4783" s="42"/>
    </row>
    <row r="4784" spans="1:15">
      <c r="A4784" s="40"/>
      <c r="B4784" s="41"/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  <c r="O4784" s="42"/>
    </row>
    <row r="4785" spans="1:15">
      <c r="A4785" s="40"/>
      <c r="B4785" s="41"/>
      <c r="C4785" s="42"/>
      <c r="D4785" s="42"/>
      <c r="E4785" s="42"/>
      <c r="F4785" s="42"/>
      <c r="G4785" s="42"/>
      <c r="H4785" s="42"/>
      <c r="I4785" s="42"/>
      <c r="J4785" s="42"/>
      <c r="K4785" s="42"/>
      <c r="L4785" s="42"/>
      <c r="M4785" s="42"/>
      <c r="N4785" s="42"/>
      <c r="O4785" s="42"/>
    </row>
    <row r="4786" spans="1:15">
      <c r="A4786" s="40"/>
      <c r="B4786" s="41"/>
      <c r="C4786" s="42"/>
      <c r="D4786" s="42"/>
      <c r="E4786" s="42"/>
      <c r="F4786" s="42"/>
      <c r="G4786" s="42"/>
      <c r="H4786" s="42"/>
      <c r="I4786" s="42"/>
      <c r="J4786" s="42"/>
      <c r="K4786" s="42"/>
      <c r="L4786" s="42"/>
      <c r="M4786" s="42"/>
      <c r="N4786" s="42"/>
      <c r="O4786" s="42"/>
    </row>
    <row r="4787" spans="1:15">
      <c r="A4787" s="40"/>
      <c r="B4787" s="41"/>
      <c r="C4787" s="42"/>
      <c r="D4787" s="42"/>
      <c r="E4787" s="42"/>
      <c r="F4787" s="42"/>
      <c r="G4787" s="42"/>
      <c r="H4787" s="42"/>
      <c r="I4787" s="42"/>
      <c r="J4787" s="42"/>
      <c r="K4787" s="42"/>
      <c r="L4787" s="42"/>
      <c r="M4787" s="42"/>
      <c r="N4787" s="42"/>
      <c r="O4787" s="42"/>
    </row>
    <row r="4788" spans="1:15">
      <c r="A4788" s="40"/>
      <c r="B4788" s="41"/>
      <c r="C4788" s="42"/>
      <c r="D4788" s="42"/>
      <c r="E4788" s="42"/>
      <c r="F4788" s="42"/>
      <c r="G4788" s="42"/>
      <c r="H4788" s="42"/>
      <c r="I4788" s="42"/>
      <c r="J4788" s="42"/>
      <c r="K4788" s="42"/>
      <c r="L4788" s="42"/>
      <c r="M4788" s="42"/>
      <c r="N4788" s="42"/>
      <c r="O4788" s="42"/>
    </row>
    <row r="4789" spans="1:15">
      <c r="A4789" s="40"/>
      <c r="B4789" s="41"/>
      <c r="C4789" s="42"/>
      <c r="D4789" s="42"/>
      <c r="E4789" s="42"/>
      <c r="F4789" s="42"/>
      <c r="G4789" s="42"/>
      <c r="H4789" s="42"/>
      <c r="I4789" s="42"/>
      <c r="J4789" s="42"/>
      <c r="K4789" s="42"/>
      <c r="L4789" s="42"/>
      <c r="M4789" s="42"/>
      <c r="N4789" s="42"/>
      <c r="O4789" s="42"/>
    </row>
    <row r="4790" spans="1:15">
      <c r="A4790" s="40"/>
      <c r="B4790" s="41"/>
      <c r="C4790" s="42"/>
      <c r="D4790" s="42"/>
      <c r="E4790" s="42"/>
      <c r="F4790" s="42"/>
      <c r="G4790" s="42"/>
      <c r="H4790" s="42"/>
      <c r="I4790" s="42"/>
      <c r="J4790" s="42"/>
      <c r="K4790" s="42"/>
      <c r="L4790" s="42"/>
      <c r="M4790" s="42"/>
      <c r="N4790" s="42"/>
      <c r="O4790" s="42"/>
    </row>
    <row r="4791" spans="1:15">
      <c r="A4791" s="40"/>
      <c r="B4791" s="41"/>
      <c r="C4791" s="42"/>
      <c r="D4791" s="42"/>
      <c r="E4791" s="42"/>
      <c r="F4791" s="42"/>
      <c r="G4791" s="42"/>
      <c r="H4791" s="42"/>
      <c r="I4791" s="42"/>
      <c r="J4791" s="42"/>
      <c r="K4791" s="42"/>
      <c r="L4791" s="42"/>
      <c r="M4791" s="42"/>
      <c r="N4791" s="42"/>
      <c r="O4791" s="42"/>
    </row>
    <row r="4792" spans="1:15">
      <c r="A4792" s="40"/>
      <c r="B4792" s="41"/>
      <c r="C4792" s="42"/>
      <c r="D4792" s="42"/>
      <c r="E4792" s="42"/>
      <c r="F4792" s="42"/>
      <c r="G4792" s="42"/>
      <c r="H4792" s="42"/>
      <c r="I4792" s="42"/>
      <c r="J4792" s="42"/>
      <c r="K4792" s="42"/>
      <c r="L4792" s="42"/>
      <c r="M4792" s="42"/>
      <c r="N4792" s="42"/>
      <c r="O4792" s="42"/>
    </row>
    <row r="4793" spans="1:15">
      <c r="A4793" s="40"/>
      <c r="B4793" s="41"/>
      <c r="C4793" s="42"/>
      <c r="D4793" s="42"/>
      <c r="E4793" s="42"/>
      <c r="F4793" s="42"/>
      <c r="G4793" s="42"/>
      <c r="H4793" s="42"/>
      <c r="I4793" s="42"/>
      <c r="J4793" s="42"/>
      <c r="K4793" s="42"/>
      <c r="L4793" s="42"/>
      <c r="M4793" s="42"/>
      <c r="N4793" s="42"/>
      <c r="O4793" s="42"/>
    </row>
    <row r="4794" spans="1:15">
      <c r="A4794" s="40"/>
      <c r="B4794" s="41"/>
      <c r="C4794" s="42"/>
      <c r="D4794" s="42"/>
      <c r="E4794" s="42"/>
      <c r="F4794" s="42"/>
      <c r="G4794" s="42"/>
      <c r="H4794" s="42"/>
      <c r="I4794" s="42"/>
      <c r="J4794" s="42"/>
      <c r="K4794" s="42"/>
      <c r="L4794" s="42"/>
      <c r="M4794" s="42"/>
      <c r="N4794" s="42"/>
      <c r="O4794" s="42"/>
    </row>
    <row r="4795" spans="1:15">
      <c r="A4795" s="40"/>
      <c r="B4795" s="41"/>
      <c r="C4795" s="42"/>
      <c r="D4795" s="42"/>
      <c r="E4795" s="42"/>
      <c r="F4795" s="42"/>
      <c r="G4795" s="42"/>
      <c r="H4795" s="42"/>
      <c r="I4795" s="42"/>
      <c r="J4795" s="42"/>
      <c r="K4795" s="42"/>
      <c r="L4795" s="42"/>
      <c r="M4795" s="42"/>
      <c r="N4795" s="42"/>
      <c r="O4795" s="42"/>
    </row>
    <row r="4796" spans="1:15">
      <c r="A4796" s="40"/>
      <c r="B4796" s="41"/>
      <c r="C4796" s="42"/>
      <c r="D4796" s="42"/>
      <c r="E4796" s="42"/>
      <c r="F4796" s="42"/>
      <c r="G4796" s="42"/>
      <c r="H4796" s="42"/>
      <c r="I4796" s="42"/>
      <c r="J4796" s="42"/>
      <c r="K4796" s="42"/>
      <c r="L4796" s="42"/>
      <c r="M4796" s="42"/>
      <c r="N4796" s="42"/>
      <c r="O4796" s="42"/>
    </row>
    <row r="4797" spans="1:15">
      <c r="A4797" s="40"/>
      <c r="B4797" s="41"/>
      <c r="C4797" s="42"/>
      <c r="D4797" s="42"/>
      <c r="E4797" s="42"/>
      <c r="F4797" s="42"/>
      <c r="G4797" s="42"/>
      <c r="H4797" s="42"/>
      <c r="I4797" s="42"/>
      <c r="J4797" s="42"/>
      <c r="K4797" s="42"/>
      <c r="L4797" s="42"/>
      <c r="M4797" s="42"/>
      <c r="N4797" s="42"/>
      <c r="O4797" s="42"/>
    </row>
    <row r="4798" spans="1:15">
      <c r="A4798" s="40"/>
      <c r="B4798" s="41"/>
      <c r="C4798" s="42"/>
      <c r="D4798" s="42"/>
      <c r="E4798" s="42"/>
      <c r="F4798" s="42"/>
      <c r="G4798" s="42"/>
      <c r="H4798" s="42"/>
      <c r="I4798" s="42"/>
      <c r="J4798" s="42"/>
      <c r="K4798" s="42"/>
      <c r="L4798" s="42"/>
      <c r="M4798" s="42"/>
      <c r="N4798" s="42"/>
      <c r="O4798" s="42"/>
    </row>
    <row r="4799" spans="1:15">
      <c r="A4799" s="40"/>
      <c r="B4799" s="41"/>
      <c r="C4799" s="42"/>
      <c r="D4799" s="42"/>
      <c r="E4799" s="42"/>
      <c r="F4799" s="42"/>
      <c r="G4799" s="42"/>
      <c r="H4799" s="42"/>
      <c r="I4799" s="42"/>
      <c r="J4799" s="42"/>
      <c r="K4799" s="42"/>
      <c r="L4799" s="42"/>
      <c r="M4799" s="42"/>
      <c r="N4799" s="42"/>
      <c r="O4799" s="42"/>
    </row>
    <row r="4800" spans="1:15">
      <c r="A4800" s="40"/>
      <c r="B4800" s="41"/>
      <c r="C4800" s="42"/>
      <c r="D4800" s="42"/>
      <c r="E4800" s="42"/>
      <c r="F4800" s="42"/>
      <c r="G4800" s="42"/>
      <c r="H4800" s="42"/>
      <c r="I4800" s="42"/>
      <c r="J4800" s="42"/>
      <c r="K4800" s="42"/>
      <c r="L4800" s="42"/>
      <c r="M4800" s="42"/>
      <c r="N4800" s="42"/>
      <c r="O4800" s="42"/>
    </row>
    <row r="4801" spans="1:15">
      <c r="A4801" s="40"/>
      <c r="B4801" s="41"/>
      <c r="C4801" s="42"/>
      <c r="D4801" s="42"/>
      <c r="E4801" s="42"/>
      <c r="F4801" s="42"/>
      <c r="G4801" s="42"/>
      <c r="H4801" s="42"/>
      <c r="I4801" s="42"/>
      <c r="J4801" s="42"/>
      <c r="K4801" s="42"/>
      <c r="L4801" s="42"/>
      <c r="M4801" s="42"/>
      <c r="N4801" s="42"/>
      <c r="O4801" s="42"/>
    </row>
    <row r="4802" spans="1:15">
      <c r="A4802" s="40"/>
      <c r="B4802" s="41"/>
      <c r="C4802" s="42"/>
      <c r="D4802" s="42"/>
      <c r="E4802" s="42"/>
      <c r="F4802" s="42"/>
      <c r="G4802" s="42"/>
      <c r="H4802" s="42"/>
      <c r="I4802" s="42"/>
      <c r="J4802" s="42"/>
      <c r="K4802" s="42"/>
      <c r="L4802" s="42"/>
      <c r="M4802" s="42"/>
      <c r="N4802" s="42"/>
      <c r="O4802" s="42"/>
    </row>
    <row r="4803" spans="1:15">
      <c r="A4803" s="40"/>
      <c r="B4803" s="41"/>
      <c r="C4803" s="42"/>
      <c r="D4803" s="42"/>
      <c r="E4803" s="42"/>
      <c r="F4803" s="42"/>
      <c r="G4803" s="42"/>
      <c r="H4803" s="42"/>
      <c r="I4803" s="42"/>
      <c r="J4803" s="42"/>
      <c r="K4803" s="42"/>
      <c r="L4803" s="42"/>
      <c r="M4803" s="42"/>
      <c r="N4803" s="42"/>
      <c r="O4803" s="42"/>
    </row>
    <row r="4804" spans="1:15">
      <c r="A4804" s="40"/>
      <c r="B4804" s="41"/>
      <c r="C4804" s="42"/>
      <c r="D4804" s="42"/>
      <c r="E4804" s="42"/>
      <c r="F4804" s="42"/>
      <c r="G4804" s="42"/>
      <c r="H4804" s="42"/>
      <c r="I4804" s="42"/>
      <c r="J4804" s="42"/>
      <c r="K4804" s="42"/>
      <c r="L4804" s="42"/>
      <c r="M4804" s="42"/>
      <c r="N4804" s="42"/>
      <c r="O4804" s="42"/>
    </row>
    <row r="4805" spans="1:15">
      <c r="A4805" s="40"/>
      <c r="B4805" s="41"/>
      <c r="C4805" s="42"/>
      <c r="D4805" s="42"/>
      <c r="E4805" s="42"/>
      <c r="F4805" s="42"/>
      <c r="G4805" s="42"/>
      <c r="H4805" s="42"/>
      <c r="I4805" s="42"/>
      <c r="J4805" s="42"/>
      <c r="K4805" s="42"/>
      <c r="L4805" s="42"/>
      <c r="M4805" s="42"/>
      <c r="N4805" s="42"/>
      <c r="O4805" s="42"/>
    </row>
    <row r="4806" spans="1:15">
      <c r="A4806" s="40"/>
      <c r="B4806" s="41"/>
      <c r="C4806" s="42"/>
      <c r="D4806" s="42"/>
      <c r="E4806" s="42"/>
      <c r="F4806" s="42"/>
      <c r="G4806" s="42"/>
      <c r="H4806" s="42"/>
      <c r="I4806" s="42"/>
      <c r="J4806" s="42"/>
      <c r="K4806" s="42"/>
      <c r="L4806" s="42"/>
      <c r="M4806" s="42"/>
      <c r="N4806" s="42"/>
      <c r="O4806" s="42"/>
    </row>
    <row r="4807" spans="1:15">
      <c r="A4807" s="40"/>
      <c r="B4807" s="41"/>
      <c r="C4807" s="42"/>
      <c r="D4807" s="42"/>
      <c r="E4807" s="42"/>
      <c r="F4807" s="42"/>
      <c r="G4807" s="42"/>
      <c r="H4807" s="42"/>
      <c r="I4807" s="42"/>
      <c r="J4807" s="42"/>
      <c r="K4807" s="42"/>
      <c r="L4807" s="42"/>
      <c r="M4807" s="42"/>
      <c r="N4807" s="42"/>
      <c r="O4807" s="42"/>
    </row>
    <row r="4808" spans="1:15">
      <c r="A4808" s="40"/>
      <c r="B4808" s="41"/>
      <c r="C4808" s="42"/>
      <c r="D4808" s="42"/>
      <c r="E4808" s="42"/>
      <c r="F4808" s="42"/>
      <c r="G4808" s="42"/>
      <c r="H4808" s="42"/>
      <c r="I4808" s="42"/>
      <c r="J4808" s="42"/>
      <c r="K4808" s="42"/>
      <c r="L4808" s="42"/>
      <c r="M4808" s="42"/>
      <c r="N4808" s="42"/>
      <c r="O4808" s="42"/>
    </row>
    <row r="4809" spans="1:15">
      <c r="A4809" s="40"/>
      <c r="B4809" s="41"/>
      <c r="C4809" s="42"/>
      <c r="D4809" s="42"/>
      <c r="E4809" s="42"/>
      <c r="F4809" s="42"/>
      <c r="G4809" s="42"/>
      <c r="H4809" s="42"/>
      <c r="I4809" s="42"/>
      <c r="J4809" s="42"/>
      <c r="K4809" s="42"/>
      <c r="L4809" s="42"/>
      <c r="M4809" s="42"/>
      <c r="N4809" s="42"/>
      <c r="O4809" s="42"/>
    </row>
    <row r="4810" spans="1:15">
      <c r="A4810" s="40"/>
      <c r="B4810" s="41"/>
      <c r="C4810" s="42"/>
      <c r="D4810" s="42"/>
      <c r="E4810" s="42"/>
      <c r="F4810" s="42"/>
      <c r="G4810" s="42"/>
      <c r="H4810" s="42"/>
      <c r="I4810" s="42"/>
      <c r="J4810" s="42"/>
      <c r="K4810" s="42"/>
      <c r="L4810" s="42"/>
      <c r="M4810" s="42"/>
      <c r="N4810" s="42"/>
      <c r="O4810" s="42"/>
    </row>
    <row r="4811" spans="1:15">
      <c r="A4811" s="40"/>
      <c r="B4811" s="41"/>
      <c r="C4811" s="42"/>
      <c r="D4811" s="42"/>
      <c r="E4811" s="42"/>
      <c r="F4811" s="42"/>
      <c r="G4811" s="42"/>
      <c r="H4811" s="42"/>
      <c r="I4811" s="42"/>
      <c r="J4811" s="42"/>
      <c r="K4811" s="42"/>
      <c r="L4811" s="42"/>
      <c r="M4811" s="42"/>
      <c r="N4811" s="42"/>
      <c r="O4811" s="42"/>
    </row>
    <row r="4812" spans="1:15">
      <c r="A4812" s="40"/>
      <c r="B4812" s="41"/>
      <c r="C4812" s="42"/>
      <c r="D4812" s="42"/>
      <c r="E4812" s="42"/>
      <c r="F4812" s="42"/>
      <c r="G4812" s="42"/>
      <c r="H4812" s="42"/>
      <c r="I4812" s="42"/>
      <c r="J4812" s="42"/>
      <c r="K4812" s="42"/>
      <c r="L4812" s="42"/>
      <c r="M4812" s="42"/>
      <c r="N4812" s="42"/>
      <c r="O4812" s="42"/>
    </row>
    <row r="4813" spans="1:15">
      <c r="A4813" s="40"/>
      <c r="B4813" s="41"/>
      <c r="C4813" s="42"/>
      <c r="D4813" s="42"/>
      <c r="E4813" s="42"/>
      <c r="F4813" s="42"/>
      <c r="G4813" s="42"/>
      <c r="H4813" s="42"/>
      <c r="I4813" s="42"/>
      <c r="J4813" s="42"/>
      <c r="K4813" s="42"/>
      <c r="L4813" s="42"/>
      <c r="M4813" s="42"/>
      <c r="N4813" s="42"/>
      <c r="O4813" s="42"/>
    </row>
    <row r="4814" spans="1:15">
      <c r="A4814" s="40"/>
      <c r="B4814" s="41"/>
      <c r="C4814" s="42"/>
      <c r="D4814" s="42"/>
      <c r="E4814" s="42"/>
      <c r="F4814" s="42"/>
      <c r="G4814" s="42"/>
      <c r="H4814" s="42"/>
      <c r="I4814" s="42"/>
      <c r="J4814" s="42"/>
      <c r="K4814" s="42"/>
      <c r="L4814" s="42"/>
      <c r="M4814" s="42"/>
      <c r="N4814" s="42"/>
      <c r="O4814" s="42"/>
    </row>
    <row r="4815" spans="1:15">
      <c r="A4815" s="40"/>
      <c r="B4815" s="41"/>
      <c r="C4815" s="42"/>
      <c r="D4815" s="42"/>
      <c r="E4815" s="42"/>
      <c r="F4815" s="42"/>
      <c r="G4815" s="42"/>
      <c r="H4815" s="42"/>
      <c r="I4815" s="42"/>
      <c r="J4815" s="42"/>
      <c r="K4815" s="42"/>
      <c r="L4815" s="42"/>
      <c r="M4815" s="42"/>
      <c r="N4815" s="42"/>
      <c r="O4815" s="42"/>
    </row>
    <row r="4816" spans="1:15">
      <c r="A4816" s="40"/>
      <c r="B4816" s="41"/>
      <c r="C4816" s="42"/>
      <c r="D4816" s="42"/>
      <c r="E4816" s="42"/>
      <c r="F4816" s="42"/>
      <c r="G4816" s="42"/>
      <c r="H4816" s="42"/>
      <c r="I4816" s="42"/>
      <c r="J4816" s="42"/>
      <c r="K4816" s="42"/>
      <c r="L4816" s="42"/>
      <c r="M4816" s="42"/>
      <c r="N4816" s="42"/>
      <c r="O4816" s="42"/>
    </row>
    <row r="4817" spans="1:15">
      <c r="A4817" s="40"/>
      <c r="B4817" s="41"/>
      <c r="C4817" s="42"/>
      <c r="D4817" s="42"/>
      <c r="E4817" s="42"/>
      <c r="F4817" s="42"/>
      <c r="G4817" s="42"/>
      <c r="H4817" s="42"/>
      <c r="I4817" s="42"/>
      <c r="J4817" s="42"/>
      <c r="K4817" s="42"/>
      <c r="L4817" s="42"/>
      <c r="M4817" s="42"/>
      <c r="N4817" s="42"/>
      <c r="O4817" s="42"/>
    </row>
    <row r="4818" spans="1:15">
      <c r="A4818" s="40"/>
      <c r="B4818" s="41"/>
      <c r="C4818" s="42"/>
      <c r="D4818" s="42"/>
      <c r="E4818" s="42"/>
      <c r="F4818" s="42"/>
      <c r="G4818" s="42"/>
      <c r="H4818" s="42"/>
      <c r="I4818" s="42"/>
      <c r="J4818" s="42"/>
      <c r="K4818" s="42"/>
      <c r="L4818" s="42"/>
      <c r="M4818" s="42"/>
      <c r="N4818" s="42"/>
      <c r="O4818" s="42"/>
    </row>
    <row r="4819" spans="1:15">
      <c r="A4819" s="40"/>
      <c r="B4819" s="41"/>
      <c r="C4819" s="42"/>
      <c r="D4819" s="42"/>
      <c r="E4819" s="42"/>
      <c r="F4819" s="42"/>
      <c r="G4819" s="42"/>
      <c r="H4819" s="42"/>
      <c r="I4819" s="42"/>
      <c r="J4819" s="42"/>
      <c r="K4819" s="42"/>
      <c r="L4819" s="42"/>
      <c r="M4819" s="42"/>
      <c r="N4819" s="42"/>
      <c r="O4819" s="42"/>
    </row>
    <row r="4820" spans="1:15">
      <c r="A4820" s="40"/>
      <c r="B4820" s="41"/>
      <c r="C4820" s="42"/>
      <c r="D4820" s="42"/>
      <c r="E4820" s="42"/>
      <c r="F4820" s="42"/>
      <c r="G4820" s="42"/>
      <c r="H4820" s="42"/>
      <c r="I4820" s="42"/>
      <c r="J4820" s="42"/>
      <c r="K4820" s="42"/>
      <c r="L4820" s="42"/>
      <c r="M4820" s="42"/>
      <c r="N4820" s="42"/>
      <c r="O4820" s="42"/>
    </row>
    <row r="4821" spans="1:15">
      <c r="A4821" s="40"/>
      <c r="B4821" s="41"/>
      <c r="C4821" s="42"/>
      <c r="D4821" s="42"/>
      <c r="E4821" s="42"/>
      <c r="F4821" s="42"/>
      <c r="G4821" s="42"/>
      <c r="H4821" s="42"/>
      <c r="I4821" s="42"/>
      <c r="J4821" s="42"/>
      <c r="K4821" s="42"/>
      <c r="L4821" s="42"/>
      <c r="M4821" s="42"/>
      <c r="N4821" s="42"/>
      <c r="O4821" s="42"/>
    </row>
    <row r="4822" spans="1:15">
      <c r="A4822" s="40"/>
      <c r="B4822" s="41"/>
      <c r="C4822" s="42"/>
      <c r="D4822" s="42"/>
      <c r="E4822" s="42"/>
      <c r="F4822" s="42"/>
      <c r="G4822" s="42"/>
      <c r="H4822" s="42"/>
      <c r="I4822" s="42"/>
      <c r="J4822" s="42"/>
      <c r="K4822" s="42"/>
      <c r="L4822" s="42"/>
      <c r="M4822" s="42"/>
      <c r="N4822" s="42"/>
      <c r="O4822" s="42"/>
    </row>
    <row r="4823" spans="1:15">
      <c r="A4823" s="40"/>
      <c r="B4823" s="41"/>
      <c r="C4823" s="42"/>
      <c r="D4823" s="42"/>
      <c r="E4823" s="42"/>
      <c r="F4823" s="42"/>
      <c r="G4823" s="42"/>
      <c r="H4823" s="42"/>
      <c r="I4823" s="42"/>
      <c r="J4823" s="42"/>
      <c r="K4823" s="42"/>
      <c r="L4823" s="42"/>
      <c r="M4823" s="42"/>
      <c r="N4823" s="42"/>
      <c r="O4823" s="42"/>
    </row>
    <row r="4824" spans="1:15">
      <c r="A4824" s="40"/>
      <c r="B4824" s="41"/>
      <c r="C4824" s="42"/>
      <c r="D4824" s="42"/>
      <c r="E4824" s="42"/>
      <c r="F4824" s="42"/>
      <c r="G4824" s="42"/>
      <c r="H4824" s="42"/>
      <c r="I4824" s="42"/>
      <c r="J4824" s="42"/>
      <c r="K4824" s="42"/>
      <c r="L4824" s="42"/>
      <c r="M4824" s="42"/>
      <c r="N4824" s="42"/>
      <c r="O4824" s="42"/>
    </row>
    <row r="4825" spans="1:15">
      <c r="A4825" s="40"/>
      <c r="B4825" s="41"/>
      <c r="C4825" s="42"/>
      <c r="D4825" s="42"/>
      <c r="E4825" s="42"/>
      <c r="F4825" s="42"/>
      <c r="G4825" s="42"/>
      <c r="H4825" s="42"/>
      <c r="I4825" s="42"/>
      <c r="J4825" s="42"/>
      <c r="K4825" s="42"/>
      <c r="L4825" s="42"/>
      <c r="M4825" s="42"/>
      <c r="N4825" s="42"/>
      <c r="O4825" s="42"/>
    </row>
    <row r="4826" spans="1:15">
      <c r="A4826" s="40"/>
      <c r="B4826" s="41"/>
      <c r="C4826" s="42"/>
      <c r="D4826" s="42"/>
      <c r="E4826" s="42"/>
      <c r="F4826" s="42"/>
      <c r="G4826" s="42"/>
      <c r="H4826" s="42"/>
      <c r="I4826" s="42"/>
      <c r="J4826" s="42"/>
      <c r="K4826" s="42"/>
      <c r="L4826" s="42"/>
      <c r="M4826" s="42"/>
      <c r="N4826" s="42"/>
      <c r="O4826" s="42"/>
    </row>
    <row r="4827" spans="1:15">
      <c r="A4827" s="40"/>
      <c r="B4827" s="41"/>
      <c r="C4827" s="42"/>
      <c r="D4827" s="42"/>
      <c r="E4827" s="42"/>
      <c r="F4827" s="42"/>
      <c r="G4827" s="42"/>
      <c r="H4827" s="42"/>
      <c r="I4827" s="42"/>
      <c r="J4827" s="42"/>
      <c r="K4827" s="42"/>
      <c r="L4827" s="42"/>
      <c r="M4827" s="42"/>
      <c r="N4827" s="42"/>
      <c r="O4827" s="42"/>
    </row>
    <row r="4828" spans="1:15">
      <c r="A4828" s="40"/>
      <c r="B4828" s="41"/>
      <c r="C4828" s="42"/>
      <c r="D4828" s="42"/>
      <c r="E4828" s="42"/>
      <c r="F4828" s="42"/>
      <c r="G4828" s="42"/>
      <c r="H4828" s="42"/>
      <c r="I4828" s="42"/>
      <c r="J4828" s="42"/>
      <c r="K4828" s="42"/>
      <c r="L4828" s="42"/>
      <c r="M4828" s="42"/>
      <c r="N4828" s="42"/>
      <c r="O4828" s="42"/>
    </row>
    <row r="4829" spans="1:15">
      <c r="A4829" s="40"/>
      <c r="B4829" s="41"/>
      <c r="C4829" s="42"/>
      <c r="D4829" s="42"/>
      <c r="E4829" s="42"/>
      <c r="F4829" s="42"/>
      <c r="G4829" s="42"/>
      <c r="H4829" s="42"/>
      <c r="I4829" s="42"/>
      <c r="J4829" s="42"/>
      <c r="K4829" s="42"/>
      <c r="L4829" s="42"/>
      <c r="M4829" s="42"/>
      <c r="N4829" s="42"/>
      <c r="O4829" s="42"/>
    </row>
    <row r="4830" spans="1:15">
      <c r="A4830" s="40"/>
      <c r="B4830" s="41"/>
      <c r="C4830" s="42"/>
      <c r="D4830" s="42"/>
      <c r="E4830" s="42"/>
      <c r="F4830" s="42"/>
      <c r="G4830" s="42"/>
      <c r="H4830" s="42"/>
      <c r="I4830" s="42"/>
      <c r="J4830" s="42"/>
      <c r="K4830" s="42"/>
      <c r="L4830" s="42"/>
      <c r="M4830" s="42"/>
      <c r="N4830" s="42"/>
      <c r="O4830" s="42"/>
    </row>
    <row r="4831" spans="1:15">
      <c r="A4831" s="40"/>
      <c r="B4831" s="41"/>
      <c r="C4831" s="42"/>
      <c r="D4831" s="42"/>
      <c r="E4831" s="42"/>
      <c r="F4831" s="42"/>
      <c r="G4831" s="42"/>
      <c r="H4831" s="42"/>
      <c r="I4831" s="42"/>
      <c r="J4831" s="42"/>
      <c r="K4831" s="42"/>
      <c r="L4831" s="42"/>
      <c r="M4831" s="42"/>
      <c r="N4831" s="42"/>
      <c r="O4831" s="42"/>
    </row>
    <row r="4832" spans="1:15">
      <c r="A4832" s="40"/>
      <c r="B4832" s="41"/>
      <c r="C4832" s="42"/>
      <c r="D4832" s="42"/>
      <c r="E4832" s="42"/>
      <c r="F4832" s="42"/>
      <c r="G4832" s="42"/>
      <c r="H4832" s="42"/>
      <c r="I4832" s="42"/>
      <c r="J4832" s="42"/>
      <c r="K4832" s="42"/>
      <c r="L4832" s="42"/>
      <c r="M4832" s="42"/>
      <c r="N4832" s="42"/>
      <c r="O4832" s="42"/>
    </row>
    <row r="4833" spans="1:15">
      <c r="A4833" s="40"/>
      <c r="B4833" s="41"/>
      <c r="C4833" s="42"/>
      <c r="D4833" s="42"/>
      <c r="E4833" s="42"/>
      <c r="F4833" s="42"/>
      <c r="G4833" s="42"/>
      <c r="H4833" s="42"/>
      <c r="I4833" s="42"/>
      <c r="J4833" s="42"/>
      <c r="K4833" s="42"/>
      <c r="L4833" s="42"/>
      <c r="M4833" s="42"/>
      <c r="N4833" s="42"/>
      <c r="O4833" s="42"/>
    </row>
    <row r="4834" spans="1:15">
      <c r="A4834" s="40"/>
      <c r="B4834" s="41"/>
      <c r="C4834" s="42"/>
      <c r="D4834" s="42"/>
      <c r="E4834" s="42"/>
      <c r="F4834" s="42"/>
      <c r="G4834" s="42"/>
      <c r="H4834" s="42"/>
      <c r="I4834" s="42"/>
      <c r="J4834" s="42"/>
      <c r="K4834" s="42"/>
      <c r="L4834" s="42"/>
      <c r="M4834" s="42"/>
      <c r="N4834" s="42"/>
      <c r="O4834" s="42"/>
    </row>
    <row r="4835" spans="1:15">
      <c r="A4835" s="40"/>
      <c r="B4835" s="41"/>
      <c r="C4835" s="42"/>
      <c r="D4835" s="42"/>
      <c r="E4835" s="42"/>
      <c r="F4835" s="42"/>
      <c r="G4835" s="42"/>
      <c r="H4835" s="42"/>
      <c r="I4835" s="42"/>
      <c r="J4835" s="42"/>
      <c r="K4835" s="42"/>
      <c r="L4835" s="42"/>
      <c r="M4835" s="42"/>
      <c r="N4835" s="42"/>
      <c r="O4835" s="42"/>
    </row>
    <row r="4836" spans="1:15">
      <c r="A4836" s="40"/>
      <c r="B4836" s="41"/>
      <c r="C4836" s="42"/>
      <c r="D4836" s="42"/>
      <c r="E4836" s="42"/>
      <c r="F4836" s="42"/>
      <c r="G4836" s="42"/>
      <c r="H4836" s="42"/>
      <c r="I4836" s="42"/>
      <c r="J4836" s="42"/>
      <c r="K4836" s="42"/>
      <c r="L4836" s="42"/>
      <c r="M4836" s="42"/>
      <c r="N4836" s="42"/>
      <c r="O4836" s="42"/>
    </row>
    <row r="4837" spans="1:15">
      <c r="A4837" s="40"/>
      <c r="B4837" s="41"/>
      <c r="C4837" s="42"/>
      <c r="D4837" s="42"/>
      <c r="E4837" s="42"/>
      <c r="F4837" s="42"/>
      <c r="G4837" s="42"/>
      <c r="H4837" s="42"/>
      <c r="I4837" s="42"/>
      <c r="J4837" s="42"/>
      <c r="K4837" s="42"/>
      <c r="L4837" s="42"/>
      <c r="M4837" s="42"/>
      <c r="N4837" s="42"/>
      <c r="O4837" s="42"/>
    </row>
    <row r="4838" spans="1:15">
      <c r="A4838" s="40"/>
      <c r="B4838" s="41"/>
      <c r="C4838" s="42"/>
      <c r="D4838" s="42"/>
      <c r="E4838" s="42"/>
      <c r="F4838" s="42"/>
      <c r="G4838" s="42"/>
      <c r="H4838" s="42"/>
      <c r="I4838" s="42"/>
      <c r="J4838" s="42"/>
      <c r="K4838" s="42"/>
      <c r="L4838" s="42"/>
      <c r="M4838" s="42"/>
      <c r="N4838" s="42"/>
      <c r="O4838" s="42"/>
    </row>
    <row r="4839" spans="1:15">
      <c r="A4839" s="40"/>
      <c r="B4839" s="41"/>
      <c r="C4839" s="42"/>
      <c r="D4839" s="42"/>
      <c r="E4839" s="42"/>
      <c r="F4839" s="42"/>
      <c r="G4839" s="42"/>
      <c r="H4839" s="42"/>
      <c r="I4839" s="42"/>
      <c r="J4839" s="42"/>
      <c r="K4839" s="42"/>
      <c r="L4839" s="42"/>
      <c r="M4839" s="42"/>
      <c r="N4839" s="42"/>
      <c r="O4839" s="42"/>
    </row>
    <row r="4840" spans="1:15">
      <c r="A4840" s="40"/>
      <c r="B4840" s="41"/>
      <c r="C4840" s="42"/>
      <c r="D4840" s="42"/>
      <c r="E4840" s="42"/>
      <c r="F4840" s="42"/>
      <c r="G4840" s="42"/>
      <c r="H4840" s="42"/>
      <c r="I4840" s="42"/>
      <c r="J4840" s="42"/>
      <c r="K4840" s="42"/>
      <c r="L4840" s="42"/>
      <c r="M4840" s="42"/>
      <c r="N4840" s="42"/>
      <c r="O4840" s="42"/>
    </row>
    <row r="4841" spans="1:15">
      <c r="A4841" s="40"/>
      <c r="B4841" s="41"/>
      <c r="C4841" s="42"/>
      <c r="D4841" s="42"/>
      <c r="E4841" s="42"/>
      <c r="F4841" s="42"/>
      <c r="G4841" s="42"/>
      <c r="H4841" s="42"/>
      <c r="I4841" s="42"/>
      <c r="J4841" s="42"/>
      <c r="K4841" s="42"/>
      <c r="L4841" s="42"/>
      <c r="M4841" s="42"/>
      <c r="N4841" s="42"/>
      <c r="O4841" s="42"/>
    </row>
    <row r="4842" spans="1:15">
      <c r="A4842" s="40"/>
      <c r="B4842" s="41"/>
      <c r="C4842" s="42"/>
      <c r="D4842" s="42"/>
      <c r="E4842" s="42"/>
      <c r="F4842" s="42"/>
      <c r="G4842" s="42"/>
      <c r="H4842" s="42"/>
      <c r="I4842" s="42"/>
      <c r="J4842" s="42"/>
      <c r="K4842" s="42"/>
      <c r="L4842" s="42"/>
      <c r="M4842" s="42"/>
      <c r="N4842" s="42"/>
      <c r="O4842" s="42"/>
    </row>
    <row r="4843" spans="1:15">
      <c r="A4843" s="40"/>
      <c r="B4843" s="41"/>
      <c r="C4843" s="42"/>
      <c r="D4843" s="42"/>
      <c r="E4843" s="42"/>
      <c r="F4843" s="42"/>
      <c r="G4843" s="42"/>
      <c r="H4843" s="42"/>
      <c r="I4843" s="42"/>
      <c r="J4843" s="42"/>
      <c r="K4843" s="42"/>
      <c r="L4843" s="42"/>
      <c r="M4843" s="42"/>
      <c r="N4843" s="42"/>
      <c r="O4843" s="42"/>
    </row>
    <row r="4844" spans="1:15">
      <c r="A4844" s="40"/>
      <c r="B4844" s="41"/>
      <c r="C4844" s="42"/>
      <c r="D4844" s="42"/>
      <c r="E4844" s="42"/>
      <c r="F4844" s="42"/>
      <c r="G4844" s="42"/>
      <c r="H4844" s="42"/>
      <c r="I4844" s="42"/>
      <c r="J4844" s="42"/>
      <c r="K4844" s="42"/>
      <c r="L4844" s="42"/>
      <c r="M4844" s="42"/>
      <c r="N4844" s="42"/>
      <c r="O4844" s="42"/>
    </row>
    <row r="4845" spans="1:15">
      <c r="A4845" s="40"/>
      <c r="B4845" s="41"/>
      <c r="C4845" s="42"/>
      <c r="D4845" s="42"/>
      <c r="E4845" s="42"/>
      <c r="F4845" s="42"/>
      <c r="G4845" s="42"/>
      <c r="H4845" s="42"/>
      <c r="I4845" s="42"/>
      <c r="J4845" s="42"/>
      <c r="K4845" s="42"/>
      <c r="L4845" s="42"/>
      <c r="M4845" s="42"/>
      <c r="N4845" s="42"/>
      <c r="O4845" s="42"/>
    </row>
    <row r="4846" spans="1:15">
      <c r="A4846" s="40"/>
      <c r="B4846" s="41"/>
      <c r="C4846" s="42"/>
      <c r="D4846" s="42"/>
      <c r="E4846" s="42"/>
      <c r="F4846" s="42"/>
      <c r="G4846" s="42"/>
      <c r="H4846" s="42"/>
      <c r="I4846" s="42"/>
      <c r="J4846" s="42"/>
      <c r="K4846" s="42"/>
      <c r="L4846" s="42"/>
      <c r="M4846" s="42"/>
      <c r="N4846" s="42"/>
      <c r="O4846" s="42"/>
    </row>
    <row r="4847" spans="1:15">
      <c r="A4847" s="40"/>
      <c r="B4847" s="41"/>
      <c r="C4847" s="42"/>
      <c r="D4847" s="42"/>
      <c r="E4847" s="42"/>
      <c r="F4847" s="42"/>
      <c r="G4847" s="42"/>
      <c r="H4847" s="42"/>
      <c r="I4847" s="42"/>
      <c r="J4847" s="42"/>
      <c r="K4847" s="42"/>
      <c r="L4847" s="42"/>
      <c r="M4847" s="42"/>
      <c r="N4847" s="42"/>
      <c r="O4847" s="42"/>
    </row>
    <row r="4848" spans="1:15">
      <c r="A4848" s="40"/>
      <c r="B4848" s="41"/>
      <c r="C4848" s="42"/>
      <c r="D4848" s="42"/>
      <c r="E4848" s="42"/>
      <c r="F4848" s="42"/>
      <c r="G4848" s="42"/>
      <c r="H4848" s="42"/>
      <c r="I4848" s="42"/>
      <c r="J4848" s="42"/>
      <c r="K4848" s="42"/>
      <c r="L4848" s="42"/>
      <c r="M4848" s="42"/>
      <c r="N4848" s="42"/>
      <c r="O4848" s="42"/>
    </row>
    <row r="4849" spans="1:15">
      <c r="A4849" s="40"/>
      <c r="B4849" s="41"/>
      <c r="C4849" s="42"/>
      <c r="D4849" s="42"/>
      <c r="E4849" s="42"/>
      <c r="F4849" s="42"/>
      <c r="G4849" s="42"/>
      <c r="H4849" s="42"/>
      <c r="I4849" s="42"/>
      <c r="J4849" s="42"/>
      <c r="K4849" s="42"/>
      <c r="L4849" s="42"/>
      <c r="M4849" s="42"/>
      <c r="N4849" s="42"/>
      <c r="O4849" s="42"/>
    </row>
    <row r="4850" spans="1:15">
      <c r="A4850" s="40"/>
      <c r="B4850" s="41"/>
      <c r="C4850" s="42"/>
      <c r="D4850" s="42"/>
      <c r="E4850" s="42"/>
      <c r="F4850" s="42"/>
      <c r="G4850" s="42"/>
      <c r="H4850" s="42"/>
      <c r="I4850" s="42"/>
      <c r="J4850" s="42"/>
      <c r="K4850" s="42"/>
      <c r="L4850" s="42"/>
      <c r="M4850" s="42"/>
      <c r="N4850" s="42"/>
      <c r="O4850" s="42"/>
    </row>
    <row r="4851" spans="1:15">
      <c r="A4851" s="40"/>
      <c r="B4851" s="41"/>
      <c r="C4851" s="42"/>
      <c r="D4851" s="42"/>
      <c r="E4851" s="42"/>
      <c r="F4851" s="42"/>
      <c r="G4851" s="42"/>
      <c r="H4851" s="42"/>
      <c r="I4851" s="42"/>
      <c r="J4851" s="42"/>
      <c r="K4851" s="42"/>
      <c r="L4851" s="42"/>
      <c r="M4851" s="42"/>
      <c r="N4851" s="42"/>
      <c r="O4851" s="42"/>
    </row>
    <row r="4852" spans="1:15">
      <c r="A4852" s="40"/>
      <c r="B4852" s="41"/>
      <c r="C4852" s="42"/>
      <c r="D4852" s="42"/>
      <c r="E4852" s="42"/>
      <c r="F4852" s="42"/>
      <c r="G4852" s="42"/>
      <c r="H4852" s="42"/>
      <c r="I4852" s="42"/>
      <c r="J4852" s="42"/>
      <c r="K4852" s="42"/>
      <c r="L4852" s="42"/>
      <c r="M4852" s="42"/>
      <c r="N4852" s="42"/>
      <c r="O4852" s="42"/>
    </row>
    <row r="4853" spans="1:15">
      <c r="A4853" s="40"/>
      <c r="B4853" s="41"/>
      <c r="C4853" s="42"/>
      <c r="D4853" s="42"/>
      <c r="E4853" s="42"/>
      <c r="F4853" s="42"/>
      <c r="G4853" s="42"/>
      <c r="H4853" s="42"/>
      <c r="I4853" s="42"/>
      <c r="J4853" s="42"/>
      <c r="K4853" s="42"/>
      <c r="L4853" s="42"/>
      <c r="M4853" s="42"/>
      <c r="N4853" s="42"/>
      <c r="O4853" s="42"/>
    </row>
    <row r="4854" spans="1:15">
      <c r="A4854" s="40"/>
      <c r="B4854" s="41"/>
      <c r="C4854" s="42"/>
      <c r="D4854" s="42"/>
      <c r="E4854" s="42"/>
      <c r="F4854" s="42"/>
      <c r="G4854" s="42"/>
      <c r="H4854" s="42"/>
      <c r="I4854" s="42"/>
      <c r="J4854" s="42"/>
      <c r="K4854" s="42"/>
      <c r="L4854" s="42"/>
      <c r="M4854" s="42"/>
      <c r="N4854" s="42"/>
      <c r="O4854" s="42"/>
    </row>
    <row r="4855" spans="1:15">
      <c r="A4855" s="40"/>
      <c r="B4855" s="41"/>
      <c r="C4855" s="42"/>
      <c r="D4855" s="42"/>
      <c r="E4855" s="42"/>
      <c r="F4855" s="42"/>
      <c r="G4855" s="42"/>
      <c r="H4855" s="42"/>
      <c r="I4855" s="42"/>
      <c r="J4855" s="42"/>
      <c r="K4855" s="42"/>
      <c r="L4855" s="42"/>
      <c r="M4855" s="42"/>
      <c r="N4855" s="42"/>
      <c r="O4855" s="42"/>
    </row>
    <row r="4856" spans="1:15">
      <c r="A4856" s="40"/>
      <c r="B4856" s="41"/>
      <c r="C4856" s="42"/>
      <c r="D4856" s="42"/>
      <c r="E4856" s="42"/>
      <c r="F4856" s="42"/>
      <c r="G4856" s="42"/>
      <c r="H4856" s="42"/>
      <c r="I4856" s="42"/>
      <c r="J4856" s="42"/>
      <c r="K4856" s="42"/>
      <c r="L4856" s="42"/>
      <c r="M4856" s="42"/>
      <c r="N4856" s="42"/>
      <c r="O4856" s="42"/>
    </row>
    <row r="4857" spans="1:15">
      <c r="A4857" s="40"/>
      <c r="B4857" s="41"/>
      <c r="C4857" s="42"/>
      <c r="D4857" s="42"/>
      <c r="E4857" s="42"/>
      <c r="F4857" s="42"/>
      <c r="G4857" s="42"/>
      <c r="H4857" s="42"/>
      <c r="I4857" s="42"/>
      <c r="J4857" s="42"/>
      <c r="K4857" s="42"/>
      <c r="L4857" s="42"/>
      <c r="M4857" s="42"/>
      <c r="N4857" s="42"/>
      <c r="O4857" s="42"/>
    </row>
    <row r="4858" spans="1:15">
      <c r="A4858" s="40"/>
      <c r="B4858" s="41"/>
      <c r="C4858" s="42"/>
      <c r="D4858" s="42"/>
      <c r="E4858" s="42"/>
      <c r="F4858" s="42"/>
      <c r="G4858" s="42"/>
      <c r="H4858" s="42"/>
      <c r="I4858" s="42"/>
      <c r="J4858" s="42"/>
      <c r="K4858" s="42"/>
      <c r="L4858" s="42"/>
      <c r="M4858" s="42"/>
      <c r="N4858" s="42"/>
      <c r="O4858" s="42"/>
    </row>
    <row r="4859" spans="1:15">
      <c r="A4859" s="40"/>
      <c r="B4859" s="41"/>
      <c r="C4859" s="42"/>
      <c r="D4859" s="42"/>
      <c r="E4859" s="42"/>
      <c r="F4859" s="42"/>
      <c r="G4859" s="42"/>
      <c r="H4859" s="42"/>
      <c r="I4859" s="42"/>
      <c r="J4859" s="42"/>
      <c r="K4859" s="42"/>
      <c r="L4859" s="42"/>
      <c r="M4859" s="42"/>
      <c r="N4859" s="42"/>
      <c r="O4859" s="42"/>
    </row>
    <row r="4860" spans="1:15">
      <c r="A4860" s="40"/>
      <c r="B4860" s="41"/>
      <c r="C4860" s="42"/>
      <c r="D4860" s="42"/>
      <c r="E4860" s="42"/>
      <c r="F4860" s="42"/>
      <c r="G4860" s="42"/>
      <c r="H4860" s="42"/>
      <c r="I4860" s="42"/>
      <c r="J4860" s="42"/>
      <c r="K4860" s="42"/>
      <c r="L4860" s="42"/>
      <c r="M4860" s="42"/>
      <c r="N4860" s="42"/>
      <c r="O4860" s="42"/>
    </row>
    <row r="4861" spans="1:15">
      <c r="A4861" s="40"/>
      <c r="B4861" s="41"/>
      <c r="C4861" s="42"/>
      <c r="D4861" s="42"/>
      <c r="E4861" s="42"/>
      <c r="F4861" s="42"/>
      <c r="G4861" s="42"/>
      <c r="H4861" s="42"/>
      <c r="I4861" s="42"/>
      <c r="J4861" s="42"/>
      <c r="K4861" s="42"/>
      <c r="L4861" s="42"/>
      <c r="M4861" s="42"/>
      <c r="N4861" s="42"/>
      <c r="O4861" s="42"/>
    </row>
    <row r="4862" spans="1:15">
      <c r="A4862" s="40"/>
      <c r="B4862" s="41"/>
      <c r="C4862" s="42"/>
      <c r="D4862" s="42"/>
      <c r="E4862" s="42"/>
      <c r="F4862" s="42"/>
      <c r="G4862" s="42"/>
      <c r="H4862" s="42"/>
      <c r="I4862" s="42"/>
      <c r="J4862" s="42"/>
      <c r="K4862" s="42"/>
      <c r="L4862" s="42"/>
      <c r="M4862" s="42"/>
      <c r="N4862" s="42"/>
      <c r="O4862" s="42"/>
    </row>
    <row r="4863" spans="1:15">
      <c r="A4863" s="40"/>
      <c r="B4863" s="41"/>
      <c r="C4863" s="42"/>
      <c r="D4863" s="42"/>
      <c r="E4863" s="42"/>
      <c r="F4863" s="42"/>
      <c r="G4863" s="42"/>
      <c r="H4863" s="42"/>
      <c r="I4863" s="42"/>
      <c r="J4863" s="42"/>
      <c r="K4863" s="42"/>
      <c r="L4863" s="42"/>
      <c r="M4863" s="42"/>
      <c r="N4863" s="42"/>
      <c r="O4863" s="42"/>
    </row>
    <row r="4864" spans="1:15">
      <c r="A4864" s="40"/>
      <c r="B4864" s="41"/>
      <c r="C4864" s="42"/>
      <c r="D4864" s="42"/>
      <c r="E4864" s="42"/>
      <c r="F4864" s="42"/>
      <c r="G4864" s="42"/>
      <c r="H4864" s="42"/>
      <c r="I4864" s="42"/>
      <c r="J4864" s="42"/>
      <c r="K4864" s="42"/>
      <c r="L4864" s="42"/>
      <c r="M4864" s="42"/>
      <c r="N4864" s="42"/>
      <c r="O4864" s="42"/>
    </row>
    <row r="4865" spans="1:15">
      <c r="A4865" s="40"/>
      <c r="B4865" s="41"/>
      <c r="C4865" s="42"/>
      <c r="D4865" s="42"/>
      <c r="E4865" s="42"/>
      <c r="F4865" s="42"/>
      <c r="G4865" s="42"/>
      <c r="H4865" s="42"/>
      <c r="I4865" s="42"/>
      <c r="J4865" s="42"/>
      <c r="K4865" s="42"/>
      <c r="L4865" s="42"/>
      <c r="M4865" s="42"/>
      <c r="N4865" s="42"/>
      <c r="O4865" s="42"/>
    </row>
    <row r="4866" spans="1:15">
      <c r="A4866" s="40"/>
      <c r="B4866" s="41"/>
      <c r="C4866" s="42"/>
      <c r="D4866" s="42"/>
      <c r="E4866" s="42"/>
      <c r="F4866" s="42"/>
      <c r="G4866" s="42"/>
      <c r="H4866" s="42"/>
      <c r="I4866" s="42"/>
      <c r="J4866" s="42"/>
      <c r="K4866" s="42"/>
      <c r="L4866" s="42"/>
      <c r="M4866" s="42"/>
      <c r="N4866" s="42"/>
      <c r="O4866" s="42"/>
    </row>
    <row r="4867" spans="1:15">
      <c r="A4867" s="40"/>
      <c r="B4867" s="41"/>
      <c r="C4867" s="42"/>
      <c r="D4867" s="42"/>
      <c r="E4867" s="42"/>
      <c r="F4867" s="42"/>
      <c r="G4867" s="42"/>
      <c r="H4867" s="42"/>
      <c r="I4867" s="42"/>
      <c r="J4867" s="42"/>
      <c r="K4867" s="42"/>
      <c r="L4867" s="42"/>
      <c r="M4867" s="42"/>
      <c r="N4867" s="42"/>
      <c r="O4867" s="42"/>
    </row>
    <row r="4868" spans="1:15">
      <c r="A4868" s="40"/>
      <c r="B4868" s="41"/>
      <c r="C4868" s="42"/>
      <c r="D4868" s="42"/>
      <c r="E4868" s="42"/>
      <c r="F4868" s="42"/>
      <c r="G4868" s="42"/>
      <c r="H4868" s="42"/>
      <c r="I4868" s="42"/>
      <c r="J4868" s="42"/>
      <c r="K4868" s="42"/>
      <c r="L4868" s="42"/>
      <c r="M4868" s="42"/>
      <c r="N4868" s="42"/>
      <c r="O4868" s="42"/>
    </row>
    <row r="4869" spans="1:15">
      <c r="A4869" s="40"/>
      <c r="B4869" s="41"/>
      <c r="C4869" s="42"/>
      <c r="D4869" s="42"/>
      <c r="E4869" s="42"/>
      <c r="F4869" s="42"/>
      <c r="G4869" s="42"/>
      <c r="H4869" s="42"/>
      <c r="I4869" s="42"/>
      <c r="J4869" s="42"/>
      <c r="K4869" s="42"/>
      <c r="L4869" s="42"/>
      <c r="M4869" s="42"/>
      <c r="N4869" s="42"/>
      <c r="O4869" s="42"/>
    </row>
    <row r="4870" spans="1:15">
      <c r="A4870" s="40"/>
      <c r="B4870" s="41"/>
      <c r="C4870" s="42"/>
      <c r="D4870" s="42"/>
      <c r="E4870" s="42"/>
      <c r="F4870" s="42"/>
      <c r="G4870" s="42"/>
      <c r="H4870" s="42"/>
      <c r="I4870" s="42"/>
      <c r="J4870" s="42"/>
      <c r="K4870" s="42"/>
      <c r="L4870" s="42"/>
      <c r="M4870" s="42"/>
      <c r="N4870" s="42"/>
      <c r="O4870" s="42"/>
    </row>
    <row r="4871" spans="1:15">
      <c r="A4871" s="40"/>
      <c r="B4871" s="41"/>
      <c r="C4871" s="42"/>
      <c r="D4871" s="42"/>
      <c r="E4871" s="42"/>
      <c r="F4871" s="42"/>
      <c r="G4871" s="42"/>
      <c r="H4871" s="42"/>
      <c r="I4871" s="42"/>
      <c r="J4871" s="42"/>
      <c r="K4871" s="42"/>
      <c r="L4871" s="42"/>
      <c r="M4871" s="42"/>
      <c r="N4871" s="42"/>
      <c r="O4871" s="42"/>
    </row>
    <row r="4872" spans="1:15">
      <c r="A4872" s="40"/>
      <c r="B4872" s="41"/>
      <c r="C4872" s="42"/>
      <c r="D4872" s="42"/>
      <c r="E4872" s="42"/>
      <c r="F4872" s="42"/>
      <c r="G4872" s="42"/>
      <c r="H4872" s="42"/>
      <c r="I4872" s="42"/>
      <c r="J4872" s="42"/>
      <c r="K4872" s="42"/>
      <c r="L4872" s="42"/>
      <c r="M4872" s="42"/>
      <c r="N4872" s="42"/>
      <c r="O4872" s="42"/>
    </row>
    <row r="4873" spans="1:15">
      <c r="A4873" s="40"/>
      <c r="B4873" s="41"/>
      <c r="C4873" s="42"/>
      <c r="D4873" s="42"/>
      <c r="E4873" s="42"/>
      <c r="F4873" s="42"/>
      <c r="G4873" s="42"/>
      <c r="H4873" s="42"/>
      <c r="I4873" s="42"/>
      <c r="J4873" s="42"/>
      <c r="K4873" s="42"/>
      <c r="L4873" s="42"/>
      <c r="M4873" s="42"/>
      <c r="N4873" s="42"/>
      <c r="O4873" s="42"/>
    </row>
    <row r="4874" spans="1:15">
      <c r="A4874" s="40"/>
      <c r="B4874" s="41"/>
      <c r="C4874" s="42"/>
      <c r="D4874" s="42"/>
      <c r="E4874" s="42"/>
      <c r="F4874" s="42"/>
      <c r="G4874" s="42"/>
      <c r="H4874" s="42"/>
      <c r="I4874" s="42"/>
      <c r="J4874" s="42"/>
      <c r="K4874" s="42"/>
      <c r="L4874" s="42"/>
      <c r="M4874" s="42"/>
      <c r="N4874" s="42"/>
      <c r="O4874" s="42"/>
    </row>
    <row r="4875" spans="1:15">
      <c r="A4875" s="40"/>
      <c r="B4875" s="41"/>
      <c r="C4875" s="42"/>
      <c r="D4875" s="42"/>
      <c r="E4875" s="42"/>
      <c r="F4875" s="42"/>
      <c r="G4875" s="42"/>
      <c r="H4875" s="42"/>
      <c r="I4875" s="42"/>
      <c r="J4875" s="42"/>
      <c r="K4875" s="42"/>
      <c r="L4875" s="42"/>
      <c r="M4875" s="42"/>
      <c r="N4875" s="42"/>
      <c r="O4875" s="42"/>
    </row>
    <row r="4876" spans="1:15">
      <c r="A4876" s="40"/>
      <c r="B4876" s="41"/>
      <c r="C4876" s="42"/>
      <c r="D4876" s="42"/>
      <c r="E4876" s="42"/>
      <c r="F4876" s="42"/>
      <c r="G4876" s="42"/>
      <c r="H4876" s="42"/>
      <c r="I4876" s="42"/>
      <c r="J4876" s="42"/>
      <c r="K4876" s="42"/>
      <c r="L4876" s="42"/>
      <c r="M4876" s="42"/>
      <c r="N4876" s="42"/>
      <c r="O4876" s="42"/>
    </row>
    <row r="4877" spans="1:15">
      <c r="A4877" s="40"/>
      <c r="B4877" s="41"/>
      <c r="C4877" s="42"/>
      <c r="D4877" s="42"/>
      <c r="E4877" s="42"/>
      <c r="F4877" s="42"/>
      <c r="G4877" s="42"/>
      <c r="H4877" s="42"/>
      <c r="I4877" s="42"/>
      <c r="J4877" s="42"/>
      <c r="K4877" s="42"/>
      <c r="L4877" s="42"/>
      <c r="M4877" s="42"/>
      <c r="N4877" s="42"/>
      <c r="O4877" s="42"/>
    </row>
    <row r="4878" spans="1:15">
      <c r="A4878" s="40"/>
      <c r="B4878" s="41"/>
      <c r="C4878" s="42"/>
      <c r="D4878" s="42"/>
      <c r="E4878" s="42"/>
      <c r="F4878" s="42"/>
      <c r="G4878" s="42"/>
      <c r="H4878" s="42"/>
      <c r="I4878" s="42"/>
      <c r="J4878" s="42"/>
      <c r="K4878" s="42"/>
      <c r="L4878" s="42"/>
      <c r="M4878" s="42"/>
      <c r="N4878" s="42"/>
      <c r="O4878" s="42"/>
    </row>
    <row r="4879" spans="1:15">
      <c r="A4879" s="40"/>
      <c r="B4879" s="41"/>
      <c r="C4879" s="42"/>
      <c r="D4879" s="42"/>
      <c r="E4879" s="42"/>
      <c r="F4879" s="42"/>
      <c r="G4879" s="42"/>
      <c r="H4879" s="42"/>
      <c r="I4879" s="42"/>
      <c r="J4879" s="42"/>
      <c r="K4879" s="42"/>
      <c r="L4879" s="42"/>
      <c r="M4879" s="42"/>
      <c r="N4879" s="42"/>
      <c r="O4879" s="42"/>
    </row>
    <row r="4880" spans="1:15">
      <c r="A4880" s="40"/>
      <c r="B4880" s="41"/>
      <c r="C4880" s="42"/>
      <c r="D4880" s="42"/>
      <c r="E4880" s="42"/>
      <c r="F4880" s="42"/>
      <c r="G4880" s="42"/>
      <c r="H4880" s="42"/>
      <c r="I4880" s="42"/>
      <c r="J4880" s="42"/>
      <c r="K4880" s="42"/>
      <c r="L4880" s="42"/>
      <c r="M4880" s="42"/>
      <c r="N4880" s="42"/>
      <c r="O4880" s="42"/>
    </row>
    <row r="4881" spans="1:15">
      <c r="A4881" s="40"/>
      <c r="B4881" s="41"/>
      <c r="C4881" s="42"/>
      <c r="D4881" s="42"/>
      <c r="E4881" s="42"/>
      <c r="F4881" s="42"/>
      <c r="G4881" s="42"/>
      <c r="H4881" s="42"/>
      <c r="I4881" s="42"/>
      <c r="J4881" s="42"/>
      <c r="K4881" s="42"/>
      <c r="L4881" s="42"/>
      <c r="M4881" s="42"/>
      <c r="N4881" s="42"/>
      <c r="O4881" s="42"/>
    </row>
    <row r="4882" spans="1:15">
      <c r="A4882" s="40"/>
      <c r="B4882" s="41"/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  <c r="O4882" s="42"/>
    </row>
    <row r="4883" spans="1:15">
      <c r="A4883" s="40"/>
      <c r="B4883" s="41"/>
      <c r="C4883" s="42"/>
      <c r="D4883" s="42"/>
      <c r="E4883" s="42"/>
      <c r="F4883" s="42"/>
      <c r="G4883" s="42"/>
      <c r="H4883" s="42"/>
      <c r="I4883" s="42"/>
      <c r="J4883" s="42"/>
      <c r="K4883" s="42"/>
      <c r="L4883" s="42"/>
      <c r="M4883" s="42"/>
      <c r="N4883" s="42"/>
      <c r="O4883" s="42"/>
    </row>
    <row r="4884" spans="1:15">
      <c r="A4884" s="40"/>
      <c r="B4884" s="41"/>
      <c r="C4884" s="42"/>
      <c r="D4884" s="42"/>
      <c r="E4884" s="42"/>
      <c r="F4884" s="42"/>
      <c r="G4884" s="42"/>
      <c r="H4884" s="42"/>
      <c r="I4884" s="42"/>
      <c r="J4884" s="42"/>
      <c r="K4884" s="42"/>
      <c r="L4884" s="42"/>
      <c r="M4884" s="42"/>
      <c r="N4884" s="42"/>
      <c r="O4884" s="42"/>
    </row>
    <row r="4885" spans="1:15">
      <c r="A4885" s="40"/>
      <c r="B4885" s="41"/>
      <c r="C4885" s="42"/>
      <c r="D4885" s="42"/>
      <c r="E4885" s="42"/>
      <c r="F4885" s="42"/>
      <c r="G4885" s="42"/>
      <c r="H4885" s="42"/>
      <c r="I4885" s="42"/>
      <c r="J4885" s="42"/>
      <c r="K4885" s="42"/>
      <c r="L4885" s="42"/>
      <c r="M4885" s="42"/>
      <c r="N4885" s="42"/>
      <c r="O4885" s="42"/>
    </row>
    <row r="4886" spans="1:15">
      <c r="A4886" s="40"/>
      <c r="B4886" s="41"/>
      <c r="C4886" s="42"/>
      <c r="D4886" s="42"/>
      <c r="E4886" s="42"/>
      <c r="F4886" s="42"/>
      <c r="G4886" s="42"/>
      <c r="H4886" s="42"/>
      <c r="I4886" s="42"/>
      <c r="J4886" s="42"/>
      <c r="K4886" s="42"/>
      <c r="L4886" s="42"/>
      <c r="M4886" s="42"/>
      <c r="N4886" s="42"/>
      <c r="O4886" s="42"/>
    </row>
    <row r="4887" spans="1:15">
      <c r="A4887" s="40"/>
      <c r="B4887" s="41"/>
      <c r="C4887" s="42"/>
      <c r="D4887" s="42"/>
      <c r="E4887" s="42"/>
      <c r="F4887" s="42"/>
      <c r="G4887" s="42"/>
      <c r="H4887" s="42"/>
      <c r="I4887" s="42"/>
      <c r="J4887" s="42"/>
      <c r="K4887" s="42"/>
      <c r="L4887" s="42"/>
      <c r="M4887" s="42"/>
      <c r="N4887" s="42"/>
      <c r="O4887" s="42"/>
    </row>
    <row r="4888" spans="1:15">
      <c r="A4888" s="40"/>
      <c r="B4888" s="41"/>
      <c r="C4888" s="42"/>
      <c r="D4888" s="42"/>
      <c r="E4888" s="42"/>
      <c r="F4888" s="42"/>
      <c r="G4888" s="42"/>
      <c r="H4888" s="42"/>
      <c r="I4888" s="42"/>
      <c r="J4888" s="42"/>
      <c r="K4888" s="42"/>
      <c r="L4888" s="42"/>
      <c r="M4888" s="42"/>
      <c r="N4888" s="42"/>
      <c r="O4888" s="42"/>
    </row>
    <row r="4889" spans="1:15">
      <c r="A4889" s="40"/>
      <c r="B4889" s="41"/>
      <c r="C4889" s="42"/>
      <c r="D4889" s="42"/>
      <c r="E4889" s="42"/>
      <c r="F4889" s="42"/>
      <c r="G4889" s="42"/>
      <c r="H4889" s="42"/>
      <c r="I4889" s="42"/>
      <c r="J4889" s="42"/>
      <c r="K4889" s="42"/>
      <c r="L4889" s="42"/>
      <c r="M4889" s="42"/>
      <c r="N4889" s="42"/>
      <c r="O4889" s="42"/>
    </row>
    <row r="4890" spans="1:15">
      <c r="A4890" s="40"/>
      <c r="B4890" s="41"/>
      <c r="C4890" s="42"/>
      <c r="D4890" s="42"/>
      <c r="E4890" s="42"/>
      <c r="F4890" s="42"/>
      <c r="G4890" s="42"/>
      <c r="H4890" s="42"/>
      <c r="I4890" s="42"/>
      <c r="J4890" s="42"/>
      <c r="K4890" s="42"/>
      <c r="L4890" s="42"/>
      <c r="M4890" s="42"/>
      <c r="N4890" s="42"/>
      <c r="O4890" s="42"/>
    </row>
    <row r="4891" spans="1:15">
      <c r="A4891" s="40"/>
      <c r="B4891" s="41"/>
      <c r="C4891" s="42"/>
      <c r="D4891" s="42"/>
      <c r="E4891" s="42"/>
      <c r="F4891" s="42"/>
      <c r="G4891" s="42"/>
      <c r="H4891" s="42"/>
      <c r="I4891" s="42"/>
      <c r="J4891" s="42"/>
      <c r="K4891" s="42"/>
      <c r="L4891" s="42"/>
      <c r="M4891" s="42"/>
      <c r="N4891" s="42"/>
      <c r="O4891" s="42"/>
    </row>
    <row r="4892" spans="1:15">
      <c r="A4892" s="40"/>
      <c r="B4892" s="41"/>
      <c r="C4892" s="42"/>
      <c r="D4892" s="42"/>
      <c r="E4892" s="42"/>
      <c r="F4892" s="42"/>
      <c r="G4892" s="42"/>
      <c r="H4892" s="42"/>
      <c r="I4892" s="42"/>
      <c r="J4892" s="42"/>
      <c r="K4892" s="42"/>
      <c r="L4892" s="42"/>
      <c r="M4892" s="42"/>
      <c r="N4892" s="42"/>
      <c r="O4892" s="42"/>
    </row>
    <row r="4893" spans="1:15">
      <c r="A4893" s="40"/>
      <c r="B4893" s="41"/>
      <c r="C4893" s="42"/>
      <c r="D4893" s="42"/>
      <c r="E4893" s="42"/>
      <c r="F4893" s="42"/>
      <c r="G4893" s="42"/>
      <c r="H4893" s="42"/>
      <c r="I4893" s="42"/>
      <c r="J4893" s="42"/>
      <c r="K4893" s="42"/>
      <c r="L4893" s="42"/>
      <c r="M4893" s="42"/>
      <c r="N4893" s="42"/>
      <c r="O4893" s="42"/>
    </row>
    <row r="4894" spans="1:15">
      <c r="A4894" s="40"/>
      <c r="B4894" s="41"/>
      <c r="C4894" s="42"/>
      <c r="D4894" s="42"/>
      <c r="E4894" s="42"/>
      <c r="F4894" s="42"/>
      <c r="G4894" s="42"/>
      <c r="H4894" s="42"/>
      <c r="I4894" s="42"/>
      <c r="J4894" s="42"/>
      <c r="K4894" s="42"/>
      <c r="L4894" s="42"/>
      <c r="M4894" s="42"/>
      <c r="N4894" s="42"/>
      <c r="O4894" s="42"/>
    </row>
    <row r="4895" spans="1:15">
      <c r="A4895" s="40"/>
      <c r="B4895" s="41"/>
      <c r="C4895" s="42"/>
      <c r="D4895" s="42"/>
      <c r="E4895" s="42"/>
      <c r="F4895" s="42"/>
      <c r="G4895" s="42"/>
      <c r="H4895" s="42"/>
      <c r="I4895" s="42"/>
      <c r="J4895" s="42"/>
      <c r="K4895" s="42"/>
      <c r="L4895" s="42"/>
      <c r="M4895" s="42"/>
      <c r="N4895" s="42"/>
      <c r="O4895" s="42"/>
    </row>
    <row r="4896" spans="1:15">
      <c r="A4896" s="40"/>
      <c r="B4896" s="41"/>
      <c r="C4896" s="42"/>
      <c r="D4896" s="42"/>
      <c r="E4896" s="42"/>
      <c r="F4896" s="42"/>
      <c r="G4896" s="42"/>
      <c r="H4896" s="42"/>
      <c r="I4896" s="42"/>
      <c r="J4896" s="42"/>
      <c r="K4896" s="42"/>
      <c r="L4896" s="42"/>
      <c r="M4896" s="42"/>
      <c r="N4896" s="42"/>
      <c r="O4896" s="42"/>
    </row>
    <row r="4897" spans="1:15">
      <c r="A4897" s="40"/>
      <c r="B4897" s="41"/>
      <c r="C4897" s="42"/>
      <c r="D4897" s="42"/>
      <c r="E4897" s="42"/>
      <c r="F4897" s="42"/>
      <c r="G4897" s="42"/>
      <c r="H4897" s="42"/>
      <c r="I4897" s="42"/>
      <c r="J4897" s="42"/>
      <c r="K4897" s="42"/>
      <c r="L4897" s="42"/>
      <c r="M4897" s="42"/>
      <c r="N4897" s="42"/>
      <c r="O4897" s="42"/>
    </row>
    <row r="4898" spans="1:15">
      <c r="A4898" s="40"/>
      <c r="B4898" s="41"/>
      <c r="C4898" s="42"/>
      <c r="D4898" s="42"/>
      <c r="E4898" s="42"/>
      <c r="F4898" s="42"/>
      <c r="G4898" s="42"/>
      <c r="H4898" s="42"/>
      <c r="I4898" s="42"/>
      <c r="J4898" s="42"/>
      <c r="K4898" s="42"/>
      <c r="L4898" s="42"/>
      <c r="M4898" s="42"/>
      <c r="N4898" s="42"/>
      <c r="O4898" s="42"/>
    </row>
    <row r="4899" spans="1:15">
      <c r="A4899" s="40"/>
      <c r="B4899" s="41"/>
      <c r="C4899" s="42"/>
      <c r="D4899" s="42"/>
      <c r="E4899" s="42"/>
      <c r="F4899" s="42"/>
      <c r="G4899" s="42"/>
      <c r="H4899" s="42"/>
      <c r="I4899" s="42"/>
      <c r="J4899" s="42"/>
      <c r="K4899" s="42"/>
      <c r="L4899" s="42"/>
      <c r="M4899" s="42"/>
      <c r="N4899" s="42"/>
      <c r="O4899" s="42"/>
    </row>
    <row r="4900" spans="1:15">
      <c r="A4900" s="40"/>
      <c r="B4900" s="41"/>
      <c r="C4900" s="42"/>
      <c r="D4900" s="42"/>
      <c r="E4900" s="42"/>
      <c r="F4900" s="42"/>
      <c r="G4900" s="42"/>
      <c r="H4900" s="42"/>
      <c r="I4900" s="42"/>
      <c r="J4900" s="42"/>
      <c r="K4900" s="42"/>
      <c r="L4900" s="42"/>
      <c r="M4900" s="42"/>
      <c r="N4900" s="42"/>
      <c r="O4900" s="42"/>
    </row>
    <row r="4901" spans="1:15">
      <c r="A4901" s="40"/>
      <c r="B4901" s="41"/>
      <c r="C4901" s="42"/>
      <c r="D4901" s="42"/>
      <c r="E4901" s="42"/>
      <c r="F4901" s="42"/>
      <c r="G4901" s="42"/>
      <c r="H4901" s="42"/>
      <c r="I4901" s="42"/>
      <c r="J4901" s="42"/>
      <c r="K4901" s="42"/>
      <c r="L4901" s="42"/>
      <c r="M4901" s="42"/>
      <c r="N4901" s="42"/>
      <c r="O4901" s="42"/>
    </row>
    <row r="4902" spans="1:15">
      <c r="A4902" s="40"/>
      <c r="B4902" s="41"/>
      <c r="C4902" s="42"/>
      <c r="D4902" s="42"/>
      <c r="E4902" s="42"/>
      <c r="F4902" s="42"/>
      <c r="G4902" s="42"/>
      <c r="H4902" s="42"/>
      <c r="I4902" s="42"/>
      <c r="J4902" s="42"/>
      <c r="K4902" s="42"/>
      <c r="L4902" s="42"/>
      <c r="M4902" s="42"/>
      <c r="N4902" s="42"/>
      <c r="O4902" s="42"/>
    </row>
    <row r="4903" spans="1:15">
      <c r="A4903" s="40"/>
      <c r="B4903" s="41"/>
      <c r="C4903" s="42"/>
      <c r="D4903" s="42"/>
      <c r="E4903" s="42"/>
      <c r="F4903" s="42"/>
      <c r="G4903" s="42"/>
      <c r="H4903" s="42"/>
      <c r="I4903" s="42"/>
      <c r="J4903" s="42"/>
      <c r="K4903" s="42"/>
      <c r="L4903" s="42"/>
      <c r="M4903" s="42"/>
      <c r="N4903" s="42"/>
      <c r="O4903" s="42"/>
    </row>
    <row r="4904" spans="1:15">
      <c r="A4904" s="40"/>
      <c r="B4904" s="41"/>
      <c r="C4904" s="42"/>
      <c r="D4904" s="42"/>
      <c r="E4904" s="42"/>
      <c r="F4904" s="42"/>
      <c r="G4904" s="42"/>
      <c r="H4904" s="42"/>
      <c r="I4904" s="42"/>
      <c r="J4904" s="42"/>
      <c r="K4904" s="42"/>
      <c r="L4904" s="42"/>
      <c r="M4904" s="42"/>
      <c r="N4904" s="42"/>
      <c r="O4904" s="42"/>
    </row>
    <row r="4905" spans="1:15">
      <c r="A4905" s="40"/>
      <c r="B4905" s="41"/>
      <c r="C4905" s="42"/>
      <c r="D4905" s="42"/>
      <c r="E4905" s="42"/>
      <c r="F4905" s="42"/>
      <c r="G4905" s="42"/>
      <c r="H4905" s="42"/>
      <c r="I4905" s="42"/>
      <c r="J4905" s="42"/>
      <c r="K4905" s="42"/>
      <c r="L4905" s="42"/>
      <c r="M4905" s="42"/>
      <c r="N4905" s="42"/>
      <c r="O4905" s="42"/>
    </row>
    <row r="4906" spans="1:15">
      <c r="A4906" s="40"/>
      <c r="B4906" s="41"/>
      <c r="C4906" s="42"/>
      <c r="D4906" s="42"/>
      <c r="E4906" s="42"/>
      <c r="F4906" s="42"/>
      <c r="G4906" s="42"/>
      <c r="H4906" s="42"/>
      <c r="I4906" s="42"/>
      <c r="J4906" s="42"/>
      <c r="K4906" s="42"/>
      <c r="L4906" s="42"/>
      <c r="M4906" s="42"/>
      <c r="N4906" s="42"/>
      <c r="O4906" s="42"/>
    </row>
    <row r="4907" spans="1:15">
      <c r="A4907" s="40"/>
      <c r="B4907" s="41"/>
      <c r="C4907" s="42"/>
      <c r="D4907" s="42"/>
      <c r="E4907" s="42"/>
      <c r="F4907" s="42"/>
      <c r="G4907" s="42"/>
      <c r="H4907" s="42"/>
      <c r="I4907" s="42"/>
      <c r="J4907" s="42"/>
      <c r="K4907" s="42"/>
      <c r="L4907" s="42"/>
      <c r="M4907" s="42"/>
      <c r="N4907" s="42"/>
      <c r="O4907" s="42"/>
    </row>
    <row r="4908" spans="1:15">
      <c r="A4908" s="40"/>
      <c r="B4908" s="41"/>
      <c r="C4908" s="42"/>
      <c r="D4908" s="42"/>
      <c r="E4908" s="42"/>
      <c r="F4908" s="42"/>
      <c r="G4908" s="42"/>
      <c r="H4908" s="42"/>
      <c r="I4908" s="42"/>
      <c r="J4908" s="42"/>
      <c r="K4908" s="42"/>
      <c r="L4908" s="42"/>
      <c r="M4908" s="42"/>
      <c r="N4908" s="42"/>
      <c r="O4908" s="42"/>
    </row>
    <row r="4909" spans="1:15">
      <c r="A4909" s="40"/>
      <c r="B4909" s="41"/>
      <c r="C4909" s="42"/>
      <c r="D4909" s="42"/>
      <c r="E4909" s="42"/>
      <c r="F4909" s="42"/>
      <c r="G4909" s="42"/>
      <c r="H4909" s="42"/>
      <c r="I4909" s="42"/>
      <c r="J4909" s="42"/>
      <c r="K4909" s="42"/>
      <c r="L4909" s="42"/>
      <c r="M4909" s="42"/>
      <c r="N4909" s="42"/>
      <c r="O4909" s="42"/>
    </row>
    <row r="4910" spans="1:15">
      <c r="A4910" s="40"/>
      <c r="B4910" s="41"/>
      <c r="C4910" s="42"/>
      <c r="D4910" s="42"/>
      <c r="E4910" s="42"/>
      <c r="F4910" s="42"/>
      <c r="G4910" s="42"/>
      <c r="H4910" s="42"/>
      <c r="I4910" s="42"/>
      <c r="J4910" s="42"/>
      <c r="K4910" s="42"/>
      <c r="L4910" s="42"/>
      <c r="M4910" s="42"/>
      <c r="N4910" s="42"/>
      <c r="O4910" s="42"/>
    </row>
    <row r="4911" spans="1:15">
      <c r="A4911" s="40"/>
      <c r="B4911" s="41"/>
      <c r="C4911" s="42"/>
      <c r="D4911" s="42"/>
      <c r="E4911" s="42"/>
      <c r="F4911" s="42"/>
      <c r="G4911" s="42"/>
      <c r="H4911" s="42"/>
      <c r="I4911" s="42"/>
      <c r="J4911" s="42"/>
      <c r="K4911" s="42"/>
      <c r="L4911" s="42"/>
      <c r="M4911" s="42"/>
      <c r="N4911" s="42"/>
      <c r="O4911" s="42"/>
    </row>
    <row r="4912" spans="1:15">
      <c r="A4912" s="40"/>
      <c r="B4912" s="41"/>
      <c r="C4912" s="42"/>
      <c r="D4912" s="42"/>
      <c r="E4912" s="42"/>
      <c r="F4912" s="42"/>
      <c r="G4912" s="42"/>
      <c r="H4912" s="42"/>
      <c r="I4912" s="42"/>
      <c r="J4912" s="42"/>
      <c r="K4912" s="42"/>
      <c r="L4912" s="42"/>
      <c r="M4912" s="42"/>
      <c r="N4912" s="42"/>
      <c r="O4912" s="42"/>
    </row>
    <row r="4913" spans="1:15">
      <c r="A4913" s="40"/>
      <c r="B4913" s="41"/>
      <c r="C4913" s="42"/>
      <c r="D4913" s="42"/>
      <c r="E4913" s="42"/>
      <c r="F4913" s="42"/>
      <c r="G4913" s="42"/>
      <c r="H4913" s="42"/>
      <c r="I4913" s="42"/>
      <c r="J4913" s="42"/>
      <c r="K4913" s="42"/>
      <c r="L4913" s="42"/>
      <c r="M4913" s="42"/>
      <c r="N4913" s="42"/>
      <c r="O4913" s="42"/>
    </row>
    <row r="4914" spans="1:15">
      <c r="A4914" s="40"/>
      <c r="B4914" s="41"/>
      <c r="C4914" s="42"/>
      <c r="D4914" s="42"/>
      <c r="E4914" s="42"/>
      <c r="F4914" s="42"/>
      <c r="G4914" s="42"/>
      <c r="H4914" s="42"/>
      <c r="I4914" s="42"/>
      <c r="J4914" s="42"/>
      <c r="K4914" s="42"/>
      <c r="L4914" s="42"/>
      <c r="M4914" s="42"/>
      <c r="N4914" s="42"/>
      <c r="O4914" s="42"/>
    </row>
    <row r="4915" spans="1:15">
      <c r="A4915" s="40"/>
      <c r="B4915" s="41"/>
      <c r="C4915" s="42"/>
      <c r="D4915" s="42"/>
      <c r="E4915" s="42"/>
      <c r="F4915" s="42"/>
      <c r="G4915" s="42"/>
      <c r="H4915" s="42"/>
      <c r="I4915" s="42"/>
      <c r="J4915" s="42"/>
      <c r="K4915" s="42"/>
      <c r="L4915" s="42"/>
      <c r="M4915" s="42"/>
      <c r="N4915" s="42"/>
      <c r="O4915" s="42"/>
    </row>
    <row r="4916" spans="1:15">
      <c r="A4916" s="40"/>
      <c r="B4916" s="41"/>
      <c r="C4916" s="42"/>
      <c r="D4916" s="42"/>
      <c r="E4916" s="42"/>
      <c r="F4916" s="42"/>
      <c r="G4916" s="42"/>
      <c r="H4916" s="42"/>
      <c r="I4916" s="42"/>
      <c r="J4916" s="42"/>
      <c r="K4916" s="42"/>
      <c r="L4916" s="42"/>
      <c r="M4916" s="42"/>
      <c r="N4916" s="42"/>
      <c r="O4916" s="42"/>
    </row>
    <row r="4917" spans="1:15">
      <c r="A4917" s="40"/>
      <c r="B4917" s="41"/>
      <c r="C4917" s="42"/>
      <c r="D4917" s="42"/>
      <c r="E4917" s="42"/>
      <c r="F4917" s="42"/>
      <c r="G4917" s="42"/>
      <c r="H4917" s="42"/>
      <c r="I4917" s="42"/>
      <c r="J4917" s="42"/>
      <c r="K4917" s="42"/>
      <c r="L4917" s="42"/>
      <c r="M4917" s="42"/>
      <c r="N4917" s="42"/>
      <c r="O4917" s="42"/>
    </row>
    <row r="4918" spans="1:15">
      <c r="A4918" s="40"/>
      <c r="B4918" s="41"/>
      <c r="C4918" s="42"/>
      <c r="D4918" s="42"/>
      <c r="E4918" s="42"/>
      <c r="F4918" s="42"/>
      <c r="G4918" s="42"/>
      <c r="H4918" s="42"/>
      <c r="I4918" s="42"/>
      <c r="J4918" s="42"/>
      <c r="K4918" s="42"/>
      <c r="L4918" s="42"/>
      <c r="M4918" s="42"/>
      <c r="N4918" s="42"/>
      <c r="O4918" s="42"/>
    </row>
    <row r="4919" spans="1:15">
      <c r="A4919" s="40"/>
      <c r="B4919" s="41"/>
      <c r="C4919" s="42"/>
      <c r="D4919" s="42"/>
      <c r="E4919" s="42"/>
      <c r="F4919" s="42"/>
      <c r="G4919" s="42"/>
      <c r="H4919" s="42"/>
      <c r="I4919" s="42"/>
      <c r="J4919" s="42"/>
      <c r="K4919" s="42"/>
      <c r="L4919" s="42"/>
      <c r="M4919" s="42"/>
      <c r="N4919" s="42"/>
      <c r="O4919" s="42"/>
    </row>
    <row r="4920" spans="1:15">
      <c r="A4920" s="40"/>
      <c r="B4920" s="41"/>
      <c r="C4920" s="42"/>
      <c r="D4920" s="42"/>
      <c r="E4920" s="42"/>
      <c r="F4920" s="42"/>
      <c r="G4920" s="42"/>
      <c r="H4920" s="42"/>
      <c r="I4920" s="42"/>
      <c r="J4920" s="42"/>
      <c r="K4920" s="42"/>
      <c r="L4920" s="42"/>
      <c r="M4920" s="42"/>
      <c r="N4920" s="42"/>
      <c r="O4920" s="42"/>
    </row>
    <row r="4921" spans="1:15">
      <c r="A4921" s="40"/>
      <c r="B4921" s="41"/>
      <c r="C4921" s="42"/>
      <c r="D4921" s="42"/>
      <c r="E4921" s="42"/>
      <c r="F4921" s="42"/>
      <c r="G4921" s="42"/>
      <c r="H4921" s="42"/>
      <c r="I4921" s="42"/>
      <c r="J4921" s="42"/>
      <c r="K4921" s="42"/>
      <c r="L4921" s="42"/>
      <c r="M4921" s="42"/>
      <c r="N4921" s="42"/>
      <c r="O4921" s="42"/>
    </row>
    <row r="4922" spans="1:15">
      <c r="A4922" s="40"/>
      <c r="B4922" s="41"/>
      <c r="C4922" s="42"/>
      <c r="D4922" s="42"/>
      <c r="E4922" s="42"/>
      <c r="F4922" s="42"/>
      <c r="G4922" s="42"/>
      <c r="H4922" s="42"/>
      <c r="I4922" s="42"/>
      <c r="J4922" s="42"/>
      <c r="K4922" s="42"/>
      <c r="L4922" s="42"/>
      <c r="M4922" s="42"/>
      <c r="N4922" s="42"/>
      <c r="O4922" s="42"/>
    </row>
    <row r="4923" spans="1:15">
      <c r="A4923" s="40"/>
      <c r="B4923" s="41"/>
      <c r="C4923" s="42"/>
      <c r="D4923" s="42"/>
      <c r="E4923" s="42"/>
      <c r="F4923" s="42"/>
      <c r="G4923" s="42"/>
      <c r="H4923" s="42"/>
      <c r="I4923" s="42"/>
      <c r="J4923" s="42"/>
      <c r="K4923" s="42"/>
      <c r="L4923" s="42"/>
      <c r="M4923" s="42"/>
      <c r="N4923" s="42"/>
      <c r="O4923" s="42"/>
    </row>
    <row r="4924" spans="1:15">
      <c r="A4924" s="40"/>
      <c r="B4924" s="41"/>
      <c r="C4924" s="42"/>
      <c r="D4924" s="42"/>
      <c r="E4924" s="42"/>
      <c r="F4924" s="42"/>
      <c r="G4924" s="42"/>
      <c r="H4924" s="42"/>
      <c r="I4924" s="42"/>
      <c r="J4924" s="42"/>
      <c r="K4924" s="42"/>
      <c r="L4924" s="42"/>
      <c r="M4924" s="42"/>
      <c r="N4924" s="42"/>
      <c r="O4924" s="42"/>
    </row>
    <row r="4925" spans="1:15">
      <c r="A4925" s="40"/>
      <c r="B4925" s="41"/>
      <c r="C4925" s="42"/>
      <c r="D4925" s="42"/>
      <c r="E4925" s="42"/>
      <c r="F4925" s="42"/>
      <c r="G4925" s="42"/>
      <c r="H4925" s="42"/>
      <c r="I4925" s="42"/>
      <c r="J4925" s="42"/>
      <c r="K4925" s="42"/>
      <c r="L4925" s="42"/>
      <c r="M4925" s="42"/>
      <c r="N4925" s="42"/>
      <c r="O4925" s="42"/>
    </row>
    <row r="4926" spans="1:15">
      <c r="A4926" s="40"/>
      <c r="B4926" s="41"/>
      <c r="C4926" s="42"/>
      <c r="D4926" s="42"/>
      <c r="E4926" s="42"/>
      <c r="F4926" s="42"/>
      <c r="G4926" s="42"/>
      <c r="H4926" s="42"/>
      <c r="I4926" s="42"/>
      <c r="J4926" s="42"/>
      <c r="K4926" s="42"/>
      <c r="L4926" s="42"/>
      <c r="M4926" s="42"/>
      <c r="N4926" s="42"/>
      <c r="O4926" s="42"/>
    </row>
    <row r="4927" spans="1:15">
      <c r="A4927" s="40"/>
      <c r="B4927" s="41"/>
      <c r="C4927" s="42"/>
      <c r="D4927" s="42"/>
      <c r="E4927" s="42"/>
      <c r="F4927" s="42"/>
      <c r="G4927" s="42"/>
      <c r="H4927" s="42"/>
      <c r="I4927" s="42"/>
      <c r="J4927" s="42"/>
      <c r="K4927" s="42"/>
      <c r="L4927" s="42"/>
      <c r="M4927" s="42"/>
      <c r="N4927" s="42"/>
      <c r="O4927" s="42"/>
    </row>
    <row r="4928" spans="1:15">
      <c r="A4928" s="40"/>
      <c r="B4928" s="41"/>
      <c r="C4928" s="42"/>
      <c r="D4928" s="42"/>
      <c r="E4928" s="42"/>
      <c r="F4928" s="42"/>
      <c r="G4928" s="42"/>
      <c r="H4928" s="42"/>
      <c r="I4928" s="42"/>
      <c r="J4928" s="42"/>
      <c r="K4928" s="42"/>
      <c r="L4928" s="42"/>
      <c r="M4928" s="42"/>
      <c r="N4928" s="42"/>
      <c r="O4928" s="42"/>
    </row>
    <row r="4929" spans="1:15">
      <c r="A4929" s="40"/>
      <c r="B4929" s="41"/>
      <c r="C4929" s="42"/>
      <c r="D4929" s="42"/>
      <c r="E4929" s="42"/>
      <c r="F4929" s="42"/>
      <c r="G4929" s="42"/>
      <c r="H4929" s="42"/>
      <c r="I4929" s="42"/>
      <c r="J4929" s="42"/>
      <c r="K4929" s="42"/>
      <c r="L4929" s="42"/>
      <c r="M4929" s="42"/>
      <c r="N4929" s="42"/>
      <c r="O4929" s="42"/>
    </row>
    <row r="4930" spans="1:15">
      <c r="A4930" s="40"/>
      <c r="B4930" s="41"/>
      <c r="C4930" s="42"/>
      <c r="D4930" s="42"/>
      <c r="E4930" s="42"/>
      <c r="F4930" s="42"/>
      <c r="G4930" s="42"/>
      <c r="H4930" s="42"/>
      <c r="I4930" s="42"/>
      <c r="J4930" s="42"/>
      <c r="K4930" s="42"/>
      <c r="L4930" s="42"/>
      <c r="M4930" s="42"/>
      <c r="N4930" s="42"/>
      <c r="O4930" s="42"/>
    </row>
    <row r="4931" spans="1:15">
      <c r="A4931" s="40"/>
      <c r="B4931" s="41"/>
      <c r="C4931" s="42"/>
      <c r="D4931" s="42"/>
      <c r="E4931" s="42"/>
      <c r="F4931" s="42"/>
      <c r="G4931" s="42"/>
      <c r="H4931" s="42"/>
      <c r="I4931" s="42"/>
      <c r="J4931" s="42"/>
      <c r="K4931" s="42"/>
      <c r="L4931" s="42"/>
      <c r="M4931" s="42"/>
      <c r="N4931" s="42"/>
      <c r="O4931" s="42"/>
    </row>
    <row r="4932" spans="1:15">
      <c r="A4932" s="40"/>
      <c r="B4932" s="41"/>
      <c r="C4932" s="42"/>
      <c r="D4932" s="42"/>
      <c r="E4932" s="42"/>
      <c r="F4932" s="42"/>
      <c r="G4932" s="42"/>
      <c r="H4932" s="42"/>
      <c r="I4932" s="42"/>
      <c r="J4932" s="42"/>
      <c r="K4932" s="42"/>
      <c r="L4932" s="42"/>
      <c r="M4932" s="42"/>
      <c r="N4932" s="42"/>
      <c r="O4932" s="42"/>
    </row>
    <row r="4933" spans="1:15">
      <c r="A4933" s="40"/>
      <c r="B4933" s="41"/>
      <c r="C4933" s="42"/>
      <c r="D4933" s="42"/>
      <c r="E4933" s="42"/>
      <c r="F4933" s="42"/>
      <c r="G4933" s="42"/>
      <c r="H4933" s="42"/>
      <c r="I4933" s="42"/>
      <c r="J4933" s="42"/>
      <c r="K4933" s="42"/>
      <c r="L4933" s="42"/>
      <c r="M4933" s="42"/>
      <c r="N4933" s="42"/>
      <c r="O4933" s="42"/>
    </row>
    <row r="4934" spans="1:15">
      <c r="A4934" s="40"/>
      <c r="B4934" s="41"/>
      <c r="C4934" s="42"/>
      <c r="D4934" s="42"/>
      <c r="E4934" s="42"/>
      <c r="F4934" s="42"/>
      <c r="G4934" s="42"/>
      <c r="H4934" s="42"/>
      <c r="I4934" s="42"/>
      <c r="J4934" s="42"/>
      <c r="K4934" s="42"/>
      <c r="L4934" s="42"/>
      <c r="M4934" s="42"/>
      <c r="N4934" s="42"/>
      <c r="O4934" s="42"/>
    </row>
    <row r="4935" spans="1:15">
      <c r="A4935" s="40"/>
      <c r="B4935" s="41"/>
      <c r="C4935" s="42"/>
      <c r="D4935" s="42"/>
      <c r="E4935" s="42"/>
      <c r="F4935" s="42"/>
      <c r="G4935" s="42"/>
      <c r="H4935" s="42"/>
      <c r="I4935" s="42"/>
      <c r="J4935" s="42"/>
      <c r="K4935" s="42"/>
      <c r="L4935" s="42"/>
      <c r="M4935" s="42"/>
      <c r="N4935" s="42"/>
      <c r="O4935" s="42"/>
    </row>
    <row r="4936" spans="1:15">
      <c r="A4936" s="40"/>
      <c r="B4936" s="41"/>
      <c r="C4936" s="42"/>
      <c r="D4936" s="42"/>
      <c r="E4936" s="42"/>
      <c r="F4936" s="42"/>
      <c r="G4936" s="42"/>
      <c r="H4936" s="42"/>
      <c r="I4936" s="42"/>
      <c r="J4936" s="42"/>
      <c r="K4936" s="42"/>
      <c r="L4936" s="42"/>
      <c r="M4936" s="42"/>
      <c r="N4936" s="42"/>
      <c r="O4936" s="42"/>
    </row>
    <row r="4937" spans="1:15">
      <c r="A4937" s="40"/>
      <c r="B4937" s="41"/>
      <c r="C4937" s="42"/>
      <c r="D4937" s="42"/>
      <c r="E4937" s="42"/>
      <c r="F4937" s="42"/>
      <c r="G4937" s="42"/>
      <c r="H4937" s="42"/>
      <c r="I4937" s="42"/>
      <c r="J4937" s="42"/>
      <c r="K4937" s="42"/>
      <c r="L4937" s="42"/>
      <c r="M4937" s="42"/>
      <c r="N4937" s="42"/>
      <c r="O4937" s="42"/>
    </row>
    <row r="4938" spans="1:15">
      <c r="A4938" s="40"/>
      <c r="B4938" s="41"/>
      <c r="C4938" s="42"/>
      <c r="D4938" s="42"/>
      <c r="E4938" s="42"/>
      <c r="F4938" s="42"/>
      <c r="G4938" s="42"/>
      <c r="H4938" s="42"/>
      <c r="I4938" s="42"/>
      <c r="J4938" s="42"/>
      <c r="K4938" s="42"/>
      <c r="L4938" s="42"/>
      <c r="M4938" s="42"/>
      <c r="N4938" s="42"/>
      <c r="O4938" s="42"/>
    </row>
    <row r="4939" spans="1:15">
      <c r="A4939" s="40"/>
      <c r="B4939" s="41"/>
      <c r="C4939" s="42"/>
      <c r="D4939" s="42"/>
      <c r="E4939" s="42"/>
      <c r="F4939" s="42"/>
      <c r="G4939" s="42"/>
      <c r="H4939" s="42"/>
      <c r="I4939" s="42"/>
      <c r="J4939" s="42"/>
      <c r="K4939" s="42"/>
      <c r="L4939" s="42"/>
      <c r="M4939" s="42"/>
      <c r="N4939" s="42"/>
      <c r="O4939" s="42"/>
    </row>
    <row r="4940" spans="1:15">
      <c r="A4940" s="40"/>
      <c r="B4940" s="41"/>
      <c r="C4940" s="42"/>
      <c r="D4940" s="42"/>
      <c r="E4940" s="42"/>
      <c r="F4940" s="42"/>
      <c r="G4940" s="42"/>
      <c r="H4940" s="42"/>
      <c r="I4940" s="42"/>
      <c r="J4940" s="42"/>
      <c r="K4940" s="42"/>
      <c r="L4940" s="42"/>
      <c r="M4940" s="42"/>
      <c r="N4940" s="42"/>
      <c r="O4940" s="42"/>
    </row>
    <row r="4941" spans="1:15">
      <c r="A4941" s="40"/>
      <c r="B4941" s="41"/>
      <c r="C4941" s="42"/>
      <c r="D4941" s="42"/>
      <c r="E4941" s="42"/>
      <c r="F4941" s="42"/>
      <c r="G4941" s="42"/>
      <c r="H4941" s="42"/>
      <c r="I4941" s="42"/>
      <c r="J4941" s="42"/>
      <c r="K4941" s="42"/>
      <c r="L4941" s="42"/>
      <c r="M4941" s="42"/>
      <c r="N4941" s="42"/>
      <c r="O4941" s="42"/>
    </row>
    <row r="4942" spans="1:15">
      <c r="A4942" s="40"/>
      <c r="B4942" s="41"/>
      <c r="C4942" s="42"/>
      <c r="D4942" s="42"/>
      <c r="E4942" s="42"/>
      <c r="F4942" s="42"/>
      <c r="G4942" s="42"/>
      <c r="H4942" s="42"/>
      <c r="I4942" s="42"/>
      <c r="J4942" s="42"/>
      <c r="K4942" s="42"/>
      <c r="L4942" s="42"/>
      <c r="M4942" s="42"/>
      <c r="N4942" s="42"/>
      <c r="O4942" s="42"/>
    </row>
    <row r="4943" spans="1:15">
      <c r="A4943" s="40"/>
      <c r="B4943" s="41"/>
      <c r="C4943" s="42"/>
      <c r="D4943" s="42"/>
      <c r="E4943" s="42"/>
      <c r="F4943" s="42"/>
      <c r="G4943" s="42"/>
      <c r="H4943" s="42"/>
      <c r="I4943" s="42"/>
      <c r="J4943" s="42"/>
      <c r="K4943" s="42"/>
      <c r="L4943" s="42"/>
      <c r="M4943" s="42"/>
      <c r="N4943" s="42"/>
      <c r="O4943" s="42"/>
    </row>
    <row r="4944" spans="1:15">
      <c r="A4944" s="40"/>
      <c r="B4944" s="41"/>
      <c r="C4944" s="42"/>
      <c r="D4944" s="42"/>
      <c r="E4944" s="42"/>
      <c r="F4944" s="42"/>
      <c r="G4944" s="42"/>
      <c r="H4944" s="42"/>
      <c r="I4944" s="42"/>
      <c r="J4944" s="42"/>
      <c r="K4944" s="42"/>
      <c r="L4944" s="42"/>
      <c r="M4944" s="42"/>
      <c r="N4944" s="42"/>
      <c r="O4944" s="42"/>
    </row>
    <row r="4945" spans="1:15">
      <c r="A4945" s="40"/>
      <c r="B4945" s="41"/>
      <c r="C4945" s="42"/>
      <c r="D4945" s="42"/>
      <c r="E4945" s="42"/>
      <c r="F4945" s="42"/>
      <c r="G4945" s="42"/>
      <c r="H4945" s="42"/>
      <c r="I4945" s="42"/>
      <c r="J4945" s="42"/>
      <c r="K4945" s="42"/>
      <c r="L4945" s="42"/>
      <c r="M4945" s="42"/>
      <c r="N4945" s="42"/>
      <c r="O4945" s="42"/>
    </row>
    <row r="4946" spans="1:15">
      <c r="A4946" s="40"/>
      <c r="B4946" s="41"/>
      <c r="C4946" s="42"/>
      <c r="D4946" s="42"/>
      <c r="E4946" s="42"/>
      <c r="F4946" s="42"/>
      <c r="G4946" s="42"/>
      <c r="H4946" s="42"/>
      <c r="I4946" s="42"/>
      <c r="J4946" s="42"/>
      <c r="K4946" s="42"/>
      <c r="L4946" s="42"/>
      <c r="M4946" s="42"/>
      <c r="N4946" s="42"/>
      <c r="O4946" s="42"/>
    </row>
    <row r="4947" spans="1:15">
      <c r="A4947" s="40"/>
      <c r="B4947" s="41"/>
      <c r="C4947" s="42"/>
      <c r="D4947" s="42"/>
      <c r="E4947" s="42"/>
      <c r="F4947" s="42"/>
      <c r="G4947" s="42"/>
      <c r="H4947" s="42"/>
      <c r="I4947" s="42"/>
      <c r="J4947" s="42"/>
      <c r="K4947" s="42"/>
      <c r="L4947" s="42"/>
      <c r="M4947" s="42"/>
      <c r="N4947" s="42"/>
      <c r="O4947" s="42"/>
    </row>
    <row r="4948" spans="1:15">
      <c r="A4948" s="40"/>
      <c r="B4948" s="41"/>
      <c r="C4948" s="42"/>
      <c r="D4948" s="42"/>
      <c r="E4948" s="42"/>
      <c r="F4948" s="42"/>
      <c r="G4948" s="42"/>
      <c r="H4948" s="42"/>
      <c r="I4948" s="42"/>
      <c r="J4948" s="42"/>
      <c r="K4948" s="42"/>
      <c r="L4948" s="42"/>
      <c r="M4948" s="42"/>
      <c r="N4948" s="42"/>
      <c r="O4948" s="42"/>
    </row>
    <row r="4949" spans="1:15">
      <c r="A4949" s="40"/>
      <c r="B4949" s="41"/>
      <c r="C4949" s="42"/>
      <c r="D4949" s="42"/>
      <c r="E4949" s="42"/>
      <c r="F4949" s="42"/>
      <c r="G4949" s="42"/>
      <c r="H4949" s="42"/>
      <c r="I4949" s="42"/>
      <c r="J4949" s="42"/>
      <c r="K4949" s="42"/>
      <c r="L4949" s="42"/>
      <c r="M4949" s="42"/>
      <c r="N4949" s="42"/>
      <c r="O4949" s="42"/>
    </row>
    <row r="4950" spans="1:15">
      <c r="A4950" s="40"/>
      <c r="B4950" s="41"/>
      <c r="C4950" s="42"/>
      <c r="D4950" s="42"/>
      <c r="E4950" s="42"/>
      <c r="F4950" s="42"/>
      <c r="G4950" s="42"/>
      <c r="H4950" s="42"/>
      <c r="I4950" s="42"/>
      <c r="J4950" s="42"/>
      <c r="K4950" s="42"/>
      <c r="L4950" s="42"/>
      <c r="M4950" s="42"/>
      <c r="N4950" s="42"/>
      <c r="O4950" s="42"/>
    </row>
    <row r="4951" spans="1:15">
      <c r="A4951" s="40"/>
      <c r="B4951" s="41"/>
      <c r="C4951" s="42"/>
      <c r="D4951" s="42"/>
      <c r="E4951" s="42"/>
      <c r="F4951" s="42"/>
      <c r="G4951" s="42"/>
      <c r="H4951" s="42"/>
      <c r="I4951" s="42"/>
      <c r="J4951" s="42"/>
      <c r="K4951" s="42"/>
      <c r="L4951" s="42"/>
      <c r="M4951" s="42"/>
      <c r="N4951" s="42"/>
      <c r="O4951" s="42"/>
    </row>
    <row r="4952" spans="1:15">
      <c r="A4952" s="40"/>
      <c r="B4952" s="41"/>
      <c r="C4952" s="42"/>
      <c r="D4952" s="42"/>
      <c r="E4952" s="42"/>
      <c r="F4952" s="42"/>
      <c r="G4952" s="42"/>
      <c r="H4952" s="42"/>
      <c r="I4952" s="42"/>
      <c r="J4952" s="42"/>
      <c r="K4952" s="42"/>
      <c r="L4952" s="42"/>
      <c r="M4952" s="42"/>
      <c r="N4952" s="42"/>
      <c r="O4952" s="42"/>
    </row>
    <row r="4953" spans="1:15">
      <c r="A4953" s="40"/>
      <c r="B4953" s="41"/>
      <c r="C4953" s="42"/>
      <c r="D4953" s="42"/>
      <c r="E4953" s="42"/>
      <c r="F4953" s="42"/>
      <c r="G4953" s="42"/>
      <c r="H4953" s="42"/>
      <c r="I4953" s="42"/>
      <c r="J4953" s="42"/>
      <c r="K4953" s="42"/>
      <c r="L4953" s="42"/>
      <c r="M4953" s="42"/>
      <c r="N4953" s="42"/>
      <c r="O4953" s="42"/>
    </row>
    <row r="4954" spans="1:15">
      <c r="A4954" s="40"/>
      <c r="B4954" s="41"/>
      <c r="C4954" s="42"/>
      <c r="D4954" s="42"/>
      <c r="E4954" s="42"/>
      <c r="F4954" s="42"/>
      <c r="G4954" s="42"/>
      <c r="H4954" s="42"/>
      <c r="I4954" s="42"/>
      <c r="J4954" s="42"/>
      <c r="K4954" s="42"/>
      <c r="L4954" s="42"/>
      <c r="M4954" s="42"/>
      <c r="N4954" s="42"/>
      <c r="O4954" s="42"/>
    </row>
    <row r="4955" spans="1:15">
      <c r="A4955" s="40"/>
      <c r="B4955" s="41"/>
      <c r="C4955" s="42"/>
      <c r="D4955" s="42"/>
      <c r="E4955" s="42"/>
      <c r="F4955" s="42"/>
      <c r="G4955" s="42"/>
      <c r="H4955" s="42"/>
      <c r="I4955" s="42"/>
      <c r="J4955" s="42"/>
      <c r="K4955" s="42"/>
      <c r="L4955" s="42"/>
      <c r="M4955" s="42"/>
      <c r="N4955" s="42"/>
      <c r="O4955" s="42"/>
    </row>
    <row r="4956" spans="1:15">
      <c r="A4956" s="40"/>
      <c r="B4956" s="41"/>
      <c r="C4956" s="42"/>
      <c r="D4956" s="42"/>
      <c r="E4956" s="42"/>
      <c r="F4956" s="42"/>
      <c r="G4956" s="42"/>
      <c r="H4956" s="42"/>
      <c r="I4956" s="42"/>
      <c r="J4956" s="42"/>
      <c r="K4956" s="42"/>
      <c r="L4956" s="42"/>
      <c r="M4956" s="42"/>
      <c r="N4956" s="42"/>
      <c r="O4956" s="42"/>
    </row>
    <row r="4957" spans="1:15">
      <c r="A4957" s="40"/>
      <c r="B4957" s="41"/>
      <c r="C4957" s="42"/>
      <c r="D4957" s="42"/>
      <c r="E4957" s="42"/>
      <c r="F4957" s="42"/>
      <c r="G4957" s="42"/>
      <c r="H4957" s="42"/>
      <c r="I4957" s="42"/>
      <c r="J4957" s="42"/>
      <c r="K4957" s="42"/>
      <c r="L4957" s="42"/>
      <c r="M4957" s="42"/>
      <c r="N4957" s="42"/>
      <c r="O4957" s="42"/>
    </row>
    <row r="4958" spans="1:15">
      <c r="A4958" s="40"/>
      <c r="B4958" s="41"/>
      <c r="C4958" s="42"/>
      <c r="D4958" s="42"/>
      <c r="E4958" s="42"/>
      <c r="F4958" s="42"/>
      <c r="G4958" s="42"/>
      <c r="H4958" s="42"/>
      <c r="I4958" s="42"/>
      <c r="J4958" s="42"/>
      <c r="K4958" s="42"/>
      <c r="L4958" s="42"/>
      <c r="M4958" s="42"/>
      <c r="N4958" s="42"/>
      <c r="O4958" s="42"/>
    </row>
    <row r="4959" spans="1:15">
      <c r="A4959" s="40"/>
      <c r="B4959" s="41"/>
      <c r="C4959" s="42"/>
      <c r="D4959" s="42"/>
      <c r="E4959" s="42"/>
      <c r="F4959" s="42"/>
      <c r="G4959" s="42"/>
      <c r="H4959" s="42"/>
      <c r="I4959" s="42"/>
      <c r="J4959" s="42"/>
      <c r="K4959" s="42"/>
      <c r="L4959" s="42"/>
      <c r="M4959" s="42"/>
      <c r="N4959" s="42"/>
      <c r="O4959" s="42"/>
    </row>
    <row r="4960" spans="1:15">
      <c r="A4960" s="40"/>
      <c r="B4960" s="41"/>
      <c r="C4960" s="42"/>
      <c r="D4960" s="42"/>
      <c r="E4960" s="42"/>
      <c r="F4960" s="42"/>
      <c r="G4960" s="42"/>
      <c r="H4960" s="42"/>
      <c r="I4960" s="42"/>
      <c r="J4960" s="42"/>
      <c r="K4960" s="42"/>
      <c r="L4960" s="42"/>
      <c r="M4960" s="42"/>
      <c r="N4960" s="42"/>
      <c r="O4960" s="42"/>
    </row>
    <row r="4961" spans="1:15">
      <c r="A4961" s="40"/>
      <c r="B4961" s="41"/>
      <c r="C4961" s="42"/>
      <c r="D4961" s="42"/>
      <c r="E4961" s="42"/>
      <c r="F4961" s="42"/>
      <c r="G4961" s="42"/>
      <c r="H4961" s="42"/>
      <c r="I4961" s="42"/>
      <c r="J4961" s="42"/>
      <c r="K4961" s="42"/>
      <c r="L4961" s="42"/>
      <c r="M4961" s="42"/>
      <c r="N4961" s="42"/>
      <c r="O4961" s="42"/>
    </row>
    <row r="4962" spans="1:15">
      <c r="A4962" s="40"/>
      <c r="B4962" s="41"/>
      <c r="C4962" s="42"/>
      <c r="D4962" s="42"/>
      <c r="E4962" s="42"/>
      <c r="F4962" s="42"/>
      <c r="G4962" s="42"/>
      <c r="H4962" s="42"/>
      <c r="I4962" s="42"/>
      <c r="J4962" s="42"/>
      <c r="K4962" s="42"/>
      <c r="L4962" s="42"/>
      <c r="M4962" s="42"/>
      <c r="N4962" s="42"/>
      <c r="O4962" s="42"/>
    </row>
    <row r="4963" spans="1:15">
      <c r="A4963" s="40"/>
      <c r="B4963" s="41"/>
      <c r="C4963" s="42"/>
      <c r="D4963" s="42"/>
      <c r="E4963" s="42"/>
      <c r="F4963" s="42"/>
      <c r="G4963" s="42"/>
      <c r="H4963" s="42"/>
      <c r="I4963" s="42"/>
      <c r="J4963" s="42"/>
      <c r="K4963" s="42"/>
      <c r="L4963" s="42"/>
      <c r="M4963" s="42"/>
      <c r="N4963" s="42"/>
      <c r="O4963" s="42"/>
    </row>
    <row r="4964" spans="1:15">
      <c r="A4964" s="40"/>
      <c r="B4964" s="41"/>
      <c r="C4964" s="42"/>
      <c r="D4964" s="42"/>
      <c r="E4964" s="42"/>
      <c r="F4964" s="42"/>
      <c r="G4964" s="42"/>
      <c r="H4964" s="42"/>
      <c r="I4964" s="42"/>
      <c r="J4964" s="42"/>
      <c r="K4964" s="42"/>
      <c r="L4964" s="42"/>
      <c r="M4964" s="42"/>
      <c r="N4964" s="42"/>
      <c r="O4964" s="42"/>
    </row>
    <row r="4965" spans="1:15">
      <c r="A4965" s="40"/>
      <c r="B4965" s="41"/>
      <c r="C4965" s="42"/>
      <c r="D4965" s="42"/>
      <c r="E4965" s="42"/>
      <c r="F4965" s="42"/>
      <c r="G4965" s="42"/>
      <c r="H4965" s="42"/>
      <c r="I4965" s="42"/>
      <c r="J4965" s="42"/>
      <c r="K4965" s="42"/>
      <c r="L4965" s="42"/>
      <c r="M4965" s="42"/>
      <c r="N4965" s="42"/>
      <c r="O4965" s="42"/>
    </row>
    <row r="4966" spans="1:15">
      <c r="A4966" s="40"/>
      <c r="B4966" s="41"/>
      <c r="C4966" s="42"/>
      <c r="D4966" s="42"/>
      <c r="E4966" s="42"/>
      <c r="F4966" s="42"/>
      <c r="G4966" s="42"/>
      <c r="H4966" s="42"/>
      <c r="I4966" s="42"/>
      <c r="J4966" s="42"/>
      <c r="K4966" s="42"/>
      <c r="L4966" s="42"/>
      <c r="M4966" s="42"/>
      <c r="N4966" s="42"/>
      <c r="O4966" s="42"/>
    </row>
    <row r="4967" spans="1:15">
      <c r="A4967" s="40"/>
      <c r="B4967" s="41"/>
      <c r="C4967" s="42"/>
      <c r="D4967" s="42"/>
      <c r="E4967" s="42"/>
      <c r="F4967" s="42"/>
      <c r="G4967" s="42"/>
      <c r="H4967" s="42"/>
      <c r="I4967" s="42"/>
      <c r="J4967" s="42"/>
      <c r="K4967" s="42"/>
      <c r="L4967" s="42"/>
      <c r="M4967" s="42"/>
      <c r="N4967" s="42"/>
      <c r="O4967" s="42"/>
    </row>
    <row r="4968" spans="1:15">
      <c r="A4968" s="40"/>
      <c r="B4968" s="41"/>
      <c r="C4968" s="42"/>
      <c r="D4968" s="42"/>
      <c r="E4968" s="42"/>
      <c r="F4968" s="42"/>
      <c r="G4968" s="42"/>
      <c r="H4968" s="42"/>
      <c r="I4968" s="42"/>
      <c r="J4968" s="42"/>
      <c r="K4968" s="42"/>
      <c r="L4968" s="42"/>
      <c r="M4968" s="42"/>
      <c r="N4968" s="42"/>
      <c r="O4968" s="42"/>
    </row>
    <row r="4969" spans="1:15">
      <c r="A4969" s="40"/>
      <c r="B4969" s="41"/>
      <c r="C4969" s="42"/>
      <c r="D4969" s="42"/>
      <c r="E4969" s="42"/>
      <c r="F4969" s="42"/>
      <c r="G4969" s="42"/>
      <c r="H4969" s="42"/>
      <c r="I4969" s="42"/>
      <c r="J4969" s="42"/>
      <c r="K4969" s="42"/>
      <c r="L4969" s="42"/>
      <c r="M4969" s="42"/>
      <c r="N4969" s="42"/>
      <c r="O4969" s="42"/>
    </row>
    <row r="4970" spans="1:15">
      <c r="A4970" s="40"/>
      <c r="B4970" s="41"/>
      <c r="C4970" s="42"/>
      <c r="D4970" s="42"/>
      <c r="E4970" s="42"/>
      <c r="F4970" s="42"/>
      <c r="G4970" s="42"/>
      <c r="H4970" s="42"/>
      <c r="I4970" s="42"/>
      <c r="J4970" s="42"/>
      <c r="K4970" s="42"/>
      <c r="L4970" s="42"/>
      <c r="M4970" s="42"/>
      <c r="N4970" s="42"/>
      <c r="O4970" s="42"/>
    </row>
    <row r="4971" spans="1:15">
      <c r="A4971" s="40"/>
      <c r="B4971" s="41"/>
      <c r="C4971" s="42"/>
      <c r="D4971" s="42"/>
      <c r="E4971" s="42"/>
      <c r="F4971" s="42"/>
      <c r="G4971" s="42"/>
      <c r="H4971" s="42"/>
      <c r="I4971" s="42"/>
      <c r="J4971" s="42"/>
      <c r="K4971" s="42"/>
      <c r="L4971" s="42"/>
      <c r="M4971" s="42"/>
      <c r="N4971" s="42"/>
      <c r="O4971" s="42"/>
    </row>
    <row r="4972" spans="1:15">
      <c r="A4972" s="40"/>
      <c r="B4972" s="41"/>
      <c r="C4972" s="42"/>
      <c r="D4972" s="42"/>
      <c r="E4972" s="42"/>
      <c r="F4972" s="42"/>
      <c r="G4972" s="42"/>
      <c r="H4972" s="42"/>
      <c r="I4972" s="42"/>
      <c r="J4972" s="42"/>
      <c r="K4972" s="42"/>
      <c r="L4972" s="42"/>
      <c r="M4972" s="42"/>
      <c r="N4972" s="42"/>
      <c r="O4972" s="42"/>
    </row>
    <row r="4973" spans="1:15">
      <c r="A4973" s="40"/>
      <c r="B4973" s="41"/>
      <c r="C4973" s="42"/>
      <c r="D4973" s="42"/>
      <c r="E4973" s="42"/>
      <c r="F4973" s="42"/>
      <c r="G4973" s="42"/>
      <c r="H4973" s="42"/>
      <c r="I4973" s="42"/>
      <c r="J4973" s="42"/>
      <c r="K4973" s="42"/>
      <c r="L4973" s="42"/>
      <c r="M4973" s="42"/>
      <c r="N4973" s="42"/>
      <c r="O4973" s="42"/>
    </row>
    <row r="4974" spans="1:15">
      <c r="A4974" s="40"/>
      <c r="B4974" s="41"/>
      <c r="C4974" s="42"/>
      <c r="D4974" s="42"/>
      <c r="E4974" s="42"/>
      <c r="F4974" s="42"/>
      <c r="G4974" s="42"/>
      <c r="H4974" s="42"/>
      <c r="I4974" s="42"/>
      <c r="J4974" s="42"/>
      <c r="K4974" s="42"/>
      <c r="L4974" s="42"/>
      <c r="M4974" s="42"/>
      <c r="N4974" s="42"/>
      <c r="O4974" s="42"/>
    </row>
    <row r="4975" spans="1:15">
      <c r="A4975" s="40"/>
      <c r="B4975" s="41"/>
      <c r="C4975" s="42"/>
      <c r="D4975" s="42"/>
      <c r="E4975" s="42"/>
      <c r="F4975" s="42"/>
      <c r="G4975" s="42"/>
      <c r="H4975" s="42"/>
      <c r="I4975" s="42"/>
      <c r="J4975" s="42"/>
      <c r="K4975" s="42"/>
      <c r="L4975" s="42"/>
      <c r="M4975" s="42"/>
      <c r="N4975" s="42"/>
      <c r="O4975" s="42"/>
    </row>
    <row r="4976" spans="1:15">
      <c r="A4976" s="40"/>
      <c r="B4976" s="41"/>
      <c r="C4976" s="42"/>
      <c r="D4976" s="42"/>
      <c r="E4976" s="42"/>
      <c r="F4976" s="42"/>
      <c r="G4976" s="42"/>
      <c r="H4976" s="42"/>
      <c r="I4976" s="42"/>
      <c r="J4976" s="42"/>
      <c r="K4976" s="42"/>
      <c r="L4976" s="42"/>
      <c r="M4976" s="42"/>
      <c r="N4976" s="42"/>
      <c r="O4976" s="42"/>
    </row>
    <row r="4977" spans="1:15">
      <c r="A4977" s="40"/>
      <c r="B4977" s="41"/>
      <c r="C4977" s="42"/>
      <c r="D4977" s="42"/>
      <c r="E4977" s="42"/>
      <c r="F4977" s="42"/>
      <c r="G4977" s="42"/>
      <c r="H4977" s="42"/>
      <c r="I4977" s="42"/>
      <c r="J4977" s="42"/>
      <c r="K4977" s="42"/>
      <c r="L4977" s="42"/>
      <c r="M4977" s="42"/>
      <c r="N4977" s="42"/>
      <c r="O4977" s="42"/>
    </row>
    <row r="4978" spans="1:15">
      <c r="A4978" s="40"/>
      <c r="B4978" s="41"/>
      <c r="C4978" s="42"/>
      <c r="D4978" s="42"/>
      <c r="E4978" s="42"/>
      <c r="F4978" s="42"/>
      <c r="G4978" s="42"/>
      <c r="H4978" s="42"/>
      <c r="I4978" s="42"/>
      <c r="J4978" s="42"/>
      <c r="K4978" s="42"/>
      <c r="L4978" s="42"/>
      <c r="M4978" s="42"/>
      <c r="N4978" s="42"/>
      <c r="O4978" s="42"/>
    </row>
    <row r="4979" spans="1:15">
      <c r="A4979" s="40"/>
      <c r="B4979" s="41"/>
      <c r="C4979" s="42"/>
      <c r="D4979" s="42"/>
      <c r="E4979" s="42"/>
      <c r="F4979" s="42"/>
      <c r="G4979" s="42"/>
      <c r="H4979" s="42"/>
      <c r="I4979" s="42"/>
      <c r="J4979" s="42"/>
      <c r="K4979" s="42"/>
      <c r="L4979" s="42"/>
      <c r="M4979" s="42"/>
      <c r="N4979" s="42"/>
      <c r="O4979" s="42"/>
    </row>
    <row r="4980" spans="1:15">
      <c r="A4980" s="40"/>
      <c r="B4980" s="41"/>
      <c r="C4980" s="42"/>
      <c r="D4980" s="42"/>
      <c r="E4980" s="42"/>
      <c r="F4980" s="42"/>
      <c r="G4980" s="42"/>
      <c r="H4980" s="42"/>
      <c r="I4980" s="42"/>
      <c r="J4980" s="42"/>
      <c r="K4980" s="42"/>
      <c r="L4980" s="42"/>
      <c r="M4980" s="42"/>
      <c r="N4980" s="42"/>
      <c r="O4980" s="42"/>
    </row>
    <row r="4981" spans="1:15">
      <c r="A4981" s="40"/>
      <c r="B4981" s="41"/>
      <c r="C4981" s="42"/>
      <c r="D4981" s="42"/>
      <c r="E4981" s="42"/>
      <c r="F4981" s="42"/>
      <c r="G4981" s="42"/>
      <c r="H4981" s="42"/>
      <c r="I4981" s="42"/>
      <c r="J4981" s="42"/>
      <c r="K4981" s="42"/>
      <c r="L4981" s="42"/>
      <c r="M4981" s="42"/>
      <c r="N4981" s="42"/>
      <c r="O4981" s="42"/>
    </row>
    <row r="4982" spans="1:15">
      <c r="A4982" s="40"/>
      <c r="B4982" s="41"/>
      <c r="C4982" s="42"/>
      <c r="D4982" s="42"/>
      <c r="E4982" s="42"/>
      <c r="F4982" s="42"/>
      <c r="G4982" s="42"/>
      <c r="H4982" s="42"/>
      <c r="I4982" s="42"/>
      <c r="J4982" s="42"/>
      <c r="K4982" s="42"/>
      <c r="L4982" s="42"/>
      <c r="M4982" s="42"/>
      <c r="N4982" s="42"/>
      <c r="O4982" s="42"/>
    </row>
    <row r="4983" spans="1:15">
      <c r="A4983" s="40"/>
      <c r="B4983" s="41"/>
      <c r="C4983" s="42"/>
      <c r="D4983" s="42"/>
      <c r="E4983" s="42"/>
      <c r="F4983" s="42"/>
      <c r="G4983" s="42"/>
      <c r="H4983" s="42"/>
      <c r="I4983" s="42"/>
      <c r="J4983" s="42"/>
      <c r="K4983" s="42"/>
      <c r="L4983" s="42"/>
      <c r="M4983" s="42"/>
      <c r="N4983" s="42"/>
      <c r="O4983" s="42"/>
    </row>
    <row r="4984" spans="1:15">
      <c r="A4984" s="40"/>
      <c r="B4984" s="41"/>
      <c r="C4984" s="42"/>
      <c r="D4984" s="42"/>
      <c r="E4984" s="42"/>
      <c r="F4984" s="42"/>
      <c r="G4984" s="42"/>
      <c r="H4984" s="42"/>
      <c r="I4984" s="42"/>
      <c r="J4984" s="42"/>
      <c r="K4984" s="42"/>
      <c r="L4984" s="42"/>
      <c r="M4984" s="42"/>
      <c r="N4984" s="42"/>
      <c r="O4984" s="42"/>
    </row>
    <row r="4985" spans="1:15">
      <c r="A4985" s="40"/>
      <c r="B4985" s="41"/>
      <c r="C4985" s="42"/>
      <c r="D4985" s="42"/>
      <c r="E4985" s="42"/>
      <c r="F4985" s="42"/>
      <c r="G4985" s="42"/>
      <c r="H4985" s="42"/>
      <c r="I4985" s="42"/>
      <c r="J4985" s="42"/>
      <c r="K4985" s="42"/>
      <c r="L4985" s="42"/>
      <c r="M4985" s="42"/>
      <c r="N4985" s="42"/>
      <c r="O4985" s="42"/>
    </row>
    <row r="4986" spans="1:15">
      <c r="A4986" s="40"/>
      <c r="B4986" s="41"/>
      <c r="C4986" s="42"/>
      <c r="D4986" s="42"/>
      <c r="E4986" s="42"/>
      <c r="F4986" s="42"/>
      <c r="G4986" s="42"/>
      <c r="H4986" s="42"/>
      <c r="I4986" s="42"/>
      <c r="J4986" s="42"/>
      <c r="K4986" s="42"/>
      <c r="L4986" s="42"/>
      <c r="M4986" s="42"/>
      <c r="N4986" s="42"/>
      <c r="O4986" s="42"/>
    </row>
    <row r="4987" spans="1:15">
      <c r="A4987" s="40"/>
      <c r="B4987" s="41"/>
      <c r="C4987" s="42"/>
      <c r="D4987" s="42"/>
      <c r="E4987" s="42"/>
      <c r="F4987" s="42"/>
      <c r="G4987" s="42"/>
      <c r="H4987" s="42"/>
      <c r="I4987" s="42"/>
      <c r="J4987" s="42"/>
      <c r="K4987" s="42"/>
      <c r="L4987" s="42"/>
      <c r="M4987" s="42"/>
      <c r="N4987" s="42"/>
      <c r="O4987" s="42"/>
    </row>
    <row r="4988" spans="1:15">
      <c r="A4988" s="40"/>
      <c r="B4988" s="41"/>
      <c r="C4988" s="42"/>
      <c r="D4988" s="42"/>
      <c r="E4988" s="42"/>
      <c r="F4988" s="42"/>
      <c r="G4988" s="42"/>
      <c r="H4988" s="42"/>
      <c r="I4988" s="42"/>
      <c r="J4988" s="42"/>
      <c r="K4988" s="42"/>
      <c r="L4988" s="42"/>
      <c r="M4988" s="42"/>
      <c r="N4988" s="42"/>
      <c r="O4988" s="42"/>
    </row>
    <row r="4989" spans="1:15">
      <c r="A4989" s="40"/>
      <c r="B4989" s="41"/>
      <c r="C4989" s="42"/>
      <c r="D4989" s="42"/>
      <c r="E4989" s="42"/>
      <c r="F4989" s="42"/>
      <c r="G4989" s="42"/>
      <c r="H4989" s="42"/>
      <c r="I4989" s="42"/>
      <c r="J4989" s="42"/>
      <c r="K4989" s="42"/>
      <c r="L4989" s="42"/>
      <c r="M4989" s="42"/>
      <c r="N4989" s="42"/>
      <c r="O4989" s="42"/>
    </row>
    <row r="4990" spans="1:15">
      <c r="A4990" s="40"/>
      <c r="B4990" s="41"/>
      <c r="C4990" s="42"/>
      <c r="D4990" s="42"/>
      <c r="E4990" s="42"/>
      <c r="F4990" s="42"/>
      <c r="G4990" s="42"/>
      <c r="H4990" s="42"/>
      <c r="I4990" s="42"/>
      <c r="J4990" s="42"/>
      <c r="K4990" s="42"/>
      <c r="L4990" s="42"/>
      <c r="M4990" s="42"/>
      <c r="N4990" s="42"/>
      <c r="O4990" s="42"/>
    </row>
    <row r="4991" spans="1:15">
      <c r="A4991" s="40"/>
      <c r="B4991" s="41"/>
      <c r="C4991" s="42"/>
      <c r="D4991" s="42"/>
      <c r="E4991" s="42"/>
      <c r="F4991" s="42"/>
      <c r="G4991" s="42"/>
      <c r="H4991" s="42"/>
      <c r="I4991" s="42"/>
      <c r="J4991" s="42"/>
      <c r="K4991" s="42"/>
      <c r="L4991" s="42"/>
      <c r="M4991" s="42"/>
      <c r="N4991" s="42"/>
      <c r="O4991" s="42"/>
    </row>
    <row r="4992" spans="1:15">
      <c r="A4992" s="40"/>
      <c r="B4992" s="41"/>
      <c r="C4992" s="42"/>
      <c r="D4992" s="42"/>
      <c r="E4992" s="42"/>
      <c r="F4992" s="42"/>
      <c r="G4992" s="42"/>
      <c r="H4992" s="42"/>
      <c r="I4992" s="42"/>
      <c r="J4992" s="42"/>
      <c r="K4992" s="42"/>
      <c r="L4992" s="42"/>
      <c r="M4992" s="42"/>
      <c r="N4992" s="42"/>
      <c r="O4992" s="42"/>
    </row>
    <row r="4993" spans="1:15">
      <c r="A4993" s="40"/>
      <c r="B4993" s="41"/>
      <c r="C4993" s="42"/>
      <c r="D4993" s="42"/>
      <c r="E4993" s="42"/>
      <c r="F4993" s="42"/>
      <c r="G4993" s="42"/>
      <c r="H4993" s="42"/>
      <c r="I4993" s="42"/>
      <c r="J4993" s="42"/>
      <c r="K4993" s="42"/>
      <c r="L4993" s="42"/>
      <c r="M4993" s="42"/>
      <c r="N4993" s="42"/>
      <c r="O4993" s="42"/>
    </row>
    <row r="4994" spans="1:15">
      <c r="A4994" s="40"/>
      <c r="B4994" s="41"/>
      <c r="C4994" s="42"/>
      <c r="D4994" s="42"/>
      <c r="E4994" s="42"/>
      <c r="F4994" s="42"/>
      <c r="G4994" s="42"/>
      <c r="H4994" s="42"/>
      <c r="I4994" s="42"/>
      <c r="J4994" s="42"/>
      <c r="K4994" s="42"/>
      <c r="L4994" s="42"/>
      <c r="M4994" s="42"/>
      <c r="N4994" s="42"/>
      <c r="O4994" s="42"/>
    </row>
    <row r="4995" spans="1:15">
      <c r="A4995" s="40"/>
      <c r="B4995" s="41"/>
      <c r="C4995" s="42"/>
      <c r="D4995" s="42"/>
      <c r="E4995" s="42"/>
      <c r="F4995" s="42"/>
      <c r="G4995" s="42"/>
      <c r="H4995" s="42"/>
      <c r="I4995" s="42"/>
      <c r="J4995" s="42"/>
      <c r="K4995" s="42"/>
      <c r="L4995" s="42"/>
      <c r="M4995" s="42"/>
      <c r="N4995" s="42"/>
      <c r="O4995" s="42"/>
    </row>
    <row r="4996" spans="1:15">
      <c r="A4996" s="40"/>
      <c r="B4996" s="41"/>
      <c r="C4996" s="42"/>
      <c r="D4996" s="42"/>
      <c r="E4996" s="42"/>
      <c r="F4996" s="42"/>
      <c r="G4996" s="42"/>
      <c r="H4996" s="42"/>
      <c r="I4996" s="42"/>
      <c r="J4996" s="42"/>
      <c r="K4996" s="42"/>
      <c r="L4996" s="42"/>
      <c r="M4996" s="42"/>
      <c r="N4996" s="42"/>
      <c r="O4996" s="42"/>
    </row>
    <row r="4997" spans="1:15">
      <c r="A4997" s="40"/>
      <c r="B4997" s="41"/>
      <c r="C4997" s="42"/>
      <c r="D4997" s="42"/>
      <c r="E4997" s="42"/>
      <c r="F4997" s="42"/>
      <c r="G4997" s="42"/>
      <c r="H4997" s="42"/>
      <c r="I4997" s="42"/>
      <c r="J4997" s="42"/>
      <c r="K4997" s="42"/>
      <c r="L4997" s="42"/>
      <c r="M4997" s="42"/>
      <c r="N4997" s="42"/>
      <c r="O4997" s="42"/>
    </row>
    <row r="4998" spans="1:15">
      <c r="A4998" s="40"/>
      <c r="B4998" s="41"/>
      <c r="C4998" s="42"/>
      <c r="D4998" s="42"/>
      <c r="E4998" s="42"/>
      <c r="F4998" s="42"/>
      <c r="G4998" s="42"/>
      <c r="H4998" s="42"/>
      <c r="I4998" s="42"/>
      <c r="J4998" s="42"/>
      <c r="K4998" s="42"/>
      <c r="L4998" s="42"/>
      <c r="M4998" s="42"/>
      <c r="N4998" s="42"/>
      <c r="O4998" s="42"/>
    </row>
    <row r="4999" spans="1:15">
      <c r="A4999" s="40"/>
      <c r="B4999" s="41"/>
      <c r="C4999" s="42"/>
      <c r="D4999" s="42"/>
      <c r="E4999" s="42"/>
      <c r="F4999" s="42"/>
      <c r="G4999" s="42"/>
      <c r="H4999" s="42"/>
      <c r="I4999" s="42"/>
      <c r="J4999" s="42"/>
      <c r="K4999" s="42"/>
      <c r="L4999" s="42"/>
      <c r="M4999" s="42"/>
      <c r="N4999" s="42"/>
      <c r="O4999" s="42"/>
    </row>
    <row r="5000" spans="1:15">
      <c r="A5000" s="40"/>
      <c r="B5000" s="41"/>
      <c r="C5000" s="42"/>
      <c r="D5000" s="42"/>
      <c r="E5000" s="42"/>
      <c r="F5000" s="42"/>
      <c r="G5000" s="42"/>
      <c r="H5000" s="42"/>
      <c r="I5000" s="42"/>
      <c r="J5000" s="42"/>
      <c r="K5000" s="42"/>
      <c r="L5000" s="42"/>
      <c r="M5000" s="42"/>
      <c r="N5000" s="42"/>
      <c r="O5000" s="42"/>
    </row>
    <row r="5001" spans="1:15">
      <c r="A5001" s="40"/>
      <c r="B5001" s="41"/>
      <c r="C5001" s="42"/>
      <c r="D5001" s="42"/>
      <c r="E5001" s="42"/>
      <c r="F5001" s="42"/>
      <c r="G5001" s="42"/>
      <c r="H5001" s="42"/>
      <c r="I5001" s="42"/>
      <c r="J5001" s="42"/>
      <c r="K5001" s="42"/>
      <c r="L5001" s="42"/>
      <c r="M5001" s="42"/>
      <c r="N5001" s="42"/>
      <c r="O5001" s="42"/>
    </row>
    <row r="5002" spans="1:15">
      <c r="A5002" s="40"/>
      <c r="B5002" s="41"/>
      <c r="C5002" s="42"/>
      <c r="D5002" s="42"/>
      <c r="E5002" s="42"/>
      <c r="F5002" s="42"/>
      <c r="G5002" s="42"/>
      <c r="H5002" s="42"/>
      <c r="I5002" s="42"/>
      <c r="J5002" s="42"/>
      <c r="K5002" s="42"/>
      <c r="L5002" s="42"/>
      <c r="M5002" s="42"/>
      <c r="N5002" s="42"/>
      <c r="O5002" s="42"/>
    </row>
    <row r="5003" spans="1:15">
      <c r="A5003" s="40"/>
      <c r="B5003" s="41"/>
      <c r="C5003" s="42"/>
      <c r="D5003" s="42"/>
      <c r="E5003" s="42"/>
      <c r="F5003" s="42"/>
      <c r="G5003" s="42"/>
      <c r="H5003" s="42"/>
      <c r="I5003" s="42"/>
      <c r="J5003" s="42"/>
      <c r="K5003" s="42"/>
      <c r="L5003" s="42"/>
      <c r="M5003" s="42"/>
      <c r="N5003" s="42"/>
      <c r="O5003" s="42"/>
    </row>
    <row r="5004" spans="1:15">
      <c r="A5004" s="40"/>
      <c r="B5004" s="41"/>
      <c r="C5004" s="42"/>
      <c r="D5004" s="42"/>
      <c r="E5004" s="42"/>
      <c r="F5004" s="42"/>
      <c r="G5004" s="42"/>
      <c r="H5004" s="42"/>
      <c r="I5004" s="42"/>
      <c r="J5004" s="42"/>
      <c r="K5004" s="42"/>
      <c r="L5004" s="42"/>
      <c r="M5004" s="42"/>
      <c r="N5004" s="42"/>
      <c r="O5004" s="42"/>
    </row>
    <row r="5005" spans="1:15">
      <c r="A5005" s="40"/>
      <c r="B5005" s="41"/>
      <c r="C5005" s="42"/>
      <c r="D5005" s="42"/>
      <c r="E5005" s="42"/>
      <c r="F5005" s="42"/>
      <c r="G5005" s="42"/>
      <c r="H5005" s="42"/>
      <c r="I5005" s="42"/>
      <c r="J5005" s="42"/>
      <c r="K5005" s="42"/>
      <c r="L5005" s="42"/>
      <c r="M5005" s="42"/>
      <c r="N5005" s="42"/>
      <c r="O5005" s="42"/>
    </row>
    <row r="5006" spans="1:15">
      <c r="A5006" s="43"/>
      <c r="B5006" s="44"/>
      <c r="C5006" s="44"/>
      <c r="D5006" s="44"/>
      <c r="E5006" s="44"/>
      <c r="F5006" s="44"/>
      <c r="G5006" s="44"/>
      <c r="H5006" s="44"/>
      <c r="I5006" s="44"/>
      <c r="J5006" s="44"/>
      <c r="K5006" s="44"/>
      <c r="L5006" s="44"/>
      <c r="M5006" s="44"/>
      <c r="N5006" s="44"/>
      <c r="O5006" s="44"/>
    </row>
  </sheetData>
  <mergeCells count="1">
    <mergeCell ref="A1:P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M503"/>
  <sheetViews>
    <sheetView showGridLines="0" workbookViewId="0">
      <pane ySplit="3" topLeftCell="A4" activePane="bottomLeft" state="frozen"/>
      <selection/>
      <selection pane="bottomLeft" activeCell="A1" sqref="$A1:$XFD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4" customWidth="1"/>
    <col min="12" max="16371" width="10" style="1" customWidth="1"/>
    <col min="16372" max="16372" width="10" style="1"/>
    <col min="16373" max="16384" width="9" style="1"/>
  </cols>
  <sheetData>
    <row r="1" s="1" customFormat="1" ht="28" customHeight="1" spans="1:1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24" customHeight="1" spans="1:13">
      <c r="A2" s="20" t="s">
        <v>200</v>
      </c>
      <c r="B2" s="21" t="s">
        <v>42</v>
      </c>
      <c r="C2" s="22" t="s">
        <v>123</v>
      </c>
      <c r="D2" s="23">
        <f>IFERROR(VLOOKUP($B$2,数据录入!$C$5:$H$18,6,0),0)</f>
        <v>0</v>
      </c>
      <c r="E2" s="22" t="s">
        <v>201</v>
      </c>
      <c r="F2" s="23">
        <f>SUMIFS(数据录入!$F$19:$F$10000,数据录入!$C$19:$C$10000,$B$2)</f>
        <v>2000</v>
      </c>
      <c r="G2" s="22" t="s">
        <v>202</v>
      </c>
      <c r="H2" s="23">
        <f>SUMIFS(数据录入!$G$19:$G$10000,数据录入!$C$19:$C$10000,$B$2)</f>
        <v>200</v>
      </c>
      <c r="I2" s="22" t="s">
        <v>203</v>
      </c>
      <c r="J2" s="23">
        <f>D2+F2-H2</f>
        <v>1800</v>
      </c>
      <c r="K2" s="24"/>
    </row>
    <row r="3" s="1" customFormat="1" ht="24" customHeight="1" spans="1:13">
      <c r="A3" s="12" t="s">
        <v>115</v>
      </c>
      <c r="B3" s="12" t="s">
        <v>116</v>
      </c>
      <c r="C3" s="12" t="s">
        <v>117</v>
      </c>
      <c r="D3" s="12" t="s">
        <v>204</v>
      </c>
      <c r="E3" s="12" t="s">
        <v>118</v>
      </c>
      <c r="F3" s="12" t="s">
        <v>119</v>
      </c>
      <c r="G3" s="12" t="s">
        <v>120</v>
      </c>
      <c r="H3" s="13" t="s">
        <v>114</v>
      </c>
      <c r="I3" s="12" t="s">
        <v>38</v>
      </c>
      <c r="J3" s="14" t="s">
        <v>40</v>
      </c>
      <c r="K3" s="15" t="s">
        <v>41</v>
      </c>
      <c r="L3" s="16" t="s">
        <v>121</v>
      </c>
      <c r="M3" s="14" t="s">
        <v>122</v>
      </c>
    </row>
    <row r="4" s="1" customFormat="1" ht="20" customHeight="1" spans="1:13">
      <c r="A4" s="17" cm="1">
        <f t="array" ref="A4:M5">_xlfn._xlws.FILTER(数据录入!$A$19:$M$10000,数据录入!$C$19:$C$10000=$B$2)</f>
        <v>15</v>
      </c>
      <c r="B4" s="18">
        <v>46266</v>
      </c>
      <c r="C4" s="19" t="str">
        <v>现金</v>
      </c>
      <c r="D4" s="19">
        <v>0</v>
      </c>
      <c r="E4" s="19">
        <v>0</v>
      </c>
      <c r="F4" s="19">
        <v>2000</v>
      </c>
      <c r="G4" s="19">
        <v>0</v>
      </c>
      <c r="H4" s="19">
        <v>2000</v>
      </c>
      <c r="I4" s="19" t="str">
        <v>红曲</v>
      </c>
      <c r="J4" s="19" t="str">
        <v>丁爱妹</v>
      </c>
      <c r="K4" s="19">
        <v>0</v>
      </c>
      <c r="L4" s="1">
        <v>0</v>
      </c>
      <c r="M4" s="1">
        <v>202609</v>
      </c>
    </row>
    <row r="5" s="1" customFormat="1" ht="20" customHeight="1" spans="1:13">
      <c r="A5" s="17">
        <v>29</v>
      </c>
      <c r="B5" s="18">
        <v>46266</v>
      </c>
      <c r="C5" s="19" t="str">
        <v>现金</v>
      </c>
      <c r="D5" s="19" t="str">
        <v>业务招待费</v>
      </c>
      <c r="E5" s="19">
        <v>0</v>
      </c>
      <c r="F5" s="19">
        <v>0</v>
      </c>
      <c r="G5" s="19">
        <v>200</v>
      </c>
      <c r="H5" s="19">
        <v>1800</v>
      </c>
      <c r="I5" s="19">
        <v>0</v>
      </c>
      <c r="J5" s="19">
        <v>0</v>
      </c>
      <c r="K5" s="19">
        <v>0</v>
      </c>
      <c r="L5" s="1">
        <v>0</v>
      </c>
      <c r="M5" s="1">
        <v>202609</v>
      </c>
    </row>
    <row r="6" s="1" customFormat="1" ht="20" customHeight="1" spans="1:13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</row>
    <row r="7" s="1" customFormat="1" ht="20" customHeight="1" spans="1:13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</row>
    <row r="8" s="1" customFormat="1" ht="20" customHeight="1" spans="1:13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</row>
    <row r="9" s="1" customFormat="1" ht="20" customHeight="1" spans="1:13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</row>
    <row r="10" s="1" customFormat="1" ht="20" customHeight="1" spans="1:13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</row>
    <row r="11" s="1" customFormat="1" ht="20" customHeight="1" spans="1:13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</row>
    <row r="12" s="1" customFormat="1" ht="20" customHeight="1" spans="1:13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</row>
    <row r="13" s="1" customFormat="1" ht="20" customHeight="1" spans="1:13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</row>
    <row r="14" s="1" customFormat="1" ht="20" customHeight="1" spans="1:13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</row>
    <row r="15" s="1" customFormat="1" ht="20" customHeight="1" spans="1:1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</row>
    <row r="16" s="1" customFormat="1" ht="20" customHeight="1" spans="1:13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</row>
    <row r="17" s="1" customFormat="1" ht="20" customHeight="1" spans="1:11">
      <c r="A17" s="17"/>
      <c r="B17" s="18"/>
      <c r="C17" s="19"/>
      <c r="D17" s="19"/>
      <c r="E17" s="19"/>
      <c r="F17" s="19"/>
      <c r="G17" s="19"/>
      <c r="H17" s="19"/>
      <c r="I17" s="19"/>
      <c r="J17" s="19"/>
      <c r="K17" s="19"/>
    </row>
    <row r="18" s="1" customFormat="1" ht="20" customHeight="1" spans="1:11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</row>
    <row r="19" s="1" customFormat="1" ht="20" customHeight="1" spans="1:1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</row>
    <row r="20" s="1" customFormat="1" ht="20" customHeight="1" spans="1:11">
      <c r="A20" s="17"/>
      <c r="B20" s="18"/>
      <c r="C20" s="19"/>
      <c r="D20" s="19"/>
      <c r="E20" s="19"/>
      <c r="F20" s="19"/>
      <c r="G20" s="19"/>
      <c r="H20" s="19"/>
      <c r="I20" s="19"/>
      <c r="J20" s="19"/>
      <c r="K20" s="19"/>
    </row>
    <row r="21" s="1" customFormat="1" ht="20" customHeight="1" spans="1:11">
      <c r="A21" s="17"/>
      <c r="B21" s="18"/>
      <c r="C21" s="19"/>
      <c r="D21" s="19"/>
      <c r="E21" s="19"/>
      <c r="F21" s="19"/>
      <c r="G21" s="19"/>
      <c r="H21" s="19"/>
      <c r="I21" s="19"/>
      <c r="J21" s="19"/>
      <c r="K21" s="19"/>
    </row>
    <row r="22" s="1" customFormat="1" ht="20" customHeight="1" spans="1:11">
      <c r="A22" s="17"/>
      <c r="B22" s="18"/>
      <c r="C22" s="19"/>
      <c r="D22" s="19"/>
      <c r="E22" s="19"/>
      <c r="F22" s="19"/>
      <c r="G22" s="19"/>
      <c r="H22" s="19"/>
      <c r="I22" s="19"/>
      <c r="J22" s="19"/>
      <c r="K22" s="19"/>
    </row>
    <row r="23" s="1" customFormat="1" ht="20" customHeight="1" spans="1:1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9"/>
    </row>
    <row r="24" s="1" customFormat="1" ht="20" customHeight="1" spans="1:1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</row>
    <row r="25" s="1" customFormat="1" ht="20" customHeight="1" spans="1:11">
      <c r="A25" s="17"/>
      <c r="B25" s="18"/>
      <c r="C25" s="19"/>
      <c r="D25" s="19"/>
      <c r="E25" s="19"/>
      <c r="F25" s="19"/>
      <c r="G25" s="19"/>
      <c r="H25" s="19"/>
      <c r="I25" s="19"/>
      <c r="J25" s="19"/>
      <c r="K25" s="19"/>
    </row>
    <row r="26" s="1" customFormat="1" ht="20" customHeight="1" spans="1:11">
      <c r="A26" s="17"/>
      <c r="B26" s="18"/>
      <c r="C26" s="19"/>
      <c r="D26" s="19"/>
      <c r="E26" s="19"/>
      <c r="F26" s="19"/>
      <c r="G26" s="19"/>
      <c r="H26" s="19"/>
      <c r="I26" s="19"/>
      <c r="J26" s="19"/>
      <c r="K26" s="19"/>
    </row>
    <row r="27" s="1" customFormat="1" ht="20" customHeight="1" spans="1:11">
      <c r="A27" s="17"/>
      <c r="B27" s="18"/>
      <c r="C27" s="19"/>
      <c r="D27" s="19"/>
      <c r="E27" s="19"/>
      <c r="F27" s="19"/>
      <c r="G27" s="19"/>
      <c r="H27" s="19"/>
      <c r="I27" s="19"/>
      <c r="J27" s="19"/>
      <c r="K27" s="19"/>
    </row>
    <row r="28" s="1" customFormat="1" ht="20" customHeight="1" spans="1:1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9"/>
    </row>
    <row r="29" s="1" customFormat="1" ht="20" customHeight="1" spans="1:11">
      <c r="A29" s="17"/>
      <c r="B29" s="18"/>
      <c r="C29" s="19"/>
      <c r="D29" s="19"/>
      <c r="E29" s="19"/>
      <c r="F29" s="19"/>
      <c r="G29" s="19"/>
      <c r="H29" s="19"/>
      <c r="I29" s="19"/>
      <c r="J29" s="19"/>
      <c r="K29" s="19"/>
    </row>
    <row r="30" s="1" customFormat="1" ht="20" customHeight="1" spans="1:11">
      <c r="A30" s="17"/>
      <c r="B30" s="18"/>
      <c r="C30" s="19"/>
      <c r="D30" s="19"/>
      <c r="E30" s="19"/>
      <c r="F30" s="19"/>
      <c r="G30" s="19"/>
      <c r="H30" s="19"/>
      <c r="I30" s="19"/>
      <c r="J30" s="19"/>
      <c r="K30" s="19"/>
    </row>
    <row r="31" s="1" customFormat="1" ht="20" customHeight="1" spans="1:11">
      <c r="A31" s="17"/>
      <c r="B31" s="18"/>
      <c r="C31" s="19"/>
      <c r="D31" s="19"/>
      <c r="E31" s="19"/>
      <c r="F31" s="19"/>
      <c r="G31" s="19"/>
      <c r="H31" s="19"/>
      <c r="I31" s="19"/>
      <c r="J31" s="19"/>
      <c r="K31" s="19"/>
    </row>
    <row r="32" s="1" customFormat="1" ht="20" customHeight="1" spans="1:11">
      <c r="A32" s="17"/>
      <c r="B32" s="18"/>
      <c r="C32" s="19"/>
      <c r="D32" s="19"/>
      <c r="E32" s="19"/>
      <c r="F32" s="19"/>
      <c r="G32" s="19"/>
      <c r="H32" s="19"/>
      <c r="I32" s="19"/>
      <c r="J32" s="19"/>
      <c r="K32" s="19"/>
    </row>
    <row r="33" s="1" customFormat="1" ht="20" customHeight="1" spans="1:1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</row>
    <row r="34" s="1" customFormat="1" ht="20" customHeight="1" spans="1:11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</row>
    <row r="35" s="1" customFormat="1" ht="20" customHeight="1" spans="1:1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9"/>
    </row>
    <row r="36" s="1" customFormat="1" ht="20" customHeight="1" spans="1:11">
      <c r="A36" s="17"/>
      <c r="B36" s="18"/>
      <c r="C36" s="19"/>
      <c r="D36" s="19"/>
      <c r="E36" s="19"/>
      <c r="F36" s="19"/>
      <c r="G36" s="19"/>
      <c r="H36" s="19"/>
      <c r="I36" s="19"/>
      <c r="J36" s="19"/>
      <c r="K36" s="19"/>
    </row>
    <row r="37" s="1" customFormat="1" ht="20" customHeight="1" spans="1:11">
      <c r="A37" s="17"/>
      <c r="B37" s="18"/>
      <c r="C37" s="19"/>
      <c r="D37" s="19"/>
      <c r="E37" s="19"/>
      <c r="F37" s="19"/>
      <c r="G37" s="19"/>
      <c r="H37" s="19"/>
      <c r="I37" s="19"/>
      <c r="J37" s="19"/>
      <c r="K37" s="19"/>
    </row>
    <row r="38" s="1" customFormat="1" ht="20" customHeight="1" spans="1:11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</row>
    <row r="39" s="1" customFormat="1" ht="20" customHeight="1" spans="1:11">
      <c r="A39" s="17"/>
      <c r="B39" s="18"/>
      <c r="C39" s="19"/>
      <c r="D39" s="19"/>
      <c r="E39" s="19"/>
      <c r="F39" s="19"/>
      <c r="G39" s="19"/>
      <c r="H39" s="19"/>
      <c r="I39" s="19"/>
      <c r="J39" s="19"/>
      <c r="K39" s="19"/>
    </row>
    <row r="40" s="1" customFormat="1" ht="20" customHeight="1" spans="1:11">
      <c r="A40" s="17"/>
      <c r="B40" s="18"/>
      <c r="C40" s="19"/>
      <c r="D40" s="19"/>
      <c r="E40" s="19"/>
      <c r="F40" s="19"/>
      <c r="G40" s="19"/>
      <c r="H40" s="19"/>
      <c r="I40" s="19"/>
      <c r="J40" s="19"/>
      <c r="K40" s="19"/>
    </row>
    <row r="41" s="1" customFormat="1" ht="20" customHeight="1" spans="1:11">
      <c r="A41" s="17"/>
      <c r="B41" s="18"/>
      <c r="C41" s="19"/>
      <c r="D41" s="19"/>
      <c r="E41" s="19"/>
      <c r="F41" s="19"/>
      <c r="G41" s="19"/>
      <c r="H41" s="19"/>
      <c r="I41" s="19"/>
      <c r="J41" s="19"/>
      <c r="K41" s="19"/>
    </row>
    <row r="42" s="1" customFormat="1" ht="20" customHeight="1" spans="1:1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</row>
    <row r="43" s="1" customFormat="1" ht="20" customHeight="1" spans="1:11">
      <c r="A43" s="17"/>
      <c r="B43" s="18"/>
      <c r="C43" s="19"/>
      <c r="D43" s="19"/>
      <c r="E43" s="19"/>
      <c r="F43" s="19"/>
      <c r="G43" s="19"/>
      <c r="H43" s="19"/>
      <c r="I43" s="19"/>
      <c r="J43" s="19"/>
      <c r="K43" s="19"/>
    </row>
    <row r="44" s="1" customFormat="1" ht="20" customHeight="1" spans="1:11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</row>
    <row r="45" s="1" customFormat="1" ht="20" customHeight="1" spans="1:11">
      <c r="A45" s="17"/>
      <c r="B45" s="18"/>
      <c r="C45" s="19"/>
      <c r="D45" s="19"/>
      <c r="E45" s="19"/>
      <c r="F45" s="19"/>
      <c r="G45" s="19"/>
      <c r="H45" s="19"/>
      <c r="I45" s="19"/>
      <c r="J45" s="19"/>
      <c r="K45" s="19"/>
    </row>
    <row r="46" s="1" customFormat="1" ht="20" customHeight="1" spans="1:11">
      <c r="A46" s="17"/>
      <c r="B46" s="18"/>
      <c r="C46" s="19"/>
      <c r="D46" s="19"/>
      <c r="E46" s="19"/>
      <c r="F46" s="19"/>
      <c r="G46" s="19"/>
      <c r="H46" s="19"/>
      <c r="I46" s="19"/>
      <c r="J46" s="19"/>
      <c r="K46" s="19"/>
    </row>
    <row r="47" s="1" customFormat="1" ht="20" customHeight="1" spans="1:11">
      <c r="A47" s="17"/>
      <c r="B47" s="18"/>
      <c r="C47" s="19"/>
      <c r="D47" s="19"/>
      <c r="E47" s="19"/>
      <c r="F47" s="19"/>
      <c r="G47" s="19"/>
      <c r="H47" s="19"/>
      <c r="I47" s="19"/>
      <c r="J47" s="19"/>
      <c r="K47" s="19"/>
    </row>
    <row r="48" s="1" customFormat="1" ht="20" customHeight="1" spans="1:11">
      <c r="A48" s="17"/>
      <c r="B48" s="18"/>
      <c r="C48" s="19"/>
      <c r="D48" s="19"/>
      <c r="E48" s="19"/>
      <c r="F48" s="19"/>
      <c r="G48" s="19"/>
      <c r="H48" s="19"/>
      <c r="I48" s="19"/>
      <c r="J48" s="19"/>
      <c r="K48" s="19"/>
    </row>
    <row r="49" s="1" customFormat="1" ht="20" customHeight="1" spans="1:11">
      <c r="A49" s="17"/>
      <c r="B49" s="18"/>
      <c r="C49" s="19"/>
      <c r="D49" s="19"/>
      <c r="E49" s="19"/>
      <c r="F49" s="19"/>
      <c r="G49" s="19"/>
      <c r="H49" s="19"/>
      <c r="I49" s="19"/>
      <c r="J49" s="19"/>
      <c r="K49" s="19"/>
    </row>
    <row r="50" s="1" customFormat="1" ht="20" customHeight="1" spans="1:11">
      <c r="A50" s="17"/>
      <c r="B50" s="18"/>
      <c r="C50" s="19"/>
      <c r="D50" s="19"/>
      <c r="E50" s="19"/>
      <c r="F50" s="19"/>
      <c r="G50" s="19"/>
      <c r="H50" s="19"/>
      <c r="I50" s="19"/>
      <c r="J50" s="19"/>
      <c r="K50" s="19"/>
    </row>
    <row r="51" s="1" customFormat="1" ht="20" customHeight="1" spans="1:11">
      <c r="A51" s="17"/>
      <c r="B51" s="18"/>
      <c r="C51" s="19"/>
      <c r="D51" s="19"/>
      <c r="E51" s="19"/>
      <c r="F51" s="19"/>
      <c r="G51" s="19"/>
      <c r="H51" s="19"/>
      <c r="I51" s="19"/>
      <c r="J51" s="19"/>
      <c r="K51" s="19"/>
    </row>
    <row r="52" s="1" customFormat="1" ht="20" customHeight="1" spans="1:11">
      <c r="A52" s="17"/>
      <c r="B52" s="18"/>
      <c r="C52" s="19"/>
      <c r="D52" s="19"/>
      <c r="E52" s="19"/>
      <c r="F52" s="19"/>
      <c r="G52" s="19"/>
      <c r="H52" s="19"/>
      <c r="I52" s="19"/>
      <c r="J52" s="19"/>
      <c r="K52" s="19"/>
    </row>
    <row r="53" s="1" customFormat="1" ht="20" customHeight="1" spans="1:1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4" s="1" customFormat="1" ht="20" customHeight="1" spans="1:1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</row>
    <row r="55" s="1" customFormat="1" ht="20" customHeight="1" spans="1:1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</row>
    <row r="56" s="1" customFormat="1" ht="20" customHeight="1" spans="1:1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</row>
    <row r="57" s="1" customFormat="1" ht="20" customHeight="1" spans="1:1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</row>
    <row r="58" s="1" customFormat="1" ht="20" customHeight="1" spans="1:1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</row>
    <row r="59" s="1" customFormat="1" ht="20" customHeight="1" spans="1:1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</row>
    <row r="60" s="1" customFormat="1" ht="20" customHeight="1" spans="1:1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</row>
    <row r="61" s="1" customFormat="1" ht="20" customHeight="1" spans="1:1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</row>
    <row r="62" s="1" customFormat="1" ht="20" customHeight="1" spans="1:1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</row>
    <row r="63" s="1" customFormat="1" ht="20" customHeight="1" spans="1:1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</row>
    <row r="64" s="1" customFormat="1" ht="20" customHeight="1" spans="1:1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</row>
    <row r="65" s="1" customFormat="1" ht="20" customHeight="1" spans="1:1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</row>
    <row r="66" s="1" customFormat="1" ht="20" customHeight="1" spans="1:1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</row>
    <row r="67" s="1" customFormat="1" ht="20" customHeight="1" spans="1:1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="1" customFormat="1" ht="20" customHeight="1" spans="1:1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</row>
    <row r="69" s="1" customFormat="1" ht="20" customHeight="1" spans="1:1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</row>
    <row r="70" s="1" customFormat="1" ht="20" customHeight="1" spans="1:1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</row>
    <row r="71" s="1" customFormat="1" ht="20" customHeight="1" spans="1:1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</row>
    <row r="72" s="1" customFormat="1" ht="20" customHeight="1" spans="1:1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="1" customFormat="1" ht="20" customHeight="1" spans="1:1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</row>
    <row r="74" s="1" customFormat="1" ht="20" customHeight="1" spans="1:1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</row>
    <row r="75" s="1" customFormat="1" ht="20" customHeight="1" spans="1:1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</row>
    <row r="76" s="1" customFormat="1" ht="20" customHeight="1" spans="1:1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</row>
    <row r="77" s="1" customFormat="1" ht="20" customHeight="1" spans="1:1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</row>
    <row r="78" s="1" customFormat="1" ht="20" customHeight="1" spans="1:1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</row>
    <row r="79" s="1" customFormat="1" ht="20" customHeight="1" spans="1:1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</row>
    <row r="80" s="1" customFormat="1" ht="20" customHeight="1" spans="1:1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</row>
    <row r="81" s="1" customFormat="1" ht="20" customHeight="1" spans="1:11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</row>
    <row r="82" s="1" customFormat="1" ht="20" customHeight="1" spans="1:11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</row>
    <row r="83" s="1" customFormat="1" ht="20" customHeight="1" spans="1:11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</row>
    <row r="84" s="1" customFormat="1" ht="20" customHeight="1" spans="1:11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</row>
    <row r="85" s="1" customFormat="1" ht="20" customHeight="1" spans="1:11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</row>
    <row r="86" s="1" customFormat="1" ht="20" customHeight="1" spans="1:11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</row>
    <row r="87" s="1" customFormat="1" ht="20" customHeight="1" spans="1:11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</row>
    <row r="88" s="1" customFormat="1" ht="20" customHeight="1" spans="1:11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</row>
    <row r="89" s="1" customFormat="1" ht="20" customHeight="1" spans="1:11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</row>
    <row r="90" s="1" customFormat="1" ht="20" customHeight="1" spans="1:11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</row>
    <row r="91" s="1" customFormat="1" ht="20" customHeight="1" spans="1:11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</row>
    <row r="92" s="1" customFormat="1" ht="20" customHeight="1" spans="1:11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</row>
    <row r="93" s="1" customFormat="1" ht="20" customHeight="1" spans="1:11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</row>
    <row r="94" s="1" customFormat="1" ht="20" customHeight="1" spans="1:11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</row>
    <row r="95" s="1" customFormat="1" ht="20" customHeight="1" spans="1:11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</row>
    <row r="96" s="1" customFormat="1" ht="20" customHeight="1" spans="1:11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</row>
    <row r="97" s="1" customFormat="1" ht="20" customHeight="1" spans="1:11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</row>
    <row r="98" s="1" customFormat="1" ht="20" customHeight="1" spans="1:11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</row>
    <row r="99" s="1" customFormat="1" ht="20" customHeight="1" spans="1:11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</row>
    <row r="100" s="1" customFormat="1" ht="20" customHeight="1" spans="1:11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</row>
    <row r="101" s="1" customFormat="1" ht="20" customHeight="1" spans="1:11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</row>
    <row r="102" s="1" customFormat="1" ht="20" customHeight="1" spans="1:11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</row>
    <row r="103" s="1" customFormat="1" ht="20" customHeight="1" spans="1:11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</row>
    <row r="104" s="1" customFormat="1" ht="20" customHeight="1" spans="1:11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</row>
    <row r="105" s="1" customFormat="1" ht="20" customHeight="1" spans="1:11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</row>
    <row r="106" s="1" customFormat="1" ht="20" customHeight="1" spans="1:11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</row>
    <row r="107" s="1" customFormat="1" ht="20" customHeight="1" spans="1:11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</row>
    <row r="108" s="1" customFormat="1" ht="20" customHeight="1" spans="1:11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</row>
    <row r="109" s="1" customFormat="1" ht="20" customHeight="1" spans="1:11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</row>
    <row r="110" s="1" customFormat="1" ht="20" customHeight="1" spans="1:11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</row>
    <row r="111" s="1" customFormat="1" ht="20" customHeight="1" spans="1:11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</row>
    <row r="112" s="1" customFormat="1" ht="20" customHeight="1" spans="1:11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</row>
    <row r="113" s="1" customFormat="1" ht="20" customHeight="1" spans="1:11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</row>
    <row r="114" s="1" customFormat="1" ht="20" customHeight="1" spans="1:11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</row>
    <row r="115" s="1" customFormat="1" ht="20" customHeight="1" spans="1:11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</row>
    <row r="116" s="1" customFormat="1" ht="20" customHeight="1" spans="1:11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</row>
    <row r="117" s="1" customFormat="1" ht="20" customHeight="1" spans="1:11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</row>
    <row r="118" s="1" customFormat="1" ht="20" customHeight="1" spans="1:11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</row>
    <row r="119" s="1" customFormat="1" ht="20" customHeight="1" spans="1:11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</row>
    <row r="120" s="1" customFormat="1" ht="20" customHeight="1" spans="1:11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</row>
    <row r="121" s="1" customFormat="1" ht="20" customHeight="1" spans="1:11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</row>
    <row r="122" s="1" customFormat="1" ht="20" customHeight="1" spans="1:11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</row>
    <row r="123" s="1" customFormat="1" ht="20" customHeight="1" spans="1:11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</row>
    <row r="124" s="1" customFormat="1" ht="20" customHeight="1" spans="1:11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</row>
    <row r="125" s="1" customFormat="1" ht="20" customHeight="1" spans="1:11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="1" customFormat="1" ht="20" customHeight="1" spans="1:11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</row>
    <row r="127" s="1" customFormat="1" ht="20" customHeight="1" spans="1:11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</row>
    <row r="128" s="1" customFormat="1" ht="20" customHeight="1" spans="1:11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</row>
    <row r="129" s="1" customFormat="1" ht="20" customHeight="1" spans="1:11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="1" customFormat="1" ht="20" customHeight="1" spans="1:11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</row>
    <row r="131" s="1" customFormat="1" ht="20" customHeight="1" spans="1:11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</row>
    <row r="132" s="1" customFormat="1" ht="20" customHeight="1" spans="1:11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</row>
    <row r="133" s="1" customFormat="1" ht="20" customHeight="1" spans="1:11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</row>
    <row r="134" s="1" customFormat="1" ht="20" customHeight="1" spans="1:11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</row>
    <row r="135" s="1" customFormat="1" ht="20" customHeight="1" spans="1:11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</row>
    <row r="136" s="1" customFormat="1" ht="20" customHeight="1" spans="1:11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</row>
    <row r="137" s="1" customFormat="1" ht="20" customHeight="1" spans="1:11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</row>
    <row r="138" s="1" customFormat="1" ht="20" customHeight="1" spans="1:11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</row>
    <row r="139" s="1" customFormat="1" ht="20" customHeight="1" spans="1:11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</row>
    <row r="140" s="1" customFormat="1" ht="20" customHeight="1" spans="1:11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</row>
    <row r="141" s="1" customFormat="1" ht="20" customHeight="1" spans="1:11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</row>
    <row r="142" s="1" customFormat="1" ht="20" customHeight="1" spans="1:11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</row>
    <row r="143" s="1" customFormat="1" ht="20" customHeight="1" spans="1:11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</row>
    <row r="144" s="1" customFormat="1" ht="20" customHeight="1" spans="1:11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</row>
    <row r="145" s="1" customFormat="1" ht="20" customHeight="1" spans="1:11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</row>
    <row r="146" s="1" customFormat="1" ht="20" customHeight="1" spans="1:11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</row>
    <row r="147" s="1" customFormat="1" ht="20" customHeight="1" spans="1:11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</row>
    <row r="148" s="1" customFormat="1" ht="20" customHeight="1" spans="1:11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</row>
    <row r="149" s="1" customFormat="1" ht="20" customHeight="1" spans="1:11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</row>
    <row r="150" s="1" customFormat="1" ht="20" customHeight="1" spans="1:11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</row>
    <row r="151" s="1" customFormat="1" ht="20" customHeight="1" spans="1:11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</row>
    <row r="152" s="1" customFormat="1" ht="20" customHeight="1" spans="1:11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</row>
    <row r="153" s="1" customFormat="1" ht="20" customHeight="1" spans="1:11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</row>
    <row r="154" s="1" customFormat="1" ht="20" customHeight="1" spans="1:11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</row>
    <row r="155" s="1" customFormat="1" ht="20" customHeight="1" spans="1:11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</row>
    <row r="156" s="1" customFormat="1" ht="20" customHeight="1" spans="1:11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</row>
    <row r="157" s="1" customFormat="1" ht="20" customHeight="1" spans="1:11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</row>
    <row r="158" s="1" customFormat="1" ht="20" customHeight="1" spans="1:11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</row>
    <row r="159" s="1" customFormat="1" ht="20" customHeight="1" spans="1:11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</row>
    <row r="160" s="1" customFormat="1" ht="20" customHeight="1" spans="1:11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</row>
    <row r="161" s="1" customFormat="1" ht="20" customHeight="1" spans="1:11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</row>
    <row r="162" s="1" customFormat="1" ht="20" customHeight="1" spans="1:11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</row>
    <row r="163" s="1" customFormat="1" ht="20" customHeight="1" spans="1:11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</row>
    <row r="164" s="1" customFormat="1" ht="20" customHeight="1" spans="1:11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</row>
    <row r="165" s="1" customFormat="1" ht="20" customHeight="1" spans="1:11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</row>
    <row r="166" s="1" customFormat="1" ht="20" customHeight="1" spans="1:11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</row>
    <row r="167" s="1" customFormat="1" ht="20" customHeight="1" spans="1:11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</row>
    <row r="168" s="1" customFormat="1" ht="20" customHeight="1" spans="1:11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</row>
    <row r="169" s="1" customFormat="1" ht="20" customHeight="1" spans="1:11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</row>
    <row r="170" s="1" customFormat="1" ht="20" customHeight="1" spans="1:11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</row>
    <row r="171" s="1" customFormat="1" ht="20" customHeight="1" spans="1:11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</row>
    <row r="172" s="1" customFormat="1" ht="20" customHeight="1" spans="1:11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</row>
    <row r="173" s="1" customFormat="1" ht="20" customHeight="1" spans="1:1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</row>
    <row r="174" s="1" customFormat="1" ht="20" customHeight="1" spans="1:11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</row>
    <row r="175" s="1" customFormat="1" ht="20" customHeight="1" spans="1:11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</row>
    <row r="176" s="1" customFormat="1" ht="20" customHeight="1" spans="1:11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</row>
    <row r="177" s="1" customFormat="1" ht="20" customHeight="1" spans="1:11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</row>
    <row r="178" s="1" customFormat="1" ht="20" customHeight="1" spans="1:11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</row>
    <row r="179" s="1" customFormat="1" ht="20" customHeight="1" spans="1:11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</row>
    <row r="180" s="1" customFormat="1" ht="20" customHeight="1" spans="1:11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</row>
    <row r="181" s="1" customFormat="1" ht="20" customHeight="1" spans="1:11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</row>
    <row r="182" s="1" customFormat="1" ht="20" customHeight="1" spans="1:11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</row>
    <row r="183" s="1" customFormat="1" ht="20" customHeight="1" spans="1:11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</row>
    <row r="184" s="1" customFormat="1" ht="20" customHeight="1" spans="1:11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</row>
    <row r="185" s="1" customFormat="1" ht="20" customHeight="1" spans="1:11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</row>
    <row r="186" s="1" customFormat="1" ht="20" customHeight="1" spans="1:11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</row>
    <row r="187" s="1" customFormat="1" ht="20" customHeight="1" spans="1:11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</row>
    <row r="188" s="1" customFormat="1" ht="20" customHeight="1" spans="1:11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</row>
    <row r="189" s="1" customFormat="1" ht="20" customHeight="1" spans="1:11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</row>
    <row r="190" s="1" customFormat="1" ht="20" customHeight="1" spans="1:11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</row>
    <row r="191" s="1" customFormat="1" ht="20" customHeight="1" spans="1:11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</row>
    <row r="192" s="1" customFormat="1" ht="20" customHeight="1" spans="1:11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</row>
    <row r="193" s="1" customFormat="1" ht="20" customHeight="1" spans="1:11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</row>
    <row r="194" s="1" customFormat="1" ht="20" customHeight="1" spans="1:11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</row>
    <row r="195" s="1" customFormat="1" ht="20" customHeight="1" spans="1:11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</row>
    <row r="196" s="1" customFormat="1" ht="20" customHeight="1" spans="1:11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</row>
    <row r="197" s="1" customFormat="1" ht="20" customHeight="1" spans="1:11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</row>
    <row r="198" s="1" customFormat="1" ht="20" customHeight="1" spans="1:11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</row>
    <row r="199" s="1" customFormat="1" ht="20" customHeight="1" spans="1:11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</row>
    <row r="200" s="1" customFormat="1" ht="20" customHeight="1" spans="1:11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</row>
    <row r="201" s="1" customFormat="1" ht="20" customHeight="1" spans="1:11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</row>
    <row r="202" s="1" customFormat="1" ht="20" customHeight="1" spans="1:11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</row>
    <row r="203" s="1" customFormat="1" ht="20" customHeight="1" spans="1:11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</row>
    <row r="204" s="1" customFormat="1" ht="20" customHeight="1" spans="1:11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</row>
    <row r="205" s="1" customFormat="1" ht="20" customHeight="1" spans="1:11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</row>
    <row r="206" s="1" customFormat="1" ht="20" customHeight="1" spans="1:11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</row>
    <row r="207" s="1" customFormat="1" ht="20" customHeight="1" spans="1:11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</row>
    <row r="208" s="1" customFormat="1" ht="20" customHeight="1" spans="1:11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</row>
    <row r="209" s="1" customFormat="1" ht="20" customHeight="1" spans="1:11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</row>
    <row r="210" s="1" customFormat="1" ht="20" customHeight="1" spans="1:11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</row>
    <row r="211" s="1" customFormat="1" ht="20" customHeight="1" spans="1:11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</row>
    <row r="212" s="1" customFormat="1" ht="20" customHeight="1" spans="1:11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</row>
    <row r="213" s="1" customFormat="1" ht="20" customHeight="1" spans="1:11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</row>
    <row r="214" s="1" customFormat="1" ht="20" customHeight="1" spans="1:11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</row>
    <row r="215" s="1" customFormat="1" ht="20" customHeight="1" spans="1:11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</row>
    <row r="216" s="1" customFormat="1" ht="20" customHeight="1" spans="1:11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</row>
    <row r="217" s="1" customFormat="1" ht="20" customHeight="1" spans="1:11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</row>
    <row r="218" s="1" customFormat="1" ht="20" customHeight="1" spans="1:11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</row>
    <row r="219" s="1" customFormat="1" ht="20" customHeight="1" spans="1:11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</row>
    <row r="220" s="1" customFormat="1" ht="20" customHeight="1" spans="1:11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</row>
    <row r="221" s="1" customFormat="1" ht="20" customHeight="1" spans="1:11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</row>
    <row r="222" s="1" customFormat="1" ht="20" customHeight="1" spans="1:11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</row>
    <row r="223" s="1" customFormat="1" ht="20" customHeight="1" spans="1:11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</row>
    <row r="224" s="1" customFormat="1" ht="20" customHeight="1" spans="1:11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</row>
    <row r="225" s="1" customFormat="1" ht="20" customHeight="1" spans="1:11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</row>
    <row r="226" s="1" customFormat="1" ht="20" customHeight="1" spans="1:11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</row>
    <row r="227" s="1" customFormat="1" ht="20" customHeight="1" spans="1:11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</row>
    <row r="228" s="1" customFormat="1" ht="20" customHeight="1" spans="1:11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</row>
    <row r="229" s="1" customFormat="1" ht="20" customHeight="1" spans="1:11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</row>
    <row r="230" s="1" customFormat="1" ht="20" customHeight="1" spans="1:11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</row>
    <row r="231" s="1" customFormat="1" ht="20" customHeight="1" spans="1:11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</row>
    <row r="232" s="1" customFormat="1" ht="20" customHeight="1" spans="1:11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</row>
    <row r="233" s="1" customFormat="1" ht="20" customHeight="1" spans="1:11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</row>
    <row r="234" s="1" customFormat="1" ht="20" customHeight="1" spans="1:11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</row>
    <row r="235" s="1" customFormat="1" ht="20" customHeight="1" spans="1:11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</row>
    <row r="236" s="1" customFormat="1" ht="20" customHeight="1" spans="1:11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</row>
    <row r="237" s="1" customFormat="1" ht="20" customHeight="1" spans="1:11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</row>
    <row r="238" s="1" customFormat="1" ht="20" customHeight="1" spans="1:11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</row>
    <row r="239" s="1" customFormat="1" ht="20" customHeight="1" spans="1:11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</row>
    <row r="240" s="1" customFormat="1" ht="20" customHeight="1" spans="1:11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</row>
    <row r="241" s="1" customFormat="1" ht="20" customHeight="1" spans="1:11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</row>
    <row r="242" s="1" customFormat="1" ht="20" customHeight="1" spans="1:11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</row>
    <row r="243" s="1" customFormat="1" ht="20" customHeight="1" spans="1:11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</row>
    <row r="244" s="1" customFormat="1" ht="20" customHeight="1" spans="1:11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</row>
    <row r="245" s="1" customFormat="1" ht="20" customHeight="1" spans="1:11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</row>
    <row r="246" s="1" customFormat="1" ht="20" customHeight="1" spans="1:11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</row>
    <row r="247" s="1" customFormat="1" ht="20" customHeight="1" spans="1:11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</row>
    <row r="248" s="1" customFormat="1" ht="20" customHeight="1" spans="1:11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</row>
    <row r="249" s="1" customFormat="1" ht="20" customHeight="1" spans="1:11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</row>
    <row r="250" s="1" customFormat="1" ht="20" customHeight="1" spans="1:11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</row>
    <row r="251" s="1" customFormat="1" ht="20" customHeight="1" spans="1:11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6.5" spans="1:11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</row>
    <row r="253" ht="16.5" spans="1:11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6.5" spans="1:11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</row>
    <row r="255" ht="16.5" spans="1:11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6.5" spans="1:11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</row>
    <row r="257" ht="16.5" spans="1:11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6.5" spans="1:11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</row>
    <row r="259" ht="16.5" spans="1:11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6.5" spans="1:11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</row>
    <row r="261" ht="16.5" spans="1:11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6.5" spans="1:11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</row>
    <row r="263" ht="16.5" spans="1:11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6.5" spans="1:11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</row>
    <row r="265" ht="16.5" spans="1:11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6.5" spans="1:11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</row>
    <row r="267" ht="16.5" spans="1:11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6.5" spans="1:11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</row>
    <row r="269" ht="16.5" spans="1:11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6.5" spans="1:11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</row>
    <row r="271" ht="16.5" spans="1:11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6.5" spans="1:11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</row>
    <row r="273" ht="16.5" spans="1:11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6.5" spans="1:11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</row>
    <row r="275" ht="16.5" spans="1:11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6.5" spans="1:11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</row>
    <row r="277" ht="16.5" spans="1:11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6.5" spans="1:11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</row>
    <row r="279" ht="16.5" spans="1:11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6.5" spans="1:11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</row>
    <row r="281" ht="16.5" spans="1:11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6.5" spans="1:11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</row>
    <row r="283" ht="16.5" spans="1:11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6.5" spans="1:11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</row>
    <row r="285" ht="16.5" spans="1:11">
      <c r="A285" s="17"/>
      <c r="B285" s="18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6.5" spans="1:11">
      <c r="A286" s="17"/>
      <c r="B286" s="18"/>
      <c r="C286" s="19"/>
      <c r="D286" s="19"/>
      <c r="E286" s="19"/>
      <c r="F286" s="19"/>
      <c r="G286" s="19"/>
      <c r="H286" s="19"/>
      <c r="I286" s="19"/>
      <c r="J286" s="19"/>
      <c r="K286" s="19"/>
    </row>
    <row r="287" ht="16.5" spans="1:11">
      <c r="A287" s="17"/>
      <c r="B287" s="18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6.5" spans="1:11">
      <c r="A288" s="17"/>
      <c r="B288" s="18"/>
      <c r="C288" s="19"/>
      <c r="D288" s="19"/>
      <c r="E288" s="19"/>
      <c r="F288" s="19"/>
      <c r="G288" s="19"/>
      <c r="H288" s="19"/>
      <c r="I288" s="19"/>
      <c r="J288" s="19"/>
      <c r="K288" s="19"/>
    </row>
    <row r="289" ht="16.5" spans="1:11">
      <c r="A289" s="17"/>
      <c r="B289" s="18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6.5" spans="1:11">
      <c r="A290" s="17"/>
      <c r="B290" s="18"/>
      <c r="C290" s="19"/>
      <c r="D290" s="19"/>
      <c r="E290" s="19"/>
      <c r="F290" s="19"/>
      <c r="G290" s="19"/>
      <c r="H290" s="19"/>
      <c r="I290" s="19"/>
      <c r="J290" s="19"/>
      <c r="K290" s="19"/>
    </row>
    <row r="291" ht="16.5" spans="1:11">
      <c r="A291" s="17"/>
      <c r="B291" s="18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6.5" spans="1:11">
      <c r="A292" s="17"/>
      <c r="B292" s="18"/>
      <c r="C292" s="19"/>
      <c r="D292" s="19"/>
      <c r="E292" s="19"/>
      <c r="F292" s="19"/>
      <c r="G292" s="19"/>
      <c r="H292" s="19"/>
      <c r="I292" s="19"/>
      <c r="J292" s="19"/>
      <c r="K292" s="19"/>
    </row>
    <row r="293" ht="16.5" spans="1:11">
      <c r="A293" s="17"/>
      <c r="B293" s="18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6.5" spans="1:11">
      <c r="A294" s="17"/>
      <c r="B294" s="18"/>
      <c r="C294" s="19"/>
      <c r="D294" s="19"/>
      <c r="E294" s="19"/>
      <c r="F294" s="19"/>
      <c r="G294" s="19"/>
      <c r="H294" s="19"/>
      <c r="I294" s="19"/>
      <c r="J294" s="19"/>
      <c r="K294" s="19"/>
    </row>
    <row r="295" ht="16.5" spans="1:11">
      <c r="A295" s="17"/>
      <c r="B295" s="18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6.5" spans="1:11">
      <c r="A296" s="17"/>
      <c r="B296" s="18"/>
      <c r="C296" s="19"/>
      <c r="D296" s="19"/>
      <c r="E296" s="19"/>
      <c r="F296" s="19"/>
      <c r="G296" s="19"/>
      <c r="H296" s="19"/>
      <c r="I296" s="19"/>
      <c r="J296" s="19"/>
      <c r="K296" s="19"/>
    </row>
    <row r="297" ht="16.5" spans="1:11">
      <c r="A297" s="17"/>
      <c r="B297" s="18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6.5" spans="1:11">
      <c r="A298" s="17"/>
      <c r="B298" s="18"/>
      <c r="C298" s="19"/>
      <c r="D298" s="19"/>
      <c r="E298" s="19"/>
      <c r="F298" s="19"/>
      <c r="G298" s="19"/>
      <c r="H298" s="19"/>
      <c r="I298" s="19"/>
      <c r="J298" s="19"/>
      <c r="K298" s="19"/>
    </row>
    <row r="299" ht="16.5" spans="1:11">
      <c r="A299" s="17"/>
      <c r="B299" s="18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6.5" spans="1:11">
      <c r="A300" s="17"/>
      <c r="B300" s="18"/>
      <c r="C300" s="19"/>
      <c r="D300" s="19"/>
      <c r="E300" s="19"/>
      <c r="F300" s="19"/>
      <c r="G300" s="19"/>
      <c r="H300" s="19"/>
      <c r="I300" s="19"/>
      <c r="J300" s="19"/>
      <c r="K300" s="19"/>
    </row>
    <row r="301" ht="16.5" spans="1:11">
      <c r="A301" s="17"/>
      <c r="B301" s="18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6.5" spans="1:11">
      <c r="A302" s="17"/>
      <c r="B302" s="18"/>
      <c r="C302" s="19"/>
      <c r="D302" s="19"/>
      <c r="E302" s="19"/>
      <c r="F302" s="19"/>
      <c r="G302" s="19"/>
      <c r="H302" s="19"/>
      <c r="I302" s="19"/>
      <c r="J302" s="19"/>
      <c r="K302" s="19"/>
    </row>
    <row r="303" ht="16.5" spans="1:11">
      <c r="A303" s="17"/>
      <c r="B303" s="18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6.5" spans="1:11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</row>
    <row r="305" ht="16.5" spans="1:11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6.5" spans="1:11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</row>
    <row r="307" ht="16.5" spans="1:11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6.5" spans="1:11">
      <c r="A308" s="17"/>
      <c r="B308" s="18"/>
      <c r="C308" s="19"/>
      <c r="D308" s="19"/>
      <c r="E308" s="19"/>
      <c r="F308" s="19"/>
      <c r="G308" s="19"/>
      <c r="H308" s="19"/>
      <c r="I308" s="19"/>
      <c r="J308" s="19"/>
      <c r="K308" s="19"/>
    </row>
    <row r="309" ht="16.5" spans="1:11">
      <c r="A309" s="17"/>
      <c r="B309" s="18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6.5" spans="1:11">
      <c r="A310" s="17"/>
      <c r="B310" s="18"/>
      <c r="C310" s="19"/>
      <c r="D310" s="19"/>
      <c r="E310" s="19"/>
      <c r="F310" s="19"/>
      <c r="G310" s="19"/>
      <c r="H310" s="19"/>
      <c r="I310" s="19"/>
      <c r="J310" s="19"/>
      <c r="K310" s="19"/>
    </row>
    <row r="311" ht="16.5" spans="1:11">
      <c r="A311" s="17"/>
      <c r="B311" s="18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6.5" spans="1:11">
      <c r="A312" s="17"/>
      <c r="B312" s="18"/>
      <c r="C312" s="19"/>
      <c r="D312" s="19"/>
      <c r="E312" s="19"/>
      <c r="F312" s="19"/>
      <c r="G312" s="19"/>
      <c r="H312" s="19"/>
      <c r="I312" s="19"/>
      <c r="J312" s="19"/>
      <c r="K312" s="19"/>
    </row>
    <row r="313" ht="16.5" spans="1:11">
      <c r="A313" s="17"/>
      <c r="B313" s="18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6.5" spans="1:11">
      <c r="A314" s="17"/>
      <c r="B314" s="18"/>
      <c r="C314" s="19"/>
      <c r="D314" s="19"/>
      <c r="E314" s="19"/>
      <c r="F314" s="19"/>
      <c r="G314" s="19"/>
      <c r="H314" s="19"/>
      <c r="I314" s="19"/>
      <c r="J314" s="19"/>
      <c r="K314" s="19"/>
    </row>
    <row r="315" ht="16.5" spans="1:11">
      <c r="A315" s="17"/>
      <c r="B315" s="18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6.5" spans="1:11">
      <c r="A316" s="17"/>
      <c r="B316" s="18"/>
      <c r="C316" s="19"/>
      <c r="D316" s="19"/>
      <c r="E316" s="19"/>
      <c r="F316" s="19"/>
      <c r="G316" s="19"/>
      <c r="H316" s="19"/>
      <c r="I316" s="19"/>
      <c r="J316" s="19"/>
      <c r="K316" s="19"/>
    </row>
    <row r="317" ht="16.5" spans="1:11">
      <c r="A317" s="17"/>
      <c r="B317" s="18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6.5" spans="1:11">
      <c r="A318" s="17"/>
      <c r="B318" s="18"/>
      <c r="C318" s="19"/>
      <c r="D318" s="19"/>
      <c r="E318" s="19"/>
      <c r="F318" s="19"/>
      <c r="G318" s="19"/>
      <c r="H318" s="19"/>
      <c r="I318" s="19"/>
      <c r="J318" s="19"/>
      <c r="K318" s="19"/>
    </row>
    <row r="319" ht="16.5" spans="1:11">
      <c r="A319" s="17"/>
      <c r="B319" s="18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6.5" spans="1:11">
      <c r="A320" s="17"/>
      <c r="B320" s="18"/>
      <c r="C320" s="19"/>
      <c r="D320" s="19"/>
      <c r="E320" s="19"/>
      <c r="F320" s="19"/>
      <c r="G320" s="19"/>
      <c r="H320" s="19"/>
      <c r="I320" s="19"/>
      <c r="J320" s="19"/>
      <c r="K320" s="19"/>
    </row>
    <row r="321" ht="16.5" spans="1:11">
      <c r="A321" s="17"/>
      <c r="B321" s="18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6.5" spans="1:11">
      <c r="A322" s="17"/>
      <c r="B322" s="18"/>
      <c r="C322" s="19"/>
      <c r="D322" s="19"/>
      <c r="E322" s="19"/>
      <c r="F322" s="19"/>
      <c r="G322" s="19"/>
      <c r="H322" s="19"/>
      <c r="I322" s="19"/>
      <c r="J322" s="19"/>
      <c r="K322" s="19"/>
    </row>
    <row r="323" ht="16.5" spans="1:11">
      <c r="A323" s="17"/>
      <c r="B323" s="18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6.5" spans="1:11">
      <c r="A324" s="17"/>
      <c r="B324" s="18"/>
      <c r="C324" s="19"/>
      <c r="D324" s="19"/>
      <c r="E324" s="19"/>
      <c r="F324" s="19"/>
      <c r="G324" s="19"/>
      <c r="H324" s="19"/>
      <c r="I324" s="19"/>
      <c r="J324" s="19"/>
      <c r="K324" s="19"/>
    </row>
    <row r="325" ht="16.5" spans="1:11">
      <c r="A325" s="17"/>
      <c r="B325" s="18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6.5" spans="1:11">
      <c r="A326" s="17"/>
      <c r="B326" s="18"/>
      <c r="C326" s="19"/>
      <c r="D326" s="19"/>
      <c r="E326" s="19"/>
      <c r="F326" s="19"/>
      <c r="G326" s="19"/>
      <c r="H326" s="19"/>
      <c r="I326" s="19"/>
      <c r="J326" s="19"/>
      <c r="K326" s="19"/>
    </row>
    <row r="327" ht="16.5" spans="1:11">
      <c r="A327" s="17"/>
      <c r="B327" s="18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6.5" spans="1:11">
      <c r="A328" s="17"/>
      <c r="B328" s="18"/>
      <c r="C328" s="19"/>
      <c r="D328" s="19"/>
      <c r="E328" s="19"/>
      <c r="F328" s="19"/>
      <c r="G328" s="19"/>
      <c r="H328" s="19"/>
      <c r="I328" s="19"/>
      <c r="J328" s="19"/>
      <c r="K328" s="19"/>
    </row>
    <row r="329" ht="16.5" spans="1:11">
      <c r="A329" s="17"/>
      <c r="B329" s="18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6.5" spans="1:11">
      <c r="A330" s="17"/>
      <c r="B330" s="18"/>
      <c r="C330" s="19"/>
      <c r="D330" s="19"/>
      <c r="E330" s="19"/>
      <c r="F330" s="19"/>
      <c r="G330" s="19"/>
      <c r="H330" s="19"/>
      <c r="I330" s="19"/>
      <c r="J330" s="19"/>
      <c r="K330" s="19"/>
    </row>
    <row r="331" ht="16.5" spans="1:11">
      <c r="A331" s="17"/>
      <c r="B331" s="18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6.5" spans="1:11">
      <c r="A332" s="17"/>
      <c r="B332" s="18"/>
      <c r="C332" s="19"/>
      <c r="D332" s="19"/>
      <c r="E332" s="19"/>
      <c r="F332" s="19"/>
      <c r="G332" s="19"/>
      <c r="H332" s="19"/>
      <c r="I332" s="19"/>
      <c r="J332" s="19"/>
      <c r="K332" s="19"/>
    </row>
    <row r="333" ht="16.5" spans="1:11">
      <c r="A333" s="17"/>
      <c r="B333" s="18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6.5" spans="1:11">
      <c r="A334" s="17"/>
      <c r="B334" s="18"/>
      <c r="C334" s="19"/>
      <c r="D334" s="19"/>
      <c r="E334" s="19"/>
      <c r="F334" s="19"/>
      <c r="G334" s="19"/>
      <c r="H334" s="19"/>
      <c r="I334" s="19"/>
      <c r="J334" s="19"/>
      <c r="K334" s="19"/>
    </row>
    <row r="335" ht="16.5" spans="1:11">
      <c r="A335" s="17"/>
      <c r="B335" s="18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6.5" spans="1:11">
      <c r="A336" s="17"/>
      <c r="B336" s="18"/>
      <c r="C336" s="19"/>
      <c r="D336" s="19"/>
      <c r="E336" s="19"/>
      <c r="F336" s="19"/>
      <c r="G336" s="19"/>
      <c r="H336" s="19"/>
      <c r="I336" s="19"/>
      <c r="J336" s="19"/>
      <c r="K336" s="19"/>
    </row>
    <row r="337" ht="16.5" spans="1:11">
      <c r="A337" s="17"/>
      <c r="B337" s="18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6.5" spans="1:11">
      <c r="A338" s="17"/>
      <c r="B338" s="18"/>
      <c r="C338" s="19"/>
      <c r="D338" s="19"/>
      <c r="E338" s="19"/>
      <c r="F338" s="19"/>
      <c r="G338" s="19"/>
      <c r="H338" s="19"/>
      <c r="I338" s="19"/>
      <c r="J338" s="19"/>
      <c r="K338" s="19"/>
    </row>
    <row r="339" ht="16.5" spans="1:11">
      <c r="A339" s="17"/>
      <c r="B339" s="18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6.5" spans="1:11">
      <c r="A340" s="17"/>
      <c r="B340" s="18"/>
      <c r="C340" s="19"/>
      <c r="D340" s="19"/>
      <c r="E340" s="19"/>
      <c r="F340" s="19"/>
      <c r="G340" s="19"/>
      <c r="H340" s="19"/>
      <c r="I340" s="19"/>
      <c r="J340" s="19"/>
      <c r="K340" s="19"/>
    </row>
    <row r="341" ht="16.5" spans="1:11">
      <c r="A341" s="17"/>
      <c r="B341" s="18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6.5" spans="1:11">
      <c r="A342" s="17"/>
      <c r="B342" s="18"/>
      <c r="C342" s="19"/>
      <c r="D342" s="19"/>
      <c r="E342" s="19"/>
      <c r="F342" s="19"/>
      <c r="G342" s="19"/>
      <c r="H342" s="19"/>
      <c r="I342" s="19"/>
      <c r="J342" s="19"/>
      <c r="K342" s="19"/>
    </row>
    <row r="343" ht="16.5" spans="1:11">
      <c r="A343" s="17"/>
      <c r="B343" s="18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6.5" spans="1:11">
      <c r="A344" s="17"/>
      <c r="B344" s="18"/>
      <c r="C344" s="19"/>
      <c r="D344" s="19"/>
      <c r="E344" s="19"/>
      <c r="F344" s="19"/>
      <c r="G344" s="19"/>
      <c r="H344" s="19"/>
      <c r="I344" s="19"/>
      <c r="J344" s="19"/>
      <c r="K344" s="19"/>
    </row>
    <row r="345" ht="16.5" spans="1:11">
      <c r="A345" s="17"/>
      <c r="B345" s="18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6.5" spans="1:11">
      <c r="A346" s="17"/>
      <c r="B346" s="18"/>
      <c r="C346" s="19"/>
      <c r="D346" s="19"/>
      <c r="E346" s="19"/>
      <c r="F346" s="19"/>
      <c r="G346" s="19"/>
      <c r="H346" s="19"/>
      <c r="I346" s="19"/>
      <c r="J346" s="19"/>
      <c r="K346" s="19"/>
    </row>
    <row r="347" ht="16.5" spans="1:11">
      <c r="A347" s="17"/>
      <c r="B347" s="18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6.5" spans="1:11">
      <c r="A348" s="17"/>
      <c r="B348" s="18"/>
      <c r="C348" s="19"/>
      <c r="D348" s="19"/>
      <c r="E348" s="19"/>
      <c r="F348" s="19"/>
      <c r="G348" s="19"/>
      <c r="H348" s="19"/>
      <c r="I348" s="19"/>
      <c r="J348" s="19"/>
      <c r="K348" s="19"/>
    </row>
    <row r="349" ht="16.5" spans="1:11">
      <c r="A349" s="17"/>
      <c r="B349" s="18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6.5" spans="1:11">
      <c r="A350" s="17"/>
      <c r="B350" s="18"/>
      <c r="C350" s="19"/>
      <c r="D350" s="19"/>
      <c r="E350" s="19"/>
      <c r="F350" s="19"/>
      <c r="G350" s="19"/>
      <c r="H350" s="19"/>
      <c r="I350" s="19"/>
      <c r="J350" s="19"/>
      <c r="K350" s="19"/>
    </row>
    <row r="351" ht="16.5" spans="1:11">
      <c r="A351" s="17"/>
      <c r="B351" s="18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6.5" spans="1:11">
      <c r="A352" s="17"/>
      <c r="B352" s="18"/>
      <c r="C352" s="19"/>
      <c r="D352" s="19"/>
      <c r="E352" s="19"/>
      <c r="F352" s="19"/>
      <c r="G352" s="19"/>
      <c r="H352" s="19"/>
      <c r="I352" s="19"/>
      <c r="J352" s="19"/>
      <c r="K352" s="19"/>
    </row>
    <row r="353" ht="16.5" spans="1:11">
      <c r="A353" s="17"/>
      <c r="B353" s="18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6.5" spans="1:11">
      <c r="A354" s="17"/>
      <c r="B354" s="18"/>
      <c r="C354" s="19"/>
      <c r="D354" s="19"/>
      <c r="E354" s="19"/>
      <c r="F354" s="19"/>
      <c r="G354" s="19"/>
      <c r="H354" s="19"/>
      <c r="I354" s="19"/>
      <c r="J354" s="19"/>
      <c r="K354" s="19"/>
    </row>
    <row r="355" ht="16.5" spans="1:11">
      <c r="A355" s="17"/>
      <c r="B355" s="18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6.5" spans="1:11">
      <c r="A356" s="17"/>
      <c r="B356" s="18"/>
      <c r="C356" s="19"/>
      <c r="D356" s="19"/>
      <c r="E356" s="19"/>
      <c r="F356" s="19"/>
      <c r="G356" s="19"/>
      <c r="H356" s="19"/>
      <c r="I356" s="19"/>
      <c r="J356" s="19"/>
      <c r="K356" s="19"/>
    </row>
    <row r="357" ht="16.5" spans="1:11">
      <c r="A357" s="17"/>
      <c r="B357" s="18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6.5" spans="1:11">
      <c r="A358" s="17"/>
      <c r="B358" s="18"/>
      <c r="C358" s="19"/>
      <c r="D358" s="19"/>
      <c r="E358" s="19"/>
      <c r="F358" s="19"/>
      <c r="G358" s="19"/>
      <c r="H358" s="19"/>
      <c r="I358" s="19"/>
      <c r="J358" s="19"/>
      <c r="K358" s="19"/>
    </row>
    <row r="359" ht="16.5" spans="1:11">
      <c r="A359" s="17"/>
      <c r="B359" s="18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6.5" spans="1:11">
      <c r="A360" s="17"/>
      <c r="B360" s="18"/>
      <c r="C360" s="19"/>
      <c r="D360" s="19"/>
      <c r="E360" s="19"/>
      <c r="F360" s="19"/>
      <c r="G360" s="19"/>
      <c r="H360" s="19"/>
      <c r="I360" s="19"/>
      <c r="J360" s="19"/>
      <c r="K360" s="19"/>
    </row>
    <row r="361" ht="16.5" spans="1:11">
      <c r="A361" s="17"/>
      <c r="B361" s="18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6.5" spans="1:11">
      <c r="A362" s="17"/>
      <c r="B362" s="18"/>
      <c r="C362" s="19"/>
      <c r="D362" s="19"/>
      <c r="E362" s="19"/>
      <c r="F362" s="19"/>
      <c r="G362" s="19"/>
      <c r="H362" s="19"/>
      <c r="I362" s="19"/>
      <c r="J362" s="19"/>
      <c r="K362" s="19"/>
    </row>
    <row r="363" ht="16.5" spans="1:11">
      <c r="A363" s="17"/>
      <c r="B363" s="18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6.5" spans="1:11">
      <c r="A364" s="17"/>
      <c r="B364" s="18"/>
      <c r="C364" s="19"/>
      <c r="D364" s="19"/>
      <c r="E364" s="19"/>
      <c r="F364" s="19"/>
      <c r="G364" s="19"/>
      <c r="H364" s="19"/>
      <c r="I364" s="19"/>
      <c r="J364" s="19"/>
      <c r="K364" s="19"/>
    </row>
    <row r="365" ht="16.5" spans="1:11">
      <c r="A365" s="17"/>
      <c r="B365" s="18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6.5" spans="1:11">
      <c r="A366" s="17"/>
      <c r="B366" s="18"/>
      <c r="C366" s="19"/>
      <c r="D366" s="19"/>
      <c r="E366" s="19"/>
      <c r="F366" s="19"/>
      <c r="G366" s="19"/>
      <c r="H366" s="19"/>
      <c r="I366" s="19"/>
      <c r="J366" s="19"/>
      <c r="K366" s="19"/>
    </row>
    <row r="367" ht="16.5" spans="1:11">
      <c r="A367" s="17"/>
      <c r="B367" s="18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6.5" spans="1:11">
      <c r="A368" s="17"/>
      <c r="B368" s="18"/>
      <c r="C368" s="19"/>
      <c r="D368" s="19"/>
      <c r="E368" s="19"/>
      <c r="F368" s="19"/>
      <c r="G368" s="19"/>
      <c r="H368" s="19"/>
      <c r="I368" s="19"/>
      <c r="J368" s="19"/>
      <c r="K368" s="19"/>
    </row>
    <row r="369" ht="16.5" spans="1:11">
      <c r="A369" s="17"/>
      <c r="B369" s="18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6.5" spans="1:11">
      <c r="A370" s="17"/>
      <c r="B370" s="18"/>
      <c r="C370" s="19"/>
      <c r="D370" s="19"/>
      <c r="E370" s="19"/>
      <c r="F370" s="19"/>
      <c r="G370" s="19"/>
      <c r="H370" s="19"/>
      <c r="I370" s="19"/>
      <c r="J370" s="19"/>
      <c r="K370" s="19"/>
    </row>
    <row r="371" ht="16.5" spans="1:11">
      <c r="A371" s="17"/>
      <c r="B371" s="18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6.5" spans="1:11">
      <c r="A372" s="17"/>
      <c r="B372" s="18"/>
      <c r="C372" s="19"/>
      <c r="D372" s="19"/>
      <c r="E372" s="19"/>
      <c r="F372" s="19"/>
      <c r="G372" s="19"/>
      <c r="H372" s="19"/>
      <c r="I372" s="19"/>
      <c r="J372" s="19"/>
      <c r="K372" s="19"/>
    </row>
    <row r="373" ht="16.5" spans="1:11">
      <c r="A373" s="17"/>
      <c r="B373" s="18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6.5" spans="1:11">
      <c r="A374" s="17"/>
      <c r="B374" s="18"/>
      <c r="C374" s="19"/>
      <c r="D374" s="19"/>
      <c r="E374" s="19"/>
      <c r="F374" s="19"/>
      <c r="G374" s="19"/>
      <c r="H374" s="19"/>
      <c r="I374" s="19"/>
      <c r="J374" s="19"/>
      <c r="K374" s="19"/>
    </row>
    <row r="375" ht="16.5" spans="1:11">
      <c r="A375" s="17"/>
      <c r="B375" s="18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6.5" spans="1:11">
      <c r="A376" s="17"/>
      <c r="B376" s="18"/>
      <c r="C376" s="19"/>
      <c r="D376" s="19"/>
      <c r="E376" s="19"/>
      <c r="F376" s="19"/>
      <c r="G376" s="19"/>
      <c r="H376" s="19"/>
      <c r="I376" s="19"/>
      <c r="J376" s="19"/>
      <c r="K376" s="19"/>
    </row>
    <row r="377" ht="16.5" spans="1:11">
      <c r="A377" s="17"/>
      <c r="B377" s="18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6.5" spans="1:11">
      <c r="A378" s="17"/>
      <c r="B378" s="18"/>
      <c r="C378" s="19"/>
      <c r="D378" s="19"/>
      <c r="E378" s="19"/>
      <c r="F378" s="19"/>
      <c r="G378" s="19"/>
      <c r="H378" s="19"/>
      <c r="I378" s="19"/>
      <c r="J378" s="19"/>
      <c r="K378" s="19"/>
    </row>
    <row r="379" ht="16.5" spans="1:11">
      <c r="A379" s="17"/>
      <c r="B379" s="18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6.5" spans="1:11">
      <c r="A380" s="17"/>
      <c r="B380" s="18"/>
      <c r="C380" s="19"/>
      <c r="D380" s="19"/>
      <c r="E380" s="19"/>
      <c r="F380" s="19"/>
      <c r="G380" s="19"/>
      <c r="H380" s="19"/>
      <c r="I380" s="19"/>
      <c r="J380" s="19"/>
      <c r="K380" s="19"/>
    </row>
    <row r="381" ht="16.5" spans="1:11">
      <c r="A381" s="17"/>
      <c r="B381" s="18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6.5" spans="1:11">
      <c r="A382" s="17"/>
      <c r="B382" s="18"/>
      <c r="C382" s="19"/>
      <c r="D382" s="19"/>
      <c r="E382" s="19"/>
      <c r="F382" s="19"/>
      <c r="G382" s="19"/>
      <c r="H382" s="19"/>
      <c r="I382" s="19"/>
      <c r="J382" s="19"/>
      <c r="K382" s="19"/>
    </row>
    <row r="383" ht="16.5" spans="1:11">
      <c r="A383" s="17"/>
      <c r="B383" s="18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6.5" spans="1:11">
      <c r="A384" s="17"/>
      <c r="B384" s="18"/>
      <c r="C384" s="19"/>
      <c r="D384" s="19"/>
      <c r="E384" s="19"/>
      <c r="F384" s="19"/>
      <c r="G384" s="19"/>
      <c r="H384" s="19"/>
      <c r="I384" s="19"/>
      <c r="J384" s="19"/>
      <c r="K384" s="19"/>
    </row>
    <row r="385" ht="16.5" spans="1:11">
      <c r="A385" s="17"/>
      <c r="B385" s="18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6.5" spans="1:11">
      <c r="A386" s="17"/>
      <c r="B386" s="18"/>
      <c r="C386" s="19"/>
      <c r="D386" s="19"/>
      <c r="E386" s="19"/>
      <c r="F386" s="19"/>
      <c r="G386" s="19"/>
      <c r="H386" s="19"/>
      <c r="I386" s="19"/>
      <c r="J386" s="19"/>
      <c r="K386" s="19"/>
    </row>
    <row r="387" ht="16.5" spans="1:11">
      <c r="A387" s="17"/>
      <c r="B387" s="18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6.5" spans="1:11">
      <c r="A388" s="17"/>
      <c r="B388" s="18"/>
      <c r="C388" s="19"/>
      <c r="D388" s="19"/>
      <c r="E388" s="19"/>
      <c r="F388" s="19"/>
      <c r="G388" s="19"/>
      <c r="H388" s="19"/>
      <c r="I388" s="19"/>
      <c r="J388" s="19"/>
      <c r="K388" s="19"/>
    </row>
    <row r="389" ht="16.5" spans="1:11">
      <c r="A389" s="17"/>
      <c r="B389" s="18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6.5" spans="1:11">
      <c r="A390" s="17"/>
      <c r="B390" s="18"/>
      <c r="C390" s="19"/>
      <c r="D390" s="19"/>
      <c r="E390" s="19"/>
      <c r="F390" s="19"/>
      <c r="G390" s="19"/>
      <c r="H390" s="19"/>
      <c r="I390" s="19"/>
      <c r="J390" s="19"/>
      <c r="K390" s="19"/>
    </row>
    <row r="391" ht="16.5" spans="1:11">
      <c r="A391" s="17"/>
      <c r="B391" s="18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6.5" spans="1:11">
      <c r="A392" s="17"/>
      <c r="B392" s="18"/>
      <c r="C392" s="19"/>
      <c r="D392" s="19"/>
      <c r="E392" s="19"/>
      <c r="F392" s="19"/>
      <c r="G392" s="19"/>
      <c r="H392" s="19"/>
      <c r="I392" s="19"/>
      <c r="J392" s="19"/>
      <c r="K392" s="19"/>
    </row>
    <row r="393" ht="16.5" spans="1:11">
      <c r="A393" s="17"/>
      <c r="B393" s="18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6.5" spans="1:11">
      <c r="A394" s="17"/>
      <c r="B394" s="18"/>
      <c r="C394" s="19"/>
      <c r="D394" s="19"/>
      <c r="E394" s="19"/>
      <c r="F394" s="19"/>
      <c r="G394" s="19"/>
      <c r="H394" s="19"/>
      <c r="I394" s="19"/>
      <c r="J394" s="19"/>
      <c r="K394" s="19"/>
    </row>
    <row r="395" ht="16.5" spans="1:11">
      <c r="A395" s="17"/>
      <c r="B395" s="18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6.5" spans="1:11">
      <c r="A396" s="17"/>
      <c r="B396" s="18"/>
      <c r="C396" s="19"/>
      <c r="D396" s="19"/>
      <c r="E396" s="19"/>
      <c r="F396" s="19"/>
      <c r="G396" s="19"/>
      <c r="H396" s="19"/>
      <c r="I396" s="19"/>
      <c r="J396" s="19"/>
      <c r="K396" s="19"/>
    </row>
    <row r="397" ht="16.5" spans="1:11">
      <c r="A397" s="17"/>
      <c r="B397" s="18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6.5" spans="1:11">
      <c r="A398" s="17"/>
      <c r="B398" s="18"/>
      <c r="C398" s="19"/>
      <c r="D398" s="19"/>
      <c r="E398" s="19"/>
      <c r="F398" s="19"/>
      <c r="G398" s="19"/>
      <c r="H398" s="19"/>
      <c r="I398" s="19"/>
      <c r="J398" s="19"/>
      <c r="K398" s="19"/>
    </row>
    <row r="399" ht="16.5" spans="1:11">
      <c r="A399" s="17"/>
      <c r="B399" s="18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6.5" spans="1:11">
      <c r="A400" s="17"/>
      <c r="B400" s="18"/>
      <c r="C400" s="19"/>
      <c r="D400" s="19"/>
      <c r="E400" s="19"/>
      <c r="F400" s="19"/>
      <c r="G400" s="19"/>
      <c r="H400" s="19"/>
      <c r="I400" s="19"/>
      <c r="J400" s="19"/>
      <c r="K400" s="19"/>
    </row>
    <row r="401" ht="16.5" spans="1:11">
      <c r="A401" s="17"/>
      <c r="B401" s="18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6.5" spans="1:11">
      <c r="A402" s="17"/>
      <c r="B402" s="18"/>
      <c r="C402" s="19"/>
      <c r="D402" s="19"/>
      <c r="E402" s="19"/>
      <c r="F402" s="19"/>
      <c r="G402" s="19"/>
      <c r="H402" s="19"/>
      <c r="I402" s="19"/>
      <c r="J402" s="19"/>
      <c r="K402" s="19"/>
    </row>
    <row r="403" ht="16.5" spans="1:11">
      <c r="A403" s="17"/>
      <c r="B403" s="18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6.5" spans="1:11">
      <c r="A404" s="17"/>
      <c r="B404" s="18"/>
      <c r="C404" s="19"/>
      <c r="D404" s="19"/>
      <c r="E404" s="19"/>
      <c r="F404" s="19"/>
      <c r="G404" s="19"/>
      <c r="H404" s="19"/>
      <c r="I404" s="19"/>
      <c r="J404" s="19"/>
      <c r="K404" s="19"/>
    </row>
    <row r="405" ht="16.5" spans="1:11">
      <c r="A405" s="17"/>
      <c r="B405" s="18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6.5" spans="1:11">
      <c r="A406" s="17"/>
      <c r="B406" s="18"/>
      <c r="C406" s="19"/>
      <c r="D406" s="19"/>
      <c r="E406" s="19"/>
      <c r="F406" s="19"/>
      <c r="G406" s="19"/>
      <c r="H406" s="19"/>
      <c r="I406" s="19"/>
      <c r="J406" s="19"/>
      <c r="K406" s="19"/>
    </row>
    <row r="407" ht="16.5" spans="1:11">
      <c r="A407" s="17"/>
      <c r="B407" s="18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6.5" spans="1:11">
      <c r="A408" s="17"/>
      <c r="B408" s="18"/>
      <c r="C408" s="19"/>
      <c r="D408" s="19"/>
      <c r="E408" s="19"/>
      <c r="F408" s="19"/>
      <c r="G408" s="19"/>
      <c r="H408" s="19"/>
      <c r="I408" s="19"/>
      <c r="J408" s="19"/>
      <c r="K408" s="19"/>
    </row>
    <row r="409" ht="16.5" spans="1:11">
      <c r="A409" s="17"/>
      <c r="B409" s="18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6.5" spans="1:11">
      <c r="A410" s="17"/>
      <c r="B410" s="18"/>
      <c r="C410" s="19"/>
      <c r="D410" s="19"/>
      <c r="E410" s="19"/>
      <c r="F410" s="19"/>
      <c r="G410" s="19"/>
      <c r="H410" s="19"/>
      <c r="I410" s="19"/>
      <c r="J410" s="19"/>
      <c r="K410" s="19"/>
    </row>
    <row r="411" ht="16.5" spans="1:11">
      <c r="A411" s="17"/>
      <c r="B411" s="18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6.5" spans="1:11">
      <c r="A412" s="17"/>
      <c r="B412" s="18"/>
      <c r="C412" s="19"/>
      <c r="D412" s="19"/>
      <c r="E412" s="19"/>
      <c r="F412" s="19"/>
      <c r="G412" s="19"/>
      <c r="H412" s="19"/>
      <c r="I412" s="19"/>
      <c r="J412" s="19"/>
      <c r="K412" s="19"/>
    </row>
    <row r="413" ht="16.5" spans="1:11">
      <c r="A413" s="17"/>
      <c r="B413" s="18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6.5" spans="1:11">
      <c r="A414" s="17"/>
      <c r="B414" s="18"/>
      <c r="C414" s="19"/>
      <c r="D414" s="19"/>
      <c r="E414" s="19"/>
      <c r="F414" s="19"/>
      <c r="G414" s="19"/>
      <c r="H414" s="19"/>
      <c r="I414" s="19"/>
      <c r="J414" s="19"/>
      <c r="K414" s="19"/>
    </row>
    <row r="415" ht="16.5" spans="1:11">
      <c r="A415" s="17"/>
      <c r="B415" s="18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6.5" spans="1:11">
      <c r="A416" s="17"/>
      <c r="B416" s="18"/>
      <c r="C416" s="19"/>
      <c r="D416" s="19"/>
      <c r="E416" s="19"/>
      <c r="F416" s="19"/>
      <c r="G416" s="19"/>
      <c r="H416" s="19"/>
      <c r="I416" s="19"/>
      <c r="J416" s="19"/>
      <c r="K416" s="19"/>
    </row>
    <row r="417" ht="16.5" spans="1:11">
      <c r="A417" s="17"/>
      <c r="B417" s="18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6.5" spans="1:11">
      <c r="A418" s="17"/>
      <c r="B418" s="18"/>
      <c r="C418" s="19"/>
      <c r="D418" s="19"/>
      <c r="E418" s="19"/>
      <c r="F418" s="19"/>
      <c r="G418" s="19"/>
      <c r="H418" s="19"/>
      <c r="I418" s="19"/>
      <c r="J418" s="19"/>
      <c r="K418" s="19"/>
    </row>
    <row r="419" ht="16.5" spans="1:11">
      <c r="A419" s="17"/>
      <c r="B419" s="18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6.5" spans="1:11">
      <c r="A420" s="17"/>
      <c r="B420" s="18"/>
      <c r="C420" s="19"/>
      <c r="D420" s="19"/>
      <c r="E420" s="19"/>
      <c r="F420" s="19"/>
      <c r="G420" s="19"/>
      <c r="H420" s="19"/>
      <c r="I420" s="19"/>
      <c r="J420" s="19"/>
      <c r="K420" s="19"/>
    </row>
    <row r="421" ht="16.5" spans="1:11">
      <c r="A421" s="17"/>
      <c r="B421" s="18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6.5" spans="1:11">
      <c r="A422" s="17"/>
      <c r="B422" s="18"/>
      <c r="C422" s="19"/>
      <c r="D422" s="19"/>
      <c r="E422" s="19"/>
      <c r="F422" s="19"/>
      <c r="G422" s="19"/>
      <c r="H422" s="19"/>
      <c r="I422" s="19"/>
      <c r="J422" s="19"/>
      <c r="K422" s="19"/>
    </row>
    <row r="423" ht="16.5" spans="1:11">
      <c r="A423" s="17"/>
      <c r="B423" s="18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6.5" spans="1:11">
      <c r="A424" s="17"/>
      <c r="B424" s="18"/>
      <c r="C424" s="19"/>
      <c r="D424" s="19"/>
      <c r="E424" s="19"/>
      <c r="F424" s="19"/>
      <c r="G424" s="19"/>
      <c r="H424" s="19"/>
      <c r="I424" s="19"/>
      <c r="J424" s="19"/>
      <c r="K424" s="19"/>
    </row>
    <row r="425" ht="16.5" spans="1:11">
      <c r="A425" s="17"/>
      <c r="B425" s="18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6.5" spans="1:11">
      <c r="A426" s="17"/>
      <c r="B426" s="18"/>
      <c r="C426" s="19"/>
      <c r="D426" s="19"/>
      <c r="E426" s="19"/>
      <c r="F426" s="19"/>
      <c r="G426" s="19"/>
      <c r="H426" s="19"/>
      <c r="I426" s="19"/>
      <c r="J426" s="19"/>
      <c r="K426" s="19"/>
    </row>
    <row r="427" ht="16.5" spans="1:11">
      <c r="A427" s="17"/>
      <c r="B427" s="18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6.5" spans="1:11">
      <c r="A428" s="17"/>
      <c r="B428" s="18"/>
      <c r="C428" s="19"/>
      <c r="D428" s="19"/>
      <c r="E428" s="19"/>
      <c r="F428" s="19"/>
      <c r="G428" s="19"/>
      <c r="H428" s="19"/>
      <c r="I428" s="19"/>
      <c r="J428" s="19"/>
      <c r="K428" s="19"/>
    </row>
    <row r="429" ht="16.5" spans="1:11">
      <c r="A429" s="17"/>
      <c r="B429" s="18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6.5" spans="1:11">
      <c r="A430" s="17"/>
      <c r="B430" s="18"/>
      <c r="C430" s="19"/>
      <c r="D430" s="19"/>
      <c r="E430" s="19"/>
      <c r="F430" s="19"/>
      <c r="G430" s="19"/>
      <c r="H430" s="19"/>
      <c r="I430" s="19"/>
      <c r="J430" s="19"/>
      <c r="K430" s="19"/>
    </row>
    <row r="431" ht="16.5" spans="1:11">
      <c r="A431" s="17"/>
      <c r="B431" s="18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6.5" spans="1:11">
      <c r="A432" s="17"/>
      <c r="B432" s="18"/>
      <c r="C432" s="19"/>
      <c r="D432" s="19"/>
      <c r="E432" s="19"/>
      <c r="F432" s="19"/>
      <c r="G432" s="19"/>
      <c r="H432" s="19"/>
      <c r="I432" s="19"/>
      <c r="J432" s="19"/>
      <c r="K432" s="19"/>
    </row>
    <row r="433" ht="16.5" spans="1:11">
      <c r="A433" s="17"/>
      <c r="B433" s="18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6.5" spans="1:11">
      <c r="A434" s="17"/>
      <c r="B434" s="18"/>
      <c r="C434" s="19"/>
      <c r="D434" s="19"/>
      <c r="E434" s="19"/>
      <c r="F434" s="19"/>
      <c r="G434" s="19"/>
      <c r="H434" s="19"/>
      <c r="I434" s="19"/>
      <c r="J434" s="19"/>
      <c r="K434" s="19"/>
    </row>
    <row r="435" ht="16.5" spans="1:11">
      <c r="A435" s="17"/>
      <c r="B435" s="18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6.5" spans="1:11">
      <c r="A436" s="17"/>
      <c r="B436" s="18"/>
      <c r="C436" s="19"/>
      <c r="D436" s="19"/>
      <c r="E436" s="19"/>
      <c r="F436" s="19"/>
      <c r="G436" s="19"/>
      <c r="H436" s="19"/>
      <c r="I436" s="19"/>
      <c r="J436" s="19"/>
      <c r="K436" s="19"/>
    </row>
    <row r="437" ht="16.5" spans="1:11">
      <c r="A437" s="17"/>
      <c r="B437" s="18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6.5" spans="1:11">
      <c r="A438" s="17"/>
      <c r="B438" s="18"/>
      <c r="C438" s="19"/>
      <c r="D438" s="19"/>
      <c r="E438" s="19"/>
      <c r="F438" s="19"/>
      <c r="G438" s="19"/>
      <c r="H438" s="19"/>
      <c r="I438" s="19"/>
      <c r="J438" s="19"/>
      <c r="K438" s="19"/>
    </row>
    <row r="439" ht="16.5" spans="1:11">
      <c r="A439" s="17"/>
      <c r="B439" s="18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6.5" spans="1:11">
      <c r="A440" s="17"/>
      <c r="B440" s="18"/>
      <c r="C440" s="19"/>
      <c r="D440" s="19"/>
      <c r="E440" s="19"/>
      <c r="F440" s="19"/>
      <c r="G440" s="19"/>
      <c r="H440" s="19"/>
      <c r="I440" s="19"/>
      <c r="J440" s="19"/>
      <c r="K440" s="19"/>
    </row>
    <row r="441" ht="16.5" spans="1:11">
      <c r="A441" s="17"/>
      <c r="B441" s="18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6.5" spans="1:11">
      <c r="A442" s="17"/>
      <c r="B442" s="18"/>
      <c r="C442" s="19"/>
      <c r="D442" s="19"/>
      <c r="E442" s="19"/>
      <c r="F442" s="19"/>
      <c r="G442" s="19"/>
      <c r="H442" s="19"/>
      <c r="I442" s="19"/>
      <c r="J442" s="19"/>
      <c r="K442" s="19"/>
    </row>
    <row r="443" ht="16.5" spans="1:11">
      <c r="A443" s="17"/>
      <c r="B443" s="18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6.5" spans="1:11">
      <c r="A444" s="17"/>
      <c r="B444" s="18"/>
      <c r="C444" s="19"/>
      <c r="D444" s="19"/>
      <c r="E444" s="19"/>
      <c r="F444" s="19"/>
      <c r="G444" s="19"/>
      <c r="H444" s="19"/>
      <c r="I444" s="19"/>
      <c r="J444" s="19"/>
      <c r="K444" s="19"/>
    </row>
    <row r="445" ht="16.5" spans="1:11">
      <c r="A445" s="17"/>
      <c r="B445" s="18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6.5" spans="1:11">
      <c r="A446" s="17"/>
      <c r="B446" s="18"/>
      <c r="C446" s="19"/>
      <c r="D446" s="19"/>
      <c r="E446" s="19"/>
      <c r="F446" s="19"/>
      <c r="G446" s="19"/>
      <c r="H446" s="19"/>
      <c r="I446" s="19"/>
      <c r="J446" s="19"/>
      <c r="K446" s="19"/>
    </row>
    <row r="447" ht="16.5" spans="1:11">
      <c r="A447" s="17"/>
      <c r="B447" s="18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6.5" spans="1:11">
      <c r="A448" s="17"/>
      <c r="B448" s="18"/>
      <c r="C448" s="19"/>
      <c r="D448" s="19"/>
      <c r="E448" s="19"/>
      <c r="F448" s="19"/>
      <c r="G448" s="19"/>
      <c r="H448" s="19"/>
      <c r="I448" s="19"/>
      <c r="J448" s="19"/>
      <c r="K448" s="19"/>
    </row>
    <row r="449" ht="16.5" spans="1:11">
      <c r="A449" s="17"/>
      <c r="B449" s="18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6.5" spans="1:11">
      <c r="A450" s="17"/>
      <c r="B450" s="18"/>
      <c r="C450" s="19"/>
      <c r="D450" s="19"/>
      <c r="E450" s="19"/>
      <c r="F450" s="19"/>
      <c r="G450" s="19"/>
      <c r="H450" s="19"/>
      <c r="I450" s="19"/>
      <c r="J450" s="19"/>
      <c r="K450" s="19"/>
    </row>
    <row r="451" ht="16.5" spans="1:11">
      <c r="A451" s="17"/>
      <c r="B451" s="18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6.5" spans="1:11">
      <c r="A452" s="17"/>
      <c r="B452" s="18"/>
      <c r="C452" s="19"/>
      <c r="D452" s="19"/>
      <c r="E452" s="19"/>
      <c r="F452" s="19"/>
      <c r="G452" s="19"/>
      <c r="H452" s="19"/>
      <c r="I452" s="19"/>
      <c r="J452" s="19"/>
      <c r="K452" s="19"/>
    </row>
    <row r="453" ht="16.5" spans="1:11">
      <c r="A453" s="17"/>
      <c r="B453" s="18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6.5" spans="1:11">
      <c r="A454" s="17"/>
      <c r="B454" s="18"/>
      <c r="C454" s="19"/>
      <c r="D454" s="19"/>
      <c r="E454" s="19"/>
      <c r="F454" s="19"/>
      <c r="G454" s="19"/>
      <c r="H454" s="19"/>
      <c r="I454" s="19"/>
      <c r="J454" s="19"/>
      <c r="K454" s="19"/>
    </row>
    <row r="455" ht="16.5" spans="1:11">
      <c r="A455" s="17"/>
      <c r="B455" s="18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6.5" spans="1:11">
      <c r="A456" s="17"/>
      <c r="B456" s="18"/>
      <c r="C456" s="19"/>
      <c r="D456" s="19"/>
      <c r="E456" s="19"/>
      <c r="F456" s="19"/>
      <c r="G456" s="19"/>
      <c r="H456" s="19"/>
      <c r="I456" s="19"/>
      <c r="J456" s="19"/>
      <c r="K456" s="19"/>
    </row>
    <row r="457" ht="16.5" spans="1:11">
      <c r="A457" s="17"/>
      <c r="B457" s="18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6.5" spans="1:11">
      <c r="A458" s="17"/>
      <c r="B458" s="18"/>
      <c r="C458" s="19"/>
      <c r="D458" s="19"/>
      <c r="E458" s="19"/>
      <c r="F458" s="19"/>
      <c r="G458" s="19"/>
      <c r="H458" s="19"/>
      <c r="I458" s="19"/>
      <c r="J458" s="19"/>
      <c r="K458" s="19"/>
    </row>
    <row r="459" ht="16.5" spans="1:11">
      <c r="A459" s="17"/>
      <c r="B459" s="18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6.5" spans="1:11">
      <c r="A460" s="17"/>
      <c r="B460" s="18"/>
      <c r="C460" s="19"/>
      <c r="D460" s="19"/>
      <c r="E460" s="19"/>
      <c r="F460" s="19"/>
      <c r="G460" s="19"/>
      <c r="H460" s="19"/>
      <c r="I460" s="19"/>
      <c r="J460" s="19"/>
      <c r="K460" s="19"/>
    </row>
    <row r="461" ht="16.5" spans="1:11">
      <c r="A461" s="17"/>
      <c r="B461" s="18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6.5" spans="1:11">
      <c r="A462" s="17"/>
      <c r="B462" s="18"/>
      <c r="C462" s="19"/>
      <c r="D462" s="19"/>
      <c r="E462" s="19"/>
      <c r="F462" s="19"/>
      <c r="G462" s="19"/>
      <c r="H462" s="19"/>
      <c r="I462" s="19"/>
      <c r="J462" s="19"/>
      <c r="K462" s="19"/>
    </row>
    <row r="463" ht="16.5" spans="1:11">
      <c r="A463" s="17"/>
      <c r="B463" s="18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6.5" spans="1:11">
      <c r="A464" s="17"/>
      <c r="B464" s="18"/>
      <c r="C464" s="19"/>
      <c r="D464" s="19"/>
      <c r="E464" s="19"/>
      <c r="F464" s="19"/>
      <c r="G464" s="19"/>
      <c r="H464" s="19"/>
      <c r="I464" s="19"/>
      <c r="J464" s="19"/>
      <c r="K464" s="19"/>
    </row>
    <row r="465" ht="16.5" spans="1:11">
      <c r="A465" s="17"/>
      <c r="B465" s="18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6.5" spans="1:11">
      <c r="A466" s="17"/>
      <c r="B466" s="18"/>
      <c r="C466" s="19"/>
      <c r="D466" s="19"/>
      <c r="E466" s="19"/>
      <c r="F466" s="19"/>
      <c r="G466" s="19"/>
      <c r="H466" s="19"/>
      <c r="I466" s="19"/>
      <c r="J466" s="19"/>
      <c r="K466" s="19"/>
    </row>
    <row r="467" ht="16.5" spans="1:11">
      <c r="A467" s="17"/>
      <c r="B467" s="18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6.5" spans="1:11">
      <c r="A468" s="17"/>
      <c r="B468" s="18"/>
      <c r="C468" s="19"/>
      <c r="D468" s="19"/>
      <c r="E468" s="19"/>
      <c r="F468" s="19"/>
      <c r="G468" s="19"/>
      <c r="H468" s="19"/>
      <c r="I468" s="19"/>
      <c r="J468" s="19"/>
      <c r="K468" s="19"/>
    </row>
    <row r="469" ht="16.5" spans="1:11">
      <c r="A469" s="17"/>
      <c r="B469" s="18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6.5" spans="1:11">
      <c r="A470" s="17"/>
      <c r="B470" s="18"/>
      <c r="C470" s="19"/>
      <c r="D470" s="19"/>
      <c r="E470" s="19"/>
      <c r="F470" s="19"/>
      <c r="G470" s="19"/>
      <c r="H470" s="19"/>
      <c r="I470" s="19"/>
      <c r="J470" s="19"/>
      <c r="K470" s="19"/>
    </row>
    <row r="471" ht="16.5" spans="1:11">
      <c r="A471" s="17"/>
      <c r="B471" s="18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6.5" spans="1:11">
      <c r="A472" s="17"/>
      <c r="B472" s="18"/>
      <c r="C472" s="19"/>
      <c r="D472" s="19"/>
      <c r="E472" s="19"/>
      <c r="F472" s="19"/>
      <c r="G472" s="19"/>
      <c r="H472" s="19"/>
      <c r="I472" s="19"/>
      <c r="J472" s="19"/>
      <c r="K472" s="19"/>
    </row>
    <row r="473" ht="16.5" spans="1:11">
      <c r="A473" s="17"/>
      <c r="B473" s="18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6.5" spans="1:11">
      <c r="A474" s="17"/>
      <c r="B474" s="18"/>
      <c r="C474" s="19"/>
      <c r="D474" s="19"/>
      <c r="E474" s="19"/>
      <c r="F474" s="19"/>
      <c r="G474" s="19"/>
      <c r="H474" s="19"/>
      <c r="I474" s="19"/>
      <c r="J474" s="19"/>
      <c r="K474" s="19"/>
    </row>
    <row r="475" ht="16.5" spans="1:11">
      <c r="A475" s="17"/>
      <c r="B475" s="18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6.5" spans="1:11">
      <c r="A476" s="17"/>
      <c r="B476" s="18"/>
      <c r="C476" s="19"/>
      <c r="D476" s="19"/>
      <c r="E476" s="19"/>
      <c r="F476" s="19"/>
      <c r="G476" s="19"/>
      <c r="H476" s="19"/>
      <c r="I476" s="19"/>
      <c r="J476" s="19"/>
      <c r="K476" s="19"/>
    </row>
    <row r="477" ht="16.5" spans="1:11">
      <c r="A477" s="17"/>
      <c r="B477" s="18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6.5" spans="1:11">
      <c r="A478" s="17"/>
      <c r="B478" s="18"/>
      <c r="C478" s="19"/>
      <c r="D478" s="19"/>
      <c r="E478" s="19"/>
      <c r="F478" s="19"/>
      <c r="G478" s="19"/>
      <c r="H478" s="19"/>
      <c r="I478" s="19"/>
      <c r="J478" s="19"/>
      <c r="K478" s="19"/>
    </row>
    <row r="479" ht="16.5" spans="1:11">
      <c r="A479" s="17"/>
      <c r="B479" s="18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6.5" spans="1:11">
      <c r="A480" s="17"/>
      <c r="B480" s="18"/>
      <c r="C480" s="19"/>
      <c r="D480" s="19"/>
      <c r="E480" s="19"/>
      <c r="F480" s="19"/>
      <c r="G480" s="19"/>
      <c r="H480" s="19"/>
      <c r="I480" s="19"/>
      <c r="J480" s="19"/>
      <c r="K480" s="19"/>
    </row>
    <row r="481" ht="16.5" spans="1:11">
      <c r="A481" s="17"/>
      <c r="B481" s="18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6.5" spans="1:11">
      <c r="A482" s="17"/>
      <c r="B482" s="18"/>
      <c r="C482" s="19"/>
      <c r="D482" s="19"/>
      <c r="E482" s="19"/>
      <c r="F482" s="19"/>
      <c r="G482" s="19"/>
      <c r="H482" s="19"/>
      <c r="I482" s="19"/>
      <c r="J482" s="19"/>
      <c r="K482" s="19"/>
    </row>
    <row r="483" ht="16.5" spans="1:11">
      <c r="A483" s="17"/>
      <c r="B483" s="18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6.5" spans="1:11">
      <c r="A484" s="17"/>
      <c r="B484" s="18"/>
      <c r="C484" s="19"/>
      <c r="D484" s="19"/>
      <c r="E484" s="19"/>
      <c r="F484" s="19"/>
      <c r="G484" s="19"/>
      <c r="H484" s="19"/>
      <c r="I484" s="19"/>
      <c r="J484" s="19"/>
      <c r="K484" s="19"/>
    </row>
    <row r="485" ht="16.5" spans="1:11">
      <c r="A485" s="17"/>
      <c r="B485" s="18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6.5" spans="1:11">
      <c r="A486" s="17"/>
      <c r="B486" s="18"/>
      <c r="C486" s="19"/>
      <c r="D486" s="19"/>
      <c r="E486" s="19"/>
      <c r="F486" s="19"/>
      <c r="G486" s="19"/>
      <c r="H486" s="19"/>
      <c r="I486" s="19"/>
      <c r="J486" s="19"/>
      <c r="K486" s="19"/>
    </row>
    <row r="487" ht="16.5" spans="1:11">
      <c r="A487" s="17"/>
      <c r="B487" s="18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6.5" spans="1:11">
      <c r="A488" s="17"/>
      <c r="B488" s="18"/>
      <c r="C488" s="19"/>
      <c r="D488" s="19"/>
      <c r="E488" s="19"/>
      <c r="F488" s="19"/>
      <c r="G488" s="19"/>
      <c r="H488" s="19"/>
      <c r="I488" s="19"/>
      <c r="J488" s="19"/>
      <c r="K488" s="19"/>
    </row>
    <row r="489" ht="16.5" spans="1:11">
      <c r="A489" s="17"/>
      <c r="B489" s="18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6.5" spans="1:11">
      <c r="A490" s="17"/>
      <c r="B490" s="18"/>
      <c r="C490" s="19"/>
      <c r="D490" s="19"/>
      <c r="E490" s="19"/>
      <c r="F490" s="19"/>
      <c r="G490" s="19"/>
      <c r="H490" s="19"/>
      <c r="I490" s="19"/>
      <c r="J490" s="19"/>
      <c r="K490" s="19"/>
    </row>
    <row r="491" ht="16.5" spans="1:11">
      <c r="A491" s="17"/>
      <c r="B491" s="18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6.5" spans="1:11">
      <c r="A492" s="17"/>
      <c r="B492" s="18"/>
      <c r="C492" s="19"/>
      <c r="D492" s="19"/>
      <c r="E492" s="19"/>
      <c r="F492" s="19"/>
      <c r="G492" s="19"/>
      <c r="H492" s="19"/>
      <c r="I492" s="19"/>
      <c r="J492" s="19"/>
      <c r="K492" s="19"/>
    </row>
    <row r="493" ht="16.5" spans="1:11">
      <c r="A493" s="17"/>
      <c r="B493" s="18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6.5" spans="1:11">
      <c r="A494" s="17"/>
      <c r="B494" s="18"/>
      <c r="C494" s="19"/>
      <c r="D494" s="19"/>
      <c r="E494" s="19"/>
      <c r="F494" s="19"/>
      <c r="G494" s="19"/>
      <c r="H494" s="19"/>
      <c r="I494" s="19"/>
      <c r="J494" s="19"/>
      <c r="K494" s="19"/>
    </row>
    <row r="495" ht="16.5" spans="1:11">
      <c r="A495" s="17"/>
      <c r="B495" s="18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6.5" spans="1:11">
      <c r="A496" s="17"/>
      <c r="B496" s="18"/>
      <c r="C496" s="19"/>
      <c r="D496" s="19"/>
      <c r="E496" s="19"/>
      <c r="F496" s="19"/>
      <c r="G496" s="19"/>
      <c r="H496" s="19"/>
      <c r="I496" s="19"/>
      <c r="J496" s="19"/>
      <c r="K496" s="19"/>
    </row>
    <row r="497" ht="16.5" spans="1:11">
      <c r="A497" s="17"/>
      <c r="B497" s="18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6.5" spans="1:11">
      <c r="A498" s="17"/>
      <c r="B498" s="18"/>
      <c r="C498" s="19"/>
      <c r="D498" s="19"/>
      <c r="E498" s="19"/>
      <c r="F498" s="19"/>
      <c r="G498" s="19"/>
      <c r="H498" s="19"/>
      <c r="I498" s="19"/>
      <c r="J498" s="19"/>
      <c r="K498" s="19"/>
    </row>
    <row r="499" ht="16.5" spans="1:11">
      <c r="A499" s="17"/>
      <c r="B499" s="18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6.5" spans="1:11">
      <c r="A500" s="17"/>
      <c r="B500" s="18"/>
      <c r="C500" s="19"/>
      <c r="D500" s="19"/>
      <c r="E500" s="19"/>
      <c r="F500" s="19"/>
      <c r="G500" s="19"/>
      <c r="H500" s="19"/>
      <c r="I500" s="19"/>
      <c r="J500" s="19"/>
      <c r="K500" s="19"/>
    </row>
    <row r="501" ht="16.5" spans="1:11">
      <c r="A501" s="17"/>
      <c r="B501" s="18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6.5" spans="1:11">
      <c r="A502" s="17"/>
      <c r="B502" s="18"/>
      <c r="C502" s="19"/>
      <c r="D502" s="19"/>
      <c r="E502" s="19"/>
      <c r="F502" s="19"/>
      <c r="G502" s="19"/>
      <c r="H502" s="19"/>
      <c r="I502" s="19"/>
      <c r="J502" s="19"/>
      <c r="K502" s="19"/>
    </row>
    <row r="503" ht="16.5" spans="1:11">
      <c r="A503" s="17"/>
      <c r="B503" s="18"/>
      <c r="C503" s="19"/>
      <c r="D503" s="19"/>
      <c r="E503" s="19"/>
      <c r="F503" s="19"/>
      <c r="G503" s="19"/>
      <c r="H503" s="19"/>
      <c r="I503" s="19"/>
      <c r="J503" s="19"/>
      <c r="K503" s="19"/>
    </row>
  </sheetData>
  <autoFilter xmlns:etc="http://www.wps.cn/officeDocument/2017/etCustomData" ref="A3:K503" etc:filterBottomFollowUsedRange="0">
    <extLst/>
  </autoFilter>
  <mergeCells count="1">
    <mergeCell ref="A1:M1"/>
  </mergeCells>
  <dataValidations count="4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基础资料!$B:$B</formula1>
    </dataValidation>
    <dataValidation type="list" allowBlank="1" showInputMessage="1" showErrorMessage="1" sqref="J3">
      <formula1>基础资料!$E:$E</formula1>
    </dataValidation>
    <dataValidation type="list" allowBlank="1" showInputMessage="1" showErrorMessage="1" sqref="K3">
      <formula1>基础资料!$G:$G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503"/>
  <sheetViews>
    <sheetView showGridLines="0" workbookViewId="0">
      <pane ySplit="3" topLeftCell="A4" activePane="bottomLeft" state="frozen"/>
      <selection/>
      <selection pane="bottomLeft" activeCell="A1" sqref="$A1:$XFD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4" customWidth="1"/>
    <col min="12" max="16371" width="10" style="1" customWidth="1"/>
    <col min="16372" max="16372" width="10" style="1"/>
    <col min="16373" max="16376" width="9" style="1"/>
    <col min="16377" max="16377" width="10" style="1"/>
    <col min="16378" max="16384" width="9" style="1"/>
  </cols>
  <sheetData>
    <row r="1" s="1" customFormat="1" ht="28" customHeight="1" spans="1:1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24" customHeight="1" spans="1:13">
      <c r="A2" s="7" t="s">
        <v>200</v>
      </c>
      <c r="B2" s="8" t="s">
        <v>46</v>
      </c>
      <c r="C2" s="9" t="s">
        <v>123</v>
      </c>
      <c r="D2" s="10">
        <f>IFERROR(VLOOKUP($B$2,数据录入!$C$5:$H$18,6,0),0)</f>
        <v>0</v>
      </c>
      <c r="E2" s="9" t="s">
        <v>201</v>
      </c>
      <c r="F2" s="10">
        <f>SUMIFS(数据录入!$F$19:$F$10000,数据录入!$C$19:$C$10000,$B$2)</f>
        <v>0</v>
      </c>
      <c r="G2" s="9" t="s">
        <v>202</v>
      </c>
      <c r="H2" s="10">
        <f>SUMIFS(数据录入!$G$19:$G$10000,数据录入!$C$19:$C$10000,$B$2)</f>
        <v>700</v>
      </c>
      <c r="I2" s="9" t="s">
        <v>203</v>
      </c>
      <c r="J2" s="10">
        <f>D2+F2-H2</f>
        <v>-700</v>
      </c>
      <c r="K2" s="11"/>
    </row>
    <row r="3" s="1" customFormat="1" ht="24" customHeight="1" spans="1:13">
      <c r="A3" s="12" t="s">
        <v>115</v>
      </c>
      <c r="B3" s="12" t="s">
        <v>116</v>
      </c>
      <c r="C3" s="12" t="s">
        <v>117</v>
      </c>
      <c r="D3" s="12" t="s">
        <v>204</v>
      </c>
      <c r="E3" s="12" t="s">
        <v>118</v>
      </c>
      <c r="F3" s="12" t="s">
        <v>119</v>
      </c>
      <c r="G3" s="12" t="s">
        <v>120</v>
      </c>
      <c r="H3" s="13" t="s">
        <v>114</v>
      </c>
      <c r="I3" s="12" t="s">
        <v>38</v>
      </c>
      <c r="J3" s="14" t="s">
        <v>40</v>
      </c>
      <c r="K3" s="15" t="s">
        <v>41</v>
      </c>
      <c r="L3" s="16" t="s">
        <v>121</v>
      </c>
      <c r="M3" s="14" t="s">
        <v>122</v>
      </c>
    </row>
    <row r="4" s="1" customFormat="1" ht="20" customHeight="1" spans="1:13">
      <c r="A4" s="17" cm="1">
        <f t="array" ref="A4:M5">_xlfn._xlws.FILTER(数据录入!$A$19:$M$10000,数据录入!$C$19:$C$10000=$B$2)</f>
        <v>16</v>
      </c>
      <c r="B4" s="18">
        <v>46266</v>
      </c>
      <c r="C4" s="19" t="str">
        <v>微信</v>
      </c>
      <c r="D4" s="19" t="str">
        <v>办公费</v>
      </c>
      <c r="E4" s="19">
        <v>0</v>
      </c>
      <c r="F4" s="19">
        <v>0</v>
      </c>
      <c r="G4" s="19">
        <v>200</v>
      </c>
      <c r="H4" s="19">
        <v>-200</v>
      </c>
      <c r="I4" s="19">
        <v>0</v>
      </c>
      <c r="J4" s="19">
        <v>0</v>
      </c>
      <c r="K4" s="19">
        <v>0</v>
      </c>
      <c r="L4" s="1">
        <v>0</v>
      </c>
      <c r="M4" s="1">
        <v>202609</v>
      </c>
    </row>
    <row r="5" s="1" customFormat="1" ht="20" customHeight="1" spans="1:13">
      <c r="A5" s="17">
        <v>30</v>
      </c>
      <c r="B5" s="18">
        <v>46266</v>
      </c>
      <c r="C5" s="19" t="str">
        <v>微信</v>
      </c>
      <c r="D5" s="19" t="str">
        <v>车辆费用</v>
      </c>
      <c r="E5" s="19">
        <v>0</v>
      </c>
      <c r="F5" s="19">
        <v>0</v>
      </c>
      <c r="G5" s="19">
        <v>500</v>
      </c>
      <c r="H5" s="19">
        <v>-700</v>
      </c>
      <c r="I5" s="19">
        <v>0</v>
      </c>
      <c r="J5" s="19">
        <v>0</v>
      </c>
      <c r="K5" s="19">
        <v>0</v>
      </c>
      <c r="L5" s="1">
        <v>0</v>
      </c>
      <c r="M5" s="1">
        <v>202609</v>
      </c>
    </row>
    <row r="6" s="1" customFormat="1" ht="20" customHeight="1" spans="1:13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</row>
    <row r="7" s="1" customFormat="1" ht="20" customHeight="1" spans="1:13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</row>
    <row r="8" s="1" customFormat="1" ht="20" customHeight="1" spans="1:13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</row>
    <row r="9" s="1" customFormat="1" ht="20" customHeight="1" spans="1:13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</row>
    <row r="10" s="1" customFormat="1" ht="20" customHeight="1" spans="1:13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</row>
    <row r="11" s="1" customFormat="1" ht="20" customHeight="1" spans="1:13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</row>
    <row r="12" s="1" customFormat="1" ht="20" customHeight="1" spans="1:13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</row>
    <row r="13" s="1" customFormat="1" ht="20" customHeight="1" spans="1:13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</row>
    <row r="14" s="1" customFormat="1" ht="20" customHeight="1" spans="1:13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</row>
    <row r="15" s="1" customFormat="1" ht="20" customHeight="1" spans="1:1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</row>
    <row r="16" s="1" customFormat="1" ht="20" customHeight="1" spans="1:13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</row>
    <row r="17" s="1" customFormat="1" ht="20" customHeight="1" spans="1:11">
      <c r="A17" s="17"/>
      <c r="B17" s="18"/>
      <c r="C17" s="19"/>
      <c r="D17" s="19"/>
      <c r="E17" s="19"/>
      <c r="F17" s="19"/>
      <c r="G17" s="19"/>
      <c r="H17" s="19"/>
      <c r="I17" s="19"/>
      <c r="J17" s="19"/>
      <c r="K17" s="19"/>
    </row>
    <row r="18" s="1" customFormat="1" ht="20" customHeight="1" spans="1:11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</row>
    <row r="19" s="1" customFormat="1" ht="20" customHeight="1" spans="1:1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</row>
    <row r="20" s="1" customFormat="1" ht="20" customHeight="1" spans="1:11">
      <c r="A20" s="17"/>
      <c r="B20" s="18"/>
      <c r="C20" s="19"/>
      <c r="D20" s="19"/>
      <c r="E20" s="19"/>
      <c r="F20" s="19"/>
      <c r="G20" s="19"/>
      <c r="H20" s="19"/>
      <c r="I20" s="19"/>
      <c r="J20" s="19"/>
      <c r="K20" s="19"/>
    </row>
    <row r="21" s="1" customFormat="1" ht="20" customHeight="1" spans="1:11">
      <c r="A21" s="17"/>
      <c r="B21" s="18"/>
      <c r="C21" s="19"/>
      <c r="D21" s="19"/>
      <c r="E21" s="19"/>
      <c r="F21" s="19"/>
      <c r="G21" s="19"/>
      <c r="H21" s="19"/>
      <c r="I21" s="19"/>
      <c r="J21" s="19"/>
      <c r="K21" s="19"/>
    </row>
    <row r="22" s="1" customFormat="1" ht="20" customHeight="1" spans="1:11">
      <c r="A22" s="17"/>
      <c r="B22" s="18"/>
      <c r="C22" s="19"/>
      <c r="D22" s="19"/>
      <c r="E22" s="19"/>
      <c r="F22" s="19"/>
      <c r="G22" s="19"/>
      <c r="H22" s="19"/>
      <c r="I22" s="19"/>
      <c r="J22" s="19"/>
      <c r="K22" s="19"/>
    </row>
    <row r="23" s="1" customFormat="1" ht="20" customHeight="1" spans="1:1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9"/>
    </row>
    <row r="24" s="1" customFormat="1" ht="20" customHeight="1" spans="1:1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</row>
    <row r="25" s="1" customFormat="1" ht="20" customHeight="1" spans="1:11">
      <c r="A25" s="17"/>
      <c r="B25" s="18"/>
      <c r="C25" s="19"/>
      <c r="D25" s="19"/>
      <c r="E25" s="19"/>
      <c r="F25" s="19"/>
      <c r="G25" s="19"/>
      <c r="H25" s="19"/>
      <c r="I25" s="19"/>
      <c r="J25" s="19"/>
      <c r="K25" s="19"/>
    </row>
    <row r="26" s="1" customFormat="1" ht="20" customHeight="1" spans="1:11">
      <c r="A26" s="17"/>
      <c r="B26" s="18"/>
      <c r="C26" s="19"/>
      <c r="D26" s="19"/>
      <c r="E26" s="19"/>
      <c r="F26" s="19"/>
      <c r="G26" s="19"/>
      <c r="H26" s="19"/>
      <c r="I26" s="19"/>
      <c r="J26" s="19"/>
      <c r="K26" s="19"/>
    </row>
    <row r="27" s="1" customFormat="1" ht="20" customHeight="1" spans="1:11">
      <c r="A27" s="17"/>
      <c r="B27" s="18"/>
      <c r="C27" s="19"/>
      <c r="D27" s="19"/>
      <c r="E27" s="19"/>
      <c r="F27" s="19"/>
      <c r="G27" s="19"/>
      <c r="H27" s="19"/>
      <c r="I27" s="19"/>
      <c r="J27" s="19"/>
      <c r="K27" s="19"/>
    </row>
    <row r="28" s="1" customFormat="1" ht="20" customHeight="1" spans="1:1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9"/>
    </row>
    <row r="29" s="1" customFormat="1" ht="20" customHeight="1" spans="1:11">
      <c r="A29" s="17"/>
      <c r="B29" s="18"/>
      <c r="C29" s="19"/>
      <c r="D29" s="19"/>
      <c r="E29" s="19"/>
      <c r="F29" s="19"/>
      <c r="G29" s="19"/>
      <c r="H29" s="19"/>
      <c r="I29" s="19"/>
      <c r="J29" s="19"/>
      <c r="K29" s="19"/>
    </row>
    <row r="30" s="1" customFormat="1" ht="20" customHeight="1" spans="1:11">
      <c r="A30" s="17"/>
      <c r="B30" s="18"/>
      <c r="C30" s="19"/>
      <c r="D30" s="19"/>
      <c r="E30" s="19"/>
      <c r="F30" s="19"/>
      <c r="G30" s="19"/>
      <c r="H30" s="19"/>
      <c r="I30" s="19"/>
      <c r="J30" s="19"/>
      <c r="K30" s="19"/>
    </row>
    <row r="31" s="1" customFormat="1" ht="20" customHeight="1" spans="1:11">
      <c r="A31" s="17"/>
      <c r="B31" s="18"/>
      <c r="C31" s="19"/>
      <c r="D31" s="19"/>
      <c r="E31" s="19"/>
      <c r="F31" s="19"/>
      <c r="G31" s="19"/>
      <c r="H31" s="19"/>
      <c r="I31" s="19"/>
      <c r="J31" s="19"/>
      <c r="K31" s="19"/>
    </row>
    <row r="32" s="1" customFormat="1" ht="20" customHeight="1" spans="1:11">
      <c r="A32" s="17"/>
      <c r="B32" s="18"/>
      <c r="C32" s="19"/>
      <c r="D32" s="19"/>
      <c r="E32" s="19"/>
      <c r="F32" s="19"/>
      <c r="G32" s="19"/>
      <c r="H32" s="19"/>
      <c r="I32" s="19"/>
      <c r="J32" s="19"/>
      <c r="K32" s="19"/>
    </row>
    <row r="33" s="1" customFormat="1" ht="20" customHeight="1" spans="1:1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</row>
    <row r="34" s="1" customFormat="1" ht="20" customHeight="1" spans="1:11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</row>
    <row r="35" s="1" customFormat="1" ht="20" customHeight="1" spans="1:1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9"/>
    </row>
    <row r="36" s="1" customFormat="1" ht="20" customHeight="1" spans="1:11">
      <c r="A36" s="17"/>
      <c r="B36" s="18"/>
      <c r="C36" s="19"/>
      <c r="D36" s="19"/>
      <c r="E36" s="19"/>
      <c r="F36" s="19"/>
      <c r="G36" s="19"/>
      <c r="H36" s="19"/>
      <c r="I36" s="19"/>
      <c r="J36" s="19"/>
      <c r="K36" s="19"/>
    </row>
    <row r="37" s="1" customFormat="1" ht="20" customHeight="1" spans="1:11">
      <c r="A37" s="17"/>
      <c r="B37" s="18"/>
      <c r="C37" s="19"/>
      <c r="D37" s="19"/>
      <c r="E37" s="19"/>
      <c r="F37" s="19"/>
      <c r="G37" s="19"/>
      <c r="H37" s="19"/>
      <c r="I37" s="19"/>
      <c r="J37" s="19"/>
      <c r="K37" s="19"/>
    </row>
    <row r="38" s="1" customFormat="1" ht="20" customHeight="1" spans="1:11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</row>
    <row r="39" s="1" customFormat="1" ht="20" customHeight="1" spans="1:11">
      <c r="A39" s="17"/>
      <c r="B39" s="18"/>
      <c r="C39" s="19"/>
      <c r="D39" s="19"/>
      <c r="E39" s="19"/>
      <c r="F39" s="19"/>
      <c r="G39" s="19"/>
      <c r="H39" s="19"/>
      <c r="I39" s="19"/>
      <c r="J39" s="19"/>
      <c r="K39" s="19"/>
    </row>
    <row r="40" s="1" customFormat="1" ht="20" customHeight="1" spans="1:11">
      <c r="A40" s="17"/>
      <c r="B40" s="18"/>
      <c r="C40" s="19"/>
      <c r="D40" s="19"/>
      <c r="E40" s="19"/>
      <c r="F40" s="19"/>
      <c r="G40" s="19"/>
      <c r="H40" s="19"/>
      <c r="I40" s="19"/>
      <c r="J40" s="19"/>
      <c r="K40" s="19"/>
    </row>
    <row r="41" s="1" customFormat="1" ht="20" customHeight="1" spans="1:11">
      <c r="A41" s="17"/>
      <c r="B41" s="18"/>
      <c r="C41" s="19"/>
      <c r="D41" s="19"/>
      <c r="E41" s="19"/>
      <c r="F41" s="19"/>
      <c r="G41" s="19"/>
      <c r="H41" s="19"/>
      <c r="I41" s="19"/>
      <c r="J41" s="19"/>
      <c r="K41" s="19"/>
    </row>
    <row r="42" s="1" customFormat="1" ht="20" customHeight="1" spans="1:1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</row>
    <row r="43" s="1" customFormat="1" ht="20" customHeight="1" spans="1:11">
      <c r="A43" s="17"/>
      <c r="B43" s="18"/>
      <c r="C43" s="19"/>
      <c r="D43" s="19"/>
      <c r="E43" s="19"/>
      <c r="F43" s="19"/>
      <c r="G43" s="19"/>
      <c r="H43" s="19"/>
      <c r="I43" s="19"/>
      <c r="J43" s="19"/>
      <c r="K43" s="19"/>
    </row>
    <row r="44" s="1" customFormat="1" ht="20" customHeight="1" spans="1:11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</row>
    <row r="45" s="1" customFormat="1" ht="20" customHeight="1" spans="1:11">
      <c r="A45" s="17"/>
      <c r="B45" s="18"/>
      <c r="C45" s="19"/>
      <c r="D45" s="19"/>
      <c r="E45" s="19"/>
      <c r="F45" s="19"/>
      <c r="G45" s="19"/>
      <c r="H45" s="19"/>
      <c r="I45" s="19"/>
      <c r="J45" s="19"/>
      <c r="K45" s="19"/>
    </row>
    <row r="46" s="1" customFormat="1" ht="20" customHeight="1" spans="1:11">
      <c r="A46" s="17"/>
      <c r="B46" s="18"/>
      <c r="C46" s="19"/>
      <c r="D46" s="19"/>
      <c r="E46" s="19"/>
      <c r="F46" s="19"/>
      <c r="G46" s="19"/>
      <c r="H46" s="19"/>
      <c r="I46" s="19"/>
      <c r="J46" s="19"/>
      <c r="K46" s="19"/>
    </row>
    <row r="47" s="1" customFormat="1" ht="20" customHeight="1" spans="1:11">
      <c r="A47" s="17"/>
      <c r="B47" s="18"/>
      <c r="C47" s="19"/>
      <c r="D47" s="19"/>
      <c r="E47" s="19"/>
      <c r="F47" s="19"/>
      <c r="G47" s="19"/>
      <c r="H47" s="19"/>
      <c r="I47" s="19"/>
      <c r="J47" s="19"/>
      <c r="K47" s="19"/>
    </row>
    <row r="48" s="1" customFormat="1" ht="20" customHeight="1" spans="1:11">
      <c r="A48" s="17"/>
      <c r="B48" s="18"/>
      <c r="C48" s="19"/>
      <c r="D48" s="19"/>
      <c r="E48" s="19"/>
      <c r="F48" s="19"/>
      <c r="G48" s="19"/>
      <c r="H48" s="19"/>
      <c r="I48" s="19"/>
      <c r="J48" s="19"/>
      <c r="K48" s="19"/>
    </row>
    <row r="49" s="1" customFormat="1" ht="20" customHeight="1" spans="1:11">
      <c r="A49" s="17"/>
      <c r="B49" s="18"/>
      <c r="C49" s="19"/>
      <c r="D49" s="19"/>
      <c r="E49" s="19"/>
      <c r="F49" s="19"/>
      <c r="G49" s="19"/>
      <c r="H49" s="19"/>
      <c r="I49" s="19"/>
      <c r="J49" s="19"/>
      <c r="K49" s="19"/>
    </row>
    <row r="50" s="1" customFormat="1" ht="20" customHeight="1" spans="1:11">
      <c r="A50" s="17"/>
      <c r="B50" s="18"/>
      <c r="C50" s="19"/>
      <c r="D50" s="19"/>
      <c r="E50" s="19"/>
      <c r="F50" s="19"/>
      <c r="G50" s="19"/>
      <c r="H50" s="19"/>
      <c r="I50" s="19"/>
      <c r="J50" s="19"/>
      <c r="K50" s="19"/>
    </row>
    <row r="51" s="1" customFormat="1" ht="20" customHeight="1" spans="1:11">
      <c r="A51" s="17"/>
      <c r="B51" s="18"/>
      <c r="C51" s="19"/>
      <c r="D51" s="19"/>
      <c r="E51" s="19"/>
      <c r="F51" s="19"/>
      <c r="G51" s="19"/>
      <c r="H51" s="19"/>
      <c r="I51" s="19"/>
      <c r="J51" s="19"/>
      <c r="K51" s="19"/>
    </row>
    <row r="52" s="1" customFormat="1" ht="20" customHeight="1" spans="1:11">
      <c r="A52" s="17"/>
      <c r="B52" s="18"/>
      <c r="C52" s="19"/>
      <c r="D52" s="19"/>
      <c r="E52" s="19"/>
      <c r="F52" s="19"/>
      <c r="G52" s="19"/>
      <c r="H52" s="19"/>
      <c r="I52" s="19"/>
      <c r="J52" s="19"/>
      <c r="K52" s="19"/>
    </row>
    <row r="53" s="1" customFormat="1" ht="20" customHeight="1" spans="1:1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4" s="1" customFormat="1" ht="20" customHeight="1" spans="1:1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</row>
    <row r="55" s="1" customFormat="1" ht="20" customHeight="1" spans="1:1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</row>
    <row r="56" s="1" customFormat="1" ht="20" customHeight="1" spans="1:1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</row>
    <row r="57" s="1" customFormat="1" ht="20" customHeight="1" spans="1:1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</row>
    <row r="58" s="1" customFormat="1" ht="20" customHeight="1" spans="1:1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</row>
    <row r="59" s="1" customFormat="1" ht="20" customHeight="1" spans="1:1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</row>
    <row r="60" s="1" customFormat="1" ht="20" customHeight="1" spans="1:1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</row>
    <row r="61" s="1" customFormat="1" ht="20" customHeight="1" spans="1:1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</row>
    <row r="62" s="1" customFormat="1" ht="20" customHeight="1" spans="1:1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</row>
    <row r="63" s="1" customFormat="1" ht="20" customHeight="1" spans="1:1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</row>
    <row r="64" s="1" customFormat="1" ht="20" customHeight="1" spans="1:1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</row>
    <row r="65" s="1" customFormat="1" ht="20" customHeight="1" spans="1:1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</row>
    <row r="66" s="1" customFormat="1" ht="20" customHeight="1" spans="1:1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</row>
    <row r="67" s="1" customFormat="1" ht="20" customHeight="1" spans="1:1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="1" customFormat="1" ht="20" customHeight="1" spans="1:1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</row>
    <row r="69" s="1" customFormat="1" ht="20" customHeight="1" spans="1:1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</row>
    <row r="70" s="1" customFormat="1" ht="20" customHeight="1" spans="1:1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</row>
    <row r="71" s="1" customFormat="1" ht="20" customHeight="1" spans="1:1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</row>
    <row r="72" s="1" customFormat="1" ht="20" customHeight="1" spans="1:1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="1" customFormat="1" ht="20" customHeight="1" spans="1:1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</row>
    <row r="74" s="1" customFormat="1" ht="20" customHeight="1" spans="1:1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</row>
    <row r="75" s="1" customFormat="1" ht="20" customHeight="1" spans="1:1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</row>
    <row r="76" s="1" customFormat="1" ht="20" customHeight="1" spans="1:1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</row>
    <row r="77" s="1" customFormat="1" ht="20" customHeight="1" spans="1:1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</row>
    <row r="78" s="1" customFormat="1" ht="20" customHeight="1" spans="1:1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</row>
    <row r="79" s="1" customFormat="1" ht="20" customHeight="1" spans="1:1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</row>
    <row r="80" s="1" customFormat="1" ht="20" customHeight="1" spans="1:1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</row>
    <row r="81" s="1" customFormat="1" ht="20" customHeight="1" spans="1:11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</row>
    <row r="82" s="1" customFormat="1" ht="20" customHeight="1" spans="1:11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</row>
    <row r="83" s="1" customFormat="1" ht="20" customHeight="1" spans="1:11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</row>
    <row r="84" s="1" customFormat="1" ht="20" customHeight="1" spans="1:11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</row>
    <row r="85" s="1" customFormat="1" ht="20" customHeight="1" spans="1:11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</row>
    <row r="86" s="1" customFormat="1" ht="20" customHeight="1" spans="1:11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</row>
    <row r="87" s="1" customFormat="1" ht="20" customHeight="1" spans="1:11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</row>
    <row r="88" s="1" customFormat="1" ht="20" customHeight="1" spans="1:11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</row>
    <row r="89" s="1" customFormat="1" ht="20" customHeight="1" spans="1:11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</row>
    <row r="90" s="1" customFormat="1" ht="20" customHeight="1" spans="1:11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</row>
    <row r="91" s="1" customFormat="1" ht="20" customHeight="1" spans="1:11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</row>
    <row r="92" s="1" customFormat="1" ht="20" customHeight="1" spans="1:11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</row>
    <row r="93" s="1" customFormat="1" ht="20" customHeight="1" spans="1:11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</row>
    <row r="94" s="1" customFormat="1" ht="20" customHeight="1" spans="1:11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</row>
    <row r="95" s="1" customFormat="1" ht="20" customHeight="1" spans="1:11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</row>
    <row r="96" s="1" customFormat="1" ht="20" customHeight="1" spans="1:11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</row>
    <row r="97" s="1" customFormat="1" ht="20" customHeight="1" spans="1:11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</row>
    <row r="98" s="1" customFormat="1" ht="20" customHeight="1" spans="1:11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</row>
    <row r="99" s="1" customFormat="1" ht="20" customHeight="1" spans="1:11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</row>
    <row r="100" s="1" customFormat="1" ht="20" customHeight="1" spans="1:11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</row>
    <row r="101" s="1" customFormat="1" ht="20" customHeight="1" spans="1:11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</row>
    <row r="102" s="1" customFormat="1" ht="20" customHeight="1" spans="1:11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</row>
    <row r="103" s="1" customFormat="1" ht="20" customHeight="1" spans="1:11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</row>
    <row r="104" s="1" customFormat="1" ht="20" customHeight="1" spans="1:11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</row>
    <row r="105" s="1" customFormat="1" ht="20" customHeight="1" spans="1:11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</row>
    <row r="106" s="1" customFormat="1" ht="20" customHeight="1" spans="1:11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</row>
    <row r="107" s="1" customFormat="1" ht="20" customHeight="1" spans="1:11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</row>
    <row r="108" s="1" customFormat="1" ht="20" customHeight="1" spans="1:11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</row>
    <row r="109" s="1" customFormat="1" ht="20" customHeight="1" spans="1:11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</row>
    <row r="110" s="1" customFormat="1" ht="20" customHeight="1" spans="1:11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</row>
    <row r="111" s="1" customFormat="1" ht="20" customHeight="1" spans="1:11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</row>
    <row r="112" s="1" customFormat="1" ht="20" customHeight="1" spans="1:11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</row>
    <row r="113" s="1" customFormat="1" ht="20" customHeight="1" spans="1:11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</row>
    <row r="114" s="1" customFormat="1" ht="20" customHeight="1" spans="1:11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</row>
    <row r="115" s="1" customFormat="1" ht="20" customHeight="1" spans="1:11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</row>
    <row r="116" s="1" customFormat="1" ht="20" customHeight="1" spans="1:11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</row>
    <row r="117" s="1" customFormat="1" ht="20" customHeight="1" spans="1:11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</row>
    <row r="118" s="1" customFormat="1" ht="20" customHeight="1" spans="1:11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</row>
    <row r="119" s="1" customFormat="1" ht="20" customHeight="1" spans="1:11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</row>
    <row r="120" s="1" customFormat="1" ht="20" customHeight="1" spans="1:11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</row>
    <row r="121" s="1" customFormat="1" ht="20" customHeight="1" spans="1:11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</row>
    <row r="122" s="1" customFormat="1" ht="20" customHeight="1" spans="1:11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</row>
    <row r="123" s="1" customFormat="1" ht="20" customHeight="1" spans="1:11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</row>
    <row r="124" s="1" customFormat="1" ht="20" customHeight="1" spans="1:11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</row>
    <row r="125" s="1" customFormat="1" ht="20" customHeight="1" spans="1:11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="1" customFormat="1" ht="20" customHeight="1" spans="1:11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</row>
    <row r="127" s="1" customFormat="1" ht="20" customHeight="1" spans="1:11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</row>
    <row r="128" s="1" customFormat="1" ht="20" customHeight="1" spans="1:11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</row>
    <row r="129" s="1" customFormat="1" ht="20" customHeight="1" spans="1:11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="1" customFormat="1" ht="20" customHeight="1" spans="1:11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</row>
    <row r="131" s="1" customFormat="1" ht="20" customHeight="1" spans="1:11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</row>
    <row r="132" s="1" customFormat="1" ht="20" customHeight="1" spans="1:11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</row>
    <row r="133" s="1" customFormat="1" ht="20" customHeight="1" spans="1:11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</row>
    <row r="134" s="1" customFormat="1" ht="20" customHeight="1" spans="1:11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</row>
    <row r="135" s="1" customFormat="1" ht="20" customHeight="1" spans="1:11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</row>
    <row r="136" s="1" customFormat="1" ht="20" customHeight="1" spans="1:11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</row>
    <row r="137" s="1" customFormat="1" ht="20" customHeight="1" spans="1:11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</row>
    <row r="138" s="1" customFormat="1" ht="20" customHeight="1" spans="1:11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</row>
    <row r="139" s="1" customFormat="1" ht="20" customHeight="1" spans="1:11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</row>
    <row r="140" s="1" customFormat="1" ht="20" customHeight="1" spans="1:11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</row>
    <row r="141" s="1" customFormat="1" ht="20" customHeight="1" spans="1:11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</row>
    <row r="142" s="1" customFormat="1" ht="20" customHeight="1" spans="1:11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</row>
    <row r="143" s="1" customFormat="1" ht="20" customHeight="1" spans="1:11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</row>
    <row r="144" s="1" customFormat="1" ht="20" customHeight="1" spans="1:11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</row>
    <row r="145" s="1" customFormat="1" ht="20" customHeight="1" spans="1:11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</row>
    <row r="146" s="1" customFormat="1" ht="20" customHeight="1" spans="1:11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</row>
    <row r="147" s="1" customFormat="1" ht="20" customHeight="1" spans="1:11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</row>
    <row r="148" s="1" customFormat="1" ht="20" customHeight="1" spans="1:11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</row>
    <row r="149" s="1" customFormat="1" ht="20" customHeight="1" spans="1:11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</row>
    <row r="150" s="1" customFormat="1" ht="20" customHeight="1" spans="1:11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</row>
    <row r="151" s="1" customFormat="1" ht="20" customHeight="1" spans="1:11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</row>
    <row r="152" s="1" customFormat="1" ht="20" customHeight="1" spans="1:11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</row>
    <row r="153" s="1" customFormat="1" ht="20" customHeight="1" spans="1:11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</row>
    <row r="154" s="1" customFormat="1" ht="20" customHeight="1" spans="1:11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</row>
    <row r="155" s="1" customFormat="1" ht="20" customHeight="1" spans="1:11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</row>
    <row r="156" s="1" customFormat="1" ht="20" customHeight="1" spans="1:11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</row>
    <row r="157" s="1" customFormat="1" ht="20" customHeight="1" spans="1:11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</row>
    <row r="158" s="1" customFormat="1" ht="20" customHeight="1" spans="1:11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</row>
    <row r="159" s="1" customFormat="1" ht="20" customHeight="1" spans="1:11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</row>
    <row r="160" s="1" customFormat="1" ht="20" customHeight="1" spans="1:11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</row>
    <row r="161" s="1" customFormat="1" ht="20" customHeight="1" spans="1:11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</row>
    <row r="162" s="1" customFormat="1" ht="20" customHeight="1" spans="1:11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</row>
    <row r="163" s="1" customFormat="1" ht="20" customHeight="1" spans="1:11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</row>
    <row r="164" s="1" customFormat="1" ht="20" customHeight="1" spans="1:11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</row>
    <row r="165" s="1" customFormat="1" ht="20" customHeight="1" spans="1:11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</row>
    <row r="166" s="1" customFormat="1" ht="20" customHeight="1" spans="1:11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</row>
    <row r="167" s="1" customFormat="1" ht="20" customHeight="1" spans="1:11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</row>
    <row r="168" s="1" customFormat="1" ht="20" customHeight="1" spans="1:11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</row>
    <row r="169" s="1" customFormat="1" ht="20" customHeight="1" spans="1:11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</row>
    <row r="170" s="1" customFormat="1" ht="20" customHeight="1" spans="1:11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</row>
    <row r="171" s="1" customFormat="1" ht="20" customHeight="1" spans="1:11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</row>
    <row r="172" s="1" customFormat="1" ht="20" customHeight="1" spans="1:11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</row>
    <row r="173" s="1" customFormat="1" ht="20" customHeight="1" spans="1:1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</row>
    <row r="174" s="1" customFormat="1" ht="20" customHeight="1" spans="1:11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</row>
    <row r="175" s="1" customFormat="1" ht="20" customHeight="1" spans="1:11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</row>
    <row r="176" s="1" customFormat="1" ht="20" customHeight="1" spans="1:11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</row>
    <row r="177" s="1" customFormat="1" ht="20" customHeight="1" spans="1:11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</row>
    <row r="178" s="1" customFormat="1" ht="20" customHeight="1" spans="1:11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</row>
    <row r="179" s="1" customFormat="1" ht="20" customHeight="1" spans="1:11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</row>
    <row r="180" s="1" customFormat="1" ht="20" customHeight="1" spans="1:11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</row>
    <row r="181" s="1" customFormat="1" ht="20" customHeight="1" spans="1:11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</row>
    <row r="182" s="1" customFormat="1" ht="20" customHeight="1" spans="1:11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</row>
    <row r="183" s="1" customFormat="1" ht="20" customHeight="1" spans="1:11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</row>
    <row r="184" s="1" customFormat="1" ht="20" customHeight="1" spans="1:11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</row>
    <row r="185" s="1" customFormat="1" ht="20" customHeight="1" spans="1:11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</row>
    <row r="186" s="1" customFormat="1" ht="20" customHeight="1" spans="1:11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</row>
    <row r="187" s="1" customFormat="1" ht="20" customHeight="1" spans="1:11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</row>
    <row r="188" s="1" customFormat="1" ht="20" customHeight="1" spans="1:11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</row>
    <row r="189" s="1" customFormat="1" ht="20" customHeight="1" spans="1:11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</row>
    <row r="190" s="1" customFormat="1" ht="20" customHeight="1" spans="1:11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</row>
    <row r="191" s="1" customFormat="1" ht="20" customHeight="1" spans="1:11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</row>
    <row r="192" s="1" customFormat="1" ht="20" customHeight="1" spans="1:11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</row>
    <row r="193" s="1" customFormat="1" ht="20" customHeight="1" spans="1:11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</row>
    <row r="194" s="1" customFormat="1" ht="20" customHeight="1" spans="1:11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</row>
    <row r="195" s="1" customFormat="1" ht="20" customHeight="1" spans="1:11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</row>
    <row r="196" s="1" customFormat="1" ht="20" customHeight="1" spans="1:11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</row>
    <row r="197" s="1" customFormat="1" ht="20" customHeight="1" spans="1:11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</row>
    <row r="198" s="1" customFormat="1" ht="20" customHeight="1" spans="1:11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</row>
    <row r="199" s="1" customFormat="1" ht="20" customHeight="1" spans="1:11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</row>
    <row r="200" s="1" customFormat="1" ht="20" customHeight="1" spans="1:11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</row>
    <row r="201" s="1" customFormat="1" ht="20" customHeight="1" spans="1:11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</row>
    <row r="202" s="1" customFormat="1" ht="20" customHeight="1" spans="1:11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</row>
    <row r="203" s="1" customFormat="1" ht="20" customHeight="1" spans="1:11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</row>
    <row r="204" s="1" customFormat="1" ht="20" customHeight="1" spans="1:11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</row>
    <row r="205" s="1" customFormat="1" ht="20" customHeight="1" spans="1:11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</row>
    <row r="206" s="1" customFormat="1" ht="20" customHeight="1" spans="1:11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</row>
    <row r="207" s="1" customFormat="1" ht="20" customHeight="1" spans="1:11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</row>
    <row r="208" s="1" customFormat="1" ht="20" customHeight="1" spans="1:11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</row>
    <row r="209" s="1" customFormat="1" ht="20" customHeight="1" spans="1:11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</row>
    <row r="210" s="1" customFormat="1" ht="20" customHeight="1" spans="1:11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</row>
    <row r="211" s="1" customFormat="1" ht="20" customHeight="1" spans="1:11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</row>
    <row r="212" s="1" customFormat="1" ht="20" customHeight="1" spans="1:11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</row>
    <row r="213" s="1" customFormat="1" ht="20" customHeight="1" spans="1:11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</row>
    <row r="214" s="1" customFormat="1" ht="20" customHeight="1" spans="1:11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</row>
    <row r="215" s="1" customFormat="1" ht="20" customHeight="1" spans="1:11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</row>
    <row r="216" s="1" customFormat="1" ht="20" customHeight="1" spans="1:11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</row>
    <row r="217" s="1" customFormat="1" ht="20" customHeight="1" spans="1:11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</row>
    <row r="218" s="1" customFormat="1" ht="20" customHeight="1" spans="1:11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</row>
    <row r="219" s="1" customFormat="1" ht="20" customHeight="1" spans="1:11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</row>
    <row r="220" s="1" customFormat="1" ht="20" customHeight="1" spans="1:11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</row>
    <row r="221" s="1" customFormat="1" ht="20" customHeight="1" spans="1:11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</row>
    <row r="222" s="1" customFormat="1" ht="20" customHeight="1" spans="1:11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</row>
    <row r="223" s="1" customFormat="1" ht="20" customHeight="1" spans="1:11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</row>
    <row r="224" s="1" customFormat="1" ht="20" customHeight="1" spans="1:11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</row>
    <row r="225" s="1" customFormat="1" ht="20" customHeight="1" spans="1:11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</row>
    <row r="226" s="1" customFormat="1" ht="20" customHeight="1" spans="1:11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</row>
    <row r="227" s="1" customFormat="1" ht="20" customHeight="1" spans="1:11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</row>
    <row r="228" s="1" customFormat="1" ht="20" customHeight="1" spans="1:11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</row>
    <row r="229" s="1" customFormat="1" ht="20" customHeight="1" spans="1:11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</row>
    <row r="230" s="1" customFormat="1" ht="20" customHeight="1" spans="1:11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</row>
    <row r="231" s="1" customFormat="1" ht="20" customHeight="1" spans="1:11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</row>
    <row r="232" s="1" customFormat="1" ht="20" customHeight="1" spans="1:11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</row>
    <row r="233" s="1" customFormat="1" ht="20" customHeight="1" spans="1:11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</row>
    <row r="234" s="1" customFormat="1" ht="20" customHeight="1" spans="1:11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</row>
    <row r="235" s="1" customFormat="1" ht="20" customHeight="1" spans="1:11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</row>
    <row r="236" s="1" customFormat="1" ht="20" customHeight="1" spans="1:11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</row>
    <row r="237" s="1" customFormat="1" ht="20" customHeight="1" spans="1:11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</row>
    <row r="238" s="1" customFormat="1" ht="20" customHeight="1" spans="1:11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</row>
    <row r="239" s="1" customFormat="1" ht="20" customHeight="1" spans="1:11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</row>
    <row r="240" s="1" customFormat="1" ht="20" customHeight="1" spans="1:11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</row>
    <row r="241" s="1" customFormat="1" ht="20" customHeight="1" spans="1:11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</row>
    <row r="242" s="1" customFormat="1" ht="20" customHeight="1" spans="1:11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</row>
    <row r="243" s="1" customFormat="1" ht="20" customHeight="1" spans="1:11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</row>
    <row r="244" s="1" customFormat="1" ht="20" customHeight="1" spans="1:11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</row>
    <row r="245" s="1" customFormat="1" ht="20" customHeight="1" spans="1:11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</row>
    <row r="246" s="1" customFormat="1" ht="20" customHeight="1" spans="1:11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</row>
    <row r="247" s="1" customFormat="1" ht="20" customHeight="1" spans="1:11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</row>
    <row r="248" s="1" customFormat="1" ht="20" customHeight="1" spans="1:11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</row>
    <row r="249" s="1" customFormat="1" ht="20" customHeight="1" spans="1:11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</row>
    <row r="250" s="1" customFormat="1" ht="20" customHeight="1" spans="1:11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</row>
    <row r="251" s="1" customFormat="1" ht="20" customHeight="1" spans="1:11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</row>
    <row r="252" s="1" customFormat="1" ht="16.5" spans="1:11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</row>
    <row r="253" s="1" customFormat="1" ht="16.5" spans="1:11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</row>
    <row r="254" s="1" customFormat="1" ht="16.5" spans="1:11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</row>
    <row r="255" s="1" customFormat="1" ht="16.5" spans="1:11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</row>
    <row r="256" s="1" customFormat="1" ht="16.5" spans="1:11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</row>
    <row r="257" s="1" customFormat="1" ht="16.5" spans="1:11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</row>
    <row r="258" s="1" customFormat="1" ht="16.5" spans="1:11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</row>
    <row r="259" s="1" customFormat="1" ht="16.5" spans="1:11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</row>
    <row r="260" s="1" customFormat="1" ht="16.5" spans="1:11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</row>
    <row r="261" s="1" customFormat="1" ht="16.5" spans="1:11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</row>
    <row r="262" s="1" customFormat="1" ht="16.5" spans="1:11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</row>
    <row r="263" s="1" customFormat="1" ht="16.5" spans="1:11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</row>
    <row r="264" s="1" customFormat="1" ht="16.5" spans="1:11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</row>
    <row r="265" s="1" customFormat="1" ht="16.5" spans="1:11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</row>
    <row r="266" s="1" customFormat="1" ht="16.5" spans="1:11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</row>
    <row r="267" s="1" customFormat="1" ht="16.5" spans="1:11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</row>
    <row r="268" s="1" customFormat="1" ht="16.5" spans="1:11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</row>
    <row r="269" s="1" customFormat="1" ht="16.5" spans="1:11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</row>
    <row r="270" s="1" customFormat="1" ht="16.5" spans="1:11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</row>
    <row r="271" s="1" customFormat="1" ht="16.5" spans="1:11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</row>
    <row r="272" s="1" customFormat="1" ht="16.5" spans="1:11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</row>
    <row r="273" s="1" customFormat="1" ht="16.5" spans="1:11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</row>
    <row r="274" s="1" customFormat="1" ht="16.5" spans="1:11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</row>
    <row r="275" s="1" customFormat="1" ht="16.5" spans="1:11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</row>
    <row r="276" s="1" customFormat="1" ht="16.5" spans="1:11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</row>
    <row r="277" s="1" customFormat="1" ht="16.5" spans="1:11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</row>
    <row r="278" s="1" customFormat="1" ht="16.5" spans="1:11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</row>
    <row r="279" s="1" customFormat="1" ht="16.5" spans="1:11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</row>
    <row r="280" s="1" customFormat="1" ht="16.5" spans="1:11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</row>
    <row r="281" s="1" customFormat="1" ht="16.5" spans="1:11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</row>
    <row r="282" s="1" customFormat="1" ht="16.5" spans="1:11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</row>
    <row r="283" s="1" customFormat="1" ht="16.5" spans="1:11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</row>
    <row r="284" s="1" customFormat="1" ht="16.5" spans="1:11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</row>
    <row r="285" s="1" customFormat="1" ht="16.5" spans="1:11">
      <c r="A285" s="17"/>
      <c r="B285" s="18"/>
      <c r="C285" s="19"/>
      <c r="D285" s="19"/>
      <c r="E285" s="19"/>
      <c r="F285" s="19"/>
      <c r="G285" s="19"/>
      <c r="H285" s="19"/>
      <c r="I285" s="19"/>
      <c r="J285" s="19"/>
      <c r="K285" s="19"/>
    </row>
    <row r="286" s="1" customFormat="1" ht="16.5" spans="1:11">
      <c r="A286" s="17"/>
      <c r="B286" s="18"/>
      <c r="C286" s="19"/>
      <c r="D286" s="19"/>
      <c r="E286" s="19"/>
      <c r="F286" s="19"/>
      <c r="G286" s="19"/>
      <c r="H286" s="19"/>
      <c r="I286" s="19"/>
      <c r="J286" s="19"/>
      <c r="K286" s="19"/>
    </row>
    <row r="287" s="1" customFormat="1" ht="16.5" spans="1:11">
      <c r="A287" s="17"/>
      <c r="B287" s="18"/>
      <c r="C287" s="19"/>
      <c r="D287" s="19"/>
      <c r="E287" s="19"/>
      <c r="F287" s="19"/>
      <c r="G287" s="19"/>
      <c r="H287" s="19"/>
      <c r="I287" s="19"/>
      <c r="J287" s="19"/>
      <c r="K287" s="19"/>
    </row>
    <row r="288" s="1" customFormat="1" ht="16.5" spans="1:11">
      <c r="A288" s="17"/>
      <c r="B288" s="18"/>
      <c r="C288" s="19"/>
      <c r="D288" s="19"/>
      <c r="E288" s="19"/>
      <c r="F288" s="19"/>
      <c r="G288" s="19"/>
      <c r="H288" s="19"/>
      <c r="I288" s="19"/>
      <c r="J288" s="19"/>
      <c r="K288" s="19"/>
    </row>
    <row r="289" s="1" customFormat="1" ht="16.5" spans="1:11">
      <c r="A289" s="17"/>
      <c r="B289" s="18"/>
      <c r="C289" s="19"/>
      <c r="D289" s="19"/>
      <c r="E289" s="19"/>
      <c r="F289" s="19"/>
      <c r="G289" s="19"/>
      <c r="H289" s="19"/>
      <c r="I289" s="19"/>
      <c r="J289" s="19"/>
      <c r="K289" s="19"/>
    </row>
    <row r="290" s="1" customFormat="1" ht="16.5" spans="1:11">
      <c r="A290" s="17"/>
      <c r="B290" s="18"/>
      <c r="C290" s="19"/>
      <c r="D290" s="19"/>
      <c r="E290" s="19"/>
      <c r="F290" s="19"/>
      <c r="G290" s="19"/>
      <c r="H290" s="19"/>
      <c r="I290" s="19"/>
      <c r="J290" s="19"/>
      <c r="K290" s="19"/>
    </row>
    <row r="291" s="1" customFormat="1" ht="16.5" spans="1:11">
      <c r="A291" s="17"/>
      <c r="B291" s="18"/>
      <c r="C291" s="19"/>
      <c r="D291" s="19"/>
      <c r="E291" s="19"/>
      <c r="F291" s="19"/>
      <c r="G291" s="19"/>
      <c r="H291" s="19"/>
      <c r="I291" s="19"/>
      <c r="J291" s="19"/>
      <c r="K291" s="19"/>
    </row>
    <row r="292" s="1" customFormat="1" ht="16.5" spans="1:11">
      <c r="A292" s="17"/>
      <c r="B292" s="18"/>
      <c r="C292" s="19"/>
      <c r="D292" s="19"/>
      <c r="E292" s="19"/>
      <c r="F292" s="19"/>
      <c r="G292" s="19"/>
      <c r="H292" s="19"/>
      <c r="I292" s="19"/>
      <c r="J292" s="19"/>
      <c r="K292" s="19"/>
    </row>
    <row r="293" s="1" customFormat="1" ht="16.5" spans="1:11">
      <c r="A293" s="17"/>
      <c r="B293" s="18"/>
      <c r="C293" s="19"/>
      <c r="D293" s="19"/>
      <c r="E293" s="19"/>
      <c r="F293" s="19"/>
      <c r="G293" s="19"/>
      <c r="H293" s="19"/>
      <c r="I293" s="19"/>
      <c r="J293" s="19"/>
      <c r="K293" s="19"/>
    </row>
    <row r="294" s="1" customFormat="1" ht="16.5" spans="1:11">
      <c r="A294" s="17"/>
      <c r="B294" s="18"/>
      <c r="C294" s="19"/>
      <c r="D294" s="19"/>
      <c r="E294" s="19"/>
      <c r="F294" s="19"/>
      <c r="G294" s="19"/>
      <c r="H294" s="19"/>
      <c r="I294" s="19"/>
      <c r="J294" s="19"/>
      <c r="K294" s="19"/>
    </row>
    <row r="295" s="1" customFormat="1" ht="16.5" spans="1:11">
      <c r="A295" s="17"/>
      <c r="B295" s="18"/>
      <c r="C295" s="19"/>
      <c r="D295" s="19"/>
      <c r="E295" s="19"/>
      <c r="F295" s="19"/>
      <c r="G295" s="19"/>
      <c r="H295" s="19"/>
      <c r="I295" s="19"/>
      <c r="J295" s="19"/>
      <c r="K295" s="19"/>
    </row>
    <row r="296" s="1" customFormat="1" ht="16.5" spans="1:11">
      <c r="A296" s="17"/>
      <c r="B296" s="18"/>
      <c r="C296" s="19"/>
      <c r="D296" s="19"/>
      <c r="E296" s="19"/>
      <c r="F296" s="19"/>
      <c r="G296" s="19"/>
      <c r="H296" s="19"/>
      <c r="I296" s="19"/>
      <c r="J296" s="19"/>
      <c r="K296" s="19"/>
    </row>
    <row r="297" s="1" customFormat="1" ht="16.5" spans="1:11">
      <c r="A297" s="17"/>
      <c r="B297" s="18"/>
      <c r="C297" s="19"/>
      <c r="D297" s="19"/>
      <c r="E297" s="19"/>
      <c r="F297" s="19"/>
      <c r="G297" s="19"/>
      <c r="H297" s="19"/>
      <c r="I297" s="19"/>
      <c r="J297" s="19"/>
      <c r="K297" s="19"/>
    </row>
    <row r="298" s="1" customFormat="1" ht="16.5" spans="1:11">
      <c r="A298" s="17"/>
      <c r="B298" s="18"/>
      <c r="C298" s="19"/>
      <c r="D298" s="19"/>
      <c r="E298" s="19"/>
      <c r="F298" s="19"/>
      <c r="G298" s="19"/>
      <c r="H298" s="19"/>
      <c r="I298" s="19"/>
      <c r="J298" s="19"/>
      <c r="K298" s="19"/>
    </row>
    <row r="299" s="1" customFormat="1" ht="16.5" spans="1:11">
      <c r="A299" s="17"/>
      <c r="B299" s="18"/>
      <c r="C299" s="19"/>
      <c r="D299" s="19"/>
      <c r="E299" s="19"/>
      <c r="F299" s="19"/>
      <c r="G299" s="19"/>
      <c r="H299" s="19"/>
      <c r="I299" s="19"/>
      <c r="J299" s="19"/>
      <c r="K299" s="19"/>
    </row>
    <row r="300" s="1" customFormat="1" ht="16.5" spans="1:11">
      <c r="A300" s="17"/>
      <c r="B300" s="18"/>
      <c r="C300" s="19"/>
      <c r="D300" s="19"/>
      <c r="E300" s="19"/>
      <c r="F300" s="19"/>
      <c r="G300" s="19"/>
      <c r="H300" s="19"/>
      <c r="I300" s="19"/>
      <c r="J300" s="19"/>
      <c r="K300" s="19"/>
    </row>
    <row r="301" s="1" customFormat="1" ht="16.5" spans="1:11">
      <c r="A301" s="17"/>
      <c r="B301" s="18"/>
      <c r="C301" s="19"/>
      <c r="D301" s="19"/>
      <c r="E301" s="19"/>
      <c r="F301" s="19"/>
      <c r="G301" s="19"/>
      <c r="H301" s="19"/>
      <c r="I301" s="19"/>
      <c r="J301" s="19"/>
      <c r="K301" s="19"/>
    </row>
    <row r="302" s="1" customFormat="1" ht="16.5" spans="1:11">
      <c r="A302" s="17"/>
      <c r="B302" s="18"/>
      <c r="C302" s="19"/>
      <c r="D302" s="19"/>
      <c r="E302" s="19"/>
      <c r="F302" s="19"/>
      <c r="G302" s="19"/>
      <c r="H302" s="19"/>
      <c r="I302" s="19"/>
      <c r="J302" s="19"/>
      <c r="K302" s="19"/>
    </row>
    <row r="303" s="1" customFormat="1" ht="16.5" spans="1:11">
      <c r="A303" s="17"/>
      <c r="B303" s="18"/>
      <c r="C303" s="19"/>
      <c r="D303" s="19"/>
      <c r="E303" s="19"/>
      <c r="F303" s="19"/>
      <c r="G303" s="19"/>
      <c r="H303" s="19"/>
      <c r="I303" s="19"/>
      <c r="J303" s="19"/>
      <c r="K303" s="19"/>
    </row>
    <row r="304" s="1" customFormat="1" ht="16.5" spans="1:11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</row>
    <row r="305" s="1" customFormat="1" ht="16.5" spans="1:11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</row>
    <row r="306" s="1" customFormat="1" ht="16.5" spans="1:11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</row>
    <row r="307" s="1" customFormat="1" ht="16.5" spans="1:11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</row>
    <row r="308" s="1" customFormat="1" ht="16.5" spans="1:11">
      <c r="A308" s="17"/>
      <c r="B308" s="18"/>
      <c r="C308" s="19"/>
      <c r="D308" s="19"/>
      <c r="E308" s="19"/>
      <c r="F308" s="19"/>
      <c r="G308" s="19"/>
      <c r="H308" s="19"/>
      <c r="I308" s="19"/>
      <c r="J308" s="19"/>
      <c r="K308" s="19"/>
    </row>
    <row r="309" s="1" customFormat="1" ht="16.5" spans="1:11">
      <c r="A309" s="17"/>
      <c r="B309" s="18"/>
      <c r="C309" s="19"/>
      <c r="D309" s="19"/>
      <c r="E309" s="19"/>
      <c r="F309" s="19"/>
      <c r="G309" s="19"/>
      <c r="H309" s="19"/>
      <c r="I309" s="19"/>
      <c r="J309" s="19"/>
      <c r="K309" s="19"/>
    </row>
    <row r="310" s="1" customFormat="1" ht="16.5" spans="1:11">
      <c r="A310" s="17"/>
      <c r="B310" s="18"/>
      <c r="C310" s="19"/>
      <c r="D310" s="19"/>
      <c r="E310" s="19"/>
      <c r="F310" s="19"/>
      <c r="G310" s="19"/>
      <c r="H310" s="19"/>
      <c r="I310" s="19"/>
      <c r="J310" s="19"/>
      <c r="K310" s="19"/>
    </row>
    <row r="311" s="1" customFormat="1" ht="16.5" spans="1:11">
      <c r="A311" s="17"/>
      <c r="B311" s="18"/>
      <c r="C311" s="19"/>
      <c r="D311" s="19"/>
      <c r="E311" s="19"/>
      <c r="F311" s="19"/>
      <c r="G311" s="19"/>
      <c r="H311" s="19"/>
      <c r="I311" s="19"/>
      <c r="J311" s="19"/>
      <c r="K311" s="19"/>
    </row>
    <row r="312" s="1" customFormat="1" ht="16.5" spans="1:11">
      <c r="A312" s="17"/>
      <c r="B312" s="18"/>
      <c r="C312" s="19"/>
      <c r="D312" s="19"/>
      <c r="E312" s="19"/>
      <c r="F312" s="19"/>
      <c r="G312" s="19"/>
      <c r="H312" s="19"/>
      <c r="I312" s="19"/>
      <c r="J312" s="19"/>
      <c r="K312" s="19"/>
    </row>
    <row r="313" s="1" customFormat="1" ht="16.5" spans="1:11">
      <c r="A313" s="17"/>
      <c r="B313" s="18"/>
      <c r="C313" s="19"/>
      <c r="D313" s="19"/>
      <c r="E313" s="19"/>
      <c r="F313" s="19"/>
      <c r="G313" s="19"/>
      <c r="H313" s="19"/>
      <c r="I313" s="19"/>
      <c r="J313" s="19"/>
      <c r="K313" s="19"/>
    </row>
    <row r="314" s="1" customFormat="1" ht="16.5" spans="1:11">
      <c r="A314" s="17"/>
      <c r="B314" s="18"/>
      <c r="C314" s="19"/>
      <c r="D314" s="19"/>
      <c r="E314" s="19"/>
      <c r="F314" s="19"/>
      <c r="G314" s="19"/>
      <c r="H314" s="19"/>
      <c r="I314" s="19"/>
      <c r="J314" s="19"/>
      <c r="K314" s="19"/>
    </row>
    <row r="315" s="1" customFormat="1" ht="16.5" spans="1:11">
      <c r="A315" s="17"/>
      <c r="B315" s="18"/>
      <c r="C315" s="19"/>
      <c r="D315" s="19"/>
      <c r="E315" s="19"/>
      <c r="F315" s="19"/>
      <c r="G315" s="19"/>
      <c r="H315" s="19"/>
      <c r="I315" s="19"/>
      <c r="J315" s="19"/>
      <c r="K315" s="19"/>
    </row>
    <row r="316" s="1" customFormat="1" ht="16.5" spans="1:11">
      <c r="A316" s="17"/>
      <c r="B316" s="18"/>
      <c r="C316" s="19"/>
      <c r="D316" s="19"/>
      <c r="E316" s="19"/>
      <c r="F316" s="19"/>
      <c r="G316" s="19"/>
      <c r="H316" s="19"/>
      <c r="I316" s="19"/>
      <c r="J316" s="19"/>
      <c r="K316" s="19"/>
    </row>
    <row r="317" s="1" customFormat="1" ht="16.5" spans="1:11">
      <c r="A317" s="17"/>
      <c r="B317" s="18"/>
      <c r="C317" s="19"/>
      <c r="D317" s="19"/>
      <c r="E317" s="19"/>
      <c r="F317" s="19"/>
      <c r="G317" s="19"/>
      <c r="H317" s="19"/>
      <c r="I317" s="19"/>
      <c r="J317" s="19"/>
      <c r="K317" s="19"/>
    </row>
    <row r="318" s="1" customFormat="1" ht="16.5" spans="1:11">
      <c r="A318" s="17"/>
      <c r="B318" s="18"/>
      <c r="C318" s="19"/>
      <c r="D318" s="19"/>
      <c r="E318" s="19"/>
      <c r="F318" s="19"/>
      <c r="G318" s="19"/>
      <c r="H318" s="19"/>
      <c r="I318" s="19"/>
      <c r="J318" s="19"/>
      <c r="K318" s="19"/>
    </row>
    <row r="319" s="1" customFormat="1" ht="16.5" spans="1:11">
      <c r="A319" s="17"/>
      <c r="B319" s="18"/>
      <c r="C319" s="19"/>
      <c r="D319" s="19"/>
      <c r="E319" s="19"/>
      <c r="F319" s="19"/>
      <c r="G319" s="19"/>
      <c r="H319" s="19"/>
      <c r="I319" s="19"/>
      <c r="J319" s="19"/>
      <c r="K319" s="19"/>
    </row>
    <row r="320" s="1" customFormat="1" ht="16.5" spans="1:11">
      <c r="A320" s="17"/>
      <c r="B320" s="18"/>
      <c r="C320" s="19"/>
      <c r="D320" s="19"/>
      <c r="E320" s="19"/>
      <c r="F320" s="19"/>
      <c r="G320" s="19"/>
      <c r="H320" s="19"/>
      <c r="I320" s="19"/>
      <c r="J320" s="19"/>
      <c r="K320" s="19"/>
    </row>
    <row r="321" s="1" customFormat="1" ht="16.5" spans="1:11">
      <c r="A321" s="17"/>
      <c r="B321" s="18"/>
      <c r="C321" s="19"/>
      <c r="D321" s="19"/>
      <c r="E321" s="19"/>
      <c r="F321" s="19"/>
      <c r="G321" s="19"/>
      <c r="H321" s="19"/>
      <c r="I321" s="19"/>
      <c r="J321" s="19"/>
      <c r="K321" s="19"/>
    </row>
    <row r="322" s="1" customFormat="1" ht="16.5" spans="1:11">
      <c r="A322" s="17"/>
      <c r="B322" s="18"/>
      <c r="C322" s="19"/>
      <c r="D322" s="19"/>
      <c r="E322" s="19"/>
      <c r="F322" s="19"/>
      <c r="G322" s="19"/>
      <c r="H322" s="19"/>
      <c r="I322" s="19"/>
      <c r="J322" s="19"/>
      <c r="K322" s="19"/>
    </row>
    <row r="323" s="1" customFormat="1" ht="16.5" spans="1:11">
      <c r="A323" s="17"/>
      <c r="B323" s="18"/>
      <c r="C323" s="19"/>
      <c r="D323" s="19"/>
      <c r="E323" s="19"/>
      <c r="F323" s="19"/>
      <c r="G323" s="19"/>
      <c r="H323" s="19"/>
      <c r="I323" s="19"/>
      <c r="J323" s="19"/>
      <c r="K323" s="19"/>
    </row>
    <row r="324" s="1" customFormat="1" ht="16.5" spans="1:11">
      <c r="A324" s="17"/>
      <c r="B324" s="18"/>
      <c r="C324" s="19"/>
      <c r="D324" s="19"/>
      <c r="E324" s="19"/>
      <c r="F324" s="19"/>
      <c r="G324" s="19"/>
      <c r="H324" s="19"/>
      <c r="I324" s="19"/>
      <c r="J324" s="19"/>
      <c r="K324" s="19"/>
    </row>
    <row r="325" s="1" customFormat="1" ht="16.5" spans="1:11">
      <c r="A325" s="17"/>
      <c r="B325" s="18"/>
      <c r="C325" s="19"/>
      <c r="D325" s="19"/>
      <c r="E325" s="19"/>
      <c r="F325" s="19"/>
      <c r="G325" s="19"/>
      <c r="H325" s="19"/>
      <c r="I325" s="19"/>
      <c r="J325" s="19"/>
      <c r="K325" s="19"/>
    </row>
    <row r="326" s="1" customFormat="1" ht="16.5" spans="1:11">
      <c r="A326" s="17"/>
      <c r="B326" s="18"/>
      <c r="C326" s="19"/>
      <c r="D326" s="19"/>
      <c r="E326" s="19"/>
      <c r="F326" s="19"/>
      <c r="G326" s="19"/>
      <c r="H326" s="19"/>
      <c r="I326" s="19"/>
      <c r="J326" s="19"/>
      <c r="K326" s="19"/>
    </row>
    <row r="327" s="1" customFormat="1" ht="16.5" spans="1:11">
      <c r="A327" s="17"/>
      <c r="B327" s="18"/>
      <c r="C327" s="19"/>
      <c r="D327" s="19"/>
      <c r="E327" s="19"/>
      <c r="F327" s="19"/>
      <c r="G327" s="19"/>
      <c r="H327" s="19"/>
      <c r="I327" s="19"/>
      <c r="J327" s="19"/>
      <c r="K327" s="19"/>
    </row>
    <row r="328" s="1" customFormat="1" ht="16.5" spans="1:11">
      <c r="A328" s="17"/>
      <c r="B328" s="18"/>
      <c r="C328" s="19"/>
      <c r="D328" s="19"/>
      <c r="E328" s="19"/>
      <c r="F328" s="19"/>
      <c r="G328" s="19"/>
      <c r="H328" s="19"/>
      <c r="I328" s="19"/>
      <c r="J328" s="19"/>
      <c r="K328" s="19"/>
    </row>
    <row r="329" s="1" customFormat="1" ht="16.5" spans="1:11">
      <c r="A329" s="17"/>
      <c r="B329" s="18"/>
      <c r="C329" s="19"/>
      <c r="D329" s="19"/>
      <c r="E329" s="19"/>
      <c r="F329" s="19"/>
      <c r="G329" s="19"/>
      <c r="H329" s="19"/>
      <c r="I329" s="19"/>
      <c r="J329" s="19"/>
      <c r="K329" s="19"/>
    </row>
    <row r="330" s="1" customFormat="1" ht="16.5" spans="1:11">
      <c r="A330" s="17"/>
      <c r="B330" s="18"/>
      <c r="C330" s="19"/>
      <c r="D330" s="19"/>
      <c r="E330" s="19"/>
      <c r="F330" s="19"/>
      <c r="G330" s="19"/>
      <c r="H330" s="19"/>
      <c r="I330" s="19"/>
      <c r="J330" s="19"/>
      <c r="K330" s="19"/>
    </row>
    <row r="331" s="1" customFormat="1" ht="16.5" spans="1:11">
      <c r="A331" s="17"/>
      <c r="B331" s="18"/>
      <c r="C331" s="19"/>
      <c r="D331" s="19"/>
      <c r="E331" s="19"/>
      <c r="F331" s="19"/>
      <c r="G331" s="19"/>
      <c r="H331" s="19"/>
      <c r="I331" s="19"/>
      <c r="J331" s="19"/>
      <c r="K331" s="19"/>
    </row>
    <row r="332" s="1" customFormat="1" ht="16.5" spans="1:11">
      <c r="A332" s="17"/>
      <c r="B332" s="18"/>
      <c r="C332" s="19"/>
      <c r="D332" s="19"/>
      <c r="E332" s="19"/>
      <c r="F332" s="19"/>
      <c r="G332" s="19"/>
      <c r="H332" s="19"/>
      <c r="I332" s="19"/>
      <c r="J332" s="19"/>
      <c r="K332" s="19"/>
    </row>
    <row r="333" s="1" customFormat="1" ht="16.5" spans="1:11">
      <c r="A333" s="17"/>
      <c r="B333" s="18"/>
      <c r="C333" s="19"/>
      <c r="D333" s="19"/>
      <c r="E333" s="19"/>
      <c r="F333" s="19"/>
      <c r="G333" s="19"/>
      <c r="H333" s="19"/>
      <c r="I333" s="19"/>
      <c r="J333" s="19"/>
      <c r="K333" s="19"/>
    </row>
    <row r="334" s="1" customFormat="1" ht="16.5" spans="1:11">
      <c r="A334" s="17"/>
      <c r="B334" s="18"/>
      <c r="C334" s="19"/>
      <c r="D334" s="19"/>
      <c r="E334" s="19"/>
      <c r="F334" s="19"/>
      <c r="G334" s="19"/>
      <c r="H334" s="19"/>
      <c r="I334" s="19"/>
      <c r="J334" s="19"/>
      <c r="K334" s="19"/>
    </row>
    <row r="335" s="1" customFormat="1" ht="16.5" spans="1:11">
      <c r="A335" s="17"/>
      <c r="B335" s="18"/>
      <c r="C335" s="19"/>
      <c r="D335" s="19"/>
      <c r="E335" s="19"/>
      <c r="F335" s="19"/>
      <c r="G335" s="19"/>
      <c r="H335" s="19"/>
      <c r="I335" s="19"/>
      <c r="J335" s="19"/>
      <c r="K335" s="19"/>
    </row>
    <row r="336" s="1" customFormat="1" ht="16.5" spans="1:11">
      <c r="A336" s="17"/>
      <c r="B336" s="18"/>
      <c r="C336" s="19"/>
      <c r="D336" s="19"/>
      <c r="E336" s="19"/>
      <c r="F336" s="19"/>
      <c r="G336" s="19"/>
      <c r="H336" s="19"/>
      <c r="I336" s="19"/>
      <c r="J336" s="19"/>
      <c r="K336" s="19"/>
    </row>
    <row r="337" s="1" customFormat="1" ht="16.5" spans="1:11">
      <c r="A337" s="17"/>
      <c r="B337" s="18"/>
      <c r="C337" s="19"/>
      <c r="D337" s="19"/>
      <c r="E337" s="19"/>
      <c r="F337" s="19"/>
      <c r="G337" s="19"/>
      <c r="H337" s="19"/>
      <c r="I337" s="19"/>
      <c r="J337" s="19"/>
      <c r="K337" s="19"/>
    </row>
    <row r="338" s="1" customFormat="1" ht="16.5" spans="1:11">
      <c r="A338" s="17"/>
      <c r="B338" s="18"/>
      <c r="C338" s="19"/>
      <c r="D338" s="19"/>
      <c r="E338" s="19"/>
      <c r="F338" s="19"/>
      <c r="G338" s="19"/>
      <c r="H338" s="19"/>
      <c r="I338" s="19"/>
      <c r="J338" s="19"/>
      <c r="K338" s="19"/>
    </row>
    <row r="339" s="1" customFormat="1" ht="16.5" spans="1:11">
      <c r="A339" s="17"/>
      <c r="B339" s="18"/>
      <c r="C339" s="19"/>
      <c r="D339" s="19"/>
      <c r="E339" s="19"/>
      <c r="F339" s="19"/>
      <c r="G339" s="19"/>
      <c r="H339" s="19"/>
      <c r="I339" s="19"/>
      <c r="J339" s="19"/>
      <c r="K339" s="19"/>
    </row>
    <row r="340" s="1" customFormat="1" ht="16.5" spans="1:11">
      <c r="A340" s="17"/>
      <c r="B340" s="18"/>
      <c r="C340" s="19"/>
      <c r="D340" s="19"/>
      <c r="E340" s="19"/>
      <c r="F340" s="19"/>
      <c r="G340" s="19"/>
      <c r="H340" s="19"/>
      <c r="I340" s="19"/>
      <c r="J340" s="19"/>
      <c r="K340" s="19"/>
    </row>
    <row r="341" s="1" customFormat="1" ht="16.5" spans="1:11">
      <c r="A341" s="17"/>
      <c r="B341" s="18"/>
      <c r="C341" s="19"/>
      <c r="D341" s="19"/>
      <c r="E341" s="19"/>
      <c r="F341" s="19"/>
      <c r="G341" s="19"/>
      <c r="H341" s="19"/>
      <c r="I341" s="19"/>
      <c r="J341" s="19"/>
      <c r="K341" s="19"/>
    </row>
    <row r="342" s="1" customFormat="1" ht="16.5" spans="1:11">
      <c r="A342" s="17"/>
      <c r="B342" s="18"/>
      <c r="C342" s="19"/>
      <c r="D342" s="19"/>
      <c r="E342" s="19"/>
      <c r="F342" s="19"/>
      <c r="G342" s="19"/>
      <c r="H342" s="19"/>
      <c r="I342" s="19"/>
      <c r="J342" s="19"/>
      <c r="K342" s="19"/>
    </row>
    <row r="343" s="1" customFormat="1" ht="16.5" spans="1:11">
      <c r="A343" s="17"/>
      <c r="B343" s="18"/>
      <c r="C343" s="19"/>
      <c r="D343" s="19"/>
      <c r="E343" s="19"/>
      <c r="F343" s="19"/>
      <c r="G343" s="19"/>
      <c r="H343" s="19"/>
      <c r="I343" s="19"/>
      <c r="J343" s="19"/>
      <c r="K343" s="19"/>
    </row>
    <row r="344" s="1" customFormat="1" ht="16.5" spans="1:11">
      <c r="A344" s="17"/>
      <c r="B344" s="18"/>
      <c r="C344" s="19"/>
      <c r="D344" s="19"/>
      <c r="E344" s="19"/>
      <c r="F344" s="19"/>
      <c r="G344" s="19"/>
      <c r="H344" s="19"/>
      <c r="I344" s="19"/>
      <c r="J344" s="19"/>
      <c r="K344" s="19"/>
    </row>
    <row r="345" s="1" customFormat="1" ht="16.5" spans="1:11">
      <c r="A345" s="17"/>
      <c r="B345" s="18"/>
      <c r="C345" s="19"/>
      <c r="D345" s="19"/>
      <c r="E345" s="19"/>
      <c r="F345" s="19"/>
      <c r="G345" s="19"/>
      <c r="H345" s="19"/>
      <c r="I345" s="19"/>
      <c r="J345" s="19"/>
      <c r="K345" s="19"/>
    </row>
    <row r="346" s="1" customFormat="1" ht="16.5" spans="1:11">
      <c r="A346" s="17"/>
      <c r="B346" s="18"/>
      <c r="C346" s="19"/>
      <c r="D346" s="19"/>
      <c r="E346" s="19"/>
      <c r="F346" s="19"/>
      <c r="G346" s="19"/>
      <c r="H346" s="19"/>
      <c r="I346" s="19"/>
      <c r="J346" s="19"/>
      <c r="K346" s="19"/>
    </row>
    <row r="347" s="1" customFormat="1" ht="16.5" spans="1:11">
      <c r="A347" s="17"/>
      <c r="B347" s="18"/>
      <c r="C347" s="19"/>
      <c r="D347" s="19"/>
      <c r="E347" s="19"/>
      <c r="F347" s="19"/>
      <c r="G347" s="19"/>
      <c r="H347" s="19"/>
      <c r="I347" s="19"/>
      <c r="J347" s="19"/>
      <c r="K347" s="19"/>
    </row>
    <row r="348" s="1" customFormat="1" ht="16.5" spans="1:11">
      <c r="A348" s="17"/>
      <c r="B348" s="18"/>
      <c r="C348" s="19"/>
      <c r="D348" s="19"/>
      <c r="E348" s="19"/>
      <c r="F348" s="19"/>
      <c r="G348" s="19"/>
      <c r="H348" s="19"/>
      <c r="I348" s="19"/>
      <c r="J348" s="19"/>
      <c r="K348" s="19"/>
    </row>
    <row r="349" s="1" customFormat="1" ht="16.5" spans="1:11">
      <c r="A349" s="17"/>
      <c r="B349" s="18"/>
      <c r="C349" s="19"/>
      <c r="D349" s="19"/>
      <c r="E349" s="19"/>
      <c r="F349" s="19"/>
      <c r="G349" s="19"/>
      <c r="H349" s="19"/>
      <c r="I349" s="19"/>
      <c r="J349" s="19"/>
      <c r="K349" s="19"/>
    </row>
    <row r="350" s="1" customFormat="1" ht="16.5" spans="1:11">
      <c r="A350" s="17"/>
      <c r="B350" s="18"/>
      <c r="C350" s="19"/>
      <c r="D350" s="19"/>
      <c r="E350" s="19"/>
      <c r="F350" s="19"/>
      <c r="G350" s="19"/>
      <c r="H350" s="19"/>
      <c r="I350" s="19"/>
      <c r="J350" s="19"/>
      <c r="K350" s="19"/>
    </row>
    <row r="351" s="1" customFormat="1" ht="16.5" spans="1:11">
      <c r="A351" s="17"/>
      <c r="B351" s="18"/>
      <c r="C351" s="19"/>
      <c r="D351" s="19"/>
      <c r="E351" s="19"/>
      <c r="F351" s="19"/>
      <c r="G351" s="19"/>
      <c r="H351" s="19"/>
      <c r="I351" s="19"/>
      <c r="J351" s="19"/>
      <c r="K351" s="19"/>
    </row>
    <row r="352" s="1" customFormat="1" ht="16.5" spans="1:11">
      <c r="A352" s="17"/>
      <c r="B352" s="18"/>
      <c r="C352" s="19"/>
      <c r="D352" s="19"/>
      <c r="E352" s="19"/>
      <c r="F352" s="19"/>
      <c r="G352" s="19"/>
      <c r="H352" s="19"/>
      <c r="I352" s="19"/>
      <c r="J352" s="19"/>
      <c r="K352" s="19"/>
    </row>
    <row r="353" s="1" customFormat="1" ht="16.5" spans="1:11">
      <c r="A353" s="17"/>
      <c r="B353" s="18"/>
      <c r="C353" s="19"/>
      <c r="D353" s="19"/>
      <c r="E353" s="19"/>
      <c r="F353" s="19"/>
      <c r="G353" s="19"/>
      <c r="H353" s="19"/>
      <c r="I353" s="19"/>
      <c r="J353" s="19"/>
      <c r="K353" s="19"/>
    </row>
    <row r="354" s="1" customFormat="1" ht="16.5" spans="1:11">
      <c r="A354" s="17"/>
      <c r="B354" s="18"/>
      <c r="C354" s="19"/>
      <c r="D354" s="19"/>
      <c r="E354" s="19"/>
      <c r="F354" s="19"/>
      <c r="G354" s="19"/>
      <c r="H354" s="19"/>
      <c r="I354" s="19"/>
      <c r="J354" s="19"/>
      <c r="K354" s="19"/>
    </row>
    <row r="355" s="1" customFormat="1" ht="16.5" spans="1:11">
      <c r="A355" s="17"/>
      <c r="B355" s="18"/>
      <c r="C355" s="19"/>
      <c r="D355" s="19"/>
      <c r="E355" s="19"/>
      <c r="F355" s="19"/>
      <c r="G355" s="19"/>
      <c r="H355" s="19"/>
      <c r="I355" s="19"/>
      <c r="J355" s="19"/>
      <c r="K355" s="19"/>
    </row>
    <row r="356" s="1" customFormat="1" ht="16.5" spans="1:11">
      <c r="A356" s="17"/>
      <c r="B356" s="18"/>
      <c r="C356" s="19"/>
      <c r="D356" s="19"/>
      <c r="E356" s="19"/>
      <c r="F356" s="19"/>
      <c r="G356" s="19"/>
      <c r="H356" s="19"/>
      <c r="I356" s="19"/>
      <c r="J356" s="19"/>
      <c r="K356" s="19"/>
    </row>
    <row r="357" s="1" customFormat="1" ht="16.5" spans="1:11">
      <c r="A357" s="17"/>
      <c r="B357" s="18"/>
      <c r="C357" s="19"/>
      <c r="D357" s="19"/>
      <c r="E357" s="19"/>
      <c r="F357" s="19"/>
      <c r="G357" s="19"/>
      <c r="H357" s="19"/>
      <c r="I357" s="19"/>
      <c r="J357" s="19"/>
      <c r="K357" s="19"/>
    </row>
    <row r="358" s="1" customFormat="1" ht="16.5" spans="1:11">
      <c r="A358" s="17"/>
      <c r="B358" s="18"/>
      <c r="C358" s="19"/>
      <c r="D358" s="19"/>
      <c r="E358" s="19"/>
      <c r="F358" s="19"/>
      <c r="G358" s="19"/>
      <c r="H358" s="19"/>
      <c r="I358" s="19"/>
      <c r="J358" s="19"/>
      <c r="K358" s="19"/>
    </row>
    <row r="359" s="1" customFormat="1" ht="16.5" spans="1:11">
      <c r="A359" s="17"/>
      <c r="B359" s="18"/>
      <c r="C359" s="19"/>
      <c r="D359" s="19"/>
      <c r="E359" s="19"/>
      <c r="F359" s="19"/>
      <c r="G359" s="19"/>
      <c r="H359" s="19"/>
      <c r="I359" s="19"/>
      <c r="J359" s="19"/>
      <c r="K359" s="19"/>
    </row>
    <row r="360" s="1" customFormat="1" ht="16.5" spans="1:11">
      <c r="A360" s="17"/>
      <c r="B360" s="18"/>
      <c r="C360" s="19"/>
      <c r="D360" s="19"/>
      <c r="E360" s="19"/>
      <c r="F360" s="19"/>
      <c r="G360" s="19"/>
      <c r="H360" s="19"/>
      <c r="I360" s="19"/>
      <c r="J360" s="19"/>
      <c r="K360" s="19"/>
    </row>
    <row r="361" s="1" customFormat="1" ht="16.5" spans="1:11">
      <c r="A361" s="17"/>
      <c r="B361" s="18"/>
      <c r="C361" s="19"/>
      <c r="D361" s="19"/>
      <c r="E361" s="19"/>
      <c r="F361" s="19"/>
      <c r="G361" s="19"/>
      <c r="H361" s="19"/>
      <c r="I361" s="19"/>
      <c r="J361" s="19"/>
      <c r="K361" s="19"/>
    </row>
    <row r="362" s="1" customFormat="1" ht="16.5" spans="1:11">
      <c r="A362" s="17"/>
      <c r="B362" s="18"/>
      <c r="C362" s="19"/>
      <c r="D362" s="19"/>
      <c r="E362" s="19"/>
      <c r="F362" s="19"/>
      <c r="G362" s="19"/>
      <c r="H362" s="19"/>
      <c r="I362" s="19"/>
      <c r="J362" s="19"/>
      <c r="K362" s="19"/>
    </row>
    <row r="363" s="1" customFormat="1" ht="16.5" spans="1:11">
      <c r="A363" s="17"/>
      <c r="B363" s="18"/>
      <c r="C363" s="19"/>
      <c r="D363" s="19"/>
      <c r="E363" s="19"/>
      <c r="F363" s="19"/>
      <c r="G363" s="19"/>
      <c r="H363" s="19"/>
      <c r="I363" s="19"/>
      <c r="J363" s="19"/>
      <c r="K363" s="19"/>
    </row>
    <row r="364" s="1" customFormat="1" ht="16.5" spans="1:11">
      <c r="A364" s="17"/>
      <c r="B364" s="18"/>
      <c r="C364" s="19"/>
      <c r="D364" s="19"/>
      <c r="E364" s="19"/>
      <c r="F364" s="19"/>
      <c r="G364" s="19"/>
      <c r="H364" s="19"/>
      <c r="I364" s="19"/>
      <c r="J364" s="19"/>
      <c r="K364" s="19"/>
    </row>
    <row r="365" s="1" customFormat="1" ht="16.5" spans="1:11">
      <c r="A365" s="17"/>
      <c r="B365" s="18"/>
      <c r="C365" s="19"/>
      <c r="D365" s="19"/>
      <c r="E365" s="19"/>
      <c r="F365" s="19"/>
      <c r="G365" s="19"/>
      <c r="H365" s="19"/>
      <c r="I365" s="19"/>
      <c r="J365" s="19"/>
      <c r="K365" s="19"/>
    </row>
    <row r="366" s="1" customFormat="1" ht="16.5" spans="1:11">
      <c r="A366" s="17"/>
      <c r="B366" s="18"/>
      <c r="C366" s="19"/>
      <c r="D366" s="19"/>
      <c r="E366" s="19"/>
      <c r="F366" s="19"/>
      <c r="G366" s="19"/>
      <c r="H366" s="19"/>
      <c r="I366" s="19"/>
      <c r="J366" s="19"/>
      <c r="K366" s="19"/>
    </row>
    <row r="367" s="1" customFormat="1" ht="16.5" spans="1:11">
      <c r="A367" s="17"/>
      <c r="B367" s="18"/>
      <c r="C367" s="19"/>
      <c r="D367" s="19"/>
      <c r="E367" s="19"/>
      <c r="F367" s="19"/>
      <c r="G367" s="19"/>
      <c r="H367" s="19"/>
      <c r="I367" s="19"/>
      <c r="J367" s="19"/>
      <c r="K367" s="19"/>
    </row>
    <row r="368" s="1" customFormat="1" ht="16.5" spans="1:11">
      <c r="A368" s="17"/>
      <c r="B368" s="18"/>
      <c r="C368" s="19"/>
      <c r="D368" s="19"/>
      <c r="E368" s="19"/>
      <c r="F368" s="19"/>
      <c r="G368" s="19"/>
      <c r="H368" s="19"/>
      <c r="I368" s="19"/>
      <c r="J368" s="19"/>
      <c r="K368" s="19"/>
    </row>
    <row r="369" s="1" customFormat="1" ht="16.5" spans="1:11">
      <c r="A369" s="17"/>
      <c r="B369" s="18"/>
      <c r="C369" s="19"/>
      <c r="D369" s="19"/>
      <c r="E369" s="19"/>
      <c r="F369" s="19"/>
      <c r="G369" s="19"/>
      <c r="H369" s="19"/>
      <c r="I369" s="19"/>
      <c r="J369" s="19"/>
      <c r="K369" s="19"/>
    </row>
    <row r="370" s="1" customFormat="1" ht="16.5" spans="1:11">
      <c r="A370" s="17"/>
      <c r="B370" s="18"/>
      <c r="C370" s="19"/>
      <c r="D370" s="19"/>
      <c r="E370" s="19"/>
      <c r="F370" s="19"/>
      <c r="G370" s="19"/>
      <c r="H370" s="19"/>
      <c r="I370" s="19"/>
      <c r="J370" s="19"/>
      <c r="K370" s="19"/>
    </row>
    <row r="371" s="1" customFormat="1" ht="16.5" spans="1:11">
      <c r="A371" s="17"/>
      <c r="B371" s="18"/>
      <c r="C371" s="19"/>
      <c r="D371" s="19"/>
      <c r="E371" s="19"/>
      <c r="F371" s="19"/>
      <c r="G371" s="19"/>
      <c r="H371" s="19"/>
      <c r="I371" s="19"/>
      <c r="J371" s="19"/>
      <c r="K371" s="19"/>
    </row>
    <row r="372" s="1" customFormat="1" ht="16.5" spans="1:11">
      <c r="A372" s="17"/>
      <c r="B372" s="18"/>
      <c r="C372" s="19"/>
      <c r="D372" s="19"/>
      <c r="E372" s="19"/>
      <c r="F372" s="19"/>
      <c r="G372" s="19"/>
      <c r="H372" s="19"/>
      <c r="I372" s="19"/>
      <c r="J372" s="19"/>
      <c r="K372" s="19"/>
    </row>
    <row r="373" s="1" customFormat="1" ht="16.5" spans="1:11">
      <c r="A373" s="17"/>
      <c r="B373" s="18"/>
      <c r="C373" s="19"/>
      <c r="D373" s="19"/>
      <c r="E373" s="19"/>
      <c r="F373" s="19"/>
      <c r="G373" s="19"/>
      <c r="H373" s="19"/>
      <c r="I373" s="19"/>
      <c r="J373" s="19"/>
      <c r="K373" s="19"/>
    </row>
    <row r="374" s="1" customFormat="1" ht="16.5" spans="1:11">
      <c r="A374" s="17"/>
      <c r="B374" s="18"/>
      <c r="C374" s="19"/>
      <c r="D374" s="19"/>
      <c r="E374" s="19"/>
      <c r="F374" s="19"/>
      <c r="G374" s="19"/>
      <c r="H374" s="19"/>
      <c r="I374" s="19"/>
      <c r="J374" s="19"/>
      <c r="K374" s="19"/>
    </row>
    <row r="375" s="1" customFormat="1" ht="16.5" spans="1:11">
      <c r="A375" s="17"/>
      <c r="B375" s="18"/>
      <c r="C375" s="19"/>
      <c r="D375" s="19"/>
      <c r="E375" s="19"/>
      <c r="F375" s="19"/>
      <c r="G375" s="19"/>
      <c r="H375" s="19"/>
      <c r="I375" s="19"/>
      <c r="J375" s="19"/>
      <c r="K375" s="19"/>
    </row>
    <row r="376" s="1" customFormat="1" ht="16.5" spans="1:11">
      <c r="A376" s="17"/>
      <c r="B376" s="18"/>
      <c r="C376" s="19"/>
      <c r="D376" s="19"/>
      <c r="E376" s="19"/>
      <c r="F376" s="19"/>
      <c r="G376" s="19"/>
      <c r="H376" s="19"/>
      <c r="I376" s="19"/>
      <c r="J376" s="19"/>
      <c r="K376" s="19"/>
    </row>
    <row r="377" s="1" customFormat="1" ht="16.5" spans="1:11">
      <c r="A377" s="17"/>
      <c r="B377" s="18"/>
      <c r="C377" s="19"/>
      <c r="D377" s="19"/>
      <c r="E377" s="19"/>
      <c r="F377" s="19"/>
      <c r="G377" s="19"/>
      <c r="H377" s="19"/>
      <c r="I377" s="19"/>
      <c r="J377" s="19"/>
      <c r="K377" s="19"/>
    </row>
    <row r="378" s="1" customFormat="1" ht="16.5" spans="1:11">
      <c r="A378" s="17"/>
      <c r="B378" s="18"/>
      <c r="C378" s="19"/>
      <c r="D378" s="19"/>
      <c r="E378" s="19"/>
      <c r="F378" s="19"/>
      <c r="G378" s="19"/>
      <c r="H378" s="19"/>
      <c r="I378" s="19"/>
      <c r="J378" s="19"/>
      <c r="K378" s="19"/>
    </row>
    <row r="379" s="1" customFormat="1" ht="16.5" spans="1:11">
      <c r="A379" s="17"/>
      <c r="B379" s="18"/>
      <c r="C379" s="19"/>
      <c r="D379" s="19"/>
      <c r="E379" s="19"/>
      <c r="F379" s="19"/>
      <c r="G379" s="19"/>
      <c r="H379" s="19"/>
      <c r="I379" s="19"/>
      <c r="J379" s="19"/>
      <c r="K379" s="19"/>
    </row>
    <row r="380" s="1" customFormat="1" ht="16.5" spans="1:11">
      <c r="A380" s="17"/>
      <c r="B380" s="18"/>
      <c r="C380" s="19"/>
      <c r="D380" s="19"/>
      <c r="E380" s="19"/>
      <c r="F380" s="19"/>
      <c r="G380" s="19"/>
      <c r="H380" s="19"/>
      <c r="I380" s="19"/>
      <c r="J380" s="19"/>
      <c r="K380" s="19"/>
    </row>
    <row r="381" s="1" customFormat="1" ht="16.5" spans="1:11">
      <c r="A381" s="17"/>
      <c r="B381" s="18"/>
      <c r="C381" s="19"/>
      <c r="D381" s="19"/>
      <c r="E381" s="19"/>
      <c r="F381" s="19"/>
      <c r="G381" s="19"/>
      <c r="H381" s="19"/>
      <c r="I381" s="19"/>
      <c r="J381" s="19"/>
      <c r="K381" s="19"/>
    </row>
    <row r="382" s="1" customFormat="1" ht="16.5" spans="1:11">
      <c r="A382" s="17"/>
      <c r="B382" s="18"/>
      <c r="C382" s="19"/>
      <c r="D382" s="19"/>
      <c r="E382" s="19"/>
      <c r="F382" s="19"/>
      <c r="G382" s="19"/>
      <c r="H382" s="19"/>
      <c r="I382" s="19"/>
      <c r="J382" s="19"/>
      <c r="K382" s="19"/>
    </row>
    <row r="383" s="1" customFormat="1" ht="16.5" spans="1:11">
      <c r="A383" s="17"/>
      <c r="B383" s="18"/>
      <c r="C383" s="19"/>
      <c r="D383" s="19"/>
      <c r="E383" s="19"/>
      <c r="F383" s="19"/>
      <c r="G383" s="19"/>
      <c r="H383" s="19"/>
      <c r="I383" s="19"/>
      <c r="J383" s="19"/>
      <c r="K383" s="19"/>
    </row>
    <row r="384" s="1" customFormat="1" ht="16.5" spans="1:11">
      <c r="A384" s="17"/>
      <c r="B384" s="18"/>
      <c r="C384" s="19"/>
      <c r="D384" s="19"/>
      <c r="E384" s="19"/>
      <c r="F384" s="19"/>
      <c r="G384" s="19"/>
      <c r="H384" s="19"/>
      <c r="I384" s="19"/>
      <c r="J384" s="19"/>
      <c r="K384" s="19"/>
    </row>
    <row r="385" s="1" customFormat="1" ht="16.5" spans="1:11">
      <c r="A385" s="17"/>
      <c r="B385" s="18"/>
      <c r="C385" s="19"/>
      <c r="D385" s="19"/>
      <c r="E385" s="19"/>
      <c r="F385" s="19"/>
      <c r="G385" s="19"/>
      <c r="H385" s="19"/>
      <c r="I385" s="19"/>
      <c r="J385" s="19"/>
      <c r="K385" s="19"/>
    </row>
    <row r="386" s="1" customFormat="1" ht="16.5" spans="1:11">
      <c r="A386" s="17"/>
      <c r="B386" s="18"/>
      <c r="C386" s="19"/>
      <c r="D386" s="19"/>
      <c r="E386" s="19"/>
      <c r="F386" s="19"/>
      <c r="G386" s="19"/>
      <c r="H386" s="19"/>
      <c r="I386" s="19"/>
      <c r="J386" s="19"/>
      <c r="K386" s="19"/>
    </row>
    <row r="387" s="1" customFormat="1" ht="16.5" spans="1:11">
      <c r="A387" s="17"/>
      <c r="B387" s="18"/>
      <c r="C387" s="19"/>
      <c r="D387" s="19"/>
      <c r="E387" s="19"/>
      <c r="F387" s="19"/>
      <c r="G387" s="19"/>
      <c r="H387" s="19"/>
      <c r="I387" s="19"/>
      <c r="J387" s="19"/>
      <c r="K387" s="19"/>
    </row>
    <row r="388" s="1" customFormat="1" ht="16.5" spans="1:11">
      <c r="A388" s="17"/>
      <c r="B388" s="18"/>
      <c r="C388" s="19"/>
      <c r="D388" s="19"/>
      <c r="E388" s="19"/>
      <c r="F388" s="19"/>
      <c r="G388" s="19"/>
      <c r="H388" s="19"/>
      <c r="I388" s="19"/>
      <c r="J388" s="19"/>
      <c r="K388" s="19"/>
    </row>
    <row r="389" s="1" customFormat="1" ht="16.5" spans="1:11">
      <c r="A389" s="17"/>
      <c r="B389" s="18"/>
      <c r="C389" s="19"/>
      <c r="D389" s="19"/>
      <c r="E389" s="19"/>
      <c r="F389" s="19"/>
      <c r="G389" s="19"/>
      <c r="H389" s="19"/>
      <c r="I389" s="19"/>
      <c r="J389" s="19"/>
      <c r="K389" s="19"/>
    </row>
    <row r="390" s="1" customFormat="1" ht="16.5" spans="1:11">
      <c r="A390" s="17"/>
      <c r="B390" s="18"/>
      <c r="C390" s="19"/>
      <c r="D390" s="19"/>
      <c r="E390" s="19"/>
      <c r="F390" s="19"/>
      <c r="G390" s="19"/>
      <c r="H390" s="19"/>
      <c r="I390" s="19"/>
      <c r="J390" s="19"/>
      <c r="K390" s="19"/>
    </row>
    <row r="391" s="1" customFormat="1" ht="16.5" spans="1:11">
      <c r="A391" s="17"/>
      <c r="B391" s="18"/>
      <c r="C391" s="19"/>
      <c r="D391" s="19"/>
      <c r="E391" s="19"/>
      <c r="F391" s="19"/>
      <c r="G391" s="19"/>
      <c r="H391" s="19"/>
      <c r="I391" s="19"/>
      <c r="J391" s="19"/>
      <c r="K391" s="19"/>
    </row>
    <row r="392" s="1" customFormat="1" ht="16.5" spans="1:11">
      <c r="A392" s="17"/>
      <c r="B392" s="18"/>
      <c r="C392" s="19"/>
      <c r="D392" s="19"/>
      <c r="E392" s="19"/>
      <c r="F392" s="19"/>
      <c r="G392" s="19"/>
      <c r="H392" s="19"/>
      <c r="I392" s="19"/>
      <c r="J392" s="19"/>
      <c r="K392" s="19"/>
    </row>
    <row r="393" s="1" customFormat="1" ht="16.5" spans="1:11">
      <c r="A393" s="17"/>
      <c r="B393" s="18"/>
      <c r="C393" s="19"/>
      <c r="D393" s="19"/>
      <c r="E393" s="19"/>
      <c r="F393" s="19"/>
      <c r="G393" s="19"/>
      <c r="H393" s="19"/>
      <c r="I393" s="19"/>
      <c r="J393" s="19"/>
      <c r="K393" s="19"/>
    </row>
    <row r="394" s="1" customFormat="1" ht="16.5" spans="1:11">
      <c r="A394" s="17"/>
      <c r="B394" s="18"/>
      <c r="C394" s="19"/>
      <c r="D394" s="19"/>
      <c r="E394" s="19"/>
      <c r="F394" s="19"/>
      <c r="G394" s="19"/>
      <c r="H394" s="19"/>
      <c r="I394" s="19"/>
      <c r="J394" s="19"/>
      <c r="K394" s="19"/>
    </row>
    <row r="395" s="1" customFormat="1" ht="16.5" spans="1:11">
      <c r="A395" s="17"/>
      <c r="B395" s="18"/>
      <c r="C395" s="19"/>
      <c r="D395" s="19"/>
      <c r="E395" s="19"/>
      <c r="F395" s="19"/>
      <c r="G395" s="19"/>
      <c r="H395" s="19"/>
      <c r="I395" s="19"/>
      <c r="J395" s="19"/>
      <c r="K395" s="19"/>
    </row>
    <row r="396" s="1" customFormat="1" ht="16.5" spans="1:11">
      <c r="A396" s="17"/>
      <c r="B396" s="18"/>
      <c r="C396" s="19"/>
      <c r="D396" s="19"/>
      <c r="E396" s="19"/>
      <c r="F396" s="19"/>
      <c r="G396" s="19"/>
      <c r="H396" s="19"/>
      <c r="I396" s="19"/>
      <c r="J396" s="19"/>
      <c r="K396" s="19"/>
    </row>
    <row r="397" s="1" customFormat="1" ht="16.5" spans="1:11">
      <c r="A397" s="17"/>
      <c r="B397" s="18"/>
      <c r="C397" s="19"/>
      <c r="D397" s="19"/>
      <c r="E397" s="19"/>
      <c r="F397" s="19"/>
      <c r="G397" s="19"/>
      <c r="H397" s="19"/>
      <c r="I397" s="19"/>
      <c r="J397" s="19"/>
      <c r="K397" s="19"/>
    </row>
    <row r="398" s="1" customFormat="1" ht="16.5" spans="1:11">
      <c r="A398" s="17"/>
      <c r="B398" s="18"/>
      <c r="C398" s="19"/>
      <c r="D398" s="19"/>
      <c r="E398" s="19"/>
      <c r="F398" s="19"/>
      <c r="G398" s="19"/>
      <c r="H398" s="19"/>
      <c r="I398" s="19"/>
      <c r="J398" s="19"/>
      <c r="K398" s="19"/>
    </row>
    <row r="399" s="1" customFormat="1" ht="16.5" spans="1:11">
      <c r="A399" s="17"/>
      <c r="B399" s="18"/>
      <c r="C399" s="19"/>
      <c r="D399" s="19"/>
      <c r="E399" s="19"/>
      <c r="F399" s="19"/>
      <c r="G399" s="19"/>
      <c r="H399" s="19"/>
      <c r="I399" s="19"/>
      <c r="J399" s="19"/>
      <c r="K399" s="19"/>
    </row>
    <row r="400" s="1" customFormat="1" ht="16.5" spans="1:11">
      <c r="A400" s="17"/>
      <c r="B400" s="18"/>
      <c r="C400" s="19"/>
      <c r="D400" s="19"/>
      <c r="E400" s="19"/>
      <c r="F400" s="19"/>
      <c r="G400" s="19"/>
      <c r="H400" s="19"/>
      <c r="I400" s="19"/>
      <c r="J400" s="19"/>
      <c r="K400" s="19"/>
    </row>
    <row r="401" s="1" customFormat="1" ht="16.5" spans="1:11">
      <c r="A401" s="17"/>
      <c r="B401" s="18"/>
      <c r="C401" s="19"/>
      <c r="D401" s="19"/>
      <c r="E401" s="19"/>
      <c r="F401" s="19"/>
      <c r="G401" s="19"/>
      <c r="H401" s="19"/>
      <c r="I401" s="19"/>
      <c r="J401" s="19"/>
      <c r="K401" s="19"/>
    </row>
    <row r="402" s="1" customFormat="1" ht="16.5" spans="1:11">
      <c r="A402" s="17"/>
      <c r="B402" s="18"/>
      <c r="C402" s="19"/>
      <c r="D402" s="19"/>
      <c r="E402" s="19"/>
      <c r="F402" s="19"/>
      <c r="G402" s="19"/>
      <c r="H402" s="19"/>
      <c r="I402" s="19"/>
      <c r="J402" s="19"/>
      <c r="K402" s="19"/>
    </row>
    <row r="403" s="1" customFormat="1" ht="16.5" spans="1:11">
      <c r="A403" s="17"/>
      <c r="B403" s="18"/>
      <c r="C403" s="19"/>
      <c r="D403" s="19"/>
      <c r="E403" s="19"/>
      <c r="F403" s="19"/>
      <c r="G403" s="19"/>
      <c r="H403" s="19"/>
      <c r="I403" s="19"/>
      <c r="J403" s="19"/>
      <c r="K403" s="19"/>
    </row>
    <row r="404" s="1" customFormat="1" ht="16.5" spans="1:11">
      <c r="A404" s="17"/>
      <c r="B404" s="18"/>
      <c r="C404" s="19"/>
      <c r="D404" s="19"/>
      <c r="E404" s="19"/>
      <c r="F404" s="19"/>
      <c r="G404" s="19"/>
      <c r="H404" s="19"/>
      <c r="I404" s="19"/>
      <c r="J404" s="19"/>
      <c r="K404" s="19"/>
    </row>
    <row r="405" s="1" customFormat="1" ht="16.5" spans="1:11">
      <c r="A405" s="17"/>
      <c r="B405" s="18"/>
      <c r="C405" s="19"/>
      <c r="D405" s="19"/>
      <c r="E405" s="19"/>
      <c r="F405" s="19"/>
      <c r="G405" s="19"/>
      <c r="H405" s="19"/>
      <c r="I405" s="19"/>
      <c r="J405" s="19"/>
      <c r="K405" s="19"/>
    </row>
    <row r="406" s="1" customFormat="1" ht="16.5" spans="1:11">
      <c r="A406" s="17"/>
      <c r="B406" s="18"/>
      <c r="C406" s="19"/>
      <c r="D406" s="19"/>
      <c r="E406" s="19"/>
      <c r="F406" s="19"/>
      <c r="G406" s="19"/>
      <c r="H406" s="19"/>
      <c r="I406" s="19"/>
      <c r="J406" s="19"/>
      <c r="K406" s="19"/>
    </row>
    <row r="407" s="1" customFormat="1" ht="16.5" spans="1:11">
      <c r="A407" s="17"/>
      <c r="B407" s="18"/>
      <c r="C407" s="19"/>
      <c r="D407" s="19"/>
      <c r="E407" s="19"/>
      <c r="F407" s="19"/>
      <c r="G407" s="19"/>
      <c r="H407" s="19"/>
      <c r="I407" s="19"/>
      <c r="J407" s="19"/>
      <c r="K407" s="19"/>
    </row>
    <row r="408" s="1" customFormat="1" ht="16.5" spans="1:11">
      <c r="A408" s="17"/>
      <c r="B408" s="18"/>
      <c r="C408" s="19"/>
      <c r="D408" s="19"/>
      <c r="E408" s="19"/>
      <c r="F408" s="19"/>
      <c r="G408" s="19"/>
      <c r="H408" s="19"/>
      <c r="I408" s="19"/>
      <c r="J408" s="19"/>
      <c r="K408" s="19"/>
    </row>
    <row r="409" s="1" customFormat="1" ht="16.5" spans="1:11">
      <c r="A409" s="17"/>
      <c r="B409" s="18"/>
      <c r="C409" s="19"/>
      <c r="D409" s="19"/>
      <c r="E409" s="19"/>
      <c r="F409" s="19"/>
      <c r="G409" s="19"/>
      <c r="H409" s="19"/>
      <c r="I409" s="19"/>
      <c r="J409" s="19"/>
      <c r="K409" s="19"/>
    </row>
    <row r="410" s="1" customFormat="1" ht="16.5" spans="1:11">
      <c r="A410" s="17"/>
      <c r="B410" s="18"/>
      <c r="C410" s="19"/>
      <c r="D410" s="19"/>
      <c r="E410" s="19"/>
      <c r="F410" s="19"/>
      <c r="G410" s="19"/>
      <c r="H410" s="19"/>
      <c r="I410" s="19"/>
      <c r="J410" s="19"/>
      <c r="K410" s="19"/>
    </row>
    <row r="411" s="1" customFormat="1" ht="16.5" spans="1:11">
      <c r="A411" s="17"/>
      <c r="B411" s="18"/>
      <c r="C411" s="19"/>
      <c r="D411" s="19"/>
      <c r="E411" s="19"/>
      <c r="F411" s="19"/>
      <c r="G411" s="19"/>
      <c r="H411" s="19"/>
      <c r="I411" s="19"/>
      <c r="J411" s="19"/>
      <c r="K411" s="19"/>
    </row>
    <row r="412" s="1" customFormat="1" ht="16.5" spans="1:11">
      <c r="A412" s="17"/>
      <c r="B412" s="18"/>
      <c r="C412" s="19"/>
      <c r="D412" s="19"/>
      <c r="E412" s="19"/>
      <c r="F412" s="19"/>
      <c r="G412" s="19"/>
      <c r="H412" s="19"/>
      <c r="I412" s="19"/>
      <c r="J412" s="19"/>
      <c r="K412" s="19"/>
    </row>
    <row r="413" s="1" customFormat="1" ht="16.5" spans="1:11">
      <c r="A413" s="17"/>
      <c r="B413" s="18"/>
      <c r="C413" s="19"/>
      <c r="D413" s="19"/>
      <c r="E413" s="19"/>
      <c r="F413" s="19"/>
      <c r="G413" s="19"/>
      <c r="H413" s="19"/>
      <c r="I413" s="19"/>
      <c r="J413" s="19"/>
      <c r="K413" s="19"/>
    </row>
    <row r="414" s="1" customFormat="1" ht="16.5" spans="1:11">
      <c r="A414" s="17"/>
      <c r="B414" s="18"/>
      <c r="C414" s="19"/>
      <c r="D414" s="19"/>
      <c r="E414" s="19"/>
      <c r="F414" s="19"/>
      <c r="G414" s="19"/>
      <c r="H414" s="19"/>
      <c r="I414" s="19"/>
      <c r="J414" s="19"/>
      <c r="K414" s="19"/>
    </row>
    <row r="415" s="1" customFormat="1" ht="16.5" spans="1:11">
      <c r="A415" s="17"/>
      <c r="B415" s="18"/>
      <c r="C415" s="19"/>
      <c r="D415" s="19"/>
      <c r="E415" s="19"/>
      <c r="F415" s="19"/>
      <c r="G415" s="19"/>
      <c r="H415" s="19"/>
      <c r="I415" s="19"/>
      <c r="J415" s="19"/>
      <c r="K415" s="19"/>
    </row>
    <row r="416" s="1" customFormat="1" ht="16.5" spans="1:11">
      <c r="A416" s="17"/>
      <c r="B416" s="18"/>
      <c r="C416" s="19"/>
      <c r="D416" s="19"/>
      <c r="E416" s="19"/>
      <c r="F416" s="19"/>
      <c r="G416" s="19"/>
      <c r="H416" s="19"/>
      <c r="I416" s="19"/>
      <c r="J416" s="19"/>
      <c r="K416" s="19"/>
    </row>
    <row r="417" s="1" customFormat="1" ht="16.5" spans="1:11">
      <c r="A417" s="17"/>
      <c r="B417" s="18"/>
      <c r="C417" s="19"/>
      <c r="D417" s="19"/>
      <c r="E417" s="19"/>
      <c r="F417" s="19"/>
      <c r="G417" s="19"/>
      <c r="H417" s="19"/>
      <c r="I417" s="19"/>
      <c r="J417" s="19"/>
      <c r="K417" s="19"/>
    </row>
    <row r="418" s="1" customFormat="1" ht="16.5" spans="1:11">
      <c r="A418" s="17"/>
      <c r="B418" s="18"/>
      <c r="C418" s="19"/>
      <c r="D418" s="19"/>
      <c r="E418" s="19"/>
      <c r="F418" s="19"/>
      <c r="G418" s="19"/>
      <c r="H418" s="19"/>
      <c r="I418" s="19"/>
      <c r="J418" s="19"/>
      <c r="K418" s="19"/>
    </row>
    <row r="419" s="1" customFormat="1" ht="16.5" spans="1:11">
      <c r="A419" s="17"/>
      <c r="B419" s="18"/>
      <c r="C419" s="19"/>
      <c r="D419" s="19"/>
      <c r="E419" s="19"/>
      <c r="F419" s="19"/>
      <c r="G419" s="19"/>
      <c r="H419" s="19"/>
      <c r="I419" s="19"/>
      <c r="J419" s="19"/>
      <c r="K419" s="19"/>
    </row>
    <row r="420" s="1" customFormat="1" ht="16.5" spans="1:11">
      <c r="A420" s="17"/>
      <c r="B420" s="18"/>
      <c r="C420" s="19"/>
      <c r="D420" s="19"/>
      <c r="E420" s="19"/>
      <c r="F420" s="19"/>
      <c r="G420" s="19"/>
      <c r="H420" s="19"/>
      <c r="I420" s="19"/>
      <c r="J420" s="19"/>
      <c r="K420" s="19"/>
    </row>
    <row r="421" s="1" customFormat="1" ht="16.5" spans="1:11">
      <c r="A421" s="17"/>
      <c r="B421" s="18"/>
      <c r="C421" s="19"/>
      <c r="D421" s="19"/>
      <c r="E421" s="19"/>
      <c r="F421" s="19"/>
      <c r="G421" s="19"/>
      <c r="H421" s="19"/>
      <c r="I421" s="19"/>
      <c r="J421" s="19"/>
      <c r="K421" s="19"/>
    </row>
    <row r="422" s="1" customFormat="1" ht="16.5" spans="1:11">
      <c r="A422" s="17"/>
      <c r="B422" s="18"/>
      <c r="C422" s="19"/>
      <c r="D422" s="19"/>
      <c r="E422" s="19"/>
      <c r="F422" s="19"/>
      <c r="G422" s="19"/>
      <c r="H422" s="19"/>
      <c r="I422" s="19"/>
      <c r="J422" s="19"/>
      <c r="K422" s="19"/>
    </row>
    <row r="423" s="1" customFormat="1" ht="16.5" spans="1:11">
      <c r="A423" s="17"/>
      <c r="B423" s="18"/>
      <c r="C423" s="19"/>
      <c r="D423" s="19"/>
      <c r="E423" s="19"/>
      <c r="F423" s="19"/>
      <c r="G423" s="19"/>
      <c r="H423" s="19"/>
      <c r="I423" s="19"/>
      <c r="J423" s="19"/>
      <c r="K423" s="19"/>
    </row>
    <row r="424" s="1" customFormat="1" ht="16.5" spans="1:11">
      <c r="A424" s="17"/>
      <c r="B424" s="18"/>
      <c r="C424" s="19"/>
      <c r="D424" s="19"/>
      <c r="E424" s="19"/>
      <c r="F424" s="19"/>
      <c r="G424" s="19"/>
      <c r="H424" s="19"/>
      <c r="I424" s="19"/>
      <c r="J424" s="19"/>
      <c r="K424" s="19"/>
    </row>
    <row r="425" s="1" customFormat="1" ht="16.5" spans="1:11">
      <c r="A425" s="17"/>
      <c r="B425" s="18"/>
      <c r="C425" s="19"/>
      <c r="D425" s="19"/>
      <c r="E425" s="19"/>
      <c r="F425" s="19"/>
      <c r="G425" s="19"/>
      <c r="H425" s="19"/>
      <c r="I425" s="19"/>
      <c r="J425" s="19"/>
      <c r="K425" s="19"/>
    </row>
    <row r="426" s="1" customFormat="1" ht="16.5" spans="1:11">
      <c r="A426" s="17"/>
      <c r="B426" s="18"/>
      <c r="C426" s="19"/>
      <c r="D426" s="19"/>
      <c r="E426" s="19"/>
      <c r="F426" s="19"/>
      <c r="G426" s="19"/>
      <c r="H426" s="19"/>
      <c r="I426" s="19"/>
      <c r="J426" s="19"/>
      <c r="K426" s="19"/>
    </row>
    <row r="427" s="1" customFormat="1" ht="16.5" spans="1:11">
      <c r="A427" s="17"/>
      <c r="B427" s="18"/>
      <c r="C427" s="19"/>
      <c r="D427" s="19"/>
      <c r="E427" s="19"/>
      <c r="F427" s="19"/>
      <c r="G427" s="19"/>
      <c r="H427" s="19"/>
      <c r="I427" s="19"/>
      <c r="J427" s="19"/>
      <c r="K427" s="19"/>
    </row>
    <row r="428" s="1" customFormat="1" ht="16.5" spans="1:11">
      <c r="A428" s="17"/>
      <c r="B428" s="18"/>
      <c r="C428" s="19"/>
      <c r="D428" s="19"/>
      <c r="E428" s="19"/>
      <c r="F428" s="19"/>
      <c r="G428" s="19"/>
      <c r="H428" s="19"/>
      <c r="I428" s="19"/>
      <c r="J428" s="19"/>
      <c r="K428" s="19"/>
    </row>
    <row r="429" s="1" customFormat="1" ht="16.5" spans="1:11">
      <c r="A429" s="17"/>
      <c r="B429" s="18"/>
      <c r="C429" s="19"/>
      <c r="D429" s="19"/>
      <c r="E429" s="19"/>
      <c r="F429" s="19"/>
      <c r="G429" s="19"/>
      <c r="H429" s="19"/>
      <c r="I429" s="19"/>
      <c r="J429" s="19"/>
      <c r="K429" s="19"/>
    </row>
    <row r="430" s="1" customFormat="1" ht="16.5" spans="1:11">
      <c r="A430" s="17"/>
      <c r="B430" s="18"/>
      <c r="C430" s="19"/>
      <c r="D430" s="19"/>
      <c r="E430" s="19"/>
      <c r="F430" s="19"/>
      <c r="G430" s="19"/>
      <c r="H430" s="19"/>
      <c r="I430" s="19"/>
      <c r="J430" s="19"/>
      <c r="K430" s="19"/>
    </row>
    <row r="431" s="1" customFormat="1" ht="16.5" spans="1:11">
      <c r="A431" s="17"/>
      <c r="B431" s="18"/>
      <c r="C431" s="19"/>
      <c r="D431" s="19"/>
      <c r="E431" s="19"/>
      <c r="F431" s="19"/>
      <c r="G431" s="19"/>
      <c r="H431" s="19"/>
      <c r="I431" s="19"/>
      <c r="J431" s="19"/>
      <c r="K431" s="19"/>
    </row>
    <row r="432" s="1" customFormat="1" ht="16.5" spans="1:11">
      <c r="A432" s="17"/>
      <c r="B432" s="18"/>
      <c r="C432" s="19"/>
      <c r="D432" s="19"/>
      <c r="E432" s="19"/>
      <c r="F432" s="19"/>
      <c r="G432" s="19"/>
      <c r="H432" s="19"/>
      <c r="I432" s="19"/>
      <c r="J432" s="19"/>
      <c r="K432" s="19"/>
    </row>
    <row r="433" s="1" customFormat="1" ht="16.5" spans="1:11">
      <c r="A433" s="17"/>
      <c r="B433" s="18"/>
      <c r="C433" s="19"/>
      <c r="D433" s="19"/>
      <c r="E433" s="19"/>
      <c r="F433" s="19"/>
      <c r="G433" s="19"/>
      <c r="H433" s="19"/>
      <c r="I433" s="19"/>
      <c r="J433" s="19"/>
      <c r="K433" s="19"/>
    </row>
    <row r="434" s="1" customFormat="1" ht="16.5" spans="1:11">
      <c r="A434" s="17"/>
      <c r="B434" s="18"/>
      <c r="C434" s="19"/>
      <c r="D434" s="19"/>
      <c r="E434" s="19"/>
      <c r="F434" s="19"/>
      <c r="G434" s="19"/>
      <c r="H434" s="19"/>
      <c r="I434" s="19"/>
      <c r="J434" s="19"/>
      <c r="K434" s="19"/>
    </row>
    <row r="435" s="1" customFormat="1" ht="16.5" spans="1:11">
      <c r="A435" s="17"/>
      <c r="B435" s="18"/>
      <c r="C435" s="19"/>
      <c r="D435" s="19"/>
      <c r="E435" s="19"/>
      <c r="F435" s="19"/>
      <c r="G435" s="19"/>
      <c r="H435" s="19"/>
      <c r="I435" s="19"/>
      <c r="J435" s="19"/>
      <c r="K435" s="19"/>
    </row>
    <row r="436" s="1" customFormat="1" ht="16.5" spans="1:11">
      <c r="A436" s="17"/>
      <c r="B436" s="18"/>
      <c r="C436" s="19"/>
      <c r="D436" s="19"/>
      <c r="E436" s="19"/>
      <c r="F436" s="19"/>
      <c r="G436" s="19"/>
      <c r="H436" s="19"/>
      <c r="I436" s="19"/>
      <c r="J436" s="19"/>
      <c r="K436" s="19"/>
    </row>
    <row r="437" s="1" customFormat="1" ht="16.5" spans="1:11">
      <c r="A437" s="17"/>
      <c r="B437" s="18"/>
      <c r="C437" s="19"/>
      <c r="D437" s="19"/>
      <c r="E437" s="19"/>
      <c r="F437" s="19"/>
      <c r="G437" s="19"/>
      <c r="H437" s="19"/>
      <c r="I437" s="19"/>
      <c r="J437" s="19"/>
      <c r="K437" s="19"/>
    </row>
    <row r="438" s="1" customFormat="1" ht="16.5" spans="1:11">
      <c r="A438" s="17"/>
      <c r="B438" s="18"/>
      <c r="C438" s="19"/>
      <c r="D438" s="19"/>
      <c r="E438" s="19"/>
      <c r="F438" s="19"/>
      <c r="G438" s="19"/>
      <c r="H438" s="19"/>
      <c r="I438" s="19"/>
      <c r="J438" s="19"/>
      <c r="K438" s="19"/>
    </row>
    <row r="439" s="1" customFormat="1" ht="16.5" spans="1:11">
      <c r="A439" s="17"/>
      <c r="B439" s="18"/>
      <c r="C439" s="19"/>
      <c r="D439" s="19"/>
      <c r="E439" s="19"/>
      <c r="F439" s="19"/>
      <c r="G439" s="19"/>
      <c r="H439" s="19"/>
      <c r="I439" s="19"/>
      <c r="J439" s="19"/>
      <c r="K439" s="19"/>
    </row>
    <row r="440" s="1" customFormat="1" ht="16.5" spans="1:11">
      <c r="A440" s="17"/>
      <c r="B440" s="18"/>
      <c r="C440" s="19"/>
      <c r="D440" s="19"/>
      <c r="E440" s="19"/>
      <c r="F440" s="19"/>
      <c r="G440" s="19"/>
      <c r="H440" s="19"/>
      <c r="I440" s="19"/>
      <c r="J440" s="19"/>
      <c r="K440" s="19"/>
    </row>
    <row r="441" s="1" customFormat="1" ht="16.5" spans="1:11">
      <c r="A441" s="17"/>
      <c r="B441" s="18"/>
      <c r="C441" s="19"/>
      <c r="D441" s="19"/>
      <c r="E441" s="19"/>
      <c r="F441" s="19"/>
      <c r="G441" s="19"/>
      <c r="H441" s="19"/>
      <c r="I441" s="19"/>
      <c r="J441" s="19"/>
      <c r="K441" s="19"/>
    </row>
    <row r="442" s="1" customFormat="1" ht="16.5" spans="1:11">
      <c r="A442" s="17"/>
      <c r="B442" s="18"/>
      <c r="C442" s="19"/>
      <c r="D442" s="19"/>
      <c r="E442" s="19"/>
      <c r="F442" s="19"/>
      <c r="G442" s="19"/>
      <c r="H442" s="19"/>
      <c r="I442" s="19"/>
      <c r="J442" s="19"/>
      <c r="K442" s="19"/>
    </row>
    <row r="443" s="1" customFormat="1" ht="16.5" spans="1:11">
      <c r="A443" s="17"/>
      <c r="B443" s="18"/>
      <c r="C443" s="19"/>
      <c r="D443" s="19"/>
      <c r="E443" s="19"/>
      <c r="F443" s="19"/>
      <c r="G443" s="19"/>
      <c r="H443" s="19"/>
      <c r="I443" s="19"/>
      <c r="J443" s="19"/>
      <c r="K443" s="19"/>
    </row>
    <row r="444" s="1" customFormat="1" ht="16.5" spans="1:11">
      <c r="A444" s="17"/>
      <c r="B444" s="18"/>
      <c r="C444" s="19"/>
      <c r="D444" s="19"/>
      <c r="E444" s="19"/>
      <c r="F444" s="19"/>
      <c r="G444" s="19"/>
      <c r="H444" s="19"/>
      <c r="I444" s="19"/>
      <c r="J444" s="19"/>
      <c r="K444" s="19"/>
    </row>
    <row r="445" s="1" customFormat="1" ht="16.5" spans="1:11">
      <c r="A445" s="17"/>
      <c r="B445" s="18"/>
      <c r="C445" s="19"/>
      <c r="D445" s="19"/>
      <c r="E445" s="19"/>
      <c r="F445" s="19"/>
      <c r="G445" s="19"/>
      <c r="H445" s="19"/>
      <c r="I445" s="19"/>
      <c r="J445" s="19"/>
      <c r="K445" s="19"/>
    </row>
    <row r="446" s="1" customFormat="1" ht="16.5" spans="1:11">
      <c r="A446" s="17"/>
      <c r="B446" s="18"/>
      <c r="C446" s="19"/>
      <c r="D446" s="19"/>
      <c r="E446" s="19"/>
      <c r="F446" s="19"/>
      <c r="G446" s="19"/>
      <c r="H446" s="19"/>
      <c r="I446" s="19"/>
      <c r="J446" s="19"/>
      <c r="K446" s="19"/>
    </row>
    <row r="447" s="1" customFormat="1" ht="16.5" spans="1:11">
      <c r="A447" s="17"/>
      <c r="B447" s="18"/>
      <c r="C447" s="19"/>
      <c r="D447" s="19"/>
      <c r="E447" s="19"/>
      <c r="F447" s="19"/>
      <c r="G447" s="19"/>
      <c r="H447" s="19"/>
      <c r="I447" s="19"/>
      <c r="J447" s="19"/>
      <c r="K447" s="19"/>
    </row>
    <row r="448" s="1" customFormat="1" ht="16.5" spans="1:11">
      <c r="A448" s="17"/>
      <c r="B448" s="18"/>
      <c r="C448" s="19"/>
      <c r="D448" s="19"/>
      <c r="E448" s="19"/>
      <c r="F448" s="19"/>
      <c r="G448" s="19"/>
      <c r="H448" s="19"/>
      <c r="I448" s="19"/>
      <c r="J448" s="19"/>
      <c r="K448" s="19"/>
    </row>
    <row r="449" s="1" customFormat="1" ht="16.5" spans="1:11">
      <c r="A449" s="17"/>
      <c r="B449" s="18"/>
      <c r="C449" s="19"/>
      <c r="D449" s="19"/>
      <c r="E449" s="19"/>
      <c r="F449" s="19"/>
      <c r="G449" s="19"/>
      <c r="H449" s="19"/>
      <c r="I449" s="19"/>
      <c r="J449" s="19"/>
      <c r="K449" s="19"/>
    </row>
    <row r="450" s="1" customFormat="1" ht="16.5" spans="1:11">
      <c r="A450" s="17"/>
      <c r="B450" s="18"/>
      <c r="C450" s="19"/>
      <c r="D450" s="19"/>
      <c r="E450" s="19"/>
      <c r="F450" s="19"/>
      <c r="G450" s="19"/>
      <c r="H450" s="19"/>
      <c r="I450" s="19"/>
      <c r="J450" s="19"/>
      <c r="K450" s="19"/>
    </row>
    <row r="451" s="1" customFormat="1" ht="16.5" spans="1:11">
      <c r="A451" s="17"/>
      <c r="B451" s="18"/>
      <c r="C451" s="19"/>
      <c r="D451" s="19"/>
      <c r="E451" s="19"/>
      <c r="F451" s="19"/>
      <c r="G451" s="19"/>
      <c r="H451" s="19"/>
      <c r="I451" s="19"/>
      <c r="J451" s="19"/>
      <c r="K451" s="19"/>
    </row>
    <row r="452" s="1" customFormat="1" ht="16.5" spans="1:11">
      <c r="A452" s="17"/>
      <c r="B452" s="18"/>
      <c r="C452" s="19"/>
      <c r="D452" s="19"/>
      <c r="E452" s="19"/>
      <c r="F452" s="19"/>
      <c r="G452" s="19"/>
      <c r="H452" s="19"/>
      <c r="I452" s="19"/>
      <c r="J452" s="19"/>
      <c r="K452" s="19"/>
    </row>
    <row r="453" s="1" customFormat="1" ht="16.5" spans="1:11">
      <c r="A453" s="17"/>
      <c r="B453" s="18"/>
      <c r="C453" s="19"/>
      <c r="D453" s="19"/>
      <c r="E453" s="19"/>
      <c r="F453" s="19"/>
      <c r="G453" s="19"/>
      <c r="H453" s="19"/>
      <c r="I453" s="19"/>
      <c r="J453" s="19"/>
      <c r="K453" s="19"/>
    </row>
    <row r="454" s="1" customFormat="1" ht="16.5" spans="1:11">
      <c r="A454" s="17"/>
      <c r="B454" s="18"/>
      <c r="C454" s="19"/>
      <c r="D454" s="19"/>
      <c r="E454" s="19"/>
      <c r="F454" s="19"/>
      <c r="G454" s="19"/>
      <c r="H454" s="19"/>
      <c r="I454" s="19"/>
      <c r="J454" s="19"/>
      <c r="K454" s="19"/>
    </row>
    <row r="455" s="1" customFormat="1" ht="16.5" spans="1:11">
      <c r="A455" s="17"/>
      <c r="B455" s="18"/>
      <c r="C455" s="19"/>
      <c r="D455" s="19"/>
      <c r="E455" s="19"/>
      <c r="F455" s="19"/>
      <c r="G455" s="19"/>
      <c r="H455" s="19"/>
      <c r="I455" s="19"/>
      <c r="J455" s="19"/>
      <c r="K455" s="19"/>
    </row>
    <row r="456" s="1" customFormat="1" ht="16.5" spans="1:11">
      <c r="A456" s="17"/>
      <c r="B456" s="18"/>
      <c r="C456" s="19"/>
      <c r="D456" s="19"/>
      <c r="E456" s="19"/>
      <c r="F456" s="19"/>
      <c r="G456" s="19"/>
      <c r="H456" s="19"/>
      <c r="I456" s="19"/>
      <c r="J456" s="19"/>
      <c r="K456" s="19"/>
    </row>
    <row r="457" s="1" customFormat="1" ht="16.5" spans="1:11">
      <c r="A457" s="17"/>
      <c r="B457" s="18"/>
      <c r="C457" s="19"/>
      <c r="D457" s="19"/>
      <c r="E457" s="19"/>
      <c r="F457" s="19"/>
      <c r="G457" s="19"/>
      <c r="H457" s="19"/>
      <c r="I457" s="19"/>
      <c r="J457" s="19"/>
      <c r="K457" s="19"/>
    </row>
    <row r="458" s="1" customFormat="1" ht="16.5" spans="1:11">
      <c r="A458" s="17"/>
      <c r="B458" s="18"/>
      <c r="C458" s="19"/>
      <c r="D458" s="19"/>
      <c r="E458" s="19"/>
      <c r="F458" s="19"/>
      <c r="G458" s="19"/>
      <c r="H458" s="19"/>
      <c r="I458" s="19"/>
      <c r="J458" s="19"/>
      <c r="K458" s="19"/>
    </row>
    <row r="459" s="1" customFormat="1" ht="16.5" spans="1:11">
      <c r="A459" s="17"/>
      <c r="B459" s="18"/>
      <c r="C459" s="19"/>
      <c r="D459" s="19"/>
      <c r="E459" s="19"/>
      <c r="F459" s="19"/>
      <c r="G459" s="19"/>
      <c r="H459" s="19"/>
      <c r="I459" s="19"/>
      <c r="J459" s="19"/>
      <c r="K459" s="19"/>
    </row>
    <row r="460" s="1" customFormat="1" ht="16.5" spans="1:11">
      <c r="A460" s="17"/>
      <c r="B460" s="18"/>
      <c r="C460" s="19"/>
      <c r="D460" s="19"/>
      <c r="E460" s="19"/>
      <c r="F460" s="19"/>
      <c r="G460" s="19"/>
      <c r="H460" s="19"/>
      <c r="I460" s="19"/>
      <c r="J460" s="19"/>
      <c r="K460" s="19"/>
    </row>
    <row r="461" s="1" customFormat="1" ht="16.5" spans="1:11">
      <c r="A461" s="17"/>
      <c r="B461" s="18"/>
      <c r="C461" s="19"/>
      <c r="D461" s="19"/>
      <c r="E461" s="19"/>
      <c r="F461" s="19"/>
      <c r="G461" s="19"/>
      <c r="H461" s="19"/>
      <c r="I461" s="19"/>
      <c r="J461" s="19"/>
      <c r="K461" s="19"/>
    </row>
    <row r="462" s="1" customFormat="1" ht="16.5" spans="1:11">
      <c r="A462" s="17"/>
      <c r="B462" s="18"/>
      <c r="C462" s="19"/>
      <c r="D462" s="19"/>
      <c r="E462" s="19"/>
      <c r="F462" s="19"/>
      <c r="G462" s="19"/>
      <c r="H462" s="19"/>
      <c r="I462" s="19"/>
      <c r="J462" s="19"/>
      <c r="K462" s="19"/>
    </row>
    <row r="463" s="1" customFormat="1" ht="16.5" spans="1:11">
      <c r="A463" s="17"/>
      <c r="B463" s="18"/>
      <c r="C463" s="19"/>
      <c r="D463" s="19"/>
      <c r="E463" s="19"/>
      <c r="F463" s="19"/>
      <c r="G463" s="19"/>
      <c r="H463" s="19"/>
      <c r="I463" s="19"/>
      <c r="J463" s="19"/>
      <c r="K463" s="19"/>
    </row>
    <row r="464" s="1" customFormat="1" ht="16.5" spans="1:11">
      <c r="A464" s="17"/>
      <c r="B464" s="18"/>
      <c r="C464" s="19"/>
      <c r="D464" s="19"/>
      <c r="E464" s="19"/>
      <c r="F464" s="19"/>
      <c r="G464" s="19"/>
      <c r="H464" s="19"/>
      <c r="I464" s="19"/>
      <c r="J464" s="19"/>
      <c r="K464" s="19"/>
    </row>
    <row r="465" s="1" customFormat="1" ht="16.5" spans="1:11">
      <c r="A465" s="17"/>
      <c r="B465" s="18"/>
      <c r="C465" s="19"/>
      <c r="D465" s="19"/>
      <c r="E465" s="19"/>
      <c r="F465" s="19"/>
      <c r="G465" s="19"/>
      <c r="H465" s="19"/>
      <c r="I465" s="19"/>
      <c r="J465" s="19"/>
      <c r="K465" s="19"/>
    </row>
    <row r="466" s="1" customFormat="1" ht="16.5" spans="1:11">
      <c r="A466" s="17"/>
      <c r="B466" s="18"/>
      <c r="C466" s="19"/>
      <c r="D466" s="19"/>
      <c r="E466" s="19"/>
      <c r="F466" s="19"/>
      <c r="G466" s="19"/>
      <c r="H466" s="19"/>
      <c r="I466" s="19"/>
      <c r="J466" s="19"/>
      <c r="K466" s="19"/>
    </row>
    <row r="467" s="1" customFormat="1" ht="16.5" spans="1:11">
      <c r="A467" s="17"/>
      <c r="B467" s="18"/>
      <c r="C467" s="19"/>
      <c r="D467" s="19"/>
      <c r="E467" s="19"/>
      <c r="F467" s="19"/>
      <c r="G467" s="19"/>
      <c r="H467" s="19"/>
      <c r="I467" s="19"/>
      <c r="J467" s="19"/>
      <c r="K467" s="19"/>
    </row>
    <row r="468" s="1" customFormat="1" ht="16.5" spans="1:11">
      <c r="A468" s="17"/>
      <c r="B468" s="18"/>
      <c r="C468" s="19"/>
      <c r="D468" s="19"/>
      <c r="E468" s="19"/>
      <c r="F468" s="19"/>
      <c r="G468" s="19"/>
      <c r="H468" s="19"/>
      <c r="I468" s="19"/>
      <c r="J468" s="19"/>
      <c r="K468" s="19"/>
    </row>
    <row r="469" s="1" customFormat="1" ht="16.5" spans="1:11">
      <c r="A469" s="17"/>
      <c r="B469" s="18"/>
      <c r="C469" s="19"/>
      <c r="D469" s="19"/>
      <c r="E469" s="19"/>
      <c r="F469" s="19"/>
      <c r="G469" s="19"/>
      <c r="H469" s="19"/>
      <c r="I469" s="19"/>
      <c r="J469" s="19"/>
      <c r="K469" s="19"/>
    </row>
    <row r="470" s="1" customFormat="1" ht="16.5" spans="1:11">
      <c r="A470" s="17"/>
      <c r="B470" s="18"/>
      <c r="C470" s="19"/>
      <c r="D470" s="19"/>
      <c r="E470" s="19"/>
      <c r="F470" s="19"/>
      <c r="G470" s="19"/>
      <c r="H470" s="19"/>
      <c r="I470" s="19"/>
      <c r="J470" s="19"/>
      <c r="K470" s="19"/>
    </row>
    <row r="471" s="1" customFormat="1" ht="16.5" spans="1:11">
      <c r="A471" s="17"/>
      <c r="B471" s="18"/>
      <c r="C471" s="19"/>
      <c r="D471" s="19"/>
      <c r="E471" s="19"/>
      <c r="F471" s="19"/>
      <c r="G471" s="19"/>
      <c r="H471" s="19"/>
      <c r="I471" s="19"/>
      <c r="J471" s="19"/>
      <c r="K471" s="19"/>
    </row>
    <row r="472" s="1" customFormat="1" ht="16.5" spans="1:11">
      <c r="A472" s="17"/>
      <c r="B472" s="18"/>
      <c r="C472" s="19"/>
      <c r="D472" s="19"/>
      <c r="E472" s="19"/>
      <c r="F472" s="19"/>
      <c r="G472" s="19"/>
      <c r="H472" s="19"/>
      <c r="I472" s="19"/>
      <c r="J472" s="19"/>
      <c r="K472" s="19"/>
    </row>
    <row r="473" s="1" customFormat="1" ht="16.5" spans="1:11">
      <c r="A473" s="17"/>
      <c r="B473" s="18"/>
      <c r="C473" s="19"/>
      <c r="D473" s="19"/>
      <c r="E473" s="19"/>
      <c r="F473" s="19"/>
      <c r="G473" s="19"/>
      <c r="H473" s="19"/>
      <c r="I473" s="19"/>
      <c r="J473" s="19"/>
      <c r="K473" s="19"/>
    </row>
    <row r="474" s="1" customFormat="1" ht="16.5" spans="1:11">
      <c r="A474" s="17"/>
      <c r="B474" s="18"/>
      <c r="C474" s="19"/>
      <c r="D474" s="19"/>
      <c r="E474" s="19"/>
      <c r="F474" s="19"/>
      <c r="G474" s="19"/>
      <c r="H474" s="19"/>
      <c r="I474" s="19"/>
      <c r="J474" s="19"/>
      <c r="K474" s="19"/>
    </row>
    <row r="475" s="1" customFormat="1" ht="16.5" spans="1:11">
      <c r="A475" s="17"/>
      <c r="B475" s="18"/>
      <c r="C475" s="19"/>
      <c r="D475" s="19"/>
      <c r="E475" s="19"/>
      <c r="F475" s="19"/>
      <c r="G475" s="19"/>
      <c r="H475" s="19"/>
      <c r="I475" s="19"/>
      <c r="J475" s="19"/>
      <c r="K475" s="19"/>
    </row>
    <row r="476" s="1" customFormat="1" ht="16.5" spans="1:11">
      <c r="A476" s="17"/>
      <c r="B476" s="18"/>
      <c r="C476" s="19"/>
      <c r="D476" s="19"/>
      <c r="E476" s="19"/>
      <c r="F476" s="19"/>
      <c r="G476" s="19"/>
      <c r="H476" s="19"/>
      <c r="I476" s="19"/>
      <c r="J476" s="19"/>
      <c r="K476" s="19"/>
    </row>
    <row r="477" s="1" customFormat="1" ht="16.5" spans="1:11">
      <c r="A477" s="17"/>
      <c r="B477" s="18"/>
      <c r="C477" s="19"/>
      <c r="D477" s="19"/>
      <c r="E477" s="19"/>
      <c r="F477" s="19"/>
      <c r="G477" s="19"/>
      <c r="H477" s="19"/>
      <c r="I477" s="19"/>
      <c r="J477" s="19"/>
      <c r="K477" s="19"/>
    </row>
    <row r="478" s="1" customFormat="1" ht="16.5" spans="1:11">
      <c r="A478" s="17"/>
      <c r="B478" s="18"/>
      <c r="C478" s="19"/>
      <c r="D478" s="19"/>
      <c r="E478" s="19"/>
      <c r="F478" s="19"/>
      <c r="G478" s="19"/>
      <c r="H478" s="19"/>
      <c r="I478" s="19"/>
      <c r="J478" s="19"/>
      <c r="K478" s="19"/>
    </row>
    <row r="479" s="1" customFormat="1" ht="16.5" spans="1:11">
      <c r="A479" s="17"/>
      <c r="B479" s="18"/>
      <c r="C479" s="19"/>
      <c r="D479" s="19"/>
      <c r="E479" s="19"/>
      <c r="F479" s="19"/>
      <c r="G479" s="19"/>
      <c r="H479" s="19"/>
      <c r="I479" s="19"/>
      <c r="J479" s="19"/>
      <c r="K479" s="19"/>
    </row>
    <row r="480" s="1" customFormat="1" ht="16.5" spans="1:11">
      <c r="A480" s="17"/>
      <c r="B480" s="18"/>
      <c r="C480" s="19"/>
      <c r="D480" s="19"/>
      <c r="E480" s="19"/>
      <c r="F480" s="19"/>
      <c r="G480" s="19"/>
      <c r="H480" s="19"/>
      <c r="I480" s="19"/>
      <c r="J480" s="19"/>
      <c r="K480" s="19"/>
    </row>
    <row r="481" s="1" customFormat="1" ht="16.5" spans="1:11">
      <c r="A481" s="17"/>
      <c r="B481" s="18"/>
      <c r="C481" s="19"/>
      <c r="D481" s="19"/>
      <c r="E481" s="19"/>
      <c r="F481" s="19"/>
      <c r="G481" s="19"/>
      <c r="H481" s="19"/>
      <c r="I481" s="19"/>
      <c r="J481" s="19"/>
      <c r="K481" s="19"/>
    </row>
    <row r="482" s="1" customFormat="1" ht="16.5" spans="1:11">
      <c r="A482" s="17"/>
      <c r="B482" s="18"/>
      <c r="C482" s="19"/>
      <c r="D482" s="19"/>
      <c r="E482" s="19"/>
      <c r="F482" s="19"/>
      <c r="G482" s="19"/>
      <c r="H482" s="19"/>
      <c r="I482" s="19"/>
      <c r="J482" s="19"/>
      <c r="K482" s="19"/>
    </row>
    <row r="483" s="1" customFormat="1" ht="16.5" spans="1:11">
      <c r="A483" s="17"/>
      <c r="B483" s="18"/>
      <c r="C483" s="19"/>
      <c r="D483" s="19"/>
      <c r="E483" s="19"/>
      <c r="F483" s="19"/>
      <c r="G483" s="19"/>
      <c r="H483" s="19"/>
      <c r="I483" s="19"/>
      <c r="J483" s="19"/>
      <c r="K483" s="19"/>
    </row>
    <row r="484" s="1" customFormat="1" ht="16.5" spans="1:11">
      <c r="A484" s="17"/>
      <c r="B484" s="18"/>
      <c r="C484" s="19"/>
      <c r="D484" s="19"/>
      <c r="E484" s="19"/>
      <c r="F484" s="19"/>
      <c r="G484" s="19"/>
      <c r="H484" s="19"/>
      <c r="I484" s="19"/>
      <c r="J484" s="19"/>
      <c r="K484" s="19"/>
    </row>
    <row r="485" s="1" customFormat="1" ht="16.5" spans="1:11">
      <c r="A485" s="17"/>
      <c r="B485" s="18"/>
      <c r="C485" s="19"/>
      <c r="D485" s="19"/>
      <c r="E485" s="19"/>
      <c r="F485" s="19"/>
      <c r="G485" s="19"/>
      <c r="H485" s="19"/>
      <c r="I485" s="19"/>
      <c r="J485" s="19"/>
      <c r="K485" s="19"/>
    </row>
    <row r="486" s="1" customFormat="1" ht="16.5" spans="1:11">
      <c r="A486" s="17"/>
      <c r="B486" s="18"/>
      <c r="C486" s="19"/>
      <c r="D486" s="19"/>
      <c r="E486" s="19"/>
      <c r="F486" s="19"/>
      <c r="G486" s="19"/>
      <c r="H486" s="19"/>
      <c r="I486" s="19"/>
      <c r="J486" s="19"/>
      <c r="K486" s="19"/>
    </row>
    <row r="487" s="1" customFormat="1" ht="16.5" spans="1:11">
      <c r="A487" s="17"/>
      <c r="B487" s="18"/>
      <c r="C487" s="19"/>
      <c r="D487" s="19"/>
      <c r="E487" s="19"/>
      <c r="F487" s="19"/>
      <c r="G487" s="19"/>
      <c r="H487" s="19"/>
      <c r="I487" s="19"/>
      <c r="J487" s="19"/>
      <c r="K487" s="19"/>
    </row>
    <row r="488" s="1" customFormat="1" ht="16.5" spans="1:11">
      <c r="A488" s="17"/>
      <c r="B488" s="18"/>
      <c r="C488" s="19"/>
      <c r="D488" s="19"/>
      <c r="E488" s="19"/>
      <c r="F488" s="19"/>
      <c r="G488" s="19"/>
      <c r="H488" s="19"/>
      <c r="I488" s="19"/>
      <c r="J488" s="19"/>
      <c r="K488" s="19"/>
    </row>
    <row r="489" s="1" customFormat="1" ht="16.5" spans="1:11">
      <c r="A489" s="17"/>
      <c r="B489" s="18"/>
      <c r="C489" s="19"/>
      <c r="D489" s="19"/>
      <c r="E489" s="19"/>
      <c r="F489" s="19"/>
      <c r="G489" s="19"/>
      <c r="H489" s="19"/>
      <c r="I489" s="19"/>
      <c r="J489" s="19"/>
      <c r="K489" s="19"/>
    </row>
    <row r="490" s="1" customFormat="1" ht="16.5" spans="1:11">
      <c r="A490" s="17"/>
      <c r="B490" s="18"/>
      <c r="C490" s="19"/>
      <c r="D490" s="19"/>
      <c r="E490" s="19"/>
      <c r="F490" s="19"/>
      <c r="G490" s="19"/>
      <c r="H490" s="19"/>
      <c r="I490" s="19"/>
      <c r="J490" s="19"/>
      <c r="K490" s="19"/>
    </row>
    <row r="491" s="1" customFormat="1" ht="16.5" spans="1:11">
      <c r="A491" s="17"/>
      <c r="B491" s="18"/>
      <c r="C491" s="19"/>
      <c r="D491" s="19"/>
      <c r="E491" s="19"/>
      <c r="F491" s="19"/>
      <c r="G491" s="19"/>
      <c r="H491" s="19"/>
      <c r="I491" s="19"/>
      <c r="J491" s="19"/>
      <c r="K491" s="19"/>
    </row>
    <row r="492" s="1" customFormat="1" ht="16.5" spans="1:11">
      <c r="A492" s="17"/>
      <c r="B492" s="18"/>
      <c r="C492" s="19"/>
      <c r="D492" s="19"/>
      <c r="E492" s="19"/>
      <c r="F492" s="19"/>
      <c r="G492" s="19"/>
      <c r="H492" s="19"/>
      <c r="I492" s="19"/>
      <c r="J492" s="19"/>
      <c r="K492" s="19"/>
    </row>
    <row r="493" s="1" customFormat="1" ht="16.5" spans="1:11">
      <c r="A493" s="17"/>
      <c r="B493" s="18"/>
      <c r="C493" s="19"/>
      <c r="D493" s="19"/>
      <c r="E493" s="19"/>
      <c r="F493" s="19"/>
      <c r="G493" s="19"/>
      <c r="H493" s="19"/>
      <c r="I493" s="19"/>
      <c r="J493" s="19"/>
      <c r="K493" s="19"/>
    </row>
    <row r="494" s="1" customFormat="1" ht="16.5" spans="1:11">
      <c r="A494" s="17"/>
      <c r="B494" s="18"/>
      <c r="C494" s="19"/>
      <c r="D494" s="19"/>
      <c r="E494" s="19"/>
      <c r="F494" s="19"/>
      <c r="G494" s="19"/>
      <c r="H494" s="19"/>
      <c r="I494" s="19"/>
      <c r="J494" s="19"/>
      <c r="K494" s="19"/>
    </row>
    <row r="495" s="1" customFormat="1" ht="16.5" spans="1:11">
      <c r="A495" s="17"/>
      <c r="B495" s="18"/>
      <c r="C495" s="19"/>
      <c r="D495" s="19"/>
      <c r="E495" s="19"/>
      <c r="F495" s="19"/>
      <c r="G495" s="19"/>
      <c r="H495" s="19"/>
      <c r="I495" s="19"/>
      <c r="J495" s="19"/>
      <c r="K495" s="19"/>
    </row>
    <row r="496" s="1" customFormat="1" ht="16.5" spans="1:11">
      <c r="A496" s="17"/>
      <c r="B496" s="18"/>
      <c r="C496" s="19"/>
      <c r="D496" s="19"/>
      <c r="E496" s="19"/>
      <c r="F496" s="19"/>
      <c r="G496" s="19"/>
      <c r="H496" s="19"/>
      <c r="I496" s="19"/>
      <c r="J496" s="19"/>
      <c r="K496" s="19"/>
    </row>
    <row r="497" s="1" customFormat="1" ht="16.5" spans="1:11">
      <c r="A497" s="17"/>
      <c r="B497" s="18"/>
      <c r="C497" s="19"/>
      <c r="D497" s="19"/>
      <c r="E497" s="19"/>
      <c r="F497" s="19"/>
      <c r="G497" s="19"/>
      <c r="H497" s="19"/>
      <c r="I497" s="19"/>
      <c r="J497" s="19"/>
      <c r="K497" s="19"/>
    </row>
    <row r="498" s="1" customFormat="1" ht="16.5" spans="1:11">
      <c r="A498" s="17"/>
      <c r="B498" s="18"/>
      <c r="C498" s="19"/>
      <c r="D498" s="19"/>
      <c r="E498" s="19"/>
      <c r="F498" s="19"/>
      <c r="G498" s="19"/>
      <c r="H498" s="19"/>
      <c r="I498" s="19"/>
      <c r="J498" s="19"/>
      <c r="K498" s="19"/>
    </row>
    <row r="499" s="1" customFormat="1" ht="16.5" spans="1:11">
      <c r="A499" s="17"/>
      <c r="B499" s="18"/>
      <c r="C499" s="19"/>
      <c r="D499" s="19"/>
      <c r="E499" s="19"/>
      <c r="F499" s="19"/>
      <c r="G499" s="19"/>
      <c r="H499" s="19"/>
      <c r="I499" s="19"/>
      <c r="J499" s="19"/>
      <c r="K499" s="19"/>
    </row>
    <row r="500" s="1" customFormat="1" ht="16.5" spans="1:11">
      <c r="A500" s="17"/>
      <c r="B500" s="18"/>
      <c r="C500" s="19"/>
      <c r="D500" s="19"/>
      <c r="E500" s="19"/>
      <c r="F500" s="19"/>
      <c r="G500" s="19"/>
      <c r="H500" s="19"/>
      <c r="I500" s="19"/>
      <c r="J500" s="19"/>
      <c r="K500" s="19"/>
    </row>
    <row r="501" s="1" customFormat="1" ht="16.5" spans="1:11">
      <c r="A501" s="17"/>
      <c r="B501" s="18"/>
      <c r="C501" s="19"/>
      <c r="D501" s="19"/>
      <c r="E501" s="19"/>
      <c r="F501" s="19"/>
      <c r="G501" s="19"/>
      <c r="H501" s="19"/>
      <c r="I501" s="19"/>
      <c r="J501" s="19"/>
      <c r="K501" s="19"/>
    </row>
    <row r="502" s="1" customFormat="1" ht="16.5" spans="1:11">
      <c r="A502" s="17"/>
      <c r="B502" s="18"/>
      <c r="C502" s="19"/>
      <c r="D502" s="19"/>
      <c r="E502" s="19"/>
      <c r="F502" s="19"/>
      <c r="G502" s="19"/>
      <c r="H502" s="19"/>
      <c r="I502" s="19"/>
      <c r="J502" s="19"/>
      <c r="K502" s="19"/>
    </row>
    <row r="503" s="1" customFormat="1" ht="16.5" spans="1:11">
      <c r="A503" s="17"/>
      <c r="B503" s="18"/>
      <c r="C503" s="19"/>
      <c r="D503" s="19"/>
      <c r="E503" s="19"/>
      <c r="F503" s="19"/>
      <c r="G503" s="19"/>
      <c r="H503" s="19"/>
      <c r="I503" s="19"/>
      <c r="J503" s="19"/>
      <c r="K503" s="19"/>
    </row>
  </sheetData>
  <autoFilter xmlns:etc="http://www.wps.cn/officeDocument/2017/etCustomData" ref="A3:K5" etc:filterBottomFollowUsedRange="0">
    <extLst/>
  </autoFilter>
  <mergeCells count="1">
    <mergeCell ref="A1:M1"/>
  </mergeCells>
  <dataValidations count="4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基础资料!$B:$B</formula1>
    </dataValidation>
    <dataValidation type="list" allowBlank="1" showInputMessage="1" showErrorMessage="1" sqref="J3">
      <formula1>基础资料!$E:$E</formula1>
    </dataValidation>
    <dataValidation type="list" allowBlank="1" showInputMessage="1" showErrorMessage="1" sqref="K3">
      <formula1>基础资料!$G:$G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503"/>
  <sheetViews>
    <sheetView showGridLines="0" workbookViewId="0">
      <pane ySplit="3" topLeftCell="A4" activePane="bottomLeft" state="frozen"/>
      <selection/>
      <selection pane="bottomLeft" activeCell="A1" sqref="$A1:$XFD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4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24" customHeight="1" spans="1:13">
      <c r="A2" s="7" t="s">
        <v>200</v>
      </c>
      <c r="B2" s="8" t="s">
        <v>50</v>
      </c>
      <c r="C2" s="9" t="s">
        <v>123</v>
      </c>
      <c r="D2" s="10">
        <f>IFERROR(VLOOKUP($B$2,数据录入!$C$5:$H$18,6,0),0)</f>
        <v>0</v>
      </c>
      <c r="E2" s="9" t="s">
        <v>201</v>
      </c>
      <c r="F2" s="10">
        <f>SUMIFS(数据录入!$F$19:$F$10000,数据录入!$C$19:$C$10000,$B$2)</f>
        <v>0</v>
      </c>
      <c r="G2" s="9" t="s">
        <v>202</v>
      </c>
      <c r="H2" s="10">
        <f>SUMIFS(数据录入!$G$19:$G$10000,数据录入!$C$19:$C$10000,$B$2)</f>
        <v>800</v>
      </c>
      <c r="I2" s="9" t="s">
        <v>203</v>
      </c>
      <c r="J2" s="10">
        <f>D2+F2-H2</f>
        <v>-800</v>
      </c>
      <c r="K2" s="11"/>
    </row>
    <row r="3" s="1" customFormat="1" ht="24" customHeight="1" spans="1:13">
      <c r="A3" s="12" t="s">
        <v>115</v>
      </c>
      <c r="B3" s="12" t="s">
        <v>116</v>
      </c>
      <c r="C3" s="12" t="s">
        <v>117</v>
      </c>
      <c r="D3" s="12" t="s">
        <v>204</v>
      </c>
      <c r="E3" s="12" t="s">
        <v>118</v>
      </c>
      <c r="F3" s="12" t="s">
        <v>119</v>
      </c>
      <c r="G3" s="12" t="s">
        <v>120</v>
      </c>
      <c r="H3" s="13" t="s">
        <v>114</v>
      </c>
      <c r="I3" s="12" t="s">
        <v>38</v>
      </c>
      <c r="J3" s="14" t="s">
        <v>40</v>
      </c>
      <c r="K3" s="15" t="s">
        <v>41</v>
      </c>
      <c r="L3" s="16" t="s">
        <v>121</v>
      </c>
      <c r="M3" s="14" t="s">
        <v>122</v>
      </c>
    </row>
    <row r="4" s="1" customFormat="1" ht="20" customHeight="1" spans="1:13">
      <c r="A4" s="17" cm="1">
        <f t="array" ref="A4:M5">_xlfn._xlws.FILTER(数据录入!$A$19:$M$10000,数据录入!$C$19:$C$10000=$B$2)</f>
        <v>17</v>
      </c>
      <c r="B4" s="18">
        <v>46266</v>
      </c>
      <c r="C4" s="19" t="str">
        <v>支付宝</v>
      </c>
      <c r="D4" s="19" t="str">
        <v>电费</v>
      </c>
      <c r="E4" s="19">
        <v>0</v>
      </c>
      <c r="F4" s="19">
        <v>0</v>
      </c>
      <c r="G4" s="19">
        <v>300</v>
      </c>
      <c r="H4" s="19">
        <v>-300</v>
      </c>
      <c r="I4" s="19">
        <v>0</v>
      </c>
      <c r="J4" s="19">
        <v>0</v>
      </c>
      <c r="K4" s="19">
        <v>0</v>
      </c>
      <c r="L4" s="1">
        <v>0</v>
      </c>
      <c r="M4" s="1">
        <v>202609</v>
      </c>
    </row>
    <row r="5" s="1" customFormat="1" ht="20" customHeight="1" spans="1:13">
      <c r="A5" s="17">
        <v>31</v>
      </c>
      <c r="B5" s="18">
        <v>46266</v>
      </c>
      <c r="C5" s="19" t="str">
        <v>支付宝</v>
      </c>
      <c r="D5" s="19" t="str">
        <v>伙食费</v>
      </c>
      <c r="E5" s="19">
        <v>0</v>
      </c>
      <c r="F5" s="19">
        <v>0</v>
      </c>
      <c r="G5" s="19">
        <v>500</v>
      </c>
      <c r="H5" s="19">
        <v>-800</v>
      </c>
      <c r="I5" s="19">
        <v>0</v>
      </c>
      <c r="J5" s="19">
        <v>0</v>
      </c>
      <c r="K5" s="19">
        <v>0</v>
      </c>
      <c r="L5" s="1">
        <v>0</v>
      </c>
      <c r="M5" s="1">
        <v>202609</v>
      </c>
    </row>
    <row r="6" s="1" customFormat="1" ht="20" customHeight="1" spans="1:13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</row>
    <row r="7" s="1" customFormat="1" ht="20" customHeight="1" spans="1:13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</row>
    <row r="8" s="1" customFormat="1" ht="20" customHeight="1" spans="1:13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</row>
    <row r="9" s="1" customFormat="1" ht="20" customHeight="1" spans="1:13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</row>
    <row r="10" s="1" customFormat="1" ht="20" customHeight="1" spans="1:13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</row>
    <row r="11" s="1" customFormat="1" ht="20" customHeight="1" spans="1:13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</row>
    <row r="12" s="1" customFormat="1" ht="20" customHeight="1" spans="1:13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</row>
    <row r="13" s="1" customFormat="1" ht="20" customHeight="1" spans="1:13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</row>
    <row r="14" s="1" customFormat="1" ht="20" customHeight="1" spans="1:13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</row>
    <row r="15" s="1" customFormat="1" ht="20" customHeight="1" spans="1:1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</row>
    <row r="16" s="1" customFormat="1" ht="20" customHeight="1" spans="1:13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</row>
    <row r="17" s="1" customFormat="1" ht="20" customHeight="1" spans="1:11">
      <c r="A17" s="17"/>
      <c r="B17" s="18"/>
      <c r="C17" s="19"/>
      <c r="D17" s="19"/>
      <c r="E17" s="19"/>
      <c r="F17" s="19"/>
      <c r="G17" s="19"/>
      <c r="H17" s="19"/>
      <c r="I17" s="19"/>
      <c r="J17" s="19"/>
      <c r="K17" s="19"/>
    </row>
    <row r="18" s="1" customFormat="1" ht="20" customHeight="1" spans="1:11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</row>
    <row r="19" s="1" customFormat="1" ht="20" customHeight="1" spans="1:1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</row>
    <row r="20" s="1" customFormat="1" ht="20" customHeight="1" spans="1:11">
      <c r="A20" s="17"/>
      <c r="B20" s="18"/>
      <c r="C20" s="19"/>
      <c r="D20" s="19"/>
      <c r="E20" s="19"/>
      <c r="F20" s="19"/>
      <c r="G20" s="19"/>
      <c r="H20" s="19"/>
      <c r="I20" s="19"/>
      <c r="J20" s="19"/>
      <c r="K20" s="19"/>
    </row>
    <row r="21" s="1" customFormat="1" ht="20" customHeight="1" spans="1:11">
      <c r="A21" s="17"/>
      <c r="B21" s="18"/>
      <c r="C21" s="19"/>
      <c r="D21" s="19"/>
      <c r="E21" s="19"/>
      <c r="F21" s="19"/>
      <c r="G21" s="19"/>
      <c r="H21" s="19"/>
      <c r="I21" s="19"/>
      <c r="J21" s="19"/>
      <c r="K21" s="19"/>
    </row>
    <row r="22" s="1" customFormat="1" ht="20" customHeight="1" spans="1:11">
      <c r="A22" s="17"/>
      <c r="B22" s="18"/>
      <c r="C22" s="19"/>
      <c r="D22" s="19"/>
      <c r="E22" s="19"/>
      <c r="F22" s="19"/>
      <c r="G22" s="19"/>
      <c r="H22" s="19"/>
      <c r="I22" s="19"/>
      <c r="J22" s="19"/>
      <c r="K22" s="19"/>
    </row>
    <row r="23" s="1" customFormat="1" ht="20" customHeight="1" spans="1:1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9"/>
    </row>
    <row r="24" s="1" customFormat="1" ht="20" customHeight="1" spans="1:1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</row>
    <row r="25" s="1" customFormat="1" ht="20" customHeight="1" spans="1:11">
      <c r="A25" s="17"/>
      <c r="B25" s="18"/>
      <c r="C25" s="19"/>
      <c r="D25" s="19"/>
      <c r="E25" s="19"/>
      <c r="F25" s="19"/>
      <c r="G25" s="19"/>
      <c r="H25" s="19"/>
      <c r="I25" s="19"/>
      <c r="J25" s="19"/>
      <c r="K25" s="19"/>
    </row>
    <row r="26" s="1" customFormat="1" ht="20" customHeight="1" spans="1:11">
      <c r="A26" s="17"/>
      <c r="B26" s="18"/>
      <c r="C26" s="19"/>
      <c r="D26" s="19"/>
      <c r="E26" s="19"/>
      <c r="F26" s="19"/>
      <c r="G26" s="19"/>
      <c r="H26" s="19"/>
      <c r="I26" s="19"/>
      <c r="J26" s="19"/>
      <c r="K26" s="19"/>
    </row>
    <row r="27" s="1" customFormat="1" ht="20" customHeight="1" spans="1:11">
      <c r="A27" s="17"/>
      <c r="B27" s="18"/>
      <c r="C27" s="19"/>
      <c r="D27" s="19"/>
      <c r="E27" s="19"/>
      <c r="F27" s="19"/>
      <c r="G27" s="19"/>
      <c r="H27" s="19"/>
      <c r="I27" s="19"/>
      <c r="J27" s="19"/>
      <c r="K27" s="19"/>
    </row>
    <row r="28" s="1" customFormat="1" ht="20" customHeight="1" spans="1:1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9"/>
    </row>
    <row r="29" s="1" customFormat="1" ht="20" customHeight="1" spans="1:11">
      <c r="A29" s="17"/>
      <c r="B29" s="18"/>
      <c r="C29" s="19"/>
      <c r="D29" s="19"/>
      <c r="E29" s="19"/>
      <c r="F29" s="19"/>
      <c r="G29" s="19"/>
      <c r="H29" s="19"/>
      <c r="I29" s="19"/>
      <c r="J29" s="19"/>
      <c r="K29" s="19"/>
    </row>
    <row r="30" s="1" customFormat="1" ht="20" customHeight="1" spans="1:11">
      <c r="A30" s="17"/>
      <c r="B30" s="18"/>
      <c r="C30" s="19"/>
      <c r="D30" s="19"/>
      <c r="E30" s="19"/>
      <c r="F30" s="19"/>
      <c r="G30" s="19"/>
      <c r="H30" s="19"/>
      <c r="I30" s="19"/>
      <c r="J30" s="19"/>
      <c r="K30" s="19"/>
    </row>
    <row r="31" s="1" customFormat="1" ht="20" customHeight="1" spans="1:11">
      <c r="A31" s="17"/>
      <c r="B31" s="18"/>
      <c r="C31" s="19"/>
      <c r="D31" s="19"/>
      <c r="E31" s="19"/>
      <c r="F31" s="19"/>
      <c r="G31" s="19"/>
      <c r="H31" s="19"/>
      <c r="I31" s="19"/>
      <c r="J31" s="19"/>
      <c r="K31" s="19"/>
    </row>
    <row r="32" s="1" customFormat="1" ht="20" customHeight="1" spans="1:11">
      <c r="A32" s="17"/>
      <c r="B32" s="18"/>
      <c r="C32" s="19"/>
      <c r="D32" s="19"/>
      <c r="E32" s="19"/>
      <c r="F32" s="19"/>
      <c r="G32" s="19"/>
      <c r="H32" s="19"/>
      <c r="I32" s="19"/>
      <c r="J32" s="19"/>
      <c r="K32" s="19"/>
    </row>
    <row r="33" s="1" customFormat="1" ht="20" customHeight="1" spans="1:1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</row>
    <row r="34" s="1" customFormat="1" ht="20" customHeight="1" spans="1:11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</row>
    <row r="35" s="1" customFormat="1" ht="20" customHeight="1" spans="1:1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9"/>
    </row>
    <row r="36" s="1" customFormat="1" ht="20" customHeight="1" spans="1:11">
      <c r="A36" s="17"/>
      <c r="B36" s="18"/>
      <c r="C36" s="19"/>
      <c r="D36" s="19"/>
      <c r="E36" s="19"/>
      <c r="F36" s="19"/>
      <c r="G36" s="19"/>
      <c r="H36" s="19"/>
      <c r="I36" s="19"/>
      <c r="J36" s="19"/>
      <c r="K36" s="19"/>
    </row>
    <row r="37" s="1" customFormat="1" ht="20" customHeight="1" spans="1:11">
      <c r="A37" s="17"/>
      <c r="B37" s="18"/>
      <c r="C37" s="19"/>
      <c r="D37" s="19"/>
      <c r="E37" s="19"/>
      <c r="F37" s="19"/>
      <c r="G37" s="19"/>
      <c r="H37" s="19"/>
      <c r="I37" s="19"/>
      <c r="J37" s="19"/>
      <c r="K37" s="19"/>
    </row>
    <row r="38" s="1" customFormat="1" ht="20" customHeight="1" spans="1:11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</row>
    <row r="39" s="1" customFormat="1" ht="20" customHeight="1" spans="1:11">
      <c r="A39" s="17"/>
      <c r="B39" s="18"/>
      <c r="C39" s="19"/>
      <c r="D39" s="19"/>
      <c r="E39" s="19"/>
      <c r="F39" s="19"/>
      <c r="G39" s="19"/>
      <c r="H39" s="19"/>
      <c r="I39" s="19"/>
      <c r="J39" s="19"/>
      <c r="K39" s="19"/>
    </row>
    <row r="40" s="1" customFormat="1" ht="20" customHeight="1" spans="1:11">
      <c r="A40" s="17"/>
      <c r="B40" s="18"/>
      <c r="C40" s="19"/>
      <c r="D40" s="19"/>
      <c r="E40" s="19"/>
      <c r="F40" s="19"/>
      <c r="G40" s="19"/>
      <c r="H40" s="19"/>
      <c r="I40" s="19"/>
      <c r="J40" s="19"/>
      <c r="K40" s="19"/>
    </row>
    <row r="41" s="1" customFormat="1" ht="20" customHeight="1" spans="1:11">
      <c r="A41" s="17"/>
      <c r="B41" s="18"/>
      <c r="C41" s="19"/>
      <c r="D41" s="19"/>
      <c r="E41" s="19"/>
      <c r="F41" s="19"/>
      <c r="G41" s="19"/>
      <c r="H41" s="19"/>
      <c r="I41" s="19"/>
      <c r="J41" s="19"/>
      <c r="K41" s="19"/>
    </row>
    <row r="42" s="1" customFormat="1" ht="20" customHeight="1" spans="1:1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</row>
    <row r="43" s="1" customFormat="1" ht="20" customHeight="1" spans="1:11">
      <c r="A43" s="17"/>
      <c r="B43" s="18"/>
      <c r="C43" s="19"/>
      <c r="D43" s="19"/>
      <c r="E43" s="19"/>
      <c r="F43" s="19"/>
      <c r="G43" s="19"/>
      <c r="H43" s="19"/>
      <c r="I43" s="19"/>
      <c r="J43" s="19"/>
      <c r="K43" s="19"/>
    </row>
    <row r="44" s="1" customFormat="1" ht="20" customHeight="1" spans="1:11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</row>
    <row r="45" s="1" customFormat="1" ht="20" customHeight="1" spans="1:11">
      <c r="A45" s="17"/>
      <c r="B45" s="18"/>
      <c r="C45" s="19"/>
      <c r="D45" s="19"/>
      <c r="E45" s="19"/>
      <c r="F45" s="19"/>
      <c r="G45" s="19"/>
      <c r="H45" s="19"/>
      <c r="I45" s="19"/>
      <c r="J45" s="19"/>
      <c r="K45" s="19"/>
    </row>
    <row r="46" s="1" customFormat="1" ht="20" customHeight="1" spans="1:11">
      <c r="A46" s="17"/>
      <c r="B46" s="18"/>
      <c r="C46" s="19"/>
      <c r="D46" s="19"/>
      <c r="E46" s="19"/>
      <c r="F46" s="19"/>
      <c r="G46" s="19"/>
      <c r="H46" s="19"/>
      <c r="I46" s="19"/>
      <c r="J46" s="19"/>
      <c r="K46" s="19"/>
    </row>
    <row r="47" s="1" customFormat="1" ht="20" customHeight="1" spans="1:11">
      <c r="A47" s="17"/>
      <c r="B47" s="18"/>
      <c r="C47" s="19"/>
      <c r="D47" s="19"/>
      <c r="E47" s="19"/>
      <c r="F47" s="19"/>
      <c r="G47" s="19"/>
      <c r="H47" s="19"/>
      <c r="I47" s="19"/>
      <c r="J47" s="19"/>
      <c r="K47" s="19"/>
    </row>
    <row r="48" s="1" customFormat="1" ht="20" customHeight="1" spans="1:11">
      <c r="A48" s="17"/>
      <c r="B48" s="18"/>
      <c r="C48" s="19"/>
      <c r="D48" s="19"/>
      <c r="E48" s="19"/>
      <c r="F48" s="19"/>
      <c r="G48" s="19"/>
      <c r="H48" s="19"/>
      <c r="I48" s="19"/>
      <c r="J48" s="19"/>
      <c r="K48" s="19"/>
    </row>
    <row r="49" s="1" customFormat="1" ht="20" customHeight="1" spans="1:11">
      <c r="A49" s="17"/>
      <c r="B49" s="18"/>
      <c r="C49" s="19"/>
      <c r="D49" s="19"/>
      <c r="E49" s="19"/>
      <c r="F49" s="19"/>
      <c r="G49" s="19"/>
      <c r="H49" s="19"/>
      <c r="I49" s="19"/>
      <c r="J49" s="19"/>
      <c r="K49" s="19"/>
    </row>
    <row r="50" s="1" customFormat="1" ht="20" customHeight="1" spans="1:11">
      <c r="A50" s="17"/>
      <c r="B50" s="18"/>
      <c r="C50" s="19"/>
      <c r="D50" s="19"/>
      <c r="E50" s="19"/>
      <c r="F50" s="19"/>
      <c r="G50" s="19"/>
      <c r="H50" s="19"/>
      <c r="I50" s="19"/>
      <c r="J50" s="19"/>
      <c r="K50" s="19"/>
    </row>
    <row r="51" s="1" customFormat="1" ht="20" customHeight="1" spans="1:11">
      <c r="A51" s="17"/>
      <c r="B51" s="18"/>
      <c r="C51" s="19"/>
      <c r="D51" s="19"/>
      <c r="E51" s="19"/>
      <c r="F51" s="19"/>
      <c r="G51" s="19"/>
      <c r="H51" s="19"/>
      <c r="I51" s="19"/>
      <c r="J51" s="19"/>
      <c r="K51" s="19"/>
    </row>
    <row r="52" s="1" customFormat="1" ht="20" customHeight="1" spans="1:11">
      <c r="A52" s="17"/>
      <c r="B52" s="18"/>
      <c r="C52" s="19"/>
      <c r="D52" s="19"/>
      <c r="E52" s="19"/>
      <c r="F52" s="19"/>
      <c r="G52" s="19"/>
      <c r="H52" s="19"/>
      <c r="I52" s="19"/>
      <c r="J52" s="19"/>
      <c r="K52" s="19"/>
    </row>
    <row r="53" s="1" customFormat="1" ht="20" customHeight="1" spans="1:1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4" s="1" customFormat="1" ht="20" customHeight="1" spans="1:1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</row>
    <row r="55" s="1" customFormat="1" ht="20" customHeight="1" spans="1:1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</row>
    <row r="56" s="1" customFormat="1" ht="20" customHeight="1" spans="1:1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</row>
    <row r="57" s="1" customFormat="1" ht="20" customHeight="1" spans="1:1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</row>
    <row r="58" s="1" customFormat="1" ht="20" customHeight="1" spans="1:1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</row>
    <row r="59" s="1" customFormat="1" ht="20" customHeight="1" spans="1:1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</row>
    <row r="60" s="1" customFormat="1" ht="20" customHeight="1" spans="1:1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</row>
    <row r="61" s="1" customFormat="1" ht="20" customHeight="1" spans="1:1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</row>
    <row r="62" s="1" customFormat="1" ht="20" customHeight="1" spans="1:1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</row>
    <row r="63" s="1" customFormat="1" ht="20" customHeight="1" spans="1:1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</row>
    <row r="64" s="1" customFormat="1" ht="20" customHeight="1" spans="1:1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</row>
    <row r="65" s="1" customFormat="1" ht="20" customHeight="1" spans="1:1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</row>
    <row r="66" s="1" customFormat="1" ht="20" customHeight="1" spans="1:1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</row>
    <row r="67" s="1" customFormat="1" ht="20" customHeight="1" spans="1:1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="1" customFormat="1" ht="20" customHeight="1" spans="1:1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</row>
    <row r="69" s="1" customFormat="1" ht="20" customHeight="1" spans="1:1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</row>
    <row r="70" s="1" customFormat="1" ht="20" customHeight="1" spans="1:1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</row>
    <row r="71" s="1" customFormat="1" ht="20" customHeight="1" spans="1:1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</row>
    <row r="72" s="1" customFormat="1" ht="20" customHeight="1" spans="1:1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="1" customFormat="1" ht="20" customHeight="1" spans="1:1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</row>
    <row r="74" s="1" customFormat="1" ht="20" customHeight="1" spans="1:1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</row>
    <row r="75" s="1" customFormat="1" ht="20" customHeight="1" spans="1:1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</row>
    <row r="76" s="1" customFormat="1" ht="20" customHeight="1" spans="1:1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</row>
    <row r="77" s="1" customFormat="1" ht="20" customHeight="1" spans="1:1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</row>
    <row r="78" s="1" customFormat="1" ht="20" customHeight="1" spans="1:1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</row>
    <row r="79" s="1" customFormat="1" ht="20" customHeight="1" spans="1:1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</row>
    <row r="80" s="1" customFormat="1" ht="20" customHeight="1" spans="1:1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</row>
    <row r="81" s="1" customFormat="1" ht="20" customHeight="1" spans="1:11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</row>
    <row r="82" s="1" customFormat="1" ht="20" customHeight="1" spans="1:11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</row>
    <row r="83" s="1" customFormat="1" ht="20" customHeight="1" spans="1:11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</row>
    <row r="84" s="1" customFormat="1" ht="20" customHeight="1" spans="1:11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</row>
    <row r="85" s="1" customFormat="1" ht="20" customHeight="1" spans="1:11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</row>
    <row r="86" s="1" customFormat="1" ht="20" customHeight="1" spans="1:11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</row>
    <row r="87" s="1" customFormat="1" ht="20" customHeight="1" spans="1:11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</row>
    <row r="88" s="1" customFormat="1" ht="20" customHeight="1" spans="1:11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</row>
    <row r="89" s="1" customFormat="1" ht="20" customHeight="1" spans="1:11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</row>
    <row r="90" s="1" customFormat="1" ht="20" customHeight="1" spans="1:11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</row>
    <row r="91" s="1" customFormat="1" ht="20" customHeight="1" spans="1:11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</row>
    <row r="92" s="1" customFormat="1" ht="20" customHeight="1" spans="1:11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</row>
    <row r="93" s="1" customFormat="1" ht="20" customHeight="1" spans="1:11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</row>
    <row r="94" s="1" customFormat="1" ht="20" customHeight="1" spans="1:11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</row>
    <row r="95" s="1" customFormat="1" ht="20" customHeight="1" spans="1:11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</row>
    <row r="96" s="1" customFormat="1" ht="20" customHeight="1" spans="1:11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</row>
    <row r="97" s="1" customFormat="1" ht="20" customHeight="1" spans="1:11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</row>
    <row r="98" s="1" customFormat="1" ht="20" customHeight="1" spans="1:11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</row>
    <row r="99" s="1" customFormat="1" ht="20" customHeight="1" spans="1:11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</row>
    <row r="100" s="1" customFormat="1" ht="20" customHeight="1" spans="1:11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</row>
    <row r="101" s="1" customFormat="1" ht="20" customHeight="1" spans="1:11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</row>
    <row r="102" s="1" customFormat="1" ht="20" customHeight="1" spans="1:11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</row>
    <row r="103" s="1" customFormat="1" ht="20" customHeight="1" spans="1:11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</row>
    <row r="104" s="1" customFormat="1" ht="20" customHeight="1" spans="1:11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</row>
    <row r="105" s="1" customFormat="1" ht="20" customHeight="1" spans="1:11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</row>
    <row r="106" s="1" customFormat="1" ht="20" customHeight="1" spans="1:11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</row>
    <row r="107" s="1" customFormat="1" ht="20" customHeight="1" spans="1:11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</row>
    <row r="108" s="1" customFormat="1" ht="20" customHeight="1" spans="1:11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</row>
    <row r="109" s="1" customFormat="1" ht="20" customHeight="1" spans="1:11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</row>
    <row r="110" s="1" customFormat="1" ht="20" customHeight="1" spans="1:11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</row>
    <row r="111" s="1" customFormat="1" ht="20" customHeight="1" spans="1:11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</row>
    <row r="112" s="1" customFormat="1" ht="20" customHeight="1" spans="1:11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</row>
    <row r="113" s="1" customFormat="1" ht="20" customHeight="1" spans="1:11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</row>
    <row r="114" s="1" customFormat="1" ht="20" customHeight="1" spans="1:11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</row>
    <row r="115" s="1" customFormat="1" ht="20" customHeight="1" spans="1:11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</row>
    <row r="116" s="1" customFormat="1" ht="20" customHeight="1" spans="1:11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</row>
    <row r="117" s="1" customFormat="1" ht="20" customHeight="1" spans="1:11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</row>
    <row r="118" s="1" customFormat="1" ht="20" customHeight="1" spans="1:11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</row>
    <row r="119" s="1" customFormat="1" ht="20" customHeight="1" spans="1:11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</row>
    <row r="120" s="1" customFormat="1" ht="20" customHeight="1" spans="1:11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</row>
    <row r="121" s="1" customFormat="1" ht="20" customHeight="1" spans="1:11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</row>
    <row r="122" s="1" customFormat="1" ht="20" customHeight="1" spans="1:11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</row>
    <row r="123" s="1" customFormat="1" ht="20" customHeight="1" spans="1:11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</row>
    <row r="124" s="1" customFormat="1" ht="20" customHeight="1" spans="1:11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</row>
    <row r="125" s="1" customFormat="1" ht="20" customHeight="1" spans="1:11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="1" customFormat="1" ht="20" customHeight="1" spans="1:11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</row>
    <row r="127" s="1" customFormat="1" ht="20" customHeight="1" spans="1:11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</row>
    <row r="128" s="1" customFormat="1" ht="20" customHeight="1" spans="1:11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</row>
    <row r="129" s="1" customFormat="1" ht="20" customHeight="1" spans="1:11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="1" customFormat="1" ht="20" customHeight="1" spans="1:11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</row>
    <row r="131" s="1" customFormat="1" ht="20" customHeight="1" spans="1:11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</row>
    <row r="132" s="1" customFormat="1" ht="20" customHeight="1" spans="1:11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</row>
    <row r="133" s="1" customFormat="1" ht="20" customHeight="1" spans="1:11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</row>
    <row r="134" s="1" customFormat="1" ht="20" customHeight="1" spans="1:11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</row>
    <row r="135" s="1" customFormat="1" ht="20" customHeight="1" spans="1:11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</row>
    <row r="136" s="1" customFormat="1" ht="20" customHeight="1" spans="1:11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</row>
    <row r="137" s="1" customFormat="1" ht="20" customHeight="1" spans="1:11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</row>
    <row r="138" s="1" customFormat="1" ht="20" customHeight="1" spans="1:11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</row>
    <row r="139" s="1" customFormat="1" ht="20" customHeight="1" spans="1:11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</row>
    <row r="140" s="1" customFormat="1" ht="20" customHeight="1" spans="1:11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</row>
    <row r="141" s="1" customFormat="1" ht="20" customHeight="1" spans="1:11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</row>
    <row r="142" s="1" customFormat="1" ht="20" customHeight="1" spans="1:11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</row>
    <row r="143" s="1" customFormat="1" ht="20" customHeight="1" spans="1:11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</row>
    <row r="144" s="1" customFormat="1" ht="20" customHeight="1" spans="1:11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</row>
    <row r="145" s="1" customFormat="1" ht="20" customHeight="1" spans="1:11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</row>
    <row r="146" s="1" customFormat="1" ht="20" customHeight="1" spans="1:11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</row>
    <row r="147" s="1" customFormat="1" ht="20" customHeight="1" spans="1:11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</row>
    <row r="148" s="1" customFormat="1" ht="20" customHeight="1" spans="1:11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</row>
    <row r="149" s="1" customFormat="1" ht="20" customHeight="1" spans="1:11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</row>
    <row r="150" s="1" customFormat="1" ht="20" customHeight="1" spans="1:11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</row>
    <row r="151" s="1" customFormat="1" ht="20" customHeight="1" spans="1:11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</row>
    <row r="152" s="1" customFormat="1" ht="20" customHeight="1" spans="1:11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</row>
    <row r="153" s="1" customFormat="1" ht="20" customHeight="1" spans="1:11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</row>
    <row r="154" s="1" customFormat="1" ht="20" customHeight="1" spans="1:11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</row>
    <row r="155" s="1" customFormat="1" ht="20" customHeight="1" spans="1:11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</row>
    <row r="156" s="1" customFormat="1" ht="20" customHeight="1" spans="1:11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</row>
    <row r="157" s="1" customFormat="1" ht="20" customHeight="1" spans="1:11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</row>
    <row r="158" s="1" customFormat="1" ht="20" customHeight="1" spans="1:11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</row>
    <row r="159" s="1" customFormat="1" ht="20" customHeight="1" spans="1:11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</row>
    <row r="160" s="1" customFormat="1" ht="20" customHeight="1" spans="1:11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</row>
    <row r="161" s="1" customFormat="1" ht="20" customHeight="1" spans="1:11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</row>
    <row r="162" s="1" customFormat="1" ht="20" customHeight="1" spans="1:11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</row>
    <row r="163" s="1" customFormat="1" ht="20" customHeight="1" spans="1:11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</row>
    <row r="164" s="1" customFormat="1" ht="20" customHeight="1" spans="1:11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</row>
    <row r="165" s="1" customFormat="1" ht="20" customHeight="1" spans="1:11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</row>
    <row r="166" s="1" customFormat="1" ht="20" customHeight="1" spans="1:11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</row>
    <row r="167" s="1" customFormat="1" ht="20" customHeight="1" spans="1:11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</row>
    <row r="168" s="1" customFormat="1" ht="20" customHeight="1" spans="1:11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</row>
    <row r="169" s="1" customFormat="1" ht="20" customHeight="1" spans="1:11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</row>
    <row r="170" s="1" customFormat="1" ht="20" customHeight="1" spans="1:11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</row>
    <row r="171" s="1" customFormat="1" ht="20" customHeight="1" spans="1:11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</row>
    <row r="172" s="1" customFormat="1" ht="20" customHeight="1" spans="1:11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</row>
    <row r="173" s="1" customFormat="1" ht="20" customHeight="1" spans="1:1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</row>
    <row r="174" s="1" customFormat="1" ht="20" customHeight="1" spans="1:11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</row>
    <row r="175" s="1" customFormat="1" ht="20" customHeight="1" spans="1:11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</row>
    <row r="176" s="1" customFormat="1" ht="20" customHeight="1" spans="1:11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</row>
    <row r="177" s="1" customFormat="1" ht="20" customHeight="1" spans="1:11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</row>
    <row r="178" s="1" customFormat="1" ht="20" customHeight="1" spans="1:11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</row>
    <row r="179" s="1" customFormat="1" ht="20" customHeight="1" spans="1:11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</row>
    <row r="180" s="1" customFormat="1" ht="20" customHeight="1" spans="1:11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</row>
    <row r="181" s="1" customFormat="1" ht="20" customHeight="1" spans="1:11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</row>
    <row r="182" s="1" customFormat="1" ht="20" customHeight="1" spans="1:11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</row>
    <row r="183" s="1" customFormat="1" ht="20" customHeight="1" spans="1:11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</row>
    <row r="184" s="1" customFormat="1" ht="20" customHeight="1" spans="1:11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</row>
    <row r="185" s="1" customFormat="1" ht="20" customHeight="1" spans="1:11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</row>
    <row r="186" s="1" customFormat="1" ht="20" customHeight="1" spans="1:11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</row>
    <row r="187" s="1" customFormat="1" ht="20" customHeight="1" spans="1:11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</row>
    <row r="188" s="1" customFormat="1" ht="20" customHeight="1" spans="1:11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</row>
    <row r="189" s="1" customFormat="1" ht="20" customHeight="1" spans="1:11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</row>
    <row r="190" s="1" customFormat="1" ht="20" customHeight="1" spans="1:11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</row>
    <row r="191" s="1" customFormat="1" ht="20" customHeight="1" spans="1:11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</row>
    <row r="192" s="1" customFormat="1" ht="20" customHeight="1" spans="1:11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</row>
    <row r="193" s="1" customFormat="1" ht="20" customHeight="1" spans="1:11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</row>
    <row r="194" s="1" customFormat="1" ht="20" customHeight="1" spans="1:11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</row>
    <row r="195" s="1" customFormat="1" ht="20" customHeight="1" spans="1:11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</row>
    <row r="196" s="1" customFormat="1" ht="20" customHeight="1" spans="1:11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</row>
    <row r="197" s="1" customFormat="1" ht="20" customHeight="1" spans="1:11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</row>
    <row r="198" s="1" customFormat="1" ht="20" customHeight="1" spans="1:11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</row>
    <row r="199" s="1" customFormat="1" ht="20" customHeight="1" spans="1:11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</row>
    <row r="200" s="1" customFormat="1" ht="20" customHeight="1" spans="1:11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</row>
    <row r="201" s="1" customFormat="1" ht="20" customHeight="1" spans="1:11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</row>
    <row r="202" s="1" customFormat="1" ht="20" customHeight="1" spans="1:11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</row>
    <row r="203" s="1" customFormat="1" ht="20" customHeight="1" spans="1:11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</row>
    <row r="204" s="1" customFormat="1" ht="20" customHeight="1" spans="1:11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</row>
    <row r="205" s="1" customFormat="1" ht="20" customHeight="1" spans="1:11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</row>
    <row r="206" s="1" customFormat="1" ht="20" customHeight="1" spans="1:11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</row>
    <row r="207" s="1" customFormat="1" ht="20" customHeight="1" spans="1:11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</row>
    <row r="208" s="1" customFormat="1" ht="20" customHeight="1" spans="1:11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</row>
    <row r="209" s="1" customFormat="1" ht="20" customHeight="1" spans="1:11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</row>
    <row r="210" s="1" customFormat="1" ht="20" customHeight="1" spans="1:11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</row>
    <row r="211" s="1" customFormat="1" ht="20" customHeight="1" spans="1:11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</row>
    <row r="212" s="1" customFormat="1" ht="20" customHeight="1" spans="1:11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</row>
    <row r="213" s="1" customFormat="1" ht="20" customHeight="1" spans="1:11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</row>
    <row r="214" s="1" customFormat="1" ht="20" customHeight="1" spans="1:11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</row>
    <row r="215" s="1" customFormat="1" ht="20" customHeight="1" spans="1:11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</row>
    <row r="216" s="1" customFormat="1" ht="20" customHeight="1" spans="1:11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</row>
    <row r="217" s="1" customFormat="1" ht="20" customHeight="1" spans="1:11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</row>
    <row r="218" s="1" customFormat="1" ht="20" customHeight="1" spans="1:11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</row>
    <row r="219" s="1" customFormat="1" ht="20" customHeight="1" spans="1:11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</row>
    <row r="220" s="1" customFormat="1" ht="20" customHeight="1" spans="1:11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</row>
    <row r="221" s="1" customFormat="1" ht="20" customHeight="1" spans="1:11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</row>
    <row r="222" s="1" customFormat="1" ht="20" customHeight="1" spans="1:11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</row>
    <row r="223" s="1" customFormat="1" ht="20" customHeight="1" spans="1:11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</row>
    <row r="224" s="1" customFormat="1" ht="20" customHeight="1" spans="1:11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</row>
    <row r="225" s="1" customFormat="1" ht="20" customHeight="1" spans="1:11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</row>
    <row r="226" s="1" customFormat="1" ht="20" customHeight="1" spans="1:11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</row>
    <row r="227" s="1" customFormat="1" ht="20" customHeight="1" spans="1:11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</row>
    <row r="228" s="1" customFormat="1" ht="20" customHeight="1" spans="1:11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</row>
    <row r="229" s="1" customFormat="1" ht="20" customHeight="1" spans="1:11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</row>
    <row r="230" s="1" customFormat="1" ht="20" customHeight="1" spans="1:11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</row>
    <row r="231" s="1" customFormat="1" ht="20" customHeight="1" spans="1:11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</row>
    <row r="232" s="1" customFormat="1" ht="20" customHeight="1" spans="1:11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</row>
    <row r="233" s="1" customFormat="1" ht="20" customHeight="1" spans="1:11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</row>
    <row r="234" s="1" customFormat="1" ht="20" customHeight="1" spans="1:11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</row>
    <row r="235" s="1" customFormat="1" ht="20" customHeight="1" spans="1:11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</row>
    <row r="236" s="1" customFormat="1" ht="20" customHeight="1" spans="1:11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</row>
    <row r="237" s="1" customFormat="1" ht="20" customHeight="1" spans="1:11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</row>
    <row r="238" s="1" customFormat="1" ht="20" customHeight="1" spans="1:11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</row>
    <row r="239" s="1" customFormat="1" ht="20" customHeight="1" spans="1:11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</row>
    <row r="240" s="1" customFormat="1" ht="20" customHeight="1" spans="1:11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</row>
    <row r="241" s="1" customFormat="1" ht="20" customHeight="1" spans="1:11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</row>
    <row r="242" s="1" customFormat="1" ht="20" customHeight="1" spans="1:11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</row>
    <row r="243" s="1" customFormat="1" ht="20" customHeight="1" spans="1:11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</row>
    <row r="244" s="1" customFormat="1" ht="20" customHeight="1" spans="1:11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</row>
    <row r="245" s="1" customFormat="1" ht="20" customHeight="1" spans="1:11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</row>
    <row r="246" s="1" customFormat="1" ht="20" customHeight="1" spans="1:11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</row>
    <row r="247" s="1" customFormat="1" ht="20" customHeight="1" spans="1:11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</row>
    <row r="248" s="1" customFormat="1" ht="20" customHeight="1" spans="1:11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</row>
    <row r="249" s="1" customFormat="1" ht="20" customHeight="1" spans="1:11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</row>
    <row r="250" s="1" customFormat="1" ht="20" customHeight="1" spans="1:11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</row>
    <row r="251" s="1" customFormat="1" ht="20" customHeight="1" spans="1:11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</row>
    <row r="252" s="1" customFormat="1" ht="16.5" spans="1:11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</row>
    <row r="253" s="1" customFormat="1" ht="16.5" spans="1:11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</row>
    <row r="254" s="1" customFormat="1" ht="16.5" spans="1:11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</row>
    <row r="255" s="1" customFormat="1" ht="16.5" spans="1:11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</row>
    <row r="256" s="1" customFormat="1" ht="16.5" spans="1:11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</row>
    <row r="257" s="1" customFormat="1" ht="16.5" spans="1:11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</row>
    <row r="258" s="1" customFormat="1" ht="16.5" spans="1:11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</row>
    <row r="259" s="1" customFormat="1" ht="16.5" spans="1:11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</row>
    <row r="260" s="1" customFormat="1" ht="16.5" spans="1:11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</row>
    <row r="261" s="1" customFormat="1" ht="16.5" spans="1:11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</row>
    <row r="262" s="1" customFormat="1" ht="16.5" spans="1:11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</row>
    <row r="263" s="1" customFormat="1" ht="16.5" spans="1:11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</row>
    <row r="264" s="1" customFormat="1" ht="16.5" spans="1:11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</row>
    <row r="265" s="1" customFormat="1" ht="16.5" spans="1:11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</row>
    <row r="266" s="1" customFormat="1" ht="16.5" spans="1:11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</row>
    <row r="267" s="1" customFormat="1" ht="16.5" spans="1:11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</row>
    <row r="268" s="1" customFormat="1" ht="16.5" spans="1:11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</row>
    <row r="269" s="1" customFormat="1" ht="16.5" spans="1:11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</row>
    <row r="270" s="1" customFormat="1" ht="16.5" spans="1:11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</row>
    <row r="271" s="1" customFormat="1" ht="16.5" spans="1:11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</row>
    <row r="272" s="1" customFormat="1" ht="16.5" spans="1:11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</row>
    <row r="273" s="1" customFormat="1" ht="16.5" spans="1:11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</row>
    <row r="274" s="1" customFormat="1" ht="16.5" spans="1:11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</row>
    <row r="275" s="1" customFormat="1" ht="16.5" spans="1:11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</row>
    <row r="276" s="1" customFormat="1" ht="16.5" spans="1:11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</row>
    <row r="277" s="1" customFormat="1" ht="16.5" spans="1:11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</row>
    <row r="278" s="1" customFormat="1" ht="16.5" spans="1:11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</row>
    <row r="279" s="1" customFormat="1" ht="16.5" spans="1:11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</row>
    <row r="280" s="1" customFormat="1" ht="16.5" spans="1:11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</row>
    <row r="281" s="1" customFormat="1" ht="16.5" spans="1:11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</row>
    <row r="282" s="1" customFormat="1" ht="16.5" spans="1:11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</row>
    <row r="283" s="1" customFormat="1" ht="16.5" spans="1:11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</row>
    <row r="284" s="1" customFormat="1" ht="16.5" spans="1:11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</row>
    <row r="285" s="1" customFormat="1" ht="16.5" spans="1:11">
      <c r="A285" s="17"/>
      <c r="B285" s="18"/>
      <c r="C285" s="19"/>
      <c r="D285" s="19"/>
      <c r="E285" s="19"/>
      <c r="F285" s="19"/>
      <c r="G285" s="19"/>
      <c r="H285" s="19"/>
      <c r="I285" s="19"/>
      <c r="J285" s="19"/>
      <c r="K285" s="19"/>
    </row>
    <row r="286" s="1" customFormat="1" ht="16.5" spans="1:11">
      <c r="A286" s="17"/>
      <c r="B286" s="18"/>
      <c r="C286" s="19"/>
      <c r="D286" s="19"/>
      <c r="E286" s="19"/>
      <c r="F286" s="19"/>
      <c r="G286" s="19"/>
      <c r="H286" s="19"/>
      <c r="I286" s="19"/>
      <c r="J286" s="19"/>
      <c r="K286" s="19"/>
    </row>
    <row r="287" s="1" customFormat="1" ht="16.5" spans="1:11">
      <c r="A287" s="17"/>
      <c r="B287" s="18"/>
      <c r="C287" s="19"/>
      <c r="D287" s="19"/>
      <c r="E287" s="19"/>
      <c r="F287" s="19"/>
      <c r="G287" s="19"/>
      <c r="H287" s="19"/>
      <c r="I287" s="19"/>
      <c r="J287" s="19"/>
      <c r="K287" s="19"/>
    </row>
    <row r="288" s="1" customFormat="1" ht="16.5" spans="1:11">
      <c r="A288" s="17"/>
      <c r="B288" s="18"/>
      <c r="C288" s="19"/>
      <c r="D288" s="19"/>
      <c r="E288" s="19"/>
      <c r="F288" s="19"/>
      <c r="G288" s="19"/>
      <c r="H288" s="19"/>
      <c r="I288" s="19"/>
      <c r="J288" s="19"/>
      <c r="K288" s="19"/>
    </row>
    <row r="289" s="1" customFormat="1" ht="16.5" spans="1:11">
      <c r="A289" s="17"/>
      <c r="B289" s="18"/>
      <c r="C289" s="19"/>
      <c r="D289" s="19"/>
      <c r="E289" s="19"/>
      <c r="F289" s="19"/>
      <c r="G289" s="19"/>
      <c r="H289" s="19"/>
      <c r="I289" s="19"/>
      <c r="J289" s="19"/>
      <c r="K289" s="19"/>
    </row>
    <row r="290" s="1" customFormat="1" ht="16.5" spans="1:11">
      <c r="A290" s="17"/>
      <c r="B290" s="18"/>
      <c r="C290" s="19"/>
      <c r="D290" s="19"/>
      <c r="E290" s="19"/>
      <c r="F290" s="19"/>
      <c r="G290" s="19"/>
      <c r="H290" s="19"/>
      <c r="I290" s="19"/>
      <c r="J290" s="19"/>
      <c r="K290" s="19"/>
    </row>
    <row r="291" s="1" customFormat="1" ht="16.5" spans="1:11">
      <c r="A291" s="17"/>
      <c r="B291" s="18"/>
      <c r="C291" s="19"/>
      <c r="D291" s="19"/>
      <c r="E291" s="19"/>
      <c r="F291" s="19"/>
      <c r="G291" s="19"/>
      <c r="H291" s="19"/>
      <c r="I291" s="19"/>
      <c r="J291" s="19"/>
      <c r="K291" s="19"/>
    </row>
    <row r="292" s="1" customFormat="1" ht="16.5" spans="1:11">
      <c r="A292" s="17"/>
      <c r="B292" s="18"/>
      <c r="C292" s="19"/>
      <c r="D292" s="19"/>
      <c r="E292" s="19"/>
      <c r="F292" s="19"/>
      <c r="G292" s="19"/>
      <c r="H292" s="19"/>
      <c r="I292" s="19"/>
      <c r="J292" s="19"/>
      <c r="K292" s="19"/>
    </row>
    <row r="293" s="1" customFormat="1" ht="16.5" spans="1:11">
      <c r="A293" s="17"/>
      <c r="B293" s="18"/>
      <c r="C293" s="19"/>
      <c r="D293" s="19"/>
      <c r="E293" s="19"/>
      <c r="F293" s="19"/>
      <c r="G293" s="19"/>
      <c r="H293" s="19"/>
      <c r="I293" s="19"/>
      <c r="J293" s="19"/>
      <c r="K293" s="19"/>
    </row>
    <row r="294" s="1" customFormat="1" ht="16.5" spans="1:11">
      <c r="A294" s="17"/>
      <c r="B294" s="18"/>
      <c r="C294" s="19"/>
      <c r="D294" s="19"/>
      <c r="E294" s="19"/>
      <c r="F294" s="19"/>
      <c r="G294" s="19"/>
      <c r="H294" s="19"/>
      <c r="I294" s="19"/>
      <c r="J294" s="19"/>
      <c r="K294" s="19"/>
    </row>
    <row r="295" s="1" customFormat="1" ht="16.5" spans="1:11">
      <c r="A295" s="17"/>
      <c r="B295" s="18"/>
      <c r="C295" s="19"/>
      <c r="D295" s="19"/>
      <c r="E295" s="19"/>
      <c r="F295" s="19"/>
      <c r="G295" s="19"/>
      <c r="H295" s="19"/>
      <c r="I295" s="19"/>
      <c r="J295" s="19"/>
      <c r="K295" s="19"/>
    </row>
    <row r="296" s="1" customFormat="1" ht="16.5" spans="1:11">
      <c r="A296" s="17"/>
      <c r="B296" s="18"/>
      <c r="C296" s="19"/>
      <c r="D296" s="19"/>
      <c r="E296" s="19"/>
      <c r="F296" s="19"/>
      <c r="G296" s="19"/>
      <c r="H296" s="19"/>
      <c r="I296" s="19"/>
      <c r="J296" s="19"/>
      <c r="K296" s="19"/>
    </row>
    <row r="297" s="1" customFormat="1" ht="16.5" spans="1:11">
      <c r="A297" s="17"/>
      <c r="B297" s="18"/>
      <c r="C297" s="19"/>
      <c r="D297" s="19"/>
      <c r="E297" s="19"/>
      <c r="F297" s="19"/>
      <c r="G297" s="19"/>
      <c r="H297" s="19"/>
      <c r="I297" s="19"/>
      <c r="J297" s="19"/>
      <c r="K297" s="19"/>
    </row>
    <row r="298" s="1" customFormat="1" ht="16.5" spans="1:11">
      <c r="A298" s="17"/>
      <c r="B298" s="18"/>
      <c r="C298" s="19"/>
      <c r="D298" s="19"/>
      <c r="E298" s="19"/>
      <c r="F298" s="19"/>
      <c r="G298" s="19"/>
      <c r="H298" s="19"/>
      <c r="I298" s="19"/>
      <c r="J298" s="19"/>
      <c r="K298" s="19"/>
    </row>
    <row r="299" s="1" customFormat="1" ht="16.5" spans="1:11">
      <c r="A299" s="17"/>
      <c r="B299" s="18"/>
      <c r="C299" s="19"/>
      <c r="D299" s="19"/>
      <c r="E299" s="19"/>
      <c r="F299" s="19"/>
      <c r="G299" s="19"/>
      <c r="H299" s="19"/>
      <c r="I299" s="19"/>
      <c r="J299" s="19"/>
      <c r="K299" s="19"/>
    </row>
    <row r="300" s="1" customFormat="1" ht="16.5" spans="1:11">
      <c r="A300" s="17"/>
      <c r="B300" s="18"/>
      <c r="C300" s="19"/>
      <c r="D300" s="19"/>
      <c r="E300" s="19"/>
      <c r="F300" s="19"/>
      <c r="G300" s="19"/>
      <c r="H300" s="19"/>
      <c r="I300" s="19"/>
      <c r="J300" s="19"/>
      <c r="K300" s="19"/>
    </row>
    <row r="301" s="1" customFormat="1" ht="16.5" spans="1:11">
      <c r="A301" s="17"/>
      <c r="B301" s="18"/>
      <c r="C301" s="19"/>
      <c r="D301" s="19"/>
      <c r="E301" s="19"/>
      <c r="F301" s="19"/>
      <c r="G301" s="19"/>
      <c r="H301" s="19"/>
      <c r="I301" s="19"/>
      <c r="J301" s="19"/>
      <c r="K301" s="19"/>
    </row>
    <row r="302" s="1" customFormat="1" ht="16.5" spans="1:11">
      <c r="A302" s="17"/>
      <c r="B302" s="18"/>
      <c r="C302" s="19"/>
      <c r="D302" s="19"/>
      <c r="E302" s="19"/>
      <c r="F302" s="19"/>
      <c r="G302" s="19"/>
      <c r="H302" s="19"/>
      <c r="I302" s="19"/>
      <c r="J302" s="19"/>
      <c r="K302" s="19"/>
    </row>
    <row r="303" s="1" customFormat="1" ht="16.5" spans="1:11">
      <c r="A303" s="17"/>
      <c r="B303" s="18"/>
      <c r="C303" s="19"/>
      <c r="D303" s="19"/>
      <c r="E303" s="19"/>
      <c r="F303" s="19"/>
      <c r="G303" s="19"/>
      <c r="H303" s="19"/>
      <c r="I303" s="19"/>
      <c r="J303" s="19"/>
      <c r="K303" s="19"/>
    </row>
    <row r="304" s="1" customFormat="1" ht="16.5" spans="1:11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</row>
    <row r="305" s="1" customFormat="1" ht="16.5" spans="1:11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</row>
    <row r="306" s="1" customFormat="1" ht="16.5" spans="1:11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</row>
    <row r="307" s="1" customFormat="1" ht="16.5" spans="1:11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</row>
    <row r="308" s="1" customFormat="1" ht="16.5" spans="1:11">
      <c r="A308" s="17"/>
      <c r="B308" s="18"/>
      <c r="C308" s="19"/>
      <c r="D308" s="19"/>
      <c r="E308" s="19"/>
      <c r="F308" s="19"/>
      <c r="G308" s="19"/>
      <c r="H308" s="19"/>
      <c r="I308" s="19"/>
      <c r="J308" s="19"/>
      <c r="K308" s="19"/>
    </row>
    <row r="309" s="1" customFormat="1" ht="16.5" spans="1:11">
      <c r="A309" s="17"/>
      <c r="B309" s="18"/>
      <c r="C309" s="19"/>
      <c r="D309" s="19"/>
      <c r="E309" s="19"/>
      <c r="F309" s="19"/>
      <c r="G309" s="19"/>
      <c r="H309" s="19"/>
      <c r="I309" s="19"/>
      <c r="J309" s="19"/>
      <c r="K309" s="19"/>
    </row>
    <row r="310" s="1" customFormat="1" ht="16.5" spans="1:11">
      <c r="A310" s="17"/>
      <c r="B310" s="18"/>
      <c r="C310" s="19"/>
      <c r="D310" s="19"/>
      <c r="E310" s="19"/>
      <c r="F310" s="19"/>
      <c r="G310" s="19"/>
      <c r="H310" s="19"/>
      <c r="I310" s="19"/>
      <c r="J310" s="19"/>
      <c r="K310" s="19"/>
    </row>
    <row r="311" s="1" customFormat="1" ht="16.5" spans="1:11">
      <c r="A311" s="17"/>
      <c r="B311" s="18"/>
      <c r="C311" s="19"/>
      <c r="D311" s="19"/>
      <c r="E311" s="19"/>
      <c r="F311" s="19"/>
      <c r="G311" s="19"/>
      <c r="H311" s="19"/>
      <c r="I311" s="19"/>
      <c r="J311" s="19"/>
      <c r="K311" s="19"/>
    </row>
    <row r="312" s="1" customFormat="1" ht="16.5" spans="1:11">
      <c r="A312" s="17"/>
      <c r="B312" s="18"/>
      <c r="C312" s="19"/>
      <c r="D312" s="19"/>
      <c r="E312" s="19"/>
      <c r="F312" s="19"/>
      <c r="G312" s="19"/>
      <c r="H312" s="19"/>
      <c r="I312" s="19"/>
      <c r="J312" s="19"/>
      <c r="K312" s="19"/>
    </row>
    <row r="313" s="1" customFormat="1" ht="16.5" spans="1:11">
      <c r="A313" s="17"/>
      <c r="B313" s="18"/>
      <c r="C313" s="19"/>
      <c r="D313" s="19"/>
      <c r="E313" s="19"/>
      <c r="F313" s="19"/>
      <c r="G313" s="19"/>
      <c r="H313" s="19"/>
      <c r="I313" s="19"/>
      <c r="J313" s="19"/>
      <c r="K313" s="19"/>
    </row>
    <row r="314" s="1" customFormat="1" ht="16.5" spans="1:11">
      <c r="A314" s="17"/>
      <c r="B314" s="18"/>
      <c r="C314" s="19"/>
      <c r="D314" s="19"/>
      <c r="E314" s="19"/>
      <c r="F314" s="19"/>
      <c r="G314" s="19"/>
      <c r="H314" s="19"/>
      <c r="I314" s="19"/>
      <c r="J314" s="19"/>
      <c r="K314" s="19"/>
    </row>
    <row r="315" s="1" customFormat="1" ht="16.5" spans="1:11">
      <c r="A315" s="17"/>
      <c r="B315" s="18"/>
      <c r="C315" s="19"/>
      <c r="D315" s="19"/>
      <c r="E315" s="19"/>
      <c r="F315" s="19"/>
      <c r="G315" s="19"/>
      <c r="H315" s="19"/>
      <c r="I315" s="19"/>
      <c r="J315" s="19"/>
      <c r="K315" s="19"/>
    </row>
    <row r="316" s="1" customFormat="1" ht="16.5" spans="1:11">
      <c r="A316" s="17"/>
      <c r="B316" s="18"/>
      <c r="C316" s="19"/>
      <c r="D316" s="19"/>
      <c r="E316" s="19"/>
      <c r="F316" s="19"/>
      <c r="G316" s="19"/>
      <c r="H316" s="19"/>
      <c r="I316" s="19"/>
      <c r="J316" s="19"/>
      <c r="K316" s="19"/>
    </row>
    <row r="317" s="1" customFormat="1" ht="16.5" spans="1:11">
      <c r="A317" s="17"/>
      <c r="B317" s="18"/>
      <c r="C317" s="19"/>
      <c r="D317" s="19"/>
      <c r="E317" s="19"/>
      <c r="F317" s="19"/>
      <c r="G317" s="19"/>
      <c r="H317" s="19"/>
      <c r="I317" s="19"/>
      <c r="J317" s="19"/>
      <c r="K317" s="19"/>
    </row>
    <row r="318" s="1" customFormat="1" ht="16.5" spans="1:11">
      <c r="A318" s="17"/>
      <c r="B318" s="18"/>
      <c r="C318" s="19"/>
      <c r="D318" s="19"/>
      <c r="E318" s="19"/>
      <c r="F318" s="19"/>
      <c r="G318" s="19"/>
      <c r="H318" s="19"/>
      <c r="I318" s="19"/>
      <c r="J318" s="19"/>
      <c r="K318" s="19"/>
    </row>
    <row r="319" s="1" customFormat="1" ht="16.5" spans="1:11">
      <c r="A319" s="17"/>
      <c r="B319" s="18"/>
      <c r="C319" s="19"/>
      <c r="D319" s="19"/>
      <c r="E319" s="19"/>
      <c r="F319" s="19"/>
      <c r="G319" s="19"/>
      <c r="H319" s="19"/>
      <c r="I319" s="19"/>
      <c r="J319" s="19"/>
      <c r="K319" s="19"/>
    </row>
    <row r="320" s="1" customFormat="1" ht="16.5" spans="1:11">
      <c r="A320" s="17"/>
      <c r="B320" s="18"/>
      <c r="C320" s="19"/>
      <c r="D320" s="19"/>
      <c r="E320" s="19"/>
      <c r="F320" s="19"/>
      <c r="G320" s="19"/>
      <c r="H320" s="19"/>
      <c r="I320" s="19"/>
      <c r="J320" s="19"/>
      <c r="K320" s="19"/>
    </row>
    <row r="321" s="1" customFormat="1" ht="16.5" spans="1:11">
      <c r="A321" s="17"/>
      <c r="B321" s="18"/>
      <c r="C321" s="19"/>
      <c r="D321" s="19"/>
      <c r="E321" s="19"/>
      <c r="F321" s="19"/>
      <c r="G321" s="19"/>
      <c r="H321" s="19"/>
      <c r="I321" s="19"/>
      <c r="J321" s="19"/>
      <c r="K321" s="19"/>
    </row>
    <row r="322" s="1" customFormat="1" ht="16.5" spans="1:11">
      <c r="A322" s="17"/>
      <c r="B322" s="18"/>
      <c r="C322" s="19"/>
      <c r="D322" s="19"/>
      <c r="E322" s="19"/>
      <c r="F322" s="19"/>
      <c r="G322" s="19"/>
      <c r="H322" s="19"/>
      <c r="I322" s="19"/>
      <c r="J322" s="19"/>
      <c r="K322" s="19"/>
    </row>
    <row r="323" s="1" customFormat="1" ht="16.5" spans="1:11">
      <c r="A323" s="17"/>
      <c r="B323" s="18"/>
      <c r="C323" s="19"/>
      <c r="D323" s="19"/>
      <c r="E323" s="19"/>
      <c r="F323" s="19"/>
      <c r="G323" s="19"/>
      <c r="H323" s="19"/>
      <c r="I323" s="19"/>
      <c r="J323" s="19"/>
      <c r="K323" s="19"/>
    </row>
    <row r="324" s="1" customFormat="1" ht="16.5" spans="1:11">
      <c r="A324" s="17"/>
      <c r="B324" s="18"/>
      <c r="C324" s="19"/>
      <c r="D324" s="19"/>
      <c r="E324" s="19"/>
      <c r="F324" s="19"/>
      <c r="G324" s="19"/>
      <c r="H324" s="19"/>
      <c r="I324" s="19"/>
      <c r="J324" s="19"/>
      <c r="K324" s="19"/>
    </row>
    <row r="325" s="1" customFormat="1" ht="16.5" spans="1:11">
      <c r="A325" s="17"/>
      <c r="B325" s="18"/>
      <c r="C325" s="19"/>
      <c r="D325" s="19"/>
      <c r="E325" s="19"/>
      <c r="F325" s="19"/>
      <c r="G325" s="19"/>
      <c r="H325" s="19"/>
      <c r="I325" s="19"/>
      <c r="J325" s="19"/>
      <c r="K325" s="19"/>
    </row>
    <row r="326" s="1" customFormat="1" ht="16.5" spans="1:11">
      <c r="A326" s="17"/>
      <c r="B326" s="18"/>
      <c r="C326" s="19"/>
      <c r="D326" s="19"/>
      <c r="E326" s="19"/>
      <c r="F326" s="19"/>
      <c r="G326" s="19"/>
      <c r="H326" s="19"/>
      <c r="I326" s="19"/>
      <c r="J326" s="19"/>
      <c r="K326" s="19"/>
    </row>
    <row r="327" s="1" customFormat="1" ht="16.5" spans="1:11">
      <c r="A327" s="17"/>
      <c r="B327" s="18"/>
      <c r="C327" s="19"/>
      <c r="D327" s="19"/>
      <c r="E327" s="19"/>
      <c r="F327" s="19"/>
      <c r="G327" s="19"/>
      <c r="H327" s="19"/>
      <c r="I327" s="19"/>
      <c r="J327" s="19"/>
      <c r="K327" s="19"/>
    </row>
    <row r="328" s="1" customFormat="1" ht="16.5" spans="1:11">
      <c r="A328" s="17"/>
      <c r="B328" s="18"/>
      <c r="C328" s="19"/>
      <c r="D328" s="19"/>
      <c r="E328" s="19"/>
      <c r="F328" s="19"/>
      <c r="G328" s="19"/>
      <c r="H328" s="19"/>
      <c r="I328" s="19"/>
      <c r="J328" s="19"/>
      <c r="K328" s="19"/>
    </row>
    <row r="329" s="1" customFormat="1" ht="16.5" spans="1:11">
      <c r="A329" s="17"/>
      <c r="B329" s="18"/>
      <c r="C329" s="19"/>
      <c r="D329" s="19"/>
      <c r="E329" s="19"/>
      <c r="F329" s="19"/>
      <c r="G329" s="19"/>
      <c r="H329" s="19"/>
      <c r="I329" s="19"/>
      <c r="J329" s="19"/>
      <c r="K329" s="19"/>
    </row>
    <row r="330" s="1" customFormat="1" ht="16.5" spans="1:11">
      <c r="A330" s="17"/>
      <c r="B330" s="18"/>
      <c r="C330" s="19"/>
      <c r="D330" s="19"/>
      <c r="E330" s="19"/>
      <c r="F330" s="19"/>
      <c r="G330" s="19"/>
      <c r="H330" s="19"/>
      <c r="I330" s="19"/>
      <c r="J330" s="19"/>
      <c r="K330" s="19"/>
    </row>
    <row r="331" s="1" customFormat="1" ht="16.5" spans="1:11">
      <c r="A331" s="17"/>
      <c r="B331" s="18"/>
      <c r="C331" s="19"/>
      <c r="D331" s="19"/>
      <c r="E331" s="19"/>
      <c r="F331" s="19"/>
      <c r="G331" s="19"/>
      <c r="H331" s="19"/>
      <c r="I331" s="19"/>
      <c r="J331" s="19"/>
      <c r="K331" s="19"/>
    </row>
    <row r="332" s="1" customFormat="1" ht="16.5" spans="1:11">
      <c r="A332" s="17"/>
      <c r="B332" s="18"/>
      <c r="C332" s="19"/>
      <c r="D332" s="19"/>
      <c r="E332" s="19"/>
      <c r="F332" s="19"/>
      <c r="G332" s="19"/>
      <c r="H332" s="19"/>
      <c r="I332" s="19"/>
      <c r="J332" s="19"/>
      <c r="K332" s="19"/>
    </row>
    <row r="333" s="1" customFormat="1" ht="16.5" spans="1:11">
      <c r="A333" s="17"/>
      <c r="B333" s="18"/>
      <c r="C333" s="19"/>
      <c r="D333" s="19"/>
      <c r="E333" s="19"/>
      <c r="F333" s="19"/>
      <c r="G333" s="19"/>
      <c r="H333" s="19"/>
      <c r="I333" s="19"/>
      <c r="J333" s="19"/>
      <c r="K333" s="19"/>
    </row>
    <row r="334" s="1" customFormat="1" ht="16.5" spans="1:11">
      <c r="A334" s="17"/>
      <c r="B334" s="18"/>
      <c r="C334" s="19"/>
      <c r="D334" s="19"/>
      <c r="E334" s="19"/>
      <c r="F334" s="19"/>
      <c r="G334" s="19"/>
      <c r="H334" s="19"/>
      <c r="I334" s="19"/>
      <c r="J334" s="19"/>
      <c r="K334" s="19"/>
    </row>
    <row r="335" s="1" customFormat="1" ht="16.5" spans="1:11">
      <c r="A335" s="17"/>
      <c r="B335" s="18"/>
      <c r="C335" s="19"/>
      <c r="D335" s="19"/>
      <c r="E335" s="19"/>
      <c r="F335" s="19"/>
      <c r="G335" s="19"/>
      <c r="H335" s="19"/>
      <c r="I335" s="19"/>
      <c r="J335" s="19"/>
      <c r="K335" s="19"/>
    </row>
    <row r="336" s="1" customFormat="1" ht="16.5" spans="1:11">
      <c r="A336" s="17"/>
      <c r="B336" s="18"/>
      <c r="C336" s="19"/>
      <c r="D336" s="19"/>
      <c r="E336" s="19"/>
      <c r="F336" s="19"/>
      <c r="G336" s="19"/>
      <c r="H336" s="19"/>
      <c r="I336" s="19"/>
      <c r="J336" s="19"/>
      <c r="K336" s="19"/>
    </row>
    <row r="337" s="1" customFormat="1" ht="16.5" spans="1:11">
      <c r="A337" s="17"/>
      <c r="B337" s="18"/>
      <c r="C337" s="19"/>
      <c r="D337" s="19"/>
      <c r="E337" s="19"/>
      <c r="F337" s="19"/>
      <c r="G337" s="19"/>
      <c r="H337" s="19"/>
      <c r="I337" s="19"/>
      <c r="J337" s="19"/>
      <c r="K337" s="19"/>
    </row>
    <row r="338" s="1" customFormat="1" ht="16.5" spans="1:11">
      <c r="A338" s="17"/>
      <c r="B338" s="18"/>
      <c r="C338" s="19"/>
      <c r="D338" s="19"/>
      <c r="E338" s="19"/>
      <c r="F338" s="19"/>
      <c r="G338" s="19"/>
      <c r="H338" s="19"/>
      <c r="I338" s="19"/>
      <c r="J338" s="19"/>
      <c r="K338" s="19"/>
    </row>
    <row r="339" s="1" customFormat="1" ht="16.5" spans="1:11">
      <c r="A339" s="17"/>
      <c r="B339" s="18"/>
      <c r="C339" s="19"/>
      <c r="D339" s="19"/>
      <c r="E339" s="19"/>
      <c r="F339" s="19"/>
      <c r="G339" s="19"/>
      <c r="H339" s="19"/>
      <c r="I339" s="19"/>
      <c r="J339" s="19"/>
      <c r="K339" s="19"/>
    </row>
    <row r="340" s="1" customFormat="1" ht="16.5" spans="1:11">
      <c r="A340" s="17"/>
      <c r="B340" s="18"/>
      <c r="C340" s="19"/>
      <c r="D340" s="19"/>
      <c r="E340" s="19"/>
      <c r="F340" s="19"/>
      <c r="G340" s="19"/>
      <c r="H340" s="19"/>
      <c r="I340" s="19"/>
      <c r="J340" s="19"/>
      <c r="K340" s="19"/>
    </row>
    <row r="341" s="1" customFormat="1" ht="16.5" spans="1:11">
      <c r="A341" s="17"/>
      <c r="B341" s="18"/>
      <c r="C341" s="19"/>
      <c r="D341" s="19"/>
      <c r="E341" s="19"/>
      <c r="F341" s="19"/>
      <c r="G341" s="19"/>
      <c r="H341" s="19"/>
      <c r="I341" s="19"/>
      <c r="J341" s="19"/>
      <c r="K341" s="19"/>
    </row>
    <row r="342" s="1" customFormat="1" ht="16.5" spans="1:11">
      <c r="A342" s="17"/>
      <c r="B342" s="18"/>
      <c r="C342" s="19"/>
      <c r="D342" s="19"/>
      <c r="E342" s="19"/>
      <c r="F342" s="19"/>
      <c r="G342" s="19"/>
      <c r="H342" s="19"/>
      <c r="I342" s="19"/>
      <c r="J342" s="19"/>
      <c r="K342" s="19"/>
    </row>
    <row r="343" s="1" customFormat="1" ht="16.5" spans="1:11">
      <c r="A343" s="17"/>
      <c r="B343" s="18"/>
      <c r="C343" s="19"/>
      <c r="D343" s="19"/>
      <c r="E343" s="19"/>
      <c r="F343" s="19"/>
      <c r="G343" s="19"/>
      <c r="H343" s="19"/>
      <c r="I343" s="19"/>
      <c r="J343" s="19"/>
      <c r="K343" s="19"/>
    </row>
    <row r="344" s="1" customFormat="1" ht="16.5" spans="1:11">
      <c r="A344" s="17"/>
      <c r="B344" s="18"/>
      <c r="C344" s="19"/>
      <c r="D344" s="19"/>
      <c r="E344" s="19"/>
      <c r="F344" s="19"/>
      <c r="G344" s="19"/>
      <c r="H344" s="19"/>
      <c r="I344" s="19"/>
      <c r="J344" s="19"/>
      <c r="K344" s="19"/>
    </row>
    <row r="345" s="1" customFormat="1" ht="16.5" spans="1:11">
      <c r="A345" s="17"/>
      <c r="B345" s="18"/>
      <c r="C345" s="19"/>
      <c r="D345" s="19"/>
      <c r="E345" s="19"/>
      <c r="F345" s="19"/>
      <c r="G345" s="19"/>
      <c r="H345" s="19"/>
      <c r="I345" s="19"/>
      <c r="J345" s="19"/>
      <c r="K345" s="19"/>
    </row>
    <row r="346" s="1" customFormat="1" ht="16.5" spans="1:11">
      <c r="A346" s="17"/>
      <c r="B346" s="18"/>
      <c r="C346" s="19"/>
      <c r="D346" s="19"/>
      <c r="E346" s="19"/>
      <c r="F346" s="19"/>
      <c r="G346" s="19"/>
      <c r="H346" s="19"/>
      <c r="I346" s="19"/>
      <c r="J346" s="19"/>
      <c r="K346" s="19"/>
    </row>
    <row r="347" s="1" customFormat="1" ht="16.5" spans="1:11">
      <c r="A347" s="17"/>
      <c r="B347" s="18"/>
      <c r="C347" s="19"/>
      <c r="D347" s="19"/>
      <c r="E347" s="19"/>
      <c r="F347" s="19"/>
      <c r="G347" s="19"/>
      <c r="H347" s="19"/>
      <c r="I347" s="19"/>
      <c r="J347" s="19"/>
      <c r="K347" s="19"/>
    </row>
    <row r="348" s="1" customFormat="1" ht="16.5" spans="1:11">
      <c r="A348" s="17"/>
      <c r="B348" s="18"/>
      <c r="C348" s="19"/>
      <c r="D348" s="19"/>
      <c r="E348" s="19"/>
      <c r="F348" s="19"/>
      <c r="G348" s="19"/>
      <c r="H348" s="19"/>
      <c r="I348" s="19"/>
      <c r="J348" s="19"/>
      <c r="K348" s="19"/>
    </row>
    <row r="349" s="1" customFormat="1" ht="16.5" spans="1:11">
      <c r="A349" s="17"/>
      <c r="B349" s="18"/>
      <c r="C349" s="19"/>
      <c r="D349" s="19"/>
      <c r="E349" s="19"/>
      <c r="F349" s="19"/>
      <c r="G349" s="19"/>
      <c r="H349" s="19"/>
      <c r="I349" s="19"/>
      <c r="J349" s="19"/>
      <c r="K349" s="19"/>
    </row>
    <row r="350" s="1" customFormat="1" ht="16.5" spans="1:11">
      <c r="A350" s="17"/>
      <c r="B350" s="18"/>
      <c r="C350" s="19"/>
      <c r="D350" s="19"/>
      <c r="E350" s="19"/>
      <c r="F350" s="19"/>
      <c r="G350" s="19"/>
      <c r="H350" s="19"/>
      <c r="I350" s="19"/>
      <c r="J350" s="19"/>
      <c r="K350" s="19"/>
    </row>
    <row r="351" s="1" customFormat="1" ht="16.5" spans="1:11">
      <c r="A351" s="17"/>
      <c r="B351" s="18"/>
      <c r="C351" s="19"/>
      <c r="D351" s="19"/>
      <c r="E351" s="19"/>
      <c r="F351" s="19"/>
      <c r="G351" s="19"/>
      <c r="H351" s="19"/>
      <c r="I351" s="19"/>
      <c r="J351" s="19"/>
      <c r="K351" s="19"/>
    </row>
    <row r="352" s="1" customFormat="1" ht="16.5" spans="1:11">
      <c r="A352" s="17"/>
      <c r="B352" s="18"/>
      <c r="C352" s="19"/>
      <c r="D352" s="19"/>
      <c r="E352" s="19"/>
      <c r="F352" s="19"/>
      <c r="G352" s="19"/>
      <c r="H352" s="19"/>
      <c r="I352" s="19"/>
      <c r="J352" s="19"/>
      <c r="K352" s="19"/>
    </row>
    <row r="353" s="1" customFormat="1" ht="16.5" spans="1:11">
      <c r="A353" s="17"/>
      <c r="B353" s="18"/>
      <c r="C353" s="19"/>
      <c r="D353" s="19"/>
      <c r="E353" s="19"/>
      <c r="F353" s="19"/>
      <c r="G353" s="19"/>
      <c r="H353" s="19"/>
      <c r="I353" s="19"/>
      <c r="J353" s="19"/>
      <c r="K353" s="19"/>
    </row>
    <row r="354" s="1" customFormat="1" ht="16.5" spans="1:11">
      <c r="A354" s="17"/>
      <c r="B354" s="18"/>
      <c r="C354" s="19"/>
      <c r="D354" s="19"/>
      <c r="E354" s="19"/>
      <c r="F354" s="19"/>
      <c r="G354" s="19"/>
      <c r="H354" s="19"/>
      <c r="I354" s="19"/>
      <c r="J354" s="19"/>
      <c r="K354" s="19"/>
    </row>
    <row r="355" s="1" customFormat="1" ht="16.5" spans="1:11">
      <c r="A355" s="17"/>
      <c r="B355" s="18"/>
      <c r="C355" s="19"/>
      <c r="D355" s="19"/>
      <c r="E355" s="19"/>
      <c r="F355" s="19"/>
      <c r="G355" s="19"/>
      <c r="H355" s="19"/>
      <c r="I355" s="19"/>
      <c r="J355" s="19"/>
      <c r="K355" s="19"/>
    </row>
    <row r="356" s="1" customFormat="1" ht="16.5" spans="1:11">
      <c r="A356" s="17"/>
      <c r="B356" s="18"/>
      <c r="C356" s="19"/>
      <c r="D356" s="19"/>
      <c r="E356" s="19"/>
      <c r="F356" s="19"/>
      <c r="G356" s="19"/>
      <c r="H356" s="19"/>
      <c r="I356" s="19"/>
      <c r="J356" s="19"/>
      <c r="K356" s="19"/>
    </row>
    <row r="357" s="1" customFormat="1" ht="16.5" spans="1:11">
      <c r="A357" s="17"/>
      <c r="B357" s="18"/>
      <c r="C357" s="19"/>
      <c r="D357" s="19"/>
      <c r="E357" s="19"/>
      <c r="F357" s="19"/>
      <c r="G357" s="19"/>
      <c r="H357" s="19"/>
      <c r="I357" s="19"/>
      <c r="J357" s="19"/>
      <c r="K357" s="19"/>
    </row>
    <row r="358" s="1" customFormat="1" ht="16.5" spans="1:11">
      <c r="A358" s="17"/>
      <c r="B358" s="18"/>
      <c r="C358" s="19"/>
      <c r="D358" s="19"/>
      <c r="E358" s="19"/>
      <c r="F358" s="19"/>
      <c r="G358" s="19"/>
      <c r="H358" s="19"/>
      <c r="I358" s="19"/>
      <c r="J358" s="19"/>
      <c r="K358" s="19"/>
    </row>
    <row r="359" s="1" customFormat="1" ht="16.5" spans="1:11">
      <c r="A359" s="17"/>
      <c r="B359" s="18"/>
      <c r="C359" s="19"/>
      <c r="D359" s="19"/>
      <c r="E359" s="19"/>
      <c r="F359" s="19"/>
      <c r="G359" s="19"/>
      <c r="H359" s="19"/>
      <c r="I359" s="19"/>
      <c r="J359" s="19"/>
      <c r="K359" s="19"/>
    </row>
    <row r="360" s="1" customFormat="1" ht="16.5" spans="1:11">
      <c r="A360" s="17"/>
      <c r="B360" s="18"/>
      <c r="C360" s="19"/>
      <c r="D360" s="19"/>
      <c r="E360" s="19"/>
      <c r="F360" s="19"/>
      <c r="G360" s="19"/>
      <c r="H360" s="19"/>
      <c r="I360" s="19"/>
      <c r="J360" s="19"/>
      <c r="K360" s="19"/>
    </row>
    <row r="361" s="1" customFormat="1" ht="16.5" spans="1:11">
      <c r="A361" s="17"/>
      <c r="B361" s="18"/>
      <c r="C361" s="19"/>
      <c r="D361" s="19"/>
      <c r="E361" s="19"/>
      <c r="F361" s="19"/>
      <c r="G361" s="19"/>
      <c r="H361" s="19"/>
      <c r="I361" s="19"/>
      <c r="J361" s="19"/>
      <c r="K361" s="19"/>
    </row>
    <row r="362" s="1" customFormat="1" ht="16.5" spans="1:11">
      <c r="A362" s="17"/>
      <c r="B362" s="18"/>
      <c r="C362" s="19"/>
      <c r="D362" s="19"/>
      <c r="E362" s="19"/>
      <c r="F362" s="19"/>
      <c r="G362" s="19"/>
      <c r="H362" s="19"/>
      <c r="I362" s="19"/>
      <c r="J362" s="19"/>
      <c r="K362" s="19"/>
    </row>
    <row r="363" s="1" customFormat="1" ht="16.5" spans="1:11">
      <c r="A363" s="17"/>
      <c r="B363" s="18"/>
      <c r="C363" s="19"/>
      <c r="D363" s="19"/>
      <c r="E363" s="19"/>
      <c r="F363" s="19"/>
      <c r="G363" s="19"/>
      <c r="H363" s="19"/>
      <c r="I363" s="19"/>
      <c r="J363" s="19"/>
      <c r="K363" s="19"/>
    </row>
    <row r="364" s="1" customFormat="1" ht="16.5" spans="1:11">
      <c r="A364" s="17"/>
      <c r="B364" s="18"/>
      <c r="C364" s="19"/>
      <c r="D364" s="19"/>
      <c r="E364" s="19"/>
      <c r="F364" s="19"/>
      <c r="G364" s="19"/>
      <c r="H364" s="19"/>
      <c r="I364" s="19"/>
      <c r="J364" s="19"/>
      <c r="K364" s="19"/>
    </row>
    <row r="365" s="1" customFormat="1" ht="16.5" spans="1:11">
      <c r="A365" s="17"/>
      <c r="B365" s="18"/>
      <c r="C365" s="19"/>
      <c r="D365" s="19"/>
      <c r="E365" s="19"/>
      <c r="F365" s="19"/>
      <c r="G365" s="19"/>
      <c r="H365" s="19"/>
      <c r="I365" s="19"/>
      <c r="J365" s="19"/>
      <c r="K365" s="19"/>
    </row>
    <row r="366" s="1" customFormat="1" ht="16.5" spans="1:11">
      <c r="A366" s="17"/>
      <c r="B366" s="18"/>
      <c r="C366" s="19"/>
      <c r="D366" s="19"/>
      <c r="E366" s="19"/>
      <c r="F366" s="19"/>
      <c r="G366" s="19"/>
      <c r="H366" s="19"/>
      <c r="I366" s="19"/>
      <c r="J366" s="19"/>
      <c r="K366" s="19"/>
    </row>
    <row r="367" s="1" customFormat="1" ht="16.5" spans="1:11">
      <c r="A367" s="17"/>
      <c r="B367" s="18"/>
      <c r="C367" s="19"/>
      <c r="D367" s="19"/>
      <c r="E367" s="19"/>
      <c r="F367" s="19"/>
      <c r="G367" s="19"/>
      <c r="H367" s="19"/>
      <c r="I367" s="19"/>
      <c r="J367" s="19"/>
      <c r="K367" s="19"/>
    </row>
    <row r="368" s="1" customFormat="1" ht="16.5" spans="1:11">
      <c r="A368" s="17"/>
      <c r="B368" s="18"/>
      <c r="C368" s="19"/>
      <c r="D368" s="19"/>
      <c r="E368" s="19"/>
      <c r="F368" s="19"/>
      <c r="G368" s="19"/>
      <c r="H368" s="19"/>
      <c r="I368" s="19"/>
      <c r="J368" s="19"/>
      <c r="K368" s="19"/>
    </row>
    <row r="369" s="1" customFormat="1" ht="16.5" spans="1:11">
      <c r="A369" s="17"/>
      <c r="B369" s="18"/>
      <c r="C369" s="19"/>
      <c r="D369" s="19"/>
      <c r="E369" s="19"/>
      <c r="F369" s="19"/>
      <c r="G369" s="19"/>
      <c r="H369" s="19"/>
      <c r="I369" s="19"/>
      <c r="J369" s="19"/>
      <c r="K369" s="19"/>
    </row>
    <row r="370" s="1" customFormat="1" ht="16.5" spans="1:11">
      <c r="A370" s="17"/>
      <c r="B370" s="18"/>
      <c r="C370" s="19"/>
      <c r="D370" s="19"/>
      <c r="E370" s="19"/>
      <c r="F370" s="19"/>
      <c r="G370" s="19"/>
      <c r="H370" s="19"/>
      <c r="I370" s="19"/>
      <c r="J370" s="19"/>
      <c r="K370" s="19"/>
    </row>
    <row r="371" s="1" customFormat="1" ht="16.5" spans="1:11">
      <c r="A371" s="17"/>
      <c r="B371" s="18"/>
      <c r="C371" s="19"/>
      <c r="D371" s="19"/>
      <c r="E371" s="19"/>
      <c r="F371" s="19"/>
      <c r="G371" s="19"/>
      <c r="H371" s="19"/>
      <c r="I371" s="19"/>
      <c r="J371" s="19"/>
      <c r="K371" s="19"/>
    </row>
    <row r="372" s="1" customFormat="1" ht="16.5" spans="1:11">
      <c r="A372" s="17"/>
      <c r="B372" s="18"/>
      <c r="C372" s="19"/>
      <c r="D372" s="19"/>
      <c r="E372" s="19"/>
      <c r="F372" s="19"/>
      <c r="G372" s="19"/>
      <c r="H372" s="19"/>
      <c r="I372" s="19"/>
      <c r="J372" s="19"/>
      <c r="K372" s="19"/>
    </row>
    <row r="373" s="1" customFormat="1" ht="16.5" spans="1:11">
      <c r="A373" s="17"/>
      <c r="B373" s="18"/>
      <c r="C373" s="19"/>
      <c r="D373" s="19"/>
      <c r="E373" s="19"/>
      <c r="F373" s="19"/>
      <c r="G373" s="19"/>
      <c r="H373" s="19"/>
      <c r="I373" s="19"/>
      <c r="J373" s="19"/>
      <c r="K373" s="19"/>
    </row>
    <row r="374" s="1" customFormat="1" ht="16.5" spans="1:11">
      <c r="A374" s="17"/>
      <c r="B374" s="18"/>
      <c r="C374" s="19"/>
      <c r="D374" s="19"/>
      <c r="E374" s="19"/>
      <c r="F374" s="19"/>
      <c r="G374" s="19"/>
      <c r="H374" s="19"/>
      <c r="I374" s="19"/>
      <c r="J374" s="19"/>
      <c r="K374" s="19"/>
    </row>
    <row r="375" s="1" customFormat="1" ht="16.5" spans="1:11">
      <c r="A375" s="17"/>
      <c r="B375" s="18"/>
      <c r="C375" s="19"/>
      <c r="D375" s="19"/>
      <c r="E375" s="19"/>
      <c r="F375" s="19"/>
      <c r="G375" s="19"/>
      <c r="H375" s="19"/>
      <c r="I375" s="19"/>
      <c r="J375" s="19"/>
      <c r="K375" s="19"/>
    </row>
    <row r="376" s="1" customFormat="1" ht="16.5" spans="1:11">
      <c r="A376" s="17"/>
      <c r="B376" s="18"/>
      <c r="C376" s="19"/>
      <c r="D376" s="19"/>
      <c r="E376" s="19"/>
      <c r="F376" s="19"/>
      <c r="G376" s="19"/>
      <c r="H376" s="19"/>
      <c r="I376" s="19"/>
      <c r="J376" s="19"/>
      <c r="K376" s="19"/>
    </row>
    <row r="377" s="1" customFormat="1" ht="16.5" spans="1:11">
      <c r="A377" s="17"/>
      <c r="B377" s="18"/>
      <c r="C377" s="19"/>
      <c r="D377" s="19"/>
      <c r="E377" s="19"/>
      <c r="F377" s="19"/>
      <c r="G377" s="19"/>
      <c r="H377" s="19"/>
      <c r="I377" s="19"/>
      <c r="J377" s="19"/>
      <c r="K377" s="19"/>
    </row>
    <row r="378" s="1" customFormat="1" ht="16.5" spans="1:11">
      <c r="A378" s="17"/>
      <c r="B378" s="18"/>
      <c r="C378" s="19"/>
      <c r="D378" s="19"/>
      <c r="E378" s="19"/>
      <c r="F378" s="19"/>
      <c r="G378" s="19"/>
      <c r="H378" s="19"/>
      <c r="I378" s="19"/>
      <c r="J378" s="19"/>
      <c r="K378" s="19"/>
    </row>
    <row r="379" s="1" customFormat="1" ht="16.5" spans="1:11">
      <c r="A379" s="17"/>
      <c r="B379" s="18"/>
      <c r="C379" s="19"/>
      <c r="D379" s="19"/>
      <c r="E379" s="19"/>
      <c r="F379" s="19"/>
      <c r="G379" s="19"/>
      <c r="H379" s="19"/>
      <c r="I379" s="19"/>
      <c r="J379" s="19"/>
      <c r="K379" s="19"/>
    </row>
    <row r="380" s="1" customFormat="1" ht="16.5" spans="1:11">
      <c r="A380" s="17"/>
      <c r="B380" s="18"/>
      <c r="C380" s="19"/>
      <c r="D380" s="19"/>
      <c r="E380" s="19"/>
      <c r="F380" s="19"/>
      <c r="G380" s="19"/>
      <c r="H380" s="19"/>
      <c r="I380" s="19"/>
      <c r="J380" s="19"/>
      <c r="K380" s="19"/>
    </row>
    <row r="381" s="1" customFormat="1" ht="16.5" spans="1:11">
      <c r="A381" s="17"/>
      <c r="B381" s="18"/>
      <c r="C381" s="19"/>
      <c r="D381" s="19"/>
      <c r="E381" s="19"/>
      <c r="F381" s="19"/>
      <c r="G381" s="19"/>
      <c r="H381" s="19"/>
      <c r="I381" s="19"/>
      <c r="J381" s="19"/>
      <c r="K381" s="19"/>
    </row>
    <row r="382" s="1" customFormat="1" ht="16.5" spans="1:11">
      <c r="A382" s="17"/>
      <c r="B382" s="18"/>
      <c r="C382" s="19"/>
      <c r="D382" s="19"/>
      <c r="E382" s="19"/>
      <c r="F382" s="19"/>
      <c r="G382" s="19"/>
      <c r="H382" s="19"/>
      <c r="I382" s="19"/>
      <c r="J382" s="19"/>
      <c r="K382" s="19"/>
    </row>
    <row r="383" s="1" customFormat="1" ht="16.5" spans="1:11">
      <c r="A383" s="17"/>
      <c r="B383" s="18"/>
      <c r="C383" s="19"/>
      <c r="D383" s="19"/>
      <c r="E383" s="19"/>
      <c r="F383" s="19"/>
      <c r="G383" s="19"/>
      <c r="H383" s="19"/>
      <c r="I383" s="19"/>
      <c r="J383" s="19"/>
      <c r="K383" s="19"/>
    </row>
    <row r="384" s="1" customFormat="1" ht="16.5" spans="1:11">
      <c r="A384" s="17"/>
      <c r="B384" s="18"/>
      <c r="C384" s="19"/>
      <c r="D384" s="19"/>
      <c r="E384" s="19"/>
      <c r="F384" s="19"/>
      <c r="G384" s="19"/>
      <c r="H384" s="19"/>
      <c r="I384" s="19"/>
      <c r="J384" s="19"/>
      <c r="K384" s="19"/>
    </row>
    <row r="385" s="1" customFormat="1" ht="16.5" spans="1:11">
      <c r="A385" s="17"/>
      <c r="B385" s="18"/>
      <c r="C385" s="19"/>
      <c r="D385" s="19"/>
      <c r="E385" s="19"/>
      <c r="F385" s="19"/>
      <c r="G385" s="19"/>
      <c r="H385" s="19"/>
      <c r="I385" s="19"/>
      <c r="J385" s="19"/>
      <c r="K385" s="19"/>
    </row>
    <row r="386" s="1" customFormat="1" ht="16.5" spans="1:11">
      <c r="A386" s="17"/>
      <c r="B386" s="18"/>
      <c r="C386" s="19"/>
      <c r="D386" s="19"/>
      <c r="E386" s="19"/>
      <c r="F386" s="19"/>
      <c r="G386" s="19"/>
      <c r="H386" s="19"/>
      <c r="I386" s="19"/>
      <c r="J386" s="19"/>
      <c r="K386" s="19"/>
    </row>
    <row r="387" s="1" customFormat="1" ht="16.5" spans="1:11">
      <c r="A387" s="17"/>
      <c r="B387" s="18"/>
      <c r="C387" s="19"/>
      <c r="D387" s="19"/>
      <c r="E387" s="19"/>
      <c r="F387" s="19"/>
      <c r="G387" s="19"/>
      <c r="H387" s="19"/>
      <c r="I387" s="19"/>
      <c r="J387" s="19"/>
      <c r="K387" s="19"/>
    </row>
    <row r="388" s="1" customFormat="1" ht="16.5" spans="1:11">
      <c r="A388" s="17"/>
      <c r="B388" s="18"/>
      <c r="C388" s="19"/>
      <c r="D388" s="19"/>
      <c r="E388" s="19"/>
      <c r="F388" s="19"/>
      <c r="G388" s="19"/>
      <c r="H388" s="19"/>
      <c r="I388" s="19"/>
      <c r="J388" s="19"/>
      <c r="K388" s="19"/>
    </row>
    <row r="389" s="1" customFormat="1" ht="16.5" spans="1:11">
      <c r="A389" s="17"/>
      <c r="B389" s="18"/>
      <c r="C389" s="19"/>
      <c r="D389" s="19"/>
      <c r="E389" s="19"/>
      <c r="F389" s="19"/>
      <c r="G389" s="19"/>
      <c r="H389" s="19"/>
      <c r="I389" s="19"/>
      <c r="J389" s="19"/>
      <c r="K389" s="19"/>
    </row>
    <row r="390" s="1" customFormat="1" ht="16.5" spans="1:11">
      <c r="A390" s="17"/>
      <c r="B390" s="18"/>
      <c r="C390" s="19"/>
      <c r="D390" s="19"/>
      <c r="E390" s="19"/>
      <c r="F390" s="19"/>
      <c r="G390" s="19"/>
      <c r="H390" s="19"/>
      <c r="I390" s="19"/>
      <c r="J390" s="19"/>
      <c r="K390" s="19"/>
    </row>
    <row r="391" s="1" customFormat="1" ht="16.5" spans="1:11">
      <c r="A391" s="17"/>
      <c r="B391" s="18"/>
      <c r="C391" s="19"/>
      <c r="D391" s="19"/>
      <c r="E391" s="19"/>
      <c r="F391" s="19"/>
      <c r="G391" s="19"/>
      <c r="H391" s="19"/>
      <c r="I391" s="19"/>
      <c r="J391" s="19"/>
      <c r="K391" s="19"/>
    </row>
    <row r="392" s="1" customFormat="1" ht="16.5" spans="1:11">
      <c r="A392" s="17"/>
      <c r="B392" s="18"/>
      <c r="C392" s="19"/>
      <c r="D392" s="19"/>
      <c r="E392" s="19"/>
      <c r="F392" s="19"/>
      <c r="G392" s="19"/>
      <c r="H392" s="19"/>
      <c r="I392" s="19"/>
      <c r="J392" s="19"/>
      <c r="K392" s="19"/>
    </row>
    <row r="393" s="1" customFormat="1" ht="16.5" spans="1:11">
      <c r="A393" s="17"/>
      <c r="B393" s="18"/>
      <c r="C393" s="19"/>
      <c r="D393" s="19"/>
      <c r="E393" s="19"/>
      <c r="F393" s="19"/>
      <c r="G393" s="19"/>
      <c r="H393" s="19"/>
      <c r="I393" s="19"/>
      <c r="J393" s="19"/>
      <c r="K393" s="19"/>
    </row>
    <row r="394" s="1" customFormat="1" ht="16.5" spans="1:11">
      <c r="A394" s="17"/>
      <c r="B394" s="18"/>
      <c r="C394" s="19"/>
      <c r="D394" s="19"/>
      <c r="E394" s="19"/>
      <c r="F394" s="19"/>
      <c r="G394" s="19"/>
      <c r="H394" s="19"/>
      <c r="I394" s="19"/>
      <c r="J394" s="19"/>
      <c r="K394" s="19"/>
    </row>
    <row r="395" s="1" customFormat="1" ht="16.5" spans="1:11">
      <c r="A395" s="17"/>
      <c r="B395" s="18"/>
      <c r="C395" s="19"/>
      <c r="D395" s="19"/>
      <c r="E395" s="19"/>
      <c r="F395" s="19"/>
      <c r="G395" s="19"/>
      <c r="H395" s="19"/>
      <c r="I395" s="19"/>
      <c r="J395" s="19"/>
      <c r="K395" s="19"/>
    </row>
    <row r="396" s="1" customFormat="1" ht="16.5" spans="1:11">
      <c r="A396" s="17"/>
      <c r="B396" s="18"/>
      <c r="C396" s="19"/>
      <c r="D396" s="19"/>
      <c r="E396" s="19"/>
      <c r="F396" s="19"/>
      <c r="G396" s="19"/>
      <c r="H396" s="19"/>
      <c r="I396" s="19"/>
      <c r="J396" s="19"/>
      <c r="K396" s="19"/>
    </row>
    <row r="397" s="1" customFormat="1" ht="16.5" spans="1:11">
      <c r="A397" s="17"/>
      <c r="B397" s="18"/>
      <c r="C397" s="19"/>
      <c r="D397" s="19"/>
      <c r="E397" s="19"/>
      <c r="F397" s="19"/>
      <c r="G397" s="19"/>
      <c r="H397" s="19"/>
      <c r="I397" s="19"/>
      <c r="J397" s="19"/>
      <c r="K397" s="19"/>
    </row>
    <row r="398" s="1" customFormat="1" ht="16.5" spans="1:11">
      <c r="A398" s="17"/>
      <c r="B398" s="18"/>
      <c r="C398" s="19"/>
      <c r="D398" s="19"/>
      <c r="E398" s="19"/>
      <c r="F398" s="19"/>
      <c r="G398" s="19"/>
      <c r="H398" s="19"/>
      <c r="I398" s="19"/>
      <c r="J398" s="19"/>
      <c r="K398" s="19"/>
    </row>
    <row r="399" s="1" customFormat="1" ht="16.5" spans="1:11">
      <c r="A399" s="17"/>
      <c r="B399" s="18"/>
      <c r="C399" s="19"/>
      <c r="D399" s="19"/>
      <c r="E399" s="19"/>
      <c r="F399" s="19"/>
      <c r="G399" s="19"/>
      <c r="H399" s="19"/>
      <c r="I399" s="19"/>
      <c r="J399" s="19"/>
      <c r="K399" s="19"/>
    </row>
    <row r="400" s="1" customFormat="1" ht="16.5" spans="1:11">
      <c r="A400" s="17"/>
      <c r="B400" s="18"/>
      <c r="C400" s="19"/>
      <c r="D400" s="19"/>
      <c r="E400" s="19"/>
      <c r="F400" s="19"/>
      <c r="G400" s="19"/>
      <c r="H400" s="19"/>
      <c r="I400" s="19"/>
      <c r="J400" s="19"/>
      <c r="K400" s="19"/>
    </row>
    <row r="401" s="1" customFormat="1" ht="16.5" spans="1:11">
      <c r="A401" s="17"/>
      <c r="B401" s="18"/>
      <c r="C401" s="19"/>
      <c r="D401" s="19"/>
      <c r="E401" s="19"/>
      <c r="F401" s="19"/>
      <c r="G401" s="19"/>
      <c r="H401" s="19"/>
      <c r="I401" s="19"/>
      <c r="J401" s="19"/>
      <c r="K401" s="19"/>
    </row>
    <row r="402" s="1" customFormat="1" ht="16.5" spans="1:11">
      <c r="A402" s="17"/>
      <c r="B402" s="18"/>
      <c r="C402" s="19"/>
      <c r="D402" s="19"/>
      <c r="E402" s="19"/>
      <c r="F402" s="19"/>
      <c r="G402" s="19"/>
      <c r="H402" s="19"/>
      <c r="I402" s="19"/>
      <c r="J402" s="19"/>
      <c r="K402" s="19"/>
    </row>
    <row r="403" s="1" customFormat="1" ht="16.5" spans="1:11">
      <c r="A403" s="17"/>
      <c r="B403" s="18"/>
      <c r="C403" s="19"/>
      <c r="D403" s="19"/>
      <c r="E403" s="19"/>
      <c r="F403" s="19"/>
      <c r="G403" s="19"/>
      <c r="H403" s="19"/>
      <c r="I403" s="19"/>
      <c r="J403" s="19"/>
      <c r="K403" s="19"/>
    </row>
    <row r="404" s="1" customFormat="1" ht="16.5" spans="1:11">
      <c r="A404" s="17"/>
      <c r="B404" s="18"/>
      <c r="C404" s="19"/>
      <c r="D404" s="19"/>
      <c r="E404" s="19"/>
      <c r="F404" s="19"/>
      <c r="G404" s="19"/>
      <c r="H404" s="19"/>
      <c r="I404" s="19"/>
      <c r="J404" s="19"/>
      <c r="K404" s="19"/>
    </row>
    <row r="405" s="1" customFormat="1" ht="16.5" spans="1:11">
      <c r="A405" s="17"/>
      <c r="B405" s="18"/>
      <c r="C405" s="19"/>
      <c r="D405" s="19"/>
      <c r="E405" s="19"/>
      <c r="F405" s="19"/>
      <c r="G405" s="19"/>
      <c r="H405" s="19"/>
      <c r="I405" s="19"/>
      <c r="J405" s="19"/>
      <c r="K405" s="19"/>
    </row>
    <row r="406" s="1" customFormat="1" ht="16.5" spans="1:11">
      <c r="A406" s="17"/>
      <c r="B406" s="18"/>
      <c r="C406" s="19"/>
      <c r="D406" s="19"/>
      <c r="E406" s="19"/>
      <c r="F406" s="19"/>
      <c r="G406" s="19"/>
      <c r="H406" s="19"/>
      <c r="I406" s="19"/>
      <c r="J406" s="19"/>
      <c r="K406" s="19"/>
    </row>
    <row r="407" s="1" customFormat="1" ht="16.5" spans="1:11">
      <c r="A407" s="17"/>
      <c r="B407" s="18"/>
      <c r="C407" s="19"/>
      <c r="D407" s="19"/>
      <c r="E407" s="19"/>
      <c r="F407" s="19"/>
      <c r="G407" s="19"/>
      <c r="H407" s="19"/>
      <c r="I407" s="19"/>
      <c r="J407" s="19"/>
      <c r="K407" s="19"/>
    </row>
    <row r="408" s="1" customFormat="1" ht="16.5" spans="1:11">
      <c r="A408" s="17"/>
      <c r="B408" s="18"/>
      <c r="C408" s="19"/>
      <c r="D408" s="19"/>
      <c r="E408" s="19"/>
      <c r="F408" s="19"/>
      <c r="G408" s="19"/>
      <c r="H408" s="19"/>
      <c r="I408" s="19"/>
      <c r="J408" s="19"/>
      <c r="K408" s="19"/>
    </row>
    <row r="409" s="1" customFormat="1" ht="16.5" spans="1:11">
      <c r="A409" s="17"/>
      <c r="B409" s="18"/>
      <c r="C409" s="19"/>
      <c r="D409" s="19"/>
      <c r="E409" s="19"/>
      <c r="F409" s="19"/>
      <c r="G409" s="19"/>
      <c r="H409" s="19"/>
      <c r="I409" s="19"/>
      <c r="J409" s="19"/>
      <c r="K409" s="19"/>
    </row>
    <row r="410" s="1" customFormat="1" ht="16.5" spans="1:11">
      <c r="A410" s="17"/>
      <c r="B410" s="18"/>
      <c r="C410" s="19"/>
      <c r="D410" s="19"/>
      <c r="E410" s="19"/>
      <c r="F410" s="19"/>
      <c r="G410" s="19"/>
      <c r="H410" s="19"/>
      <c r="I410" s="19"/>
      <c r="J410" s="19"/>
      <c r="K410" s="19"/>
    </row>
    <row r="411" s="1" customFormat="1" ht="16.5" spans="1:11">
      <c r="A411" s="17"/>
      <c r="B411" s="18"/>
      <c r="C411" s="19"/>
      <c r="D411" s="19"/>
      <c r="E411" s="19"/>
      <c r="F411" s="19"/>
      <c r="G411" s="19"/>
      <c r="H411" s="19"/>
      <c r="I411" s="19"/>
      <c r="J411" s="19"/>
      <c r="K411" s="19"/>
    </row>
    <row r="412" s="1" customFormat="1" ht="16.5" spans="1:11">
      <c r="A412" s="17"/>
      <c r="B412" s="18"/>
      <c r="C412" s="19"/>
      <c r="D412" s="19"/>
      <c r="E412" s="19"/>
      <c r="F412" s="19"/>
      <c r="G412" s="19"/>
      <c r="H412" s="19"/>
      <c r="I412" s="19"/>
      <c r="J412" s="19"/>
      <c r="K412" s="19"/>
    </row>
    <row r="413" s="1" customFormat="1" ht="16.5" spans="1:11">
      <c r="A413" s="17"/>
      <c r="B413" s="18"/>
      <c r="C413" s="19"/>
      <c r="D413" s="19"/>
      <c r="E413" s="19"/>
      <c r="F413" s="19"/>
      <c r="G413" s="19"/>
      <c r="H413" s="19"/>
      <c r="I413" s="19"/>
      <c r="J413" s="19"/>
      <c r="K413" s="19"/>
    </row>
    <row r="414" s="1" customFormat="1" ht="16.5" spans="1:11">
      <c r="A414" s="17"/>
      <c r="B414" s="18"/>
      <c r="C414" s="19"/>
      <c r="D414" s="19"/>
      <c r="E414" s="19"/>
      <c r="F414" s="19"/>
      <c r="G414" s="19"/>
      <c r="H414" s="19"/>
      <c r="I414" s="19"/>
      <c r="J414" s="19"/>
      <c r="K414" s="19"/>
    </row>
    <row r="415" s="1" customFormat="1" ht="16.5" spans="1:11">
      <c r="A415" s="17"/>
      <c r="B415" s="18"/>
      <c r="C415" s="19"/>
      <c r="D415" s="19"/>
      <c r="E415" s="19"/>
      <c r="F415" s="19"/>
      <c r="G415" s="19"/>
      <c r="H415" s="19"/>
      <c r="I415" s="19"/>
      <c r="J415" s="19"/>
      <c r="K415" s="19"/>
    </row>
    <row r="416" s="1" customFormat="1" ht="16.5" spans="1:11">
      <c r="A416" s="17"/>
      <c r="B416" s="18"/>
      <c r="C416" s="19"/>
      <c r="D416" s="19"/>
      <c r="E416" s="19"/>
      <c r="F416" s="19"/>
      <c r="G416" s="19"/>
      <c r="H416" s="19"/>
      <c r="I416" s="19"/>
      <c r="J416" s="19"/>
      <c r="K416" s="19"/>
    </row>
    <row r="417" s="1" customFormat="1" ht="16.5" spans="1:11">
      <c r="A417" s="17"/>
      <c r="B417" s="18"/>
      <c r="C417" s="19"/>
      <c r="D417" s="19"/>
      <c r="E417" s="19"/>
      <c r="F417" s="19"/>
      <c r="G417" s="19"/>
      <c r="H417" s="19"/>
      <c r="I417" s="19"/>
      <c r="J417" s="19"/>
      <c r="K417" s="19"/>
    </row>
    <row r="418" s="1" customFormat="1" ht="16.5" spans="1:11">
      <c r="A418" s="17"/>
      <c r="B418" s="18"/>
      <c r="C418" s="19"/>
      <c r="D418" s="19"/>
      <c r="E418" s="19"/>
      <c r="F418" s="19"/>
      <c r="G418" s="19"/>
      <c r="H418" s="19"/>
      <c r="I418" s="19"/>
      <c r="J418" s="19"/>
      <c r="K418" s="19"/>
    </row>
    <row r="419" s="1" customFormat="1" ht="16.5" spans="1:11">
      <c r="A419" s="17"/>
      <c r="B419" s="18"/>
      <c r="C419" s="19"/>
      <c r="D419" s="19"/>
      <c r="E419" s="19"/>
      <c r="F419" s="19"/>
      <c r="G419" s="19"/>
      <c r="H419" s="19"/>
      <c r="I419" s="19"/>
      <c r="J419" s="19"/>
      <c r="K419" s="19"/>
    </row>
    <row r="420" s="1" customFormat="1" ht="16.5" spans="1:11">
      <c r="A420" s="17"/>
      <c r="B420" s="18"/>
      <c r="C420" s="19"/>
      <c r="D420" s="19"/>
      <c r="E420" s="19"/>
      <c r="F420" s="19"/>
      <c r="G420" s="19"/>
      <c r="H420" s="19"/>
      <c r="I420" s="19"/>
      <c r="J420" s="19"/>
      <c r="K420" s="19"/>
    </row>
    <row r="421" s="1" customFormat="1" ht="16.5" spans="1:11">
      <c r="A421" s="17"/>
      <c r="B421" s="18"/>
      <c r="C421" s="19"/>
      <c r="D421" s="19"/>
      <c r="E421" s="19"/>
      <c r="F421" s="19"/>
      <c r="G421" s="19"/>
      <c r="H421" s="19"/>
      <c r="I421" s="19"/>
      <c r="J421" s="19"/>
      <c r="K421" s="19"/>
    </row>
    <row r="422" s="1" customFormat="1" ht="16.5" spans="1:11">
      <c r="A422" s="17"/>
      <c r="B422" s="18"/>
      <c r="C422" s="19"/>
      <c r="D422" s="19"/>
      <c r="E422" s="19"/>
      <c r="F422" s="19"/>
      <c r="G422" s="19"/>
      <c r="H422" s="19"/>
      <c r="I422" s="19"/>
      <c r="J422" s="19"/>
      <c r="K422" s="19"/>
    </row>
    <row r="423" s="1" customFormat="1" ht="16.5" spans="1:11">
      <c r="A423" s="17"/>
      <c r="B423" s="18"/>
      <c r="C423" s="19"/>
      <c r="D423" s="19"/>
      <c r="E423" s="19"/>
      <c r="F423" s="19"/>
      <c r="G423" s="19"/>
      <c r="H423" s="19"/>
      <c r="I423" s="19"/>
      <c r="J423" s="19"/>
      <c r="K423" s="19"/>
    </row>
    <row r="424" s="1" customFormat="1" ht="16.5" spans="1:11">
      <c r="A424" s="17"/>
      <c r="B424" s="18"/>
      <c r="C424" s="19"/>
      <c r="D424" s="19"/>
      <c r="E424" s="19"/>
      <c r="F424" s="19"/>
      <c r="G424" s="19"/>
      <c r="H424" s="19"/>
      <c r="I424" s="19"/>
      <c r="J424" s="19"/>
      <c r="K424" s="19"/>
    </row>
    <row r="425" s="1" customFormat="1" ht="16.5" spans="1:11">
      <c r="A425" s="17"/>
      <c r="B425" s="18"/>
      <c r="C425" s="19"/>
      <c r="D425" s="19"/>
      <c r="E425" s="19"/>
      <c r="F425" s="19"/>
      <c r="G425" s="19"/>
      <c r="H425" s="19"/>
      <c r="I425" s="19"/>
      <c r="J425" s="19"/>
      <c r="K425" s="19"/>
    </row>
    <row r="426" s="1" customFormat="1" ht="16.5" spans="1:11">
      <c r="A426" s="17"/>
      <c r="B426" s="18"/>
      <c r="C426" s="19"/>
      <c r="D426" s="19"/>
      <c r="E426" s="19"/>
      <c r="F426" s="19"/>
      <c r="G426" s="19"/>
      <c r="H426" s="19"/>
      <c r="I426" s="19"/>
      <c r="J426" s="19"/>
      <c r="K426" s="19"/>
    </row>
    <row r="427" s="1" customFormat="1" ht="16.5" spans="1:11">
      <c r="A427" s="17"/>
      <c r="B427" s="18"/>
      <c r="C427" s="19"/>
      <c r="D427" s="19"/>
      <c r="E427" s="19"/>
      <c r="F427" s="19"/>
      <c r="G427" s="19"/>
      <c r="H427" s="19"/>
      <c r="I427" s="19"/>
      <c r="J427" s="19"/>
      <c r="K427" s="19"/>
    </row>
    <row r="428" s="1" customFormat="1" ht="16.5" spans="1:11">
      <c r="A428" s="17"/>
      <c r="B428" s="18"/>
      <c r="C428" s="19"/>
      <c r="D428" s="19"/>
      <c r="E428" s="19"/>
      <c r="F428" s="19"/>
      <c r="G428" s="19"/>
      <c r="H428" s="19"/>
      <c r="I428" s="19"/>
      <c r="J428" s="19"/>
      <c r="K428" s="19"/>
    </row>
    <row r="429" s="1" customFormat="1" ht="16.5" spans="1:11">
      <c r="A429" s="17"/>
      <c r="B429" s="18"/>
      <c r="C429" s="19"/>
      <c r="D429" s="19"/>
      <c r="E429" s="19"/>
      <c r="F429" s="19"/>
      <c r="G429" s="19"/>
      <c r="H429" s="19"/>
      <c r="I429" s="19"/>
      <c r="J429" s="19"/>
      <c r="K429" s="19"/>
    </row>
    <row r="430" s="1" customFormat="1" ht="16.5" spans="1:11">
      <c r="A430" s="17"/>
      <c r="B430" s="18"/>
      <c r="C430" s="19"/>
      <c r="D430" s="19"/>
      <c r="E430" s="19"/>
      <c r="F430" s="19"/>
      <c r="G430" s="19"/>
      <c r="H430" s="19"/>
      <c r="I430" s="19"/>
      <c r="J430" s="19"/>
      <c r="K430" s="19"/>
    </row>
    <row r="431" s="1" customFormat="1" ht="16.5" spans="1:11">
      <c r="A431" s="17"/>
      <c r="B431" s="18"/>
      <c r="C431" s="19"/>
      <c r="D431" s="19"/>
      <c r="E431" s="19"/>
      <c r="F431" s="19"/>
      <c r="G431" s="19"/>
      <c r="H431" s="19"/>
      <c r="I431" s="19"/>
      <c r="J431" s="19"/>
      <c r="K431" s="19"/>
    </row>
    <row r="432" s="1" customFormat="1" ht="16.5" spans="1:11">
      <c r="A432" s="17"/>
      <c r="B432" s="18"/>
      <c r="C432" s="19"/>
      <c r="D432" s="19"/>
      <c r="E432" s="19"/>
      <c r="F432" s="19"/>
      <c r="G432" s="19"/>
      <c r="H432" s="19"/>
      <c r="I432" s="19"/>
      <c r="J432" s="19"/>
      <c r="K432" s="19"/>
    </row>
    <row r="433" s="1" customFormat="1" ht="16.5" spans="1:11">
      <c r="A433" s="17"/>
      <c r="B433" s="18"/>
      <c r="C433" s="19"/>
      <c r="D433" s="19"/>
      <c r="E433" s="19"/>
      <c r="F433" s="19"/>
      <c r="G433" s="19"/>
      <c r="H433" s="19"/>
      <c r="I433" s="19"/>
      <c r="J433" s="19"/>
      <c r="K433" s="19"/>
    </row>
    <row r="434" s="1" customFormat="1" ht="16.5" spans="1:11">
      <c r="A434" s="17"/>
      <c r="B434" s="18"/>
      <c r="C434" s="19"/>
      <c r="D434" s="19"/>
      <c r="E434" s="19"/>
      <c r="F434" s="19"/>
      <c r="G434" s="19"/>
      <c r="H434" s="19"/>
      <c r="I434" s="19"/>
      <c r="J434" s="19"/>
      <c r="K434" s="19"/>
    </row>
    <row r="435" s="1" customFormat="1" ht="16.5" spans="1:11">
      <c r="A435" s="17"/>
      <c r="B435" s="18"/>
      <c r="C435" s="19"/>
      <c r="D435" s="19"/>
      <c r="E435" s="19"/>
      <c r="F435" s="19"/>
      <c r="G435" s="19"/>
      <c r="H435" s="19"/>
      <c r="I435" s="19"/>
      <c r="J435" s="19"/>
      <c r="K435" s="19"/>
    </row>
    <row r="436" s="1" customFormat="1" ht="16.5" spans="1:11">
      <c r="A436" s="17"/>
      <c r="B436" s="18"/>
      <c r="C436" s="19"/>
      <c r="D436" s="19"/>
      <c r="E436" s="19"/>
      <c r="F436" s="19"/>
      <c r="G436" s="19"/>
      <c r="H436" s="19"/>
      <c r="I436" s="19"/>
      <c r="J436" s="19"/>
      <c r="K436" s="19"/>
    </row>
    <row r="437" s="1" customFormat="1" ht="16.5" spans="1:11">
      <c r="A437" s="17"/>
      <c r="B437" s="18"/>
      <c r="C437" s="19"/>
      <c r="D437" s="19"/>
      <c r="E437" s="19"/>
      <c r="F437" s="19"/>
      <c r="G437" s="19"/>
      <c r="H437" s="19"/>
      <c r="I437" s="19"/>
      <c r="J437" s="19"/>
      <c r="K437" s="19"/>
    </row>
    <row r="438" s="1" customFormat="1" ht="16.5" spans="1:11">
      <c r="A438" s="17"/>
      <c r="B438" s="18"/>
      <c r="C438" s="19"/>
      <c r="D438" s="19"/>
      <c r="E438" s="19"/>
      <c r="F438" s="19"/>
      <c r="G438" s="19"/>
      <c r="H438" s="19"/>
      <c r="I438" s="19"/>
      <c r="J438" s="19"/>
      <c r="K438" s="19"/>
    </row>
    <row r="439" s="1" customFormat="1" ht="16.5" spans="1:11">
      <c r="A439" s="17"/>
      <c r="B439" s="18"/>
      <c r="C439" s="19"/>
      <c r="D439" s="19"/>
      <c r="E439" s="19"/>
      <c r="F439" s="19"/>
      <c r="G439" s="19"/>
      <c r="H439" s="19"/>
      <c r="I439" s="19"/>
      <c r="J439" s="19"/>
      <c r="K439" s="19"/>
    </row>
    <row r="440" s="1" customFormat="1" ht="16.5" spans="1:11">
      <c r="A440" s="17"/>
      <c r="B440" s="18"/>
      <c r="C440" s="19"/>
      <c r="D440" s="19"/>
      <c r="E440" s="19"/>
      <c r="F440" s="19"/>
      <c r="G440" s="19"/>
      <c r="H440" s="19"/>
      <c r="I440" s="19"/>
      <c r="J440" s="19"/>
      <c r="K440" s="19"/>
    </row>
    <row r="441" s="1" customFormat="1" ht="16.5" spans="1:11">
      <c r="A441" s="17"/>
      <c r="B441" s="18"/>
      <c r="C441" s="19"/>
      <c r="D441" s="19"/>
      <c r="E441" s="19"/>
      <c r="F441" s="19"/>
      <c r="G441" s="19"/>
      <c r="H441" s="19"/>
      <c r="I441" s="19"/>
      <c r="J441" s="19"/>
      <c r="K441" s="19"/>
    </row>
    <row r="442" s="1" customFormat="1" ht="16.5" spans="1:11">
      <c r="A442" s="17"/>
      <c r="B442" s="18"/>
      <c r="C442" s="19"/>
      <c r="D442" s="19"/>
      <c r="E442" s="19"/>
      <c r="F442" s="19"/>
      <c r="G442" s="19"/>
      <c r="H442" s="19"/>
      <c r="I442" s="19"/>
      <c r="J442" s="19"/>
      <c r="K442" s="19"/>
    </row>
    <row r="443" s="1" customFormat="1" ht="16.5" spans="1:11">
      <c r="A443" s="17"/>
      <c r="B443" s="18"/>
      <c r="C443" s="19"/>
      <c r="D443" s="19"/>
      <c r="E443" s="19"/>
      <c r="F443" s="19"/>
      <c r="G443" s="19"/>
      <c r="H443" s="19"/>
      <c r="I443" s="19"/>
      <c r="J443" s="19"/>
      <c r="K443" s="19"/>
    </row>
    <row r="444" s="1" customFormat="1" ht="16.5" spans="1:11">
      <c r="A444" s="17"/>
      <c r="B444" s="18"/>
      <c r="C444" s="19"/>
      <c r="D444" s="19"/>
      <c r="E444" s="19"/>
      <c r="F444" s="19"/>
      <c r="G444" s="19"/>
      <c r="H444" s="19"/>
      <c r="I444" s="19"/>
      <c r="J444" s="19"/>
      <c r="K444" s="19"/>
    </row>
    <row r="445" s="1" customFormat="1" ht="16.5" spans="1:11">
      <c r="A445" s="17"/>
      <c r="B445" s="18"/>
      <c r="C445" s="19"/>
      <c r="D445" s="19"/>
      <c r="E445" s="19"/>
      <c r="F445" s="19"/>
      <c r="G445" s="19"/>
      <c r="H445" s="19"/>
      <c r="I445" s="19"/>
      <c r="J445" s="19"/>
      <c r="K445" s="19"/>
    </row>
    <row r="446" s="1" customFormat="1" ht="16.5" spans="1:11">
      <c r="A446" s="17"/>
      <c r="B446" s="18"/>
      <c r="C446" s="19"/>
      <c r="D446" s="19"/>
      <c r="E446" s="19"/>
      <c r="F446" s="19"/>
      <c r="G446" s="19"/>
      <c r="H446" s="19"/>
      <c r="I446" s="19"/>
      <c r="J446" s="19"/>
      <c r="K446" s="19"/>
    </row>
    <row r="447" s="1" customFormat="1" ht="16.5" spans="1:11">
      <c r="A447" s="17"/>
      <c r="B447" s="18"/>
      <c r="C447" s="19"/>
      <c r="D447" s="19"/>
      <c r="E447" s="19"/>
      <c r="F447" s="19"/>
      <c r="G447" s="19"/>
      <c r="H447" s="19"/>
      <c r="I447" s="19"/>
      <c r="J447" s="19"/>
      <c r="K447" s="19"/>
    </row>
    <row r="448" s="1" customFormat="1" ht="16.5" spans="1:11">
      <c r="A448" s="17"/>
      <c r="B448" s="18"/>
      <c r="C448" s="19"/>
      <c r="D448" s="19"/>
      <c r="E448" s="19"/>
      <c r="F448" s="19"/>
      <c r="G448" s="19"/>
      <c r="H448" s="19"/>
      <c r="I448" s="19"/>
      <c r="J448" s="19"/>
      <c r="K448" s="19"/>
    </row>
    <row r="449" s="1" customFormat="1" ht="16.5" spans="1:11">
      <c r="A449" s="17"/>
      <c r="B449" s="18"/>
      <c r="C449" s="19"/>
      <c r="D449" s="19"/>
      <c r="E449" s="19"/>
      <c r="F449" s="19"/>
      <c r="G449" s="19"/>
      <c r="H449" s="19"/>
      <c r="I449" s="19"/>
      <c r="J449" s="19"/>
      <c r="K449" s="19"/>
    </row>
    <row r="450" s="1" customFormat="1" ht="16.5" spans="1:11">
      <c r="A450" s="17"/>
      <c r="B450" s="18"/>
      <c r="C450" s="19"/>
      <c r="D450" s="19"/>
      <c r="E450" s="19"/>
      <c r="F450" s="19"/>
      <c r="G450" s="19"/>
      <c r="H450" s="19"/>
      <c r="I450" s="19"/>
      <c r="J450" s="19"/>
      <c r="K450" s="19"/>
    </row>
    <row r="451" s="1" customFormat="1" ht="16.5" spans="1:11">
      <c r="A451" s="17"/>
      <c r="B451" s="18"/>
      <c r="C451" s="19"/>
      <c r="D451" s="19"/>
      <c r="E451" s="19"/>
      <c r="F451" s="19"/>
      <c r="G451" s="19"/>
      <c r="H451" s="19"/>
      <c r="I451" s="19"/>
      <c r="J451" s="19"/>
      <c r="K451" s="19"/>
    </row>
    <row r="452" s="1" customFormat="1" ht="16.5" spans="1:11">
      <c r="A452" s="17"/>
      <c r="B452" s="18"/>
      <c r="C452" s="19"/>
      <c r="D452" s="19"/>
      <c r="E452" s="19"/>
      <c r="F452" s="19"/>
      <c r="G452" s="19"/>
      <c r="H452" s="19"/>
      <c r="I452" s="19"/>
      <c r="J452" s="19"/>
      <c r="K452" s="19"/>
    </row>
    <row r="453" s="1" customFormat="1" ht="16.5" spans="1:11">
      <c r="A453" s="17"/>
      <c r="B453" s="18"/>
      <c r="C453" s="19"/>
      <c r="D453" s="19"/>
      <c r="E453" s="19"/>
      <c r="F453" s="19"/>
      <c r="G453" s="19"/>
      <c r="H453" s="19"/>
      <c r="I453" s="19"/>
      <c r="J453" s="19"/>
      <c r="K453" s="19"/>
    </row>
    <row r="454" s="1" customFormat="1" ht="16.5" spans="1:11">
      <c r="A454" s="17"/>
      <c r="B454" s="18"/>
      <c r="C454" s="19"/>
      <c r="D454" s="19"/>
      <c r="E454" s="19"/>
      <c r="F454" s="19"/>
      <c r="G454" s="19"/>
      <c r="H454" s="19"/>
      <c r="I454" s="19"/>
      <c r="J454" s="19"/>
      <c r="K454" s="19"/>
    </row>
    <row r="455" s="1" customFormat="1" ht="16.5" spans="1:11">
      <c r="A455" s="17"/>
      <c r="B455" s="18"/>
      <c r="C455" s="19"/>
      <c r="D455" s="19"/>
      <c r="E455" s="19"/>
      <c r="F455" s="19"/>
      <c r="G455" s="19"/>
      <c r="H455" s="19"/>
      <c r="I455" s="19"/>
      <c r="J455" s="19"/>
      <c r="K455" s="19"/>
    </row>
    <row r="456" s="1" customFormat="1" ht="16.5" spans="1:11">
      <c r="A456" s="17"/>
      <c r="B456" s="18"/>
      <c r="C456" s="19"/>
      <c r="D456" s="19"/>
      <c r="E456" s="19"/>
      <c r="F456" s="19"/>
      <c r="G456" s="19"/>
      <c r="H456" s="19"/>
      <c r="I456" s="19"/>
      <c r="J456" s="19"/>
      <c r="K456" s="19"/>
    </row>
    <row r="457" s="1" customFormat="1" ht="16.5" spans="1:11">
      <c r="A457" s="17"/>
      <c r="B457" s="18"/>
      <c r="C457" s="19"/>
      <c r="D457" s="19"/>
      <c r="E457" s="19"/>
      <c r="F457" s="19"/>
      <c r="G457" s="19"/>
      <c r="H457" s="19"/>
      <c r="I457" s="19"/>
      <c r="J457" s="19"/>
      <c r="K457" s="19"/>
    </row>
    <row r="458" s="1" customFormat="1" ht="16.5" spans="1:11">
      <c r="A458" s="17"/>
      <c r="B458" s="18"/>
      <c r="C458" s="19"/>
      <c r="D458" s="19"/>
      <c r="E458" s="19"/>
      <c r="F458" s="19"/>
      <c r="G458" s="19"/>
      <c r="H458" s="19"/>
      <c r="I458" s="19"/>
      <c r="J458" s="19"/>
      <c r="K458" s="19"/>
    </row>
    <row r="459" s="1" customFormat="1" ht="16.5" spans="1:11">
      <c r="A459" s="17"/>
      <c r="B459" s="18"/>
      <c r="C459" s="19"/>
      <c r="D459" s="19"/>
      <c r="E459" s="19"/>
      <c r="F459" s="19"/>
      <c r="G459" s="19"/>
      <c r="H459" s="19"/>
      <c r="I459" s="19"/>
      <c r="J459" s="19"/>
      <c r="K459" s="19"/>
    </row>
    <row r="460" s="1" customFormat="1" ht="16.5" spans="1:11">
      <c r="A460" s="17"/>
      <c r="B460" s="18"/>
      <c r="C460" s="19"/>
      <c r="D460" s="19"/>
      <c r="E460" s="19"/>
      <c r="F460" s="19"/>
      <c r="G460" s="19"/>
      <c r="H460" s="19"/>
      <c r="I460" s="19"/>
      <c r="J460" s="19"/>
      <c r="K460" s="19"/>
    </row>
    <row r="461" s="1" customFormat="1" ht="16.5" spans="1:11">
      <c r="A461" s="17"/>
      <c r="B461" s="18"/>
      <c r="C461" s="19"/>
      <c r="D461" s="19"/>
      <c r="E461" s="19"/>
      <c r="F461" s="19"/>
      <c r="G461" s="19"/>
      <c r="H461" s="19"/>
      <c r="I461" s="19"/>
      <c r="J461" s="19"/>
      <c r="K461" s="19"/>
    </row>
    <row r="462" s="1" customFormat="1" ht="16.5" spans="1:11">
      <c r="A462" s="17"/>
      <c r="B462" s="18"/>
      <c r="C462" s="19"/>
      <c r="D462" s="19"/>
      <c r="E462" s="19"/>
      <c r="F462" s="19"/>
      <c r="G462" s="19"/>
      <c r="H462" s="19"/>
      <c r="I462" s="19"/>
      <c r="J462" s="19"/>
      <c r="K462" s="19"/>
    </row>
    <row r="463" s="1" customFormat="1" ht="16.5" spans="1:11">
      <c r="A463" s="17"/>
      <c r="B463" s="18"/>
      <c r="C463" s="19"/>
      <c r="D463" s="19"/>
      <c r="E463" s="19"/>
      <c r="F463" s="19"/>
      <c r="G463" s="19"/>
      <c r="H463" s="19"/>
      <c r="I463" s="19"/>
      <c r="J463" s="19"/>
      <c r="K463" s="19"/>
    </row>
    <row r="464" s="1" customFormat="1" ht="16.5" spans="1:11">
      <c r="A464" s="17"/>
      <c r="B464" s="18"/>
      <c r="C464" s="19"/>
      <c r="D464" s="19"/>
      <c r="E464" s="19"/>
      <c r="F464" s="19"/>
      <c r="G464" s="19"/>
      <c r="H464" s="19"/>
      <c r="I464" s="19"/>
      <c r="J464" s="19"/>
      <c r="K464" s="19"/>
    </row>
    <row r="465" s="1" customFormat="1" ht="16.5" spans="1:11">
      <c r="A465" s="17"/>
      <c r="B465" s="18"/>
      <c r="C465" s="19"/>
      <c r="D465" s="19"/>
      <c r="E465" s="19"/>
      <c r="F465" s="19"/>
      <c r="G465" s="19"/>
      <c r="H465" s="19"/>
      <c r="I465" s="19"/>
      <c r="J465" s="19"/>
      <c r="K465" s="19"/>
    </row>
    <row r="466" s="1" customFormat="1" ht="16.5" spans="1:11">
      <c r="A466" s="17"/>
      <c r="B466" s="18"/>
      <c r="C466" s="19"/>
      <c r="D466" s="19"/>
      <c r="E466" s="19"/>
      <c r="F466" s="19"/>
      <c r="G466" s="19"/>
      <c r="H466" s="19"/>
      <c r="I466" s="19"/>
      <c r="J466" s="19"/>
      <c r="K466" s="19"/>
    </row>
    <row r="467" s="1" customFormat="1" ht="16.5" spans="1:11">
      <c r="A467" s="17"/>
      <c r="B467" s="18"/>
      <c r="C467" s="19"/>
      <c r="D467" s="19"/>
      <c r="E467" s="19"/>
      <c r="F467" s="19"/>
      <c r="G467" s="19"/>
      <c r="H467" s="19"/>
      <c r="I467" s="19"/>
      <c r="J467" s="19"/>
      <c r="K467" s="19"/>
    </row>
    <row r="468" s="1" customFormat="1" ht="16.5" spans="1:11">
      <c r="A468" s="17"/>
      <c r="B468" s="18"/>
      <c r="C468" s="19"/>
      <c r="D468" s="19"/>
      <c r="E468" s="19"/>
      <c r="F468" s="19"/>
      <c r="G468" s="19"/>
      <c r="H468" s="19"/>
      <c r="I468" s="19"/>
      <c r="J468" s="19"/>
      <c r="K468" s="19"/>
    </row>
    <row r="469" s="1" customFormat="1" ht="16.5" spans="1:11">
      <c r="A469" s="17"/>
      <c r="B469" s="18"/>
      <c r="C469" s="19"/>
      <c r="D469" s="19"/>
      <c r="E469" s="19"/>
      <c r="F469" s="19"/>
      <c r="G469" s="19"/>
      <c r="H469" s="19"/>
      <c r="I469" s="19"/>
      <c r="J469" s="19"/>
      <c r="K469" s="19"/>
    </row>
    <row r="470" s="1" customFormat="1" ht="16.5" spans="1:11">
      <c r="A470" s="17"/>
      <c r="B470" s="18"/>
      <c r="C470" s="19"/>
      <c r="D470" s="19"/>
      <c r="E470" s="19"/>
      <c r="F470" s="19"/>
      <c r="G470" s="19"/>
      <c r="H470" s="19"/>
      <c r="I470" s="19"/>
      <c r="J470" s="19"/>
      <c r="K470" s="19"/>
    </row>
    <row r="471" s="1" customFormat="1" ht="16.5" spans="1:11">
      <c r="A471" s="17"/>
      <c r="B471" s="18"/>
      <c r="C471" s="19"/>
      <c r="D471" s="19"/>
      <c r="E471" s="19"/>
      <c r="F471" s="19"/>
      <c r="G471" s="19"/>
      <c r="H471" s="19"/>
      <c r="I471" s="19"/>
      <c r="J471" s="19"/>
      <c r="K471" s="19"/>
    </row>
    <row r="472" s="1" customFormat="1" ht="16.5" spans="1:11">
      <c r="A472" s="17"/>
      <c r="B472" s="18"/>
      <c r="C472" s="19"/>
      <c r="D472" s="19"/>
      <c r="E472" s="19"/>
      <c r="F472" s="19"/>
      <c r="G472" s="19"/>
      <c r="H472" s="19"/>
      <c r="I472" s="19"/>
      <c r="J472" s="19"/>
      <c r="K472" s="19"/>
    </row>
    <row r="473" s="1" customFormat="1" ht="16.5" spans="1:11">
      <c r="A473" s="17"/>
      <c r="B473" s="18"/>
      <c r="C473" s="19"/>
      <c r="D473" s="19"/>
      <c r="E473" s="19"/>
      <c r="F473" s="19"/>
      <c r="G473" s="19"/>
      <c r="H473" s="19"/>
      <c r="I473" s="19"/>
      <c r="J473" s="19"/>
      <c r="K473" s="19"/>
    </row>
    <row r="474" s="1" customFormat="1" ht="16.5" spans="1:11">
      <c r="A474" s="17"/>
      <c r="B474" s="18"/>
      <c r="C474" s="19"/>
      <c r="D474" s="19"/>
      <c r="E474" s="19"/>
      <c r="F474" s="19"/>
      <c r="G474" s="19"/>
      <c r="H474" s="19"/>
      <c r="I474" s="19"/>
      <c r="J474" s="19"/>
      <c r="K474" s="19"/>
    </row>
    <row r="475" s="1" customFormat="1" ht="16.5" spans="1:11">
      <c r="A475" s="17"/>
      <c r="B475" s="18"/>
      <c r="C475" s="19"/>
      <c r="D475" s="19"/>
      <c r="E475" s="19"/>
      <c r="F475" s="19"/>
      <c r="G475" s="19"/>
      <c r="H475" s="19"/>
      <c r="I475" s="19"/>
      <c r="J475" s="19"/>
      <c r="K475" s="19"/>
    </row>
    <row r="476" s="1" customFormat="1" ht="16.5" spans="1:11">
      <c r="A476" s="17"/>
      <c r="B476" s="18"/>
      <c r="C476" s="19"/>
      <c r="D476" s="19"/>
      <c r="E476" s="19"/>
      <c r="F476" s="19"/>
      <c r="G476" s="19"/>
      <c r="H476" s="19"/>
      <c r="I476" s="19"/>
      <c r="J476" s="19"/>
      <c r="K476" s="19"/>
    </row>
    <row r="477" s="1" customFormat="1" ht="16.5" spans="1:11">
      <c r="A477" s="17"/>
      <c r="B477" s="18"/>
      <c r="C477" s="19"/>
      <c r="D477" s="19"/>
      <c r="E477" s="19"/>
      <c r="F477" s="19"/>
      <c r="G477" s="19"/>
      <c r="H477" s="19"/>
      <c r="I477" s="19"/>
      <c r="J477" s="19"/>
      <c r="K477" s="19"/>
    </row>
    <row r="478" s="1" customFormat="1" ht="16.5" spans="1:11">
      <c r="A478" s="17"/>
      <c r="B478" s="18"/>
      <c r="C478" s="19"/>
      <c r="D478" s="19"/>
      <c r="E478" s="19"/>
      <c r="F478" s="19"/>
      <c r="G478" s="19"/>
      <c r="H478" s="19"/>
      <c r="I478" s="19"/>
      <c r="J478" s="19"/>
      <c r="K478" s="19"/>
    </row>
    <row r="479" s="1" customFormat="1" ht="16.5" spans="1:11">
      <c r="A479" s="17"/>
      <c r="B479" s="18"/>
      <c r="C479" s="19"/>
      <c r="D479" s="19"/>
      <c r="E479" s="19"/>
      <c r="F479" s="19"/>
      <c r="G479" s="19"/>
      <c r="H479" s="19"/>
      <c r="I479" s="19"/>
      <c r="J479" s="19"/>
      <c r="K479" s="19"/>
    </row>
    <row r="480" s="1" customFormat="1" ht="16.5" spans="1:11">
      <c r="A480" s="17"/>
      <c r="B480" s="18"/>
      <c r="C480" s="19"/>
      <c r="D480" s="19"/>
      <c r="E480" s="19"/>
      <c r="F480" s="19"/>
      <c r="G480" s="19"/>
      <c r="H480" s="19"/>
      <c r="I480" s="19"/>
      <c r="J480" s="19"/>
      <c r="K480" s="19"/>
    </row>
    <row r="481" s="1" customFormat="1" ht="16.5" spans="1:11">
      <c r="A481" s="17"/>
      <c r="B481" s="18"/>
      <c r="C481" s="19"/>
      <c r="D481" s="19"/>
      <c r="E481" s="19"/>
      <c r="F481" s="19"/>
      <c r="G481" s="19"/>
      <c r="H481" s="19"/>
      <c r="I481" s="19"/>
      <c r="J481" s="19"/>
      <c r="K481" s="19"/>
    </row>
    <row r="482" s="1" customFormat="1" ht="16.5" spans="1:11">
      <c r="A482" s="17"/>
      <c r="B482" s="18"/>
      <c r="C482" s="19"/>
      <c r="D482" s="19"/>
      <c r="E482" s="19"/>
      <c r="F482" s="19"/>
      <c r="G482" s="19"/>
      <c r="H482" s="19"/>
      <c r="I482" s="19"/>
      <c r="J482" s="19"/>
      <c r="K482" s="19"/>
    </row>
    <row r="483" s="1" customFormat="1" ht="16.5" spans="1:11">
      <c r="A483" s="17"/>
      <c r="B483" s="18"/>
      <c r="C483" s="19"/>
      <c r="D483" s="19"/>
      <c r="E483" s="19"/>
      <c r="F483" s="19"/>
      <c r="G483" s="19"/>
      <c r="H483" s="19"/>
      <c r="I483" s="19"/>
      <c r="J483" s="19"/>
      <c r="K483" s="19"/>
    </row>
    <row r="484" s="1" customFormat="1" ht="16.5" spans="1:11">
      <c r="A484" s="17"/>
      <c r="B484" s="18"/>
      <c r="C484" s="19"/>
      <c r="D484" s="19"/>
      <c r="E484" s="19"/>
      <c r="F484" s="19"/>
      <c r="G484" s="19"/>
      <c r="H484" s="19"/>
      <c r="I484" s="19"/>
      <c r="J484" s="19"/>
      <c r="K484" s="19"/>
    </row>
    <row r="485" s="1" customFormat="1" ht="16.5" spans="1:11">
      <c r="A485" s="17"/>
      <c r="B485" s="18"/>
      <c r="C485" s="19"/>
      <c r="D485" s="19"/>
      <c r="E485" s="19"/>
      <c r="F485" s="19"/>
      <c r="G485" s="19"/>
      <c r="H485" s="19"/>
      <c r="I485" s="19"/>
      <c r="J485" s="19"/>
      <c r="K485" s="19"/>
    </row>
    <row r="486" s="1" customFormat="1" ht="16.5" spans="1:11">
      <c r="A486" s="17"/>
      <c r="B486" s="18"/>
      <c r="C486" s="19"/>
      <c r="D486" s="19"/>
      <c r="E486" s="19"/>
      <c r="F486" s="19"/>
      <c r="G486" s="19"/>
      <c r="H486" s="19"/>
      <c r="I486" s="19"/>
      <c r="J486" s="19"/>
      <c r="K486" s="19"/>
    </row>
    <row r="487" s="1" customFormat="1" ht="16.5" spans="1:11">
      <c r="A487" s="17"/>
      <c r="B487" s="18"/>
      <c r="C487" s="19"/>
      <c r="D487" s="19"/>
      <c r="E487" s="19"/>
      <c r="F487" s="19"/>
      <c r="G487" s="19"/>
      <c r="H487" s="19"/>
      <c r="I487" s="19"/>
      <c r="J487" s="19"/>
      <c r="K487" s="19"/>
    </row>
    <row r="488" s="1" customFormat="1" ht="16.5" spans="1:11">
      <c r="A488" s="17"/>
      <c r="B488" s="18"/>
      <c r="C488" s="19"/>
      <c r="D488" s="19"/>
      <c r="E488" s="19"/>
      <c r="F488" s="19"/>
      <c r="G488" s="19"/>
      <c r="H488" s="19"/>
      <c r="I488" s="19"/>
      <c r="J488" s="19"/>
      <c r="K488" s="19"/>
    </row>
    <row r="489" s="1" customFormat="1" ht="16.5" spans="1:11">
      <c r="A489" s="17"/>
      <c r="B489" s="18"/>
      <c r="C489" s="19"/>
      <c r="D489" s="19"/>
      <c r="E489" s="19"/>
      <c r="F489" s="19"/>
      <c r="G489" s="19"/>
      <c r="H489" s="19"/>
      <c r="I489" s="19"/>
      <c r="J489" s="19"/>
      <c r="K489" s="19"/>
    </row>
    <row r="490" s="1" customFormat="1" ht="16.5" spans="1:11">
      <c r="A490" s="17"/>
      <c r="B490" s="18"/>
      <c r="C490" s="19"/>
      <c r="D490" s="19"/>
      <c r="E490" s="19"/>
      <c r="F490" s="19"/>
      <c r="G490" s="19"/>
      <c r="H490" s="19"/>
      <c r="I490" s="19"/>
      <c r="J490" s="19"/>
      <c r="K490" s="19"/>
    </row>
    <row r="491" s="1" customFormat="1" ht="16.5" spans="1:11">
      <c r="A491" s="17"/>
      <c r="B491" s="18"/>
      <c r="C491" s="19"/>
      <c r="D491" s="19"/>
      <c r="E491" s="19"/>
      <c r="F491" s="19"/>
      <c r="G491" s="19"/>
      <c r="H491" s="19"/>
      <c r="I491" s="19"/>
      <c r="J491" s="19"/>
      <c r="K491" s="19"/>
    </row>
    <row r="492" s="1" customFormat="1" ht="16.5" spans="1:11">
      <c r="A492" s="17"/>
      <c r="B492" s="18"/>
      <c r="C492" s="19"/>
      <c r="D492" s="19"/>
      <c r="E492" s="19"/>
      <c r="F492" s="19"/>
      <c r="G492" s="19"/>
      <c r="H492" s="19"/>
      <c r="I492" s="19"/>
      <c r="J492" s="19"/>
      <c r="K492" s="19"/>
    </row>
    <row r="493" s="1" customFormat="1" ht="16.5" spans="1:11">
      <c r="A493" s="17"/>
      <c r="B493" s="18"/>
      <c r="C493" s="19"/>
      <c r="D493" s="19"/>
      <c r="E493" s="19"/>
      <c r="F493" s="19"/>
      <c r="G493" s="19"/>
      <c r="H493" s="19"/>
      <c r="I493" s="19"/>
      <c r="J493" s="19"/>
      <c r="K493" s="19"/>
    </row>
    <row r="494" s="1" customFormat="1" ht="16.5" spans="1:11">
      <c r="A494" s="17"/>
      <c r="B494" s="18"/>
      <c r="C494" s="19"/>
      <c r="D494" s="19"/>
      <c r="E494" s="19"/>
      <c r="F494" s="19"/>
      <c r="G494" s="19"/>
      <c r="H494" s="19"/>
      <c r="I494" s="19"/>
      <c r="J494" s="19"/>
      <c r="K494" s="19"/>
    </row>
    <row r="495" s="1" customFormat="1" ht="16.5" spans="1:11">
      <c r="A495" s="17"/>
      <c r="B495" s="18"/>
      <c r="C495" s="19"/>
      <c r="D495" s="19"/>
      <c r="E495" s="19"/>
      <c r="F495" s="19"/>
      <c r="G495" s="19"/>
      <c r="H495" s="19"/>
      <c r="I495" s="19"/>
      <c r="J495" s="19"/>
      <c r="K495" s="19"/>
    </row>
    <row r="496" s="1" customFormat="1" ht="16.5" spans="1:11">
      <c r="A496" s="17"/>
      <c r="B496" s="18"/>
      <c r="C496" s="19"/>
      <c r="D496" s="19"/>
      <c r="E496" s="19"/>
      <c r="F496" s="19"/>
      <c r="G496" s="19"/>
      <c r="H496" s="19"/>
      <c r="I496" s="19"/>
      <c r="J496" s="19"/>
      <c r="K496" s="19"/>
    </row>
    <row r="497" s="1" customFormat="1" ht="16.5" spans="1:11">
      <c r="A497" s="17"/>
      <c r="B497" s="18"/>
      <c r="C497" s="19"/>
      <c r="D497" s="19"/>
      <c r="E497" s="19"/>
      <c r="F497" s="19"/>
      <c r="G497" s="19"/>
      <c r="H497" s="19"/>
      <c r="I497" s="19"/>
      <c r="J497" s="19"/>
      <c r="K497" s="19"/>
    </row>
    <row r="498" s="1" customFormat="1" ht="16.5" spans="1:11">
      <c r="A498" s="17"/>
      <c r="B498" s="18"/>
      <c r="C498" s="19"/>
      <c r="D498" s="19"/>
      <c r="E498" s="19"/>
      <c r="F498" s="19"/>
      <c r="G498" s="19"/>
      <c r="H498" s="19"/>
      <c r="I498" s="19"/>
      <c r="J498" s="19"/>
      <c r="K498" s="19"/>
    </row>
    <row r="499" s="1" customFormat="1" ht="16.5" spans="1:11">
      <c r="A499" s="17"/>
      <c r="B499" s="18"/>
      <c r="C499" s="19"/>
      <c r="D499" s="19"/>
      <c r="E499" s="19"/>
      <c r="F499" s="19"/>
      <c r="G499" s="19"/>
      <c r="H499" s="19"/>
      <c r="I499" s="19"/>
      <c r="J499" s="19"/>
      <c r="K499" s="19"/>
    </row>
    <row r="500" s="1" customFormat="1" ht="16.5" spans="1:11">
      <c r="A500" s="17"/>
      <c r="B500" s="18"/>
      <c r="C500" s="19"/>
      <c r="D500" s="19"/>
      <c r="E500" s="19"/>
      <c r="F500" s="19"/>
      <c r="G500" s="19"/>
      <c r="H500" s="19"/>
      <c r="I500" s="19"/>
      <c r="J500" s="19"/>
      <c r="K500" s="19"/>
    </row>
    <row r="501" s="1" customFormat="1" ht="16.5" spans="1:11">
      <c r="A501" s="17"/>
      <c r="B501" s="18"/>
      <c r="C501" s="19"/>
      <c r="D501" s="19"/>
      <c r="E501" s="19"/>
      <c r="F501" s="19"/>
      <c r="G501" s="19"/>
      <c r="H501" s="19"/>
      <c r="I501" s="19"/>
      <c r="J501" s="19"/>
      <c r="K501" s="19"/>
    </row>
    <row r="502" s="1" customFormat="1" ht="16.5" spans="1:11">
      <c r="A502" s="17"/>
      <c r="B502" s="18"/>
      <c r="C502" s="19"/>
      <c r="D502" s="19"/>
      <c r="E502" s="19"/>
      <c r="F502" s="19"/>
      <c r="G502" s="19"/>
      <c r="H502" s="19"/>
      <c r="I502" s="19"/>
      <c r="J502" s="19"/>
      <c r="K502" s="19"/>
    </row>
    <row r="503" s="1" customFormat="1" ht="16.5" spans="1:11">
      <c r="A503" s="17"/>
      <c r="B503" s="18"/>
      <c r="C503" s="19"/>
      <c r="D503" s="19"/>
      <c r="E503" s="19"/>
      <c r="F503" s="19"/>
      <c r="G503" s="19"/>
      <c r="H503" s="19"/>
      <c r="I503" s="19"/>
      <c r="J503" s="19"/>
      <c r="K503" s="19"/>
    </row>
  </sheetData>
  <autoFilter xmlns:etc="http://www.wps.cn/officeDocument/2017/etCustomData" ref="A3:K503" etc:filterBottomFollowUsedRange="0">
    <extLst/>
  </autoFilter>
  <mergeCells count="1">
    <mergeCell ref="A1:M1"/>
  </mergeCells>
  <dataValidations count="4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基础资料!$B:$B</formula1>
    </dataValidation>
    <dataValidation type="list" allowBlank="1" showInputMessage="1" showErrorMessage="1" sqref="J3">
      <formula1>基础资料!$E:$E</formula1>
    </dataValidation>
    <dataValidation type="list" allowBlank="1" showInputMessage="1" showErrorMessage="1" sqref="K3">
      <formula1>基础资料!$G:$G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M503"/>
  <sheetViews>
    <sheetView showGridLines="0" workbookViewId="0">
      <pane ySplit="3" topLeftCell="A4" activePane="bottomLeft" state="frozen"/>
      <selection/>
      <selection pane="bottomLeft" activeCell="A1" sqref="$A1:$XFD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4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24" customHeight="1" spans="1:13">
      <c r="A2" s="7" t="s">
        <v>200</v>
      </c>
      <c r="B2" s="8" t="s">
        <v>54</v>
      </c>
      <c r="C2" s="9" t="s">
        <v>123</v>
      </c>
      <c r="D2" s="10">
        <f>IFERROR(VLOOKUP($B$2,数据录入!$C$5:$H$18,6,0),0)</f>
        <v>0</v>
      </c>
      <c r="E2" s="9" t="s">
        <v>201</v>
      </c>
      <c r="F2" s="10">
        <f>SUMIFS(数据录入!$F$19:$F$10000,数据录入!$C$19:$C$10000,$B$2)</f>
        <v>5000</v>
      </c>
      <c r="G2" s="9" t="s">
        <v>202</v>
      </c>
      <c r="H2" s="10">
        <f>SUMIFS(数据录入!$G$19:$G$10000,数据录入!$C$19:$C$10000,$B$2)</f>
        <v>500</v>
      </c>
      <c r="I2" s="9" t="s">
        <v>203</v>
      </c>
      <c r="J2" s="10">
        <f>D2+F2-H2</f>
        <v>4500</v>
      </c>
      <c r="K2" s="11"/>
    </row>
    <row r="3" s="1" customFormat="1" ht="24" customHeight="1" spans="1:13">
      <c r="A3" s="12" t="s">
        <v>115</v>
      </c>
      <c r="B3" s="12" t="s">
        <v>116</v>
      </c>
      <c r="C3" s="12" t="s">
        <v>117</v>
      </c>
      <c r="D3" s="12" t="s">
        <v>204</v>
      </c>
      <c r="E3" s="12" t="s">
        <v>118</v>
      </c>
      <c r="F3" s="12" t="s">
        <v>119</v>
      </c>
      <c r="G3" s="12" t="s">
        <v>120</v>
      </c>
      <c r="H3" s="13" t="s">
        <v>114</v>
      </c>
      <c r="I3" s="12" t="s">
        <v>38</v>
      </c>
      <c r="J3" s="14" t="s">
        <v>40</v>
      </c>
      <c r="K3" s="15" t="s">
        <v>41</v>
      </c>
      <c r="L3" s="16" t="s">
        <v>121</v>
      </c>
      <c r="M3" s="14" t="s">
        <v>122</v>
      </c>
    </row>
    <row r="4" s="1" customFormat="1" ht="20" customHeight="1" spans="1:13">
      <c r="A4" s="17" cm="1">
        <f t="array" ref="A4:M5">_xlfn._xlws.FILTER(数据录入!$A$19:$M$10000,数据录入!$C$19:$C$10000=$B$2)</f>
        <v>18</v>
      </c>
      <c r="B4" s="18">
        <v>46266</v>
      </c>
      <c r="C4" s="19" t="str">
        <v>杭州</v>
      </c>
      <c r="D4" s="19" t="str">
        <v>差旅费</v>
      </c>
      <c r="E4" s="19">
        <v>0</v>
      </c>
      <c r="F4" s="19">
        <v>0</v>
      </c>
      <c r="G4" s="19">
        <v>500</v>
      </c>
      <c r="H4" s="19">
        <v>-500</v>
      </c>
      <c r="I4" s="19">
        <v>0</v>
      </c>
      <c r="J4" s="19">
        <v>0</v>
      </c>
      <c r="K4" s="19">
        <v>0</v>
      </c>
      <c r="L4" s="1">
        <v>0</v>
      </c>
      <c r="M4" s="1">
        <v>202609</v>
      </c>
    </row>
    <row r="5" s="1" customFormat="1" ht="20" customHeight="1" spans="1:13">
      <c r="A5" s="17">
        <v>32</v>
      </c>
      <c r="B5" s="18">
        <v>46266</v>
      </c>
      <c r="C5" s="19" t="str">
        <v>杭州</v>
      </c>
      <c r="D5" s="19">
        <v>0</v>
      </c>
      <c r="E5" s="19">
        <v>0</v>
      </c>
      <c r="F5" s="19">
        <v>5000</v>
      </c>
      <c r="G5" s="19">
        <v>0</v>
      </c>
      <c r="H5" s="19">
        <v>4500</v>
      </c>
      <c r="I5" s="19">
        <v>0</v>
      </c>
      <c r="J5" s="19">
        <v>0</v>
      </c>
      <c r="K5" s="19">
        <v>0</v>
      </c>
      <c r="L5" s="1">
        <v>0</v>
      </c>
      <c r="M5" s="1">
        <v>202609</v>
      </c>
    </row>
    <row r="6" s="1" customFormat="1" ht="20" customHeight="1" spans="1:13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</row>
    <row r="7" s="1" customFormat="1" ht="20" customHeight="1" spans="1:13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</row>
    <row r="8" s="1" customFormat="1" ht="20" customHeight="1" spans="1:13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</row>
    <row r="9" s="1" customFormat="1" ht="20" customHeight="1" spans="1:13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</row>
    <row r="10" s="1" customFormat="1" ht="20" customHeight="1" spans="1:13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</row>
    <row r="11" s="1" customFormat="1" ht="20" customHeight="1" spans="1:13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</row>
    <row r="12" s="1" customFormat="1" ht="20" customHeight="1" spans="1:13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</row>
    <row r="13" s="1" customFormat="1" ht="20" customHeight="1" spans="1:13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</row>
    <row r="14" s="1" customFormat="1" ht="20" customHeight="1" spans="1:13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</row>
    <row r="15" s="1" customFormat="1" ht="20" customHeight="1" spans="1:1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</row>
    <row r="16" s="1" customFormat="1" ht="20" customHeight="1" spans="1:13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</row>
    <row r="17" s="1" customFormat="1" ht="20" customHeight="1" spans="1:11">
      <c r="A17" s="17"/>
      <c r="B17" s="18"/>
      <c r="C17" s="19"/>
      <c r="D17" s="19"/>
      <c r="E17" s="19"/>
      <c r="F17" s="19"/>
      <c r="G17" s="19"/>
      <c r="H17" s="19"/>
      <c r="I17" s="19"/>
      <c r="J17" s="19"/>
      <c r="K17" s="19"/>
    </row>
    <row r="18" s="1" customFormat="1" ht="20" customHeight="1" spans="1:11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</row>
    <row r="19" s="1" customFormat="1" ht="20" customHeight="1" spans="1:1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</row>
    <row r="20" s="1" customFormat="1" ht="20" customHeight="1" spans="1:11">
      <c r="A20" s="17"/>
      <c r="B20" s="18"/>
      <c r="C20" s="19"/>
      <c r="D20" s="19"/>
      <c r="E20" s="19"/>
      <c r="F20" s="19"/>
      <c r="G20" s="19"/>
      <c r="H20" s="19"/>
      <c r="I20" s="19"/>
      <c r="J20" s="19"/>
      <c r="K20" s="19"/>
    </row>
    <row r="21" s="1" customFormat="1" ht="20" customHeight="1" spans="1:11">
      <c r="A21" s="17"/>
      <c r="B21" s="18"/>
      <c r="C21" s="19"/>
      <c r="D21" s="19"/>
      <c r="E21" s="19"/>
      <c r="F21" s="19"/>
      <c r="G21" s="19"/>
      <c r="H21" s="19"/>
      <c r="I21" s="19"/>
      <c r="J21" s="19"/>
      <c r="K21" s="19"/>
    </row>
    <row r="22" s="1" customFormat="1" ht="20" customHeight="1" spans="1:11">
      <c r="A22" s="17"/>
      <c r="B22" s="18"/>
      <c r="C22" s="19"/>
      <c r="D22" s="19"/>
      <c r="E22" s="19"/>
      <c r="F22" s="19"/>
      <c r="G22" s="19"/>
      <c r="H22" s="19"/>
      <c r="I22" s="19"/>
      <c r="J22" s="19"/>
      <c r="K22" s="19"/>
    </row>
    <row r="23" s="1" customFormat="1" ht="20" customHeight="1" spans="1:1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9"/>
    </row>
    <row r="24" s="1" customFormat="1" ht="20" customHeight="1" spans="1:1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</row>
    <row r="25" s="1" customFormat="1" ht="20" customHeight="1" spans="1:11">
      <c r="A25" s="17"/>
      <c r="B25" s="18"/>
      <c r="C25" s="19"/>
      <c r="D25" s="19"/>
      <c r="E25" s="19"/>
      <c r="F25" s="19"/>
      <c r="G25" s="19"/>
      <c r="H25" s="19"/>
      <c r="I25" s="19"/>
      <c r="J25" s="19"/>
      <c r="K25" s="19"/>
    </row>
    <row r="26" s="1" customFormat="1" ht="20" customHeight="1" spans="1:11">
      <c r="A26" s="17"/>
      <c r="B26" s="18"/>
      <c r="C26" s="19"/>
      <c r="D26" s="19"/>
      <c r="E26" s="19"/>
      <c r="F26" s="19"/>
      <c r="G26" s="19"/>
      <c r="H26" s="19"/>
      <c r="I26" s="19"/>
      <c r="J26" s="19"/>
      <c r="K26" s="19"/>
    </row>
    <row r="27" s="1" customFormat="1" ht="20" customHeight="1" spans="1:11">
      <c r="A27" s="17"/>
      <c r="B27" s="18"/>
      <c r="C27" s="19"/>
      <c r="D27" s="19"/>
      <c r="E27" s="19"/>
      <c r="F27" s="19"/>
      <c r="G27" s="19"/>
      <c r="H27" s="19"/>
      <c r="I27" s="19"/>
      <c r="J27" s="19"/>
      <c r="K27" s="19"/>
    </row>
    <row r="28" s="1" customFormat="1" ht="20" customHeight="1" spans="1:1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9"/>
    </row>
    <row r="29" s="1" customFormat="1" ht="20" customHeight="1" spans="1:11">
      <c r="A29" s="17"/>
      <c r="B29" s="18"/>
      <c r="C29" s="19"/>
      <c r="D29" s="19"/>
      <c r="E29" s="19"/>
      <c r="F29" s="19"/>
      <c r="G29" s="19"/>
      <c r="H29" s="19"/>
      <c r="I29" s="19"/>
      <c r="J29" s="19"/>
      <c r="K29" s="19"/>
    </row>
    <row r="30" s="1" customFormat="1" ht="20" customHeight="1" spans="1:11">
      <c r="A30" s="17"/>
      <c r="B30" s="18"/>
      <c r="C30" s="19"/>
      <c r="D30" s="19"/>
      <c r="E30" s="19"/>
      <c r="F30" s="19"/>
      <c r="G30" s="19"/>
      <c r="H30" s="19"/>
      <c r="I30" s="19"/>
      <c r="J30" s="19"/>
      <c r="K30" s="19"/>
    </row>
    <row r="31" s="1" customFormat="1" ht="20" customHeight="1" spans="1:11">
      <c r="A31" s="17"/>
      <c r="B31" s="18"/>
      <c r="C31" s="19"/>
      <c r="D31" s="19"/>
      <c r="E31" s="19"/>
      <c r="F31" s="19"/>
      <c r="G31" s="19"/>
      <c r="H31" s="19"/>
      <c r="I31" s="19"/>
      <c r="J31" s="19"/>
      <c r="K31" s="19"/>
    </row>
    <row r="32" s="1" customFormat="1" ht="20" customHeight="1" spans="1:11">
      <c r="A32" s="17"/>
      <c r="B32" s="18"/>
      <c r="C32" s="19"/>
      <c r="D32" s="19"/>
      <c r="E32" s="19"/>
      <c r="F32" s="19"/>
      <c r="G32" s="19"/>
      <c r="H32" s="19"/>
      <c r="I32" s="19"/>
      <c r="J32" s="19"/>
      <c r="K32" s="19"/>
    </row>
    <row r="33" s="1" customFormat="1" ht="20" customHeight="1" spans="1:1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</row>
    <row r="34" s="1" customFormat="1" ht="20" customHeight="1" spans="1:11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</row>
    <row r="35" s="1" customFormat="1" ht="20" customHeight="1" spans="1:1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9"/>
    </row>
    <row r="36" s="1" customFormat="1" ht="20" customHeight="1" spans="1:11">
      <c r="A36" s="17"/>
      <c r="B36" s="18"/>
      <c r="C36" s="19"/>
      <c r="D36" s="19"/>
      <c r="E36" s="19"/>
      <c r="F36" s="19"/>
      <c r="G36" s="19"/>
      <c r="H36" s="19"/>
      <c r="I36" s="19"/>
      <c r="J36" s="19"/>
      <c r="K36" s="19"/>
    </row>
    <row r="37" s="1" customFormat="1" ht="20" customHeight="1" spans="1:11">
      <c r="A37" s="17"/>
      <c r="B37" s="18"/>
      <c r="C37" s="19"/>
      <c r="D37" s="19"/>
      <c r="E37" s="19"/>
      <c r="F37" s="19"/>
      <c r="G37" s="19"/>
      <c r="H37" s="19"/>
      <c r="I37" s="19"/>
      <c r="J37" s="19"/>
      <c r="K37" s="19"/>
    </row>
    <row r="38" s="1" customFormat="1" ht="20" customHeight="1" spans="1:11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</row>
    <row r="39" s="1" customFormat="1" ht="20" customHeight="1" spans="1:11">
      <c r="A39" s="17"/>
      <c r="B39" s="18"/>
      <c r="C39" s="19"/>
      <c r="D39" s="19"/>
      <c r="E39" s="19"/>
      <c r="F39" s="19"/>
      <c r="G39" s="19"/>
      <c r="H39" s="19"/>
      <c r="I39" s="19"/>
      <c r="J39" s="19"/>
      <c r="K39" s="19"/>
    </row>
    <row r="40" s="1" customFormat="1" ht="20" customHeight="1" spans="1:11">
      <c r="A40" s="17"/>
      <c r="B40" s="18"/>
      <c r="C40" s="19"/>
      <c r="D40" s="19"/>
      <c r="E40" s="19"/>
      <c r="F40" s="19"/>
      <c r="G40" s="19"/>
      <c r="H40" s="19"/>
      <c r="I40" s="19"/>
      <c r="J40" s="19"/>
      <c r="K40" s="19"/>
    </row>
    <row r="41" s="1" customFormat="1" ht="20" customHeight="1" spans="1:11">
      <c r="A41" s="17"/>
      <c r="B41" s="18"/>
      <c r="C41" s="19"/>
      <c r="D41" s="19"/>
      <c r="E41" s="19"/>
      <c r="F41" s="19"/>
      <c r="G41" s="19"/>
      <c r="H41" s="19"/>
      <c r="I41" s="19"/>
      <c r="J41" s="19"/>
      <c r="K41" s="19"/>
    </row>
    <row r="42" s="1" customFormat="1" ht="20" customHeight="1" spans="1:1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</row>
    <row r="43" s="1" customFormat="1" ht="20" customHeight="1" spans="1:11">
      <c r="A43" s="17"/>
      <c r="B43" s="18"/>
      <c r="C43" s="19"/>
      <c r="D43" s="19"/>
      <c r="E43" s="19"/>
      <c r="F43" s="19"/>
      <c r="G43" s="19"/>
      <c r="H43" s="19"/>
      <c r="I43" s="19"/>
      <c r="J43" s="19"/>
      <c r="K43" s="19"/>
    </row>
    <row r="44" s="1" customFormat="1" ht="20" customHeight="1" spans="1:11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</row>
    <row r="45" s="1" customFormat="1" ht="20" customHeight="1" spans="1:11">
      <c r="A45" s="17"/>
      <c r="B45" s="18"/>
      <c r="C45" s="19"/>
      <c r="D45" s="19"/>
      <c r="E45" s="19"/>
      <c r="F45" s="19"/>
      <c r="G45" s="19"/>
      <c r="H45" s="19"/>
      <c r="I45" s="19"/>
      <c r="J45" s="19"/>
      <c r="K45" s="19"/>
    </row>
    <row r="46" s="1" customFormat="1" ht="20" customHeight="1" spans="1:11">
      <c r="A46" s="17"/>
      <c r="B46" s="18"/>
      <c r="C46" s="19"/>
      <c r="D46" s="19"/>
      <c r="E46" s="19"/>
      <c r="F46" s="19"/>
      <c r="G46" s="19"/>
      <c r="H46" s="19"/>
      <c r="I46" s="19"/>
      <c r="J46" s="19"/>
      <c r="K46" s="19"/>
    </row>
    <row r="47" s="1" customFormat="1" ht="20" customHeight="1" spans="1:11">
      <c r="A47" s="17"/>
      <c r="B47" s="18"/>
      <c r="C47" s="19"/>
      <c r="D47" s="19"/>
      <c r="E47" s="19"/>
      <c r="F47" s="19"/>
      <c r="G47" s="19"/>
      <c r="H47" s="19"/>
      <c r="I47" s="19"/>
      <c r="J47" s="19"/>
      <c r="K47" s="19"/>
    </row>
    <row r="48" s="1" customFormat="1" ht="20" customHeight="1" spans="1:11">
      <c r="A48" s="17"/>
      <c r="B48" s="18"/>
      <c r="C48" s="19"/>
      <c r="D48" s="19"/>
      <c r="E48" s="19"/>
      <c r="F48" s="19"/>
      <c r="G48" s="19"/>
      <c r="H48" s="19"/>
      <c r="I48" s="19"/>
      <c r="J48" s="19"/>
      <c r="K48" s="19"/>
    </row>
    <row r="49" s="1" customFormat="1" ht="20" customHeight="1" spans="1:11">
      <c r="A49" s="17"/>
      <c r="B49" s="18"/>
      <c r="C49" s="19"/>
      <c r="D49" s="19"/>
      <c r="E49" s="19"/>
      <c r="F49" s="19"/>
      <c r="G49" s="19"/>
      <c r="H49" s="19"/>
      <c r="I49" s="19"/>
      <c r="J49" s="19"/>
      <c r="K49" s="19"/>
    </row>
    <row r="50" s="1" customFormat="1" ht="20" customHeight="1" spans="1:11">
      <c r="A50" s="17"/>
      <c r="B50" s="18"/>
      <c r="C50" s="19"/>
      <c r="D50" s="19"/>
      <c r="E50" s="19"/>
      <c r="F50" s="19"/>
      <c r="G50" s="19"/>
      <c r="H50" s="19"/>
      <c r="I50" s="19"/>
      <c r="J50" s="19"/>
      <c r="K50" s="19"/>
    </row>
    <row r="51" s="1" customFormat="1" ht="20" customHeight="1" spans="1:11">
      <c r="A51" s="17"/>
      <c r="B51" s="18"/>
      <c r="C51" s="19"/>
      <c r="D51" s="19"/>
      <c r="E51" s="19"/>
      <c r="F51" s="19"/>
      <c r="G51" s="19"/>
      <c r="H51" s="19"/>
      <c r="I51" s="19"/>
      <c r="J51" s="19"/>
      <c r="K51" s="19"/>
    </row>
    <row r="52" s="1" customFormat="1" ht="20" customHeight="1" spans="1:11">
      <c r="A52" s="17"/>
      <c r="B52" s="18"/>
      <c r="C52" s="19"/>
      <c r="D52" s="19"/>
      <c r="E52" s="19"/>
      <c r="F52" s="19"/>
      <c r="G52" s="19"/>
      <c r="H52" s="19"/>
      <c r="I52" s="19"/>
      <c r="J52" s="19"/>
      <c r="K52" s="19"/>
    </row>
    <row r="53" s="1" customFormat="1" ht="20" customHeight="1" spans="1:1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4" s="1" customFormat="1" ht="20" customHeight="1" spans="1:1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</row>
    <row r="55" s="1" customFormat="1" ht="20" customHeight="1" spans="1:1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</row>
    <row r="56" s="1" customFormat="1" ht="20" customHeight="1" spans="1:1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</row>
    <row r="57" s="1" customFormat="1" ht="20" customHeight="1" spans="1:1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</row>
    <row r="58" s="1" customFormat="1" ht="20" customHeight="1" spans="1:1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</row>
    <row r="59" s="1" customFormat="1" ht="20" customHeight="1" spans="1:1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</row>
    <row r="60" s="1" customFormat="1" ht="20" customHeight="1" spans="1:1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</row>
    <row r="61" s="1" customFormat="1" ht="20" customHeight="1" spans="1:1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</row>
    <row r="62" s="1" customFormat="1" ht="20" customHeight="1" spans="1:1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</row>
    <row r="63" s="1" customFormat="1" ht="20" customHeight="1" spans="1:1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</row>
    <row r="64" s="1" customFormat="1" ht="20" customHeight="1" spans="1:1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</row>
    <row r="65" s="1" customFormat="1" ht="20" customHeight="1" spans="1:1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</row>
    <row r="66" s="1" customFormat="1" ht="20" customHeight="1" spans="1:1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</row>
    <row r="67" s="1" customFormat="1" ht="20" customHeight="1" spans="1:1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="1" customFormat="1" ht="20" customHeight="1" spans="1:1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</row>
    <row r="69" s="1" customFormat="1" ht="20" customHeight="1" spans="1:1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</row>
    <row r="70" s="1" customFormat="1" ht="20" customHeight="1" spans="1:1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</row>
    <row r="71" s="1" customFormat="1" ht="20" customHeight="1" spans="1:1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</row>
    <row r="72" s="1" customFormat="1" ht="20" customHeight="1" spans="1:1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="1" customFormat="1" ht="20" customHeight="1" spans="1:1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</row>
    <row r="74" s="1" customFormat="1" ht="20" customHeight="1" spans="1:1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</row>
    <row r="75" s="1" customFormat="1" ht="20" customHeight="1" spans="1:1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</row>
    <row r="76" s="1" customFormat="1" ht="20" customHeight="1" spans="1:1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</row>
    <row r="77" s="1" customFormat="1" ht="20" customHeight="1" spans="1:1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</row>
    <row r="78" s="1" customFormat="1" ht="20" customHeight="1" spans="1:1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</row>
    <row r="79" s="1" customFormat="1" ht="20" customHeight="1" spans="1:1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</row>
    <row r="80" s="1" customFormat="1" ht="20" customHeight="1" spans="1:1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</row>
    <row r="81" s="1" customFormat="1" ht="20" customHeight="1" spans="1:11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</row>
    <row r="82" s="1" customFormat="1" ht="20" customHeight="1" spans="1:11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</row>
    <row r="83" s="1" customFormat="1" ht="20" customHeight="1" spans="1:11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</row>
    <row r="84" s="1" customFormat="1" ht="20" customHeight="1" spans="1:11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</row>
    <row r="85" s="1" customFormat="1" ht="20" customHeight="1" spans="1:11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</row>
    <row r="86" s="1" customFormat="1" ht="20" customHeight="1" spans="1:11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</row>
    <row r="87" s="1" customFormat="1" ht="20" customHeight="1" spans="1:11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</row>
    <row r="88" s="1" customFormat="1" ht="20" customHeight="1" spans="1:11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</row>
    <row r="89" s="1" customFormat="1" ht="20" customHeight="1" spans="1:11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</row>
    <row r="90" s="1" customFormat="1" ht="20" customHeight="1" spans="1:11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</row>
    <row r="91" s="1" customFormat="1" ht="20" customHeight="1" spans="1:11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</row>
    <row r="92" s="1" customFormat="1" ht="20" customHeight="1" spans="1:11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</row>
    <row r="93" s="1" customFormat="1" ht="20" customHeight="1" spans="1:11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</row>
    <row r="94" s="1" customFormat="1" ht="20" customHeight="1" spans="1:11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</row>
    <row r="95" s="1" customFormat="1" ht="20" customHeight="1" spans="1:11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</row>
    <row r="96" s="1" customFormat="1" ht="20" customHeight="1" spans="1:11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</row>
    <row r="97" s="1" customFormat="1" ht="20" customHeight="1" spans="1:11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</row>
    <row r="98" s="1" customFormat="1" ht="20" customHeight="1" spans="1:11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</row>
    <row r="99" s="1" customFormat="1" ht="20" customHeight="1" spans="1:11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</row>
    <row r="100" s="1" customFormat="1" ht="20" customHeight="1" spans="1:11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</row>
    <row r="101" s="1" customFormat="1" ht="20" customHeight="1" spans="1:11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</row>
    <row r="102" s="1" customFormat="1" ht="20" customHeight="1" spans="1:11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</row>
    <row r="103" s="1" customFormat="1" ht="20" customHeight="1" spans="1:11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</row>
    <row r="104" s="1" customFormat="1" ht="20" customHeight="1" spans="1:11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</row>
    <row r="105" s="1" customFormat="1" ht="20" customHeight="1" spans="1:11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</row>
    <row r="106" s="1" customFormat="1" ht="20" customHeight="1" spans="1:11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</row>
    <row r="107" s="1" customFormat="1" ht="20" customHeight="1" spans="1:11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</row>
    <row r="108" s="1" customFormat="1" ht="20" customHeight="1" spans="1:11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</row>
    <row r="109" s="1" customFormat="1" ht="20" customHeight="1" spans="1:11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</row>
    <row r="110" s="1" customFormat="1" ht="20" customHeight="1" spans="1:11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</row>
    <row r="111" s="1" customFormat="1" ht="20" customHeight="1" spans="1:11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</row>
    <row r="112" s="1" customFormat="1" ht="20" customHeight="1" spans="1:11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</row>
    <row r="113" s="1" customFormat="1" ht="20" customHeight="1" spans="1:11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</row>
    <row r="114" s="1" customFormat="1" ht="20" customHeight="1" spans="1:11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</row>
    <row r="115" s="1" customFormat="1" ht="20" customHeight="1" spans="1:11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</row>
    <row r="116" s="1" customFormat="1" ht="20" customHeight="1" spans="1:11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</row>
    <row r="117" s="1" customFormat="1" ht="20" customHeight="1" spans="1:11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</row>
    <row r="118" s="1" customFormat="1" ht="20" customHeight="1" spans="1:11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</row>
    <row r="119" s="1" customFormat="1" ht="20" customHeight="1" spans="1:11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</row>
    <row r="120" s="1" customFormat="1" ht="20" customHeight="1" spans="1:11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</row>
    <row r="121" s="1" customFormat="1" ht="20" customHeight="1" spans="1:11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</row>
    <row r="122" s="1" customFormat="1" ht="20" customHeight="1" spans="1:11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</row>
    <row r="123" s="1" customFormat="1" ht="20" customHeight="1" spans="1:11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</row>
    <row r="124" s="1" customFormat="1" ht="20" customHeight="1" spans="1:11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</row>
    <row r="125" s="1" customFormat="1" ht="20" customHeight="1" spans="1:11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="1" customFormat="1" ht="20" customHeight="1" spans="1:11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</row>
    <row r="127" s="1" customFormat="1" ht="20" customHeight="1" spans="1:11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</row>
    <row r="128" s="1" customFormat="1" ht="20" customHeight="1" spans="1:11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</row>
    <row r="129" s="1" customFormat="1" ht="20" customHeight="1" spans="1:11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="1" customFormat="1" ht="20" customHeight="1" spans="1:11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</row>
    <row r="131" s="1" customFormat="1" ht="20" customHeight="1" spans="1:11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</row>
    <row r="132" s="1" customFormat="1" ht="20" customHeight="1" spans="1:11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</row>
    <row r="133" s="1" customFormat="1" ht="20" customHeight="1" spans="1:11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</row>
    <row r="134" s="1" customFormat="1" ht="20" customHeight="1" spans="1:11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</row>
    <row r="135" s="1" customFormat="1" ht="20" customHeight="1" spans="1:11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</row>
    <row r="136" s="1" customFormat="1" ht="20" customHeight="1" spans="1:11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</row>
    <row r="137" s="1" customFormat="1" ht="20" customHeight="1" spans="1:11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</row>
    <row r="138" s="1" customFormat="1" ht="20" customHeight="1" spans="1:11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</row>
    <row r="139" s="1" customFormat="1" ht="20" customHeight="1" spans="1:11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</row>
    <row r="140" s="1" customFormat="1" ht="20" customHeight="1" spans="1:11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</row>
    <row r="141" s="1" customFormat="1" ht="20" customHeight="1" spans="1:11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</row>
    <row r="142" s="1" customFormat="1" ht="20" customHeight="1" spans="1:11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</row>
    <row r="143" s="1" customFormat="1" ht="20" customHeight="1" spans="1:11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</row>
    <row r="144" s="1" customFormat="1" ht="20" customHeight="1" spans="1:11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</row>
    <row r="145" s="1" customFormat="1" ht="20" customHeight="1" spans="1:11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</row>
    <row r="146" s="1" customFormat="1" ht="20" customHeight="1" spans="1:11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</row>
    <row r="147" s="1" customFormat="1" ht="20" customHeight="1" spans="1:11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</row>
    <row r="148" s="1" customFormat="1" ht="20" customHeight="1" spans="1:11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</row>
    <row r="149" s="1" customFormat="1" ht="20" customHeight="1" spans="1:11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</row>
    <row r="150" s="1" customFormat="1" ht="20" customHeight="1" spans="1:11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</row>
    <row r="151" s="1" customFormat="1" ht="20" customHeight="1" spans="1:11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</row>
    <row r="152" s="1" customFormat="1" ht="20" customHeight="1" spans="1:11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</row>
    <row r="153" s="1" customFormat="1" ht="20" customHeight="1" spans="1:11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</row>
    <row r="154" s="1" customFormat="1" ht="20" customHeight="1" spans="1:11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</row>
    <row r="155" s="1" customFormat="1" ht="20" customHeight="1" spans="1:11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</row>
    <row r="156" s="1" customFormat="1" ht="20" customHeight="1" spans="1:11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</row>
    <row r="157" s="1" customFormat="1" ht="20" customHeight="1" spans="1:11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</row>
    <row r="158" s="1" customFormat="1" ht="20" customHeight="1" spans="1:11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</row>
    <row r="159" s="1" customFormat="1" ht="20" customHeight="1" spans="1:11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</row>
    <row r="160" s="1" customFormat="1" ht="20" customHeight="1" spans="1:11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</row>
    <row r="161" s="1" customFormat="1" ht="20" customHeight="1" spans="1:11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</row>
    <row r="162" s="1" customFormat="1" ht="20" customHeight="1" spans="1:11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</row>
    <row r="163" s="1" customFormat="1" ht="20" customHeight="1" spans="1:11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</row>
    <row r="164" s="1" customFormat="1" ht="20" customHeight="1" spans="1:11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</row>
    <row r="165" s="1" customFormat="1" ht="20" customHeight="1" spans="1:11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</row>
    <row r="166" s="1" customFormat="1" ht="20" customHeight="1" spans="1:11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</row>
    <row r="167" s="1" customFormat="1" ht="20" customHeight="1" spans="1:11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</row>
    <row r="168" s="1" customFormat="1" ht="20" customHeight="1" spans="1:11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</row>
    <row r="169" s="1" customFormat="1" ht="20" customHeight="1" spans="1:11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</row>
    <row r="170" s="1" customFormat="1" ht="20" customHeight="1" spans="1:11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</row>
    <row r="171" s="1" customFormat="1" ht="20" customHeight="1" spans="1:11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</row>
    <row r="172" s="1" customFormat="1" ht="20" customHeight="1" spans="1:11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</row>
    <row r="173" s="1" customFormat="1" ht="20" customHeight="1" spans="1:1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</row>
    <row r="174" s="1" customFormat="1" ht="20" customHeight="1" spans="1:11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</row>
    <row r="175" s="1" customFormat="1" ht="20" customHeight="1" spans="1:11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</row>
    <row r="176" s="1" customFormat="1" ht="20" customHeight="1" spans="1:11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</row>
    <row r="177" s="1" customFormat="1" ht="20" customHeight="1" spans="1:11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</row>
    <row r="178" s="1" customFormat="1" ht="20" customHeight="1" spans="1:11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</row>
    <row r="179" s="1" customFormat="1" ht="20" customHeight="1" spans="1:11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</row>
    <row r="180" s="1" customFormat="1" ht="20" customHeight="1" spans="1:11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</row>
    <row r="181" s="1" customFormat="1" ht="20" customHeight="1" spans="1:11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</row>
    <row r="182" s="1" customFormat="1" ht="20" customHeight="1" spans="1:11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</row>
    <row r="183" s="1" customFormat="1" ht="20" customHeight="1" spans="1:11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</row>
    <row r="184" s="1" customFormat="1" ht="20" customHeight="1" spans="1:11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</row>
    <row r="185" s="1" customFormat="1" ht="20" customHeight="1" spans="1:11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</row>
    <row r="186" s="1" customFormat="1" ht="20" customHeight="1" spans="1:11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</row>
    <row r="187" s="1" customFormat="1" ht="20" customHeight="1" spans="1:11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</row>
    <row r="188" s="1" customFormat="1" ht="20" customHeight="1" spans="1:11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</row>
    <row r="189" s="1" customFormat="1" ht="20" customHeight="1" spans="1:11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</row>
    <row r="190" s="1" customFormat="1" ht="20" customHeight="1" spans="1:11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</row>
    <row r="191" s="1" customFormat="1" ht="20" customHeight="1" spans="1:11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</row>
    <row r="192" s="1" customFormat="1" ht="20" customHeight="1" spans="1:11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</row>
    <row r="193" s="1" customFormat="1" ht="20" customHeight="1" spans="1:11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</row>
    <row r="194" s="1" customFormat="1" ht="20" customHeight="1" spans="1:11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</row>
    <row r="195" s="1" customFormat="1" ht="20" customHeight="1" spans="1:11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</row>
    <row r="196" s="1" customFormat="1" ht="20" customHeight="1" spans="1:11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</row>
    <row r="197" s="1" customFormat="1" ht="20" customHeight="1" spans="1:11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</row>
    <row r="198" s="1" customFormat="1" ht="20" customHeight="1" spans="1:11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</row>
    <row r="199" s="1" customFormat="1" ht="20" customHeight="1" spans="1:11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</row>
    <row r="200" s="1" customFormat="1" ht="20" customHeight="1" spans="1:11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</row>
    <row r="201" s="1" customFormat="1" ht="20" customHeight="1" spans="1:11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</row>
    <row r="202" s="1" customFormat="1" ht="20" customHeight="1" spans="1:11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</row>
    <row r="203" s="1" customFormat="1" ht="20" customHeight="1" spans="1:11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</row>
    <row r="204" s="1" customFormat="1" ht="20" customHeight="1" spans="1:11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</row>
    <row r="205" s="1" customFormat="1" ht="20" customHeight="1" spans="1:11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</row>
    <row r="206" s="1" customFormat="1" ht="20" customHeight="1" spans="1:11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</row>
    <row r="207" s="1" customFormat="1" ht="20" customHeight="1" spans="1:11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</row>
    <row r="208" s="1" customFormat="1" ht="20" customHeight="1" spans="1:11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</row>
    <row r="209" s="1" customFormat="1" ht="20" customHeight="1" spans="1:11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</row>
    <row r="210" s="1" customFormat="1" ht="20" customHeight="1" spans="1:11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</row>
    <row r="211" s="1" customFormat="1" ht="20" customHeight="1" spans="1:11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</row>
    <row r="212" s="1" customFormat="1" ht="20" customHeight="1" spans="1:11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</row>
    <row r="213" s="1" customFormat="1" ht="20" customHeight="1" spans="1:11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</row>
    <row r="214" s="1" customFormat="1" ht="20" customHeight="1" spans="1:11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</row>
    <row r="215" s="1" customFormat="1" ht="20" customHeight="1" spans="1:11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</row>
    <row r="216" s="1" customFormat="1" ht="20" customHeight="1" spans="1:11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</row>
    <row r="217" s="1" customFormat="1" ht="20" customHeight="1" spans="1:11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</row>
    <row r="218" s="1" customFormat="1" ht="20" customHeight="1" spans="1:11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</row>
    <row r="219" s="1" customFormat="1" ht="20" customHeight="1" spans="1:11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</row>
    <row r="220" s="1" customFormat="1" ht="20" customHeight="1" spans="1:11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</row>
    <row r="221" s="1" customFormat="1" ht="20" customHeight="1" spans="1:11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</row>
    <row r="222" s="1" customFormat="1" ht="20" customHeight="1" spans="1:11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</row>
    <row r="223" s="1" customFormat="1" ht="20" customHeight="1" spans="1:11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</row>
    <row r="224" s="1" customFormat="1" ht="20" customHeight="1" spans="1:11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</row>
    <row r="225" s="1" customFormat="1" ht="20" customHeight="1" spans="1:11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</row>
    <row r="226" s="1" customFormat="1" ht="20" customHeight="1" spans="1:11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</row>
    <row r="227" s="1" customFormat="1" ht="20" customHeight="1" spans="1:11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</row>
    <row r="228" s="1" customFormat="1" ht="20" customHeight="1" spans="1:11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</row>
    <row r="229" s="1" customFormat="1" ht="20" customHeight="1" spans="1:11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</row>
    <row r="230" s="1" customFormat="1" ht="20" customHeight="1" spans="1:11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</row>
    <row r="231" s="1" customFormat="1" ht="20" customHeight="1" spans="1:11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</row>
    <row r="232" s="1" customFormat="1" ht="20" customHeight="1" spans="1:11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</row>
    <row r="233" s="1" customFormat="1" ht="20" customHeight="1" spans="1:11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</row>
    <row r="234" s="1" customFormat="1" ht="20" customHeight="1" spans="1:11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</row>
    <row r="235" s="1" customFormat="1" ht="20" customHeight="1" spans="1:11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</row>
    <row r="236" s="1" customFormat="1" ht="20" customHeight="1" spans="1:11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</row>
    <row r="237" s="1" customFormat="1" ht="20" customHeight="1" spans="1:11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</row>
    <row r="238" s="1" customFormat="1" ht="20" customHeight="1" spans="1:11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</row>
    <row r="239" s="1" customFormat="1" ht="20" customHeight="1" spans="1:11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</row>
    <row r="240" s="1" customFormat="1" ht="20" customHeight="1" spans="1:11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</row>
    <row r="241" s="1" customFormat="1" ht="20" customHeight="1" spans="1:11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</row>
    <row r="242" s="1" customFormat="1" ht="20" customHeight="1" spans="1:11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</row>
    <row r="243" s="1" customFormat="1" ht="20" customHeight="1" spans="1:11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</row>
    <row r="244" s="1" customFormat="1" ht="20" customHeight="1" spans="1:11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</row>
    <row r="245" s="1" customFormat="1" ht="20" customHeight="1" spans="1:11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</row>
    <row r="246" s="1" customFormat="1" ht="20" customHeight="1" spans="1:11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</row>
    <row r="247" s="1" customFormat="1" ht="20" customHeight="1" spans="1:11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</row>
    <row r="248" s="1" customFormat="1" ht="20" customHeight="1" spans="1:11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</row>
    <row r="249" s="1" customFormat="1" ht="20" customHeight="1" spans="1:11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</row>
    <row r="250" s="1" customFormat="1" ht="20" customHeight="1" spans="1:11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</row>
    <row r="251" s="1" customFormat="1" ht="20" customHeight="1" spans="1:11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</row>
    <row r="252" s="1" customFormat="1" ht="16.5" spans="1:11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</row>
    <row r="253" s="1" customFormat="1" ht="16.5" spans="1:11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</row>
    <row r="254" s="1" customFormat="1" ht="16.5" spans="1:11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</row>
    <row r="255" s="1" customFormat="1" ht="16.5" spans="1:11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</row>
    <row r="256" s="1" customFormat="1" ht="16.5" spans="1:11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</row>
    <row r="257" s="1" customFormat="1" ht="16.5" spans="1:11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</row>
    <row r="258" s="1" customFormat="1" ht="16.5" spans="1:11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</row>
    <row r="259" s="1" customFormat="1" ht="16.5" spans="1:11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</row>
    <row r="260" s="1" customFormat="1" ht="16.5" spans="1:11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</row>
    <row r="261" s="1" customFormat="1" ht="16.5" spans="1:11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</row>
    <row r="262" s="1" customFormat="1" ht="16.5" spans="1:11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</row>
    <row r="263" s="1" customFormat="1" ht="16.5" spans="1:11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</row>
    <row r="264" s="1" customFormat="1" ht="16.5" spans="1:11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</row>
    <row r="265" s="1" customFormat="1" ht="16.5" spans="1:11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</row>
    <row r="266" s="1" customFormat="1" ht="16.5" spans="1:11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</row>
    <row r="267" s="1" customFormat="1" ht="16.5" spans="1:11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</row>
    <row r="268" s="1" customFormat="1" ht="16.5" spans="1:11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</row>
    <row r="269" s="1" customFormat="1" ht="16.5" spans="1:11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</row>
    <row r="270" s="1" customFormat="1" ht="16.5" spans="1:11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</row>
    <row r="271" s="1" customFormat="1" ht="16.5" spans="1:11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</row>
    <row r="272" s="1" customFormat="1" ht="16.5" spans="1:11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</row>
    <row r="273" s="1" customFormat="1" ht="16.5" spans="1:11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</row>
    <row r="274" s="1" customFormat="1" ht="16.5" spans="1:11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</row>
    <row r="275" s="1" customFormat="1" ht="16.5" spans="1:11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</row>
    <row r="276" s="1" customFormat="1" ht="16.5" spans="1:11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</row>
    <row r="277" s="1" customFormat="1" ht="16.5" spans="1:11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</row>
    <row r="278" s="1" customFormat="1" ht="16.5" spans="1:11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</row>
    <row r="279" s="1" customFormat="1" ht="16.5" spans="1:11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</row>
    <row r="280" s="1" customFormat="1" ht="16.5" spans="1:11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</row>
    <row r="281" s="1" customFormat="1" ht="16.5" spans="1:11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</row>
    <row r="282" s="1" customFormat="1" ht="16.5" spans="1:11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</row>
    <row r="283" s="1" customFormat="1" ht="16.5" spans="1:11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</row>
    <row r="284" s="1" customFormat="1" ht="16.5" spans="1:11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</row>
    <row r="285" s="1" customFormat="1" ht="16.5" spans="1:11">
      <c r="A285" s="17"/>
      <c r="B285" s="18"/>
      <c r="C285" s="19"/>
      <c r="D285" s="19"/>
      <c r="E285" s="19"/>
      <c r="F285" s="19"/>
      <c r="G285" s="19"/>
      <c r="H285" s="19"/>
      <c r="I285" s="19"/>
      <c r="J285" s="19"/>
      <c r="K285" s="19"/>
    </row>
    <row r="286" s="1" customFormat="1" ht="16.5" spans="1:11">
      <c r="A286" s="17"/>
      <c r="B286" s="18"/>
      <c r="C286" s="19"/>
      <c r="D286" s="19"/>
      <c r="E286" s="19"/>
      <c r="F286" s="19"/>
      <c r="G286" s="19"/>
      <c r="H286" s="19"/>
      <c r="I286" s="19"/>
      <c r="J286" s="19"/>
      <c r="K286" s="19"/>
    </row>
    <row r="287" s="1" customFormat="1" ht="16.5" spans="1:11">
      <c r="A287" s="17"/>
      <c r="B287" s="18"/>
      <c r="C287" s="19"/>
      <c r="D287" s="19"/>
      <c r="E287" s="19"/>
      <c r="F287" s="19"/>
      <c r="G287" s="19"/>
      <c r="H287" s="19"/>
      <c r="I287" s="19"/>
      <c r="J287" s="19"/>
      <c r="K287" s="19"/>
    </row>
    <row r="288" s="1" customFormat="1" ht="16.5" spans="1:11">
      <c r="A288" s="17"/>
      <c r="B288" s="18"/>
      <c r="C288" s="19"/>
      <c r="D288" s="19"/>
      <c r="E288" s="19"/>
      <c r="F288" s="19"/>
      <c r="G288" s="19"/>
      <c r="H288" s="19"/>
      <c r="I288" s="19"/>
      <c r="J288" s="19"/>
      <c r="K288" s="19"/>
    </row>
    <row r="289" s="1" customFormat="1" ht="16.5" spans="1:11">
      <c r="A289" s="17"/>
      <c r="B289" s="18"/>
      <c r="C289" s="19"/>
      <c r="D289" s="19"/>
      <c r="E289" s="19"/>
      <c r="F289" s="19"/>
      <c r="G289" s="19"/>
      <c r="H289" s="19"/>
      <c r="I289" s="19"/>
      <c r="J289" s="19"/>
      <c r="K289" s="19"/>
    </row>
    <row r="290" s="1" customFormat="1" ht="16.5" spans="1:11">
      <c r="A290" s="17"/>
      <c r="B290" s="18"/>
      <c r="C290" s="19"/>
      <c r="D290" s="19"/>
      <c r="E290" s="19"/>
      <c r="F290" s="19"/>
      <c r="G290" s="19"/>
      <c r="H290" s="19"/>
      <c r="I290" s="19"/>
      <c r="J290" s="19"/>
      <c r="K290" s="19"/>
    </row>
    <row r="291" s="1" customFormat="1" ht="16.5" spans="1:11">
      <c r="A291" s="17"/>
      <c r="B291" s="18"/>
      <c r="C291" s="19"/>
      <c r="D291" s="19"/>
      <c r="E291" s="19"/>
      <c r="F291" s="19"/>
      <c r="G291" s="19"/>
      <c r="H291" s="19"/>
      <c r="I291" s="19"/>
      <c r="J291" s="19"/>
      <c r="K291" s="19"/>
    </row>
    <row r="292" s="1" customFormat="1" ht="16.5" spans="1:11">
      <c r="A292" s="17"/>
      <c r="B292" s="18"/>
      <c r="C292" s="19"/>
      <c r="D292" s="19"/>
      <c r="E292" s="19"/>
      <c r="F292" s="19"/>
      <c r="G292" s="19"/>
      <c r="H292" s="19"/>
      <c r="I292" s="19"/>
      <c r="J292" s="19"/>
      <c r="K292" s="19"/>
    </row>
    <row r="293" s="1" customFormat="1" ht="16.5" spans="1:11">
      <c r="A293" s="17"/>
      <c r="B293" s="18"/>
      <c r="C293" s="19"/>
      <c r="D293" s="19"/>
      <c r="E293" s="19"/>
      <c r="F293" s="19"/>
      <c r="G293" s="19"/>
      <c r="H293" s="19"/>
      <c r="I293" s="19"/>
      <c r="J293" s="19"/>
      <c r="K293" s="19"/>
    </row>
    <row r="294" s="1" customFormat="1" ht="16.5" spans="1:11">
      <c r="A294" s="17"/>
      <c r="B294" s="18"/>
      <c r="C294" s="19"/>
      <c r="D294" s="19"/>
      <c r="E294" s="19"/>
      <c r="F294" s="19"/>
      <c r="G294" s="19"/>
      <c r="H294" s="19"/>
      <c r="I294" s="19"/>
      <c r="J294" s="19"/>
      <c r="K294" s="19"/>
    </row>
    <row r="295" s="1" customFormat="1" ht="16.5" spans="1:11">
      <c r="A295" s="17"/>
      <c r="B295" s="18"/>
      <c r="C295" s="19"/>
      <c r="D295" s="19"/>
      <c r="E295" s="19"/>
      <c r="F295" s="19"/>
      <c r="G295" s="19"/>
      <c r="H295" s="19"/>
      <c r="I295" s="19"/>
      <c r="J295" s="19"/>
      <c r="K295" s="19"/>
    </row>
    <row r="296" s="1" customFormat="1" ht="16.5" spans="1:11">
      <c r="A296" s="17"/>
      <c r="B296" s="18"/>
      <c r="C296" s="19"/>
      <c r="D296" s="19"/>
      <c r="E296" s="19"/>
      <c r="F296" s="19"/>
      <c r="G296" s="19"/>
      <c r="H296" s="19"/>
      <c r="I296" s="19"/>
      <c r="J296" s="19"/>
      <c r="K296" s="19"/>
    </row>
    <row r="297" s="1" customFormat="1" ht="16.5" spans="1:11">
      <c r="A297" s="17"/>
      <c r="B297" s="18"/>
      <c r="C297" s="19"/>
      <c r="D297" s="19"/>
      <c r="E297" s="19"/>
      <c r="F297" s="19"/>
      <c r="G297" s="19"/>
      <c r="H297" s="19"/>
      <c r="I297" s="19"/>
      <c r="J297" s="19"/>
      <c r="K297" s="19"/>
    </row>
    <row r="298" s="1" customFormat="1" ht="16.5" spans="1:11">
      <c r="A298" s="17"/>
      <c r="B298" s="18"/>
      <c r="C298" s="19"/>
      <c r="D298" s="19"/>
      <c r="E298" s="19"/>
      <c r="F298" s="19"/>
      <c r="G298" s="19"/>
      <c r="H298" s="19"/>
      <c r="I298" s="19"/>
      <c r="J298" s="19"/>
      <c r="K298" s="19"/>
    </row>
    <row r="299" s="1" customFormat="1" ht="16.5" spans="1:11">
      <c r="A299" s="17"/>
      <c r="B299" s="18"/>
      <c r="C299" s="19"/>
      <c r="D299" s="19"/>
      <c r="E299" s="19"/>
      <c r="F299" s="19"/>
      <c r="G299" s="19"/>
      <c r="H299" s="19"/>
      <c r="I299" s="19"/>
      <c r="J299" s="19"/>
      <c r="K299" s="19"/>
    </row>
    <row r="300" s="1" customFormat="1" ht="16.5" spans="1:11">
      <c r="A300" s="17"/>
      <c r="B300" s="18"/>
      <c r="C300" s="19"/>
      <c r="D300" s="19"/>
      <c r="E300" s="19"/>
      <c r="F300" s="19"/>
      <c r="G300" s="19"/>
      <c r="H300" s="19"/>
      <c r="I300" s="19"/>
      <c r="J300" s="19"/>
      <c r="K300" s="19"/>
    </row>
    <row r="301" s="1" customFormat="1" ht="16.5" spans="1:11">
      <c r="A301" s="17"/>
      <c r="B301" s="18"/>
      <c r="C301" s="19"/>
      <c r="D301" s="19"/>
      <c r="E301" s="19"/>
      <c r="F301" s="19"/>
      <c r="G301" s="19"/>
      <c r="H301" s="19"/>
      <c r="I301" s="19"/>
      <c r="J301" s="19"/>
      <c r="K301" s="19"/>
    </row>
    <row r="302" s="1" customFormat="1" ht="16.5" spans="1:11">
      <c r="A302" s="17"/>
      <c r="B302" s="18"/>
      <c r="C302" s="19"/>
      <c r="D302" s="19"/>
      <c r="E302" s="19"/>
      <c r="F302" s="19"/>
      <c r="G302" s="19"/>
      <c r="H302" s="19"/>
      <c r="I302" s="19"/>
      <c r="J302" s="19"/>
      <c r="K302" s="19"/>
    </row>
    <row r="303" s="1" customFormat="1" ht="16.5" spans="1:11">
      <c r="A303" s="17"/>
      <c r="B303" s="18"/>
      <c r="C303" s="19"/>
      <c r="D303" s="19"/>
      <c r="E303" s="19"/>
      <c r="F303" s="19"/>
      <c r="G303" s="19"/>
      <c r="H303" s="19"/>
      <c r="I303" s="19"/>
      <c r="J303" s="19"/>
      <c r="K303" s="19"/>
    </row>
    <row r="304" s="1" customFormat="1" ht="16.5" spans="1:11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</row>
    <row r="305" s="1" customFormat="1" ht="16.5" spans="1:11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</row>
    <row r="306" s="1" customFormat="1" ht="16.5" spans="1:11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</row>
    <row r="307" s="1" customFormat="1" ht="16.5" spans="1:11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</row>
    <row r="308" s="1" customFormat="1" ht="16.5" spans="1:11">
      <c r="A308" s="17"/>
      <c r="B308" s="18"/>
      <c r="C308" s="19"/>
      <c r="D308" s="19"/>
      <c r="E308" s="19"/>
      <c r="F308" s="19"/>
      <c r="G308" s="19"/>
      <c r="H308" s="19"/>
      <c r="I308" s="19"/>
      <c r="J308" s="19"/>
      <c r="K308" s="19"/>
    </row>
    <row r="309" s="1" customFormat="1" ht="16.5" spans="1:11">
      <c r="A309" s="17"/>
      <c r="B309" s="18"/>
      <c r="C309" s="19"/>
      <c r="D309" s="19"/>
      <c r="E309" s="19"/>
      <c r="F309" s="19"/>
      <c r="G309" s="19"/>
      <c r="H309" s="19"/>
      <c r="I309" s="19"/>
      <c r="J309" s="19"/>
      <c r="K309" s="19"/>
    </row>
    <row r="310" s="1" customFormat="1" ht="16.5" spans="1:11">
      <c r="A310" s="17"/>
      <c r="B310" s="18"/>
      <c r="C310" s="19"/>
      <c r="D310" s="19"/>
      <c r="E310" s="19"/>
      <c r="F310" s="19"/>
      <c r="G310" s="19"/>
      <c r="H310" s="19"/>
      <c r="I310" s="19"/>
      <c r="J310" s="19"/>
      <c r="K310" s="19"/>
    </row>
    <row r="311" s="1" customFormat="1" ht="16.5" spans="1:11">
      <c r="A311" s="17"/>
      <c r="B311" s="18"/>
      <c r="C311" s="19"/>
      <c r="D311" s="19"/>
      <c r="E311" s="19"/>
      <c r="F311" s="19"/>
      <c r="G311" s="19"/>
      <c r="H311" s="19"/>
      <c r="I311" s="19"/>
      <c r="J311" s="19"/>
      <c r="K311" s="19"/>
    </row>
    <row r="312" s="1" customFormat="1" ht="16.5" spans="1:11">
      <c r="A312" s="17"/>
      <c r="B312" s="18"/>
      <c r="C312" s="19"/>
      <c r="D312" s="19"/>
      <c r="E312" s="19"/>
      <c r="F312" s="19"/>
      <c r="G312" s="19"/>
      <c r="H312" s="19"/>
      <c r="I312" s="19"/>
      <c r="J312" s="19"/>
      <c r="K312" s="19"/>
    </row>
    <row r="313" s="1" customFormat="1" ht="16.5" spans="1:11">
      <c r="A313" s="17"/>
      <c r="B313" s="18"/>
      <c r="C313" s="19"/>
      <c r="D313" s="19"/>
      <c r="E313" s="19"/>
      <c r="F313" s="19"/>
      <c r="G313" s="19"/>
      <c r="H313" s="19"/>
      <c r="I313" s="19"/>
      <c r="J313" s="19"/>
      <c r="K313" s="19"/>
    </row>
    <row r="314" s="1" customFormat="1" ht="16.5" spans="1:11">
      <c r="A314" s="17"/>
      <c r="B314" s="18"/>
      <c r="C314" s="19"/>
      <c r="D314" s="19"/>
      <c r="E314" s="19"/>
      <c r="F314" s="19"/>
      <c r="G314" s="19"/>
      <c r="H314" s="19"/>
      <c r="I314" s="19"/>
      <c r="J314" s="19"/>
      <c r="K314" s="19"/>
    </row>
    <row r="315" s="1" customFormat="1" ht="16.5" spans="1:11">
      <c r="A315" s="17"/>
      <c r="B315" s="18"/>
      <c r="C315" s="19"/>
      <c r="D315" s="19"/>
      <c r="E315" s="19"/>
      <c r="F315" s="19"/>
      <c r="G315" s="19"/>
      <c r="H315" s="19"/>
      <c r="I315" s="19"/>
      <c r="J315" s="19"/>
      <c r="K315" s="19"/>
    </row>
    <row r="316" s="1" customFormat="1" ht="16.5" spans="1:11">
      <c r="A316" s="17"/>
      <c r="B316" s="18"/>
      <c r="C316" s="19"/>
      <c r="D316" s="19"/>
      <c r="E316" s="19"/>
      <c r="F316" s="19"/>
      <c r="G316" s="19"/>
      <c r="H316" s="19"/>
      <c r="I316" s="19"/>
      <c r="J316" s="19"/>
      <c r="K316" s="19"/>
    </row>
    <row r="317" s="1" customFormat="1" ht="16.5" spans="1:11">
      <c r="A317" s="17"/>
      <c r="B317" s="18"/>
      <c r="C317" s="19"/>
      <c r="D317" s="19"/>
      <c r="E317" s="19"/>
      <c r="F317" s="19"/>
      <c r="G317" s="19"/>
      <c r="H317" s="19"/>
      <c r="I317" s="19"/>
      <c r="J317" s="19"/>
      <c r="K317" s="19"/>
    </row>
    <row r="318" s="1" customFormat="1" ht="16.5" spans="1:11">
      <c r="A318" s="17"/>
      <c r="B318" s="18"/>
      <c r="C318" s="19"/>
      <c r="D318" s="19"/>
      <c r="E318" s="19"/>
      <c r="F318" s="19"/>
      <c r="G318" s="19"/>
      <c r="H318" s="19"/>
      <c r="I318" s="19"/>
      <c r="J318" s="19"/>
      <c r="K318" s="19"/>
    </row>
    <row r="319" s="1" customFormat="1" ht="16.5" spans="1:11">
      <c r="A319" s="17"/>
      <c r="B319" s="18"/>
      <c r="C319" s="19"/>
      <c r="D319" s="19"/>
      <c r="E319" s="19"/>
      <c r="F319" s="19"/>
      <c r="G319" s="19"/>
      <c r="H319" s="19"/>
      <c r="I319" s="19"/>
      <c r="J319" s="19"/>
      <c r="K319" s="19"/>
    </row>
    <row r="320" s="1" customFormat="1" ht="16.5" spans="1:11">
      <c r="A320" s="17"/>
      <c r="B320" s="18"/>
      <c r="C320" s="19"/>
      <c r="D320" s="19"/>
      <c r="E320" s="19"/>
      <c r="F320" s="19"/>
      <c r="G320" s="19"/>
      <c r="H320" s="19"/>
      <c r="I320" s="19"/>
      <c r="J320" s="19"/>
      <c r="K320" s="19"/>
    </row>
    <row r="321" s="1" customFormat="1" ht="16.5" spans="1:11">
      <c r="A321" s="17"/>
      <c r="B321" s="18"/>
      <c r="C321" s="19"/>
      <c r="D321" s="19"/>
      <c r="E321" s="19"/>
      <c r="F321" s="19"/>
      <c r="G321" s="19"/>
      <c r="H321" s="19"/>
      <c r="I321" s="19"/>
      <c r="J321" s="19"/>
      <c r="K321" s="19"/>
    </row>
    <row r="322" s="1" customFormat="1" ht="16.5" spans="1:11">
      <c r="A322" s="17"/>
      <c r="B322" s="18"/>
      <c r="C322" s="19"/>
      <c r="D322" s="19"/>
      <c r="E322" s="19"/>
      <c r="F322" s="19"/>
      <c r="G322" s="19"/>
      <c r="H322" s="19"/>
      <c r="I322" s="19"/>
      <c r="J322" s="19"/>
      <c r="K322" s="19"/>
    </row>
    <row r="323" s="1" customFormat="1" ht="16.5" spans="1:11">
      <c r="A323" s="17"/>
      <c r="B323" s="18"/>
      <c r="C323" s="19"/>
      <c r="D323" s="19"/>
      <c r="E323" s="19"/>
      <c r="F323" s="19"/>
      <c r="G323" s="19"/>
      <c r="H323" s="19"/>
      <c r="I323" s="19"/>
      <c r="J323" s="19"/>
      <c r="K323" s="19"/>
    </row>
    <row r="324" s="1" customFormat="1" ht="16.5" spans="1:11">
      <c r="A324" s="17"/>
      <c r="B324" s="18"/>
      <c r="C324" s="19"/>
      <c r="D324" s="19"/>
      <c r="E324" s="19"/>
      <c r="F324" s="19"/>
      <c r="G324" s="19"/>
      <c r="H324" s="19"/>
      <c r="I324" s="19"/>
      <c r="J324" s="19"/>
      <c r="K324" s="19"/>
    </row>
    <row r="325" s="1" customFormat="1" ht="16.5" spans="1:11">
      <c r="A325" s="17"/>
      <c r="B325" s="18"/>
      <c r="C325" s="19"/>
      <c r="D325" s="19"/>
      <c r="E325" s="19"/>
      <c r="F325" s="19"/>
      <c r="G325" s="19"/>
      <c r="H325" s="19"/>
      <c r="I325" s="19"/>
      <c r="J325" s="19"/>
      <c r="K325" s="19"/>
    </row>
    <row r="326" s="1" customFormat="1" ht="16.5" spans="1:11">
      <c r="A326" s="17"/>
      <c r="B326" s="18"/>
      <c r="C326" s="19"/>
      <c r="D326" s="19"/>
      <c r="E326" s="19"/>
      <c r="F326" s="19"/>
      <c r="G326" s="19"/>
      <c r="H326" s="19"/>
      <c r="I326" s="19"/>
      <c r="J326" s="19"/>
      <c r="K326" s="19"/>
    </row>
    <row r="327" s="1" customFormat="1" ht="16.5" spans="1:11">
      <c r="A327" s="17"/>
      <c r="B327" s="18"/>
      <c r="C327" s="19"/>
      <c r="D327" s="19"/>
      <c r="E327" s="19"/>
      <c r="F327" s="19"/>
      <c r="G327" s="19"/>
      <c r="H327" s="19"/>
      <c r="I327" s="19"/>
      <c r="J327" s="19"/>
      <c r="K327" s="19"/>
    </row>
    <row r="328" s="1" customFormat="1" ht="16.5" spans="1:11">
      <c r="A328" s="17"/>
      <c r="B328" s="18"/>
      <c r="C328" s="19"/>
      <c r="D328" s="19"/>
      <c r="E328" s="19"/>
      <c r="F328" s="19"/>
      <c r="G328" s="19"/>
      <c r="H328" s="19"/>
      <c r="I328" s="19"/>
      <c r="J328" s="19"/>
      <c r="K328" s="19"/>
    </row>
    <row r="329" s="1" customFormat="1" ht="16.5" spans="1:11">
      <c r="A329" s="17"/>
      <c r="B329" s="18"/>
      <c r="C329" s="19"/>
      <c r="D329" s="19"/>
      <c r="E329" s="19"/>
      <c r="F329" s="19"/>
      <c r="G329" s="19"/>
      <c r="H329" s="19"/>
      <c r="I329" s="19"/>
      <c r="J329" s="19"/>
      <c r="K329" s="19"/>
    </row>
    <row r="330" s="1" customFormat="1" ht="16.5" spans="1:11">
      <c r="A330" s="17"/>
      <c r="B330" s="18"/>
      <c r="C330" s="19"/>
      <c r="D330" s="19"/>
      <c r="E330" s="19"/>
      <c r="F330" s="19"/>
      <c r="G330" s="19"/>
      <c r="H330" s="19"/>
      <c r="I330" s="19"/>
      <c r="J330" s="19"/>
      <c r="K330" s="19"/>
    </row>
    <row r="331" s="1" customFormat="1" ht="16.5" spans="1:11">
      <c r="A331" s="17"/>
      <c r="B331" s="18"/>
      <c r="C331" s="19"/>
      <c r="D331" s="19"/>
      <c r="E331" s="19"/>
      <c r="F331" s="19"/>
      <c r="G331" s="19"/>
      <c r="H331" s="19"/>
      <c r="I331" s="19"/>
      <c r="J331" s="19"/>
      <c r="K331" s="19"/>
    </row>
    <row r="332" s="1" customFormat="1" ht="16.5" spans="1:11">
      <c r="A332" s="17"/>
      <c r="B332" s="18"/>
      <c r="C332" s="19"/>
      <c r="D332" s="19"/>
      <c r="E332" s="19"/>
      <c r="F332" s="19"/>
      <c r="G332" s="19"/>
      <c r="H332" s="19"/>
      <c r="I332" s="19"/>
      <c r="J332" s="19"/>
      <c r="K332" s="19"/>
    </row>
    <row r="333" s="1" customFormat="1" ht="16.5" spans="1:11">
      <c r="A333" s="17"/>
      <c r="B333" s="18"/>
      <c r="C333" s="19"/>
      <c r="D333" s="19"/>
      <c r="E333" s="19"/>
      <c r="F333" s="19"/>
      <c r="G333" s="19"/>
      <c r="H333" s="19"/>
      <c r="I333" s="19"/>
      <c r="J333" s="19"/>
      <c r="K333" s="19"/>
    </row>
    <row r="334" s="1" customFormat="1" ht="16.5" spans="1:11">
      <c r="A334" s="17"/>
      <c r="B334" s="18"/>
      <c r="C334" s="19"/>
      <c r="D334" s="19"/>
      <c r="E334" s="19"/>
      <c r="F334" s="19"/>
      <c r="G334" s="19"/>
      <c r="H334" s="19"/>
      <c r="I334" s="19"/>
      <c r="J334" s="19"/>
      <c r="K334" s="19"/>
    </row>
    <row r="335" s="1" customFormat="1" ht="16.5" spans="1:11">
      <c r="A335" s="17"/>
      <c r="B335" s="18"/>
      <c r="C335" s="19"/>
      <c r="D335" s="19"/>
      <c r="E335" s="19"/>
      <c r="F335" s="19"/>
      <c r="G335" s="19"/>
      <c r="H335" s="19"/>
      <c r="I335" s="19"/>
      <c r="J335" s="19"/>
      <c r="K335" s="19"/>
    </row>
    <row r="336" s="1" customFormat="1" ht="16.5" spans="1:11">
      <c r="A336" s="17"/>
      <c r="B336" s="18"/>
      <c r="C336" s="19"/>
      <c r="D336" s="19"/>
      <c r="E336" s="19"/>
      <c r="F336" s="19"/>
      <c r="G336" s="19"/>
      <c r="H336" s="19"/>
      <c r="I336" s="19"/>
      <c r="J336" s="19"/>
      <c r="K336" s="19"/>
    </row>
    <row r="337" s="1" customFormat="1" ht="16.5" spans="1:11">
      <c r="A337" s="17"/>
      <c r="B337" s="18"/>
      <c r="C337" s="19"/>
      <c r="D337" s="19"/>
      <c r="E337" s="19"/>
      <c r="F337" s="19"/>
      <c r="G337" s="19"/>
      <c r="H337" s="19"/>
      <c r="I337" s="19"/>
      <c r="J337" s="19"/>
      <c r="K337" s="19"/>
    </row>
    <row r="338" s="1" customFormat="1" ht="16.5" spans="1:11">
      <c r="A338" s="17"/>
      <c r="B338" s="18"/>
      <c r="C338" s="19"/>
      <c r="D338" s="19"/>
      <c r="E338" s="19"/>
      <c r="F338" s="19"/>
      <c r="G338" s="19"/>
      <c r="H338" s="19"/>
      <c r="I338" s="19"/>
      <c r="J338" s="19"/>
      <c r="K338" s="19"/>
    </row>
    <row r="339" s="1" customFormat="1" ht="16.5" spans="1:11">
      <c r="A339" s="17"/>
      <c r="B339" s="18"/>
      <c r="C339" s="19"/>
      <c r="D339" s="19"/>
      <c r="E339" s="19"/>
      <c r="F339" s="19"/>
      <c r="G339" s="19"/>
      <c r="H339" s="19"/>
      <c r="I339" s="19"/>
      <c r="J339" s="19"/>
      <c r="K339" s="19"/>
    </row>
    <row r="340" s="1" customFormat="1" ht="16.5" spans="1:11">
      <c r="A340" s="17"/>
      <c r="B340" s="18"/>
      <c r="C340" s="19"/>
      <c r="D340" s="19"/>
      <c r="E340" s="19"/>
      <c r="F340" s="19"/>
      <c r="G340" s="19"/>
      <c r="H340" s="19"/>
      <c r="I340" s="19"/>
      <c r="J340" s="19"/>
      <c r="K340" s="19"/>
    </row>
    <row r="341" s="1" customFormat="1" ht="16.5" spans="1:11">
      <c r="A341" s="17"/>
      <c r="B341" s="18"/>
      <c r="C341" s="19"/>
      <c r="D341" s="19"/>
      <c r="E341" s="19"/>
      <c r="F341" s="19"/>
      <c r="G341" s="19"/>
      <c r="H341" s="19"/>
      <c r="I341" s="19"/>
      <c r="J341" s="19"/>
      <c r="K341" s="19"/>
    </row>
    <row r="342" s="1" customFormat="1" ht="16.5" spans="1:11">
      <c r="A342" s="17"/>
      <c r="B342" s="18"/>
      <c r="C342" s="19"/>
      <c r="D342" s="19"/>
      <c r="E342" s="19"/>
      <c r="F342" s="19"/>
      <c r="G342" s="19"/>
      <c r="H342" s="19"/>
      <c r="I342" s="19"/>
      <c r="J342" s="19"/>
      <c r="K342" s="19"/>
    </row>
    <row r="343" s="1" customFormat="1" ht="16.5" spans="1:11">
      <c r="A343" s="17"/>
      <c r="B343" s="18"/>
      <c r="C343" s="19"/>
      <c r="D343" s="19"/>
      <c r="E343" s="19"/>
      <c r="F343" s="19"/>
      <c r="G343" s="19"/>
      <c r="H343" s="19"/>
      <c r="I343" s="19"/>
      <c r="J343" s="19"/>
      <c r="K343" s="19"/>
    </row>
    <row r="344" s="1" customFormat="1" ht="16.5" spans="1:11">
      <c r="A344" s="17"/>
      <c r="B344" s="18"/>
      <c r="C344" s="19"/>
      <c r="D344" s="19"/>
      <c r="E344" s="19"/>
      <c r="F344" s="19"/>
      <c r="G344" s="19"/>
      <c r="H344" s="19"/>
      <c r="I344" s="19"/>
      <c r="J344" s="19"/>
      <c r="K344" s="19"/>
    </row>
    <row r="345" s="1" customFormat="1" ht="16.5" spans="1:11">
      <c r="A345" s="17"/>
      <c r="B345" s="18"/>
      <c r="C345" s="19"/>
      <c r="D345" s="19"/>
      <c r="E345" s="19"/>
      <c r="F345" s="19"/>
      <c r="G345" s="19"/>
      <c r="H345" s="19"/>
      <c r="I345" s="19"/>
      <c r="J345" s="19"/>
      <c r="K345" s="19"/>
    </row>
    <row r="346" s="1" customFormat="1" ht="16.5" spans="1:11">
      <c r="A346" s="17"/>
      <c r="B346" s="18"/>
      <c r="C346" s="19"/>
      <c r="D346" s="19"/>
      <c r="E346" s="19"/>
      <c r="F346" s="19"/>
      <c r="G346" s="19"/>
      <c r="H346" s="19"/>
      <c r="I346" s="19"/>
      <c r="J346" s="19"/>
      <c r="K346" s="19"/>
    </row>
    <row r="347" s="1" customFormat="1" ht="16.5" spans="1:11">
      <c r="A347" s="17"/>
      <c r="B347" s="18"/>
      <c r="C347" s="19"/>
      <c r="D347" s="19"/>
      <c r="E347" s="19"/>
      <c r="F347" s="19"/>
      <c r="G347" s="19"/>
      <c r="H347" s="19"/>
      <c r="I347" s="19"/>
      <c r="J347" s="19"/>
      <c r="K347" s="19"/>
    </row>
    <row r="348" s="1" customFormat="1" ht="16.5" spans="1:11">
      <c r="A348" s="17"/>
      <c r="B348" s="18"/>
      <c r="C348" s="19"/>
      <c r="D348" s="19"/>
      <c r="E348" s="19"/>
      <c r="F348" s="19"/>
      <c r="G348" s="19"/>
      <c r="H348" s="19"/>
      <c r="I348" s="19"/>
      <c r="J348" s="19"/>
      <c r="K348" s="19"/>
    </row>
    <row r="349" s="1" customFormat="1" ht="16.5" spans="1:11">
      <c r="A349" s="17"/>
      <c r="B349" s="18"/>
      <c r="C349" s="19"/>
      <c r="D349" s="19"/>
      <c r="E349" s="19"/>
      <c r="F349" s="19"/>
      <c r="G349" s="19"/>
      <c r="H349" s="19"/>
      <c r="I349" s="19"/>
      <c r="J349" s="19"/>
      <c r="K349" s="19"/>
    </row>
    <row r="350" s="1" customFormat="1" ht="16.5" spans="1:11">
      <c r="A350" s="17"/>
      <c r="B350" s="18"/>
      <c r="C350" s="19"/>
      <c r="D350" s="19"/>
      <c r="E350" s="19"/>
      <c r="F350" s="19"/>
      <c r="G350" s="19"/>
      <c r="H350" s="19"/>
      <c r="I350" s="19"/>
      <c r="J350" s="19"/>
      <c r="K350" s="19"/>
    </row>
    <row r="351" s="1" customFormat="1" ht="16.5" spans="1:11">
      <c r="A351" s="17"/>
      <c r="B351" s="18"/>
      <c r="C351" s="19"/>
      <c r="D351" s="19"/>
      <c r="E351" s="19"/>
      <c r="F351" s="19"/>
      <c r="G351" s="19"/>
      <c r="H351" s="19"/>
      <c r="I351" s="19"/>
      <c r="J351" s="19"/>
      <c r="K351" s="19"/>
    </row>
    <row r="352" s="1" customFormat="1" ht="16.5" spans="1:11">
      <c r="A352" s="17"/>
      <c r="B352" s="18"/>
      <c r="C352" s="19"/>
      <c r="D352" s="19"/>
      <c r="E352" s="19"/>
      <c r="F352" s="19"/>
      <c r="G352" s="19"/>
      <c r="H352" s="19"/>
      <c r="I352" s="19"/>
      <c r="J352" s="19"/>
      <c r="K352" s="19"/>
    </row>
    <row r="353" s="1" customFormat="1" ht="16.5" spans="1:11">
      <c r="A353" s="17"/>
      <c r="B353" s="18"/>
      <c r="C353" s="19"/>
      <c r="D353" s="19"/>
      <c r="E353" s="19"/>
      <c r="F353" s="19"/>
      <c r="G353" s="19"/>
      <c r="H353" s="19"/>
      <c r="I353" s="19"/>
      <c r="J353" s="19"/>
      <c r="K353" s="19"/>
    </row>
    <row r="354" s="1" customFormat="1" ht="16.5" spans="1:11">
      <c r="A354" s="17"/>
      <c r="B354" s="18"/>
      <c r="C354" s="19"/>
      <c r="D354" s="19"/>
      <c r="E354" s="19"/>
      <c r="F354" s="19"/>
      <c r="G354" s="19"/>
      <c r="H354" s="19"/>
      <c r="I354" s="19"/>
      <c r="J354" s="19"/>
      <c r="K354" s="19"/>
    </row>
    <row r="355" s="1" customFormat="1" ht="16.5" spans="1:11">
      <c r="A355" s="17"/>
      <c r="B355" s="18"/>
      <c r="C355" s="19"/>
      <c r="D355" s="19"/>
      <c r="E355" s="19"/>
      <c r="F355" s="19"/>
      <c r="G355" s="19"/>
      <c r="H355" s="19"/>
      <c r="I355" s="19"/>
      <c r="J355" s="19"/>
      <c r="K355" s="19"/>
    </row>
    <row r="356" s="1" customFormat="1" ht="16.5" spans="1:11">
      <c r="A356" s="17"/>
      <c r="B356" s="18"/>
      <c r="C356" s="19"/>
      <c r="D356" s="19"/>
      <c r="E356" s="19"/>
      <c r="F356" s="19"/>
      <c r="G356" s="19"/>
      <c r="H356" s="19"/>
      <c r="I356" s="19"/>
      <c r="J356" s="19"/>
      <c r="K356" s="19"/>
    </row>
    <row r="357" s="1" customFormat="1" ht="16.5" spans="1:11">
      <c r="A357" s="17"/>
      <c r="B357" s="18"/>
      <c r="C357" s="19"/>
      <c r="D357" s="19"/>
      <c r="E357" s="19"/>
      <c r="F357" s="19"/>
      <c r="G357" s="19"/>
      <c r="H357" s="19"/>
      <c r="I357" s="19"/>
      <c r="J357" s="19"/>
      <c r="K357" s="19"/>
    </row>
    <row r="358" s="1" customFormat="1" ht="16.5" spans="1:11">
      <c r="A358" s="17"/>
      <c r="B358" s="18"/>
      <c r="C358" s="19"/>
      <c r="D358" s="19"/>
      <c r="E358" s="19"/>
      <c r="F358" s="19"/>
      <c r="G358" s="19"/>
      <c r="H358" s="19"/>
      <c r="I358" s="19"/>
      <c r="J358" s="19"/>
      <c r="K358" s="19"/>
    </row>
    <row r="359" s="1" customFormat="1" ht="16.5" spans="1:11">
      <c r="A359" s="17"/>
      <c r="B359" s="18"/>
      <c r="C359" s="19"/>
      <c r="D359" s="19"/>
      <c r="E359" s="19"/>
      <c r="F359" s="19"/>
      <c r="G359" s="19"/>
      <c r="H359" s="19"/>
      <c r="I359" s="19"/>
      <c r="J359" s="19"/>
      <c r="K359" s="19"/>
    </row>
    <row r="360" s="1" customFormat="1" ht="16.5" spans="1:11">
      <c r="A360" s="17"/>
      <c r="B360" s="18"/>
      <c r="C360" s="19"/>
      <c r="D360" s="19"/>
      <c r="E360" s="19"/>
      <c r="F360" s="19"/>
      <c r="G360" s="19"/>
      <c r="H360" s="19"/>
      <c r="I360" s="19"/>
      <c r="J360" s="19"/>
      <c r="K360" s="19"/>
    </row>
    <row r="361" s="1" customFormat="1" ht="16.5" spans="1:11">
      <c r="A361" s="17"/>
      <c r="B361" s="18"/>
      <c r="C361" s="19"/>
      <c r="D361" s="19"/>
      <c r="E361" s="19"/>
      <c r="F361" s="19"/>
      <c r="G361" s="19"/>
      <c r="H361" s="19"/>
      <c r="I361" s="19"/>
      <c r="J361" s="19"/>
      <c r="K361" s="19"/>
    </row>
    <row r="362" s="1" customFormat="1" ht="16.5" spans="1:11">
      <c r="A362" s="17"/>
      <c r="B362" s="18"/>
      <c r="C362" s="19"/>
      <c r="D362" s="19"/>
      <c r="E362" s="19"/>
      <c r="F362" s="19"/>
      <c r="G362" s="19"/>
      <c r="H362" s="19"/>
      <c r="I362" s="19"/>
      <c r="J362" s="19"/>
      <c r="K362" s="19"/>
    </row>
    <row r="363" s="1" customFormat="1" ht="16.5" spans="1:11">
      <c r="A363" s="17"/>
      <c r="B363" s="18"/>
      <c r="C363" s="19"/>
      <c r="D363" s="19"/>
      <c r="E363" s="19"/>
      <c r="F363" s="19"/>
      <c r="G363" s="19"/>
      <c r="H363" s="19"/>
      <c r="I363" s="19"/>
      <c r="J363" s="19"/>
      <c r="K363" s="19"/>
    </row>
    <row r="364" s="1" customFormat="1" ht="16.5" spans="1:11">
      <c r="A364" s="17"/>
      <c r="B364" s="18"/>
      <c r="C364" s="19"/>
      <c r="D364" s="19"/>
      <c r="E364" s="19"/>
      <c r="F364" s="19"/>
      <c r="G364" s="19"/>
      <c r="H364" s="19"/>
      <c r="I364" s="19"/>
      <c r="J364" s="19"/>
      <c r="K364" s="19"/>
    </row>
    <row r="365" s="1" customFormat="1" ht="16.5" spans="1:11">
      <c r="A365" s="17"/>
      <c r="B365" s="18"/>
      <c r="C365" s="19"/>
      <c r="D365" s="19"/>
      <c r="E365" s="19"/>
      <c r="F365" s="19"/>
      <c r="G365" s="19"/>
      <c r="H365" s="19"/>
      <c r="I365" s="19"/>
      <c r="J365" s="19"/>
      <c r="K365" s="19"/>
    </row>
    <row r="366" s="1" customFormat="1" ht="16.5" spans="1:11">
      <c r="A366" s="17"/>
      <c r="B366" s="18"/>
      <c r="C366" s="19"/>
      <c r="D366" s="19"/>
      <c r="E366" s="19"/>
      <c r="F366" s="19"/>
      <c r="G366" s="19"/>
      <c r="H366" s="19"/>
      <c r="I366" s="19"/>
      <c r="J366" s="19"/>
      <c r="K366" s="19"/>
    </row>
    <row r="367" s="1" customFormat="1" ht="16.5" spans="1:11">
      <c r="A367" s="17"/>
      <c r="B367" s="18"/>
      <c r="C367" s="19"/>
      <c r="D367" s="19"/>
      <c r="E367" s="19"/>
      <c r="F367" s="19"/>
      <c r="G367" s="19"/>
      <c r="H367" s="19"/>
      <c r="I367" s="19"/>
      <c r="J367" s="19"/>
      <c r="K367" s="19"/>
    </row>
    <row r="368" s="1" customFormat="1" ht="16.5" spans="1:11">
      <c r="A368" s="17"/>
      <c r="B368" s="18"/>
      <c r="C368" s="19"/>
      <c r="D368" s="19"/>
      <c r="E368" s="19"/>
      <c r="F368" s="19"/>
      <c r="G368" s="19"/>
      <c r="H368" s="19"/>
      <c r="I368" s="19"/>
      <c r="J368" s="19"/>
      <c r="K368" s="19"/>
    </row>
    <row r="369" s="1" customFormat="1" ht="16.5" spans="1:11">
      <c r="A369" s="17"/>
      <c r="B369" s="18"/>
      <c r="C369" s="19"/>
      <c r="D369" s="19"/>
      <c r="E369" s="19"/>
      <c r="F369" s="19"/>
      <c r="G369" s="19"/>
      <c r="H369" s="19"/>
      <c r="I369" s="19"/>
      <c r="J369" s="19"/>
      <c r="K369" s="19"/>
    </row>
    <row r="370" s="1" customFormat="1" ht="16.5" spans="1:11">
      <c r="A370" s="17"/>
      <c r="B370" s="18"/>
      <c r="C370" s="19"/>
      <c r="D370" s="19"/>
      <c r="E370" s="19"/>
      <c r="F370" s="19"/>
      <c r="G370" s="19"/>
      <c r="H370" s="19"/>
      <c r="I370" s="19"/>
      <c r="J370" s="19"/>
      <c r="K370" s="19"/>
    </row>
    <row r="371" s="1" customFormat="1" ht="16.5" spans="1:11">
      <c r="A371" s="17"/>
      <c r="B371" s="18"/>
      <c r="C371" s="19"/>
      <c r="D371" s="19"/>
      <c r="E371" s="19"/>
      <c r="F371" s="19"/>
      <c r="G371" s="19"/>
      <c r="H371" s="19"/>
      <c r="I371" s="19"/>
      <c r="J371" s="19"/>
      <c r="K371" s="19"/>
    </row>
    <row r="372" s="1" customFormat="1" ht="16.5" spans="1:11">
      <c r="A372" s="17"/>
      <c r="B372" s="18"/>
      <c r="C372" s="19"/>
      <c r="D372" s="19"/>
      <c r="E372" s="19"/>
      <c r="F372" s="19"/>
      <c r="G372" s="19"/>
      <c r="H372" s="19"/>
      <c r="I372" s="19"/>
      <c r="J372" s="19"/>
      <c r="K372" s="19"/>
    </row>
    <row r="373" s="1" customFormat="1" ht="16.5" spans="1:11">
      <c r="A373" s="17"/>
      <c r="B373" s="18"/>
      <c r="C373" s="19"/>
      <c r="D373" s="19"/>
      <c r="E373" s="19"/>
      <c r="F373" s="19"/>
      <c r="G373" s="19"/>
      <c r="H373" s="19"/>
      <c r="I373" s="19"/>
      <c r="J373" s="19"/>
      <c r="K373" s="19"/>
    </row>
    <row r="374" s="1" customFormat="1" ht="16.5" spans="1:11">
      <c r="A374" s="17"/>
      <c r="B374" s="18"/>
      <c r="C374" s="19"/>
      <c r="D374" s="19"/>
      <c r="E374" s="19"/>
      <c r="F374" s="19"/>
      <c r="G374" s="19"/>
      <c r="H374" s="19"/>
      <c r="I374" s="19"/>
      <c r="J374" s="19"/>
      <c r="K374" s="19"/>
    </row>
    <row r="375" s="1" customFormat="1" ht="16.5" spans="1:11">
      <c r="A375" s="17"/>
      <c r="B375" s="18"/>
      <c r="C375" s="19"/>
      <c r="D375" s="19"/>
      <c r="E375" s="19"/>
      <c r="F375" s="19"/>
      <c r="G375" s="19"/>
      <c r="H375" s="19"/>
      <c r="I375" s="19"/>
      <c r="J375" s="19"/>
      <c r="K375" s="19"/>
    </row>
    <row r="376" s="1" customFormat="1" ht="16.5" spans="1:11">
      <c r="A376" s="17"/>
      <c r="B376" s="18"/>
      <c r="C376" s="19"/>
      <c r="D376" s="19"/>
      <c r="E376" s="19"/>
      <c r="F376" s="19"/>
      <c r="G376" s="19"/>
      <c r="H376" s="19"/>
      <c r="I376" s="19"/>
      <c r="J376" s="19"/>
      <c r="K376" s="19"/>
    </row>
    <row r="377" s="1" customFormat="1" ht="16.5" spans="1:11">
      <c r="A377" s="17"/>
      <c r="B377" s="18"/>
      <c r="C377" s="19"/>
      <c r="D377" s="19"/>
      <c r="E377" s="19"/>
      <c r="F377" s="19"/>
      <c r="G377" s="19"/>
      <c r="H377" s="19"/>
      <c r="I377" s="19"/>
      <c r="J377" s="19"/>
      <c r="K377" s="19"/>
    </row>
    <row r="378" s="1" customFormat="1" ht="16.5" spans="1:11">
      <c r="A378" s="17"/>
      <c r="B378" s="18"/>
      <c r="C378" s="19"/>
      <c r="D378" s="19"/>
      <c r="E378" s="19"/>
      <c r="F378" s="19"/>
      <c r="G378" s="19"/>
      <c r="H378" s="19"/>
      <c r="I378" s="19"/>
      <c r="J378" s="19"/>
      <c r="K378" s="19"/>
    </row>
    <row r="379" s="1" customFormat="1" ht="16.5" spans="1:11">
      <c r="A379" s="17"/>
      <c r="B379" s="18"/>
      <c r="C379" s="19"/>
      <c r="D379" s="19"/>
      <c r="E379" s="19"/>
      <c r="F379" s="19"/>
      <c r="G379" s="19"/>
      <c r="H379" s="19"/>
      <c r="I379" s="19"/>
      <c r="J379" s="19"/>
      <c r="K379" s="19"/>
    </row>
    <row r="380" s="1" customFormat="1" ht="16.5" spans="1:11">
      <c r="A380" s="17"/>
      <c r="B380" s="18"/>
      <c r="C380" s="19"/>
      <c r="D380" s="19"/>
      <c r="E380" s="19"/>
      <c r="F380" s="19"/>
      <c r="G380" s="19"/>
      <c r="H380" s="19"/>
      <c r="I380" s="19"/>
      <c r="J380" s="19"/>
      <c r="K380" s="19"/>
    </row>
    <row r="381" s="1" customFormat="1" ht="16.5" spans="1:11">
      <c r="A381" s="17"/>
      <c r="B381" s="18"/>
      <c r="C381" s="19"/>
      <c r="D381" s="19"/>
      <c r="E381" s="19"/>
      <c r="F381" s="19"/>
      <c r="G381" s="19"/>
      <c r="H381" s="19"/>
      <c r="I381" s="19"/>
      <c r="J381" s="19"/>
      <c r="K381" s="19"/>
    </row>
    <row r="382" s="1" customFormat="1" ht="16.5" spans="1:11">
      <c r="A382" s="17"/>
      <c r="B382" s="18"/>
      <c r="C382" s="19"/>
      <c r="D382" s="19"/>
      <c r="E382" s="19"/>
      <c r="F382" s="19"/>
      <c r="G382" s="19"/>
      <c r="H382" s="19"/>
      <c r="I382" s="19"/>
      <c r="J382" s="19"/>
      <c r="K382" s="19"/>
    </row>
    <row r="383" s="1" customFormat="1" ht="16.5" spans="1:11">
      <c r="A383" s="17"/>
      <c r="B383" s="18"/>
      <c r="C383" s="19"/>
      <c r="D383" s="19"/>
      <c r="E383" s="19"/>
      <c r="F383" s="19"/>
      <c r="G383" s="19"/>
      <c r="H383" s="19"/>
      <c r="I383" s="19"/>
      <c r="J383" s="19"/>
      <c r="K383" s="19"/>
    </row>
    <row r="384" s="1" customFormat="1" ht="16.5" spans="1:11">
      <c r="A384" s="17"/>
      <c r="B384" s="18"/>
      <c r="C384" s="19"/>
      <c r="D384" s="19"/>
      <c r="E384" s="19"/>
      <c r="F384" s="19"/>
      <c r="G384" s="19"/>
      <c r="H384" s="19"/>
      <c r="I384" s="19"/>
      <c r="J384" s="19"/>
      <c r="K384" s="19"/>
    </row>
    <row r="385" s="1" customFormat="1" ht="16.5" spans="1:11">
      <c r="A385" s="17"/>
      <c r="B385" s="18"/>
      <c r="C385" s="19"/>
      <c r="D385" s="19"/>
      <c r="E385" s="19"/>
      <c r="F385" s="19"/>
      <c r="G385" s="19"/>
      <c r="H385" s="19"/>
      <c r="I385" s="19"/>
      <c r="J385" s="19"/>
      <c r="K385" s="19"/>
    </row>
    <row r="386" s="1" customFormat="1" ht="16.5" spans="1:11">
      <c r="A386" s="17"/>
      <c r="B386" s="18"/>
      <c r="C386" s="19"/>
      <c r="D386" s="19"/>
      <c r="E386" s="19"/>
      <c r="F386" s="19"/>
      <c r="G386" s="19"/>
      <c r="H386" s="19"/>
      <c r="I386" s="19"/>
      <c r="J386" s="19"/>
      <c r="K386" s="19"/>
    </row>
    <row r="387" s="1" customFormat="1" ht="16.5" spans="1:11">
      <c r="A387" s="17"/>
      <c r="B387" s="18"/>
      <c r="C387" s="19"/>
      <c r="D387" s="19"/>
      <c r="E387" s="19"/>
      <c r="F387" s="19"/>
      <c r="G387" s="19"/>
      <c r="H387" s="19"/>
      <c r="I387" s="19"/>
      <c r="J387" s="19"/>
      <c r="K387" s="19"/>
    </row>
    <row r="388" s="1" customFormat="1" ht="16.5" spans="1:11">
      <c r="A388" s="17"/>
      <c r="B388" s="18"/>
      <c r="C388" s="19"/>
      <c r="D388" s="19"/>
      <c r="E388" s="19"/>
      <c r="F388" s="19"/>
      <c r="G388" s="19"/>
      <c r="H388" s="19"/>
      <c r="I388" s="19"/>
      <c r="J388" s="19"/>
      <c r="K388" s="19"/>
    </row>
    <row r="389" s="1" customFormat="1" ht="16.5" spans="1:11">
      <c r="A389" s="17"/>
      <c r="B389" s="18"/>
      <c r="C389" s="19"/>
      <c r="D389" s="19"/>
      <c r="E389" s="19"/>
      <c r="F389" s="19"/>
      <c r="G389" s="19"/>
      <c r="H389" s="19"/>
      <c r="I389" s="19"/>
      <c r="J389" s="19"/>
      <c r="K389" s="19"/>
    </row>
    <row r="390" s="1" customFormat="1" ht="16.5" spans="1:11">
      <c r="A390" s="17"/>
      <c r="B390" s="18"/>
      <c r="C390" s="19"/>
      <c r="D390" s="19"/>
      <c r="E390" s="19"/>
      <c r="F390" s="19"/>
      <c r="G390" s="19"/>
      <c r="H390" s="19"/>
      <c r="I390" s="19"/>
      <c r="J390" s="19"/>
      <c r="K390" s="19"/>
    </row>
    <row r="391" s="1" customFormat="1" ht="16.5" spans="1:11">
      <c r="A391" s="17"/>
      <c r="B391" s="18"/>
      <c r="C391" s="19"/>
      <c r="D391" s="19"/>
      <c r="E391" s="19"/>
      <c r="F391" s="19"/>
      <c r="G391" s="19"/>
      <c r="H391" s="19"/>
      <c r="I391" s="19"/>
      <c r="J391" s="19"/>
      <c r="K391" s="19"/>
    </row>
    <row r="392" s="1" customFormat="1" ht="16.5" spans="1:11">
      <c r="A392" s="17"/>
      <c r="B392" s="18"/>
      <c r="C392" s="19"/>
      <c r="D392" s="19"/>
      <c r="E392" s="19"/>
      <c r="F392" s="19"/>
      <c r="G392" s="19"/>
      <c r="H392" s="19"/>
      <c r="I392" s="19"/>
      <c r="J392" s="19"/>
      <c r="K392" s="19"/>
    </row>
    <row r="393" s="1" customFormat="1" ht="16.5" spans="1:11">
      <c r="A393" s="17"/>
      <c r="B393" s="18"/>
      <c r="C393" s="19"/>
      <c r="D393" s="19"/>
      <c r="E393" s="19"/>
      <c r="F393" s="19"/>
      <c r="G393" s="19"/>
      <c r="H393" s="19"/>
      <c r="I393" s="19"/>
      <c r="J393" s="19"/>
      <c r="K393" s="19"/>
    </row>
    <row r="394" s="1" customFormat="1" ht="16.5" spans="1:11">
      <c r="A394" s="17"/>
      <c r="B394" s="18"/>
      <c r="C394" s="19"/>
      <c r="D394" s="19"/>
      <c r="E394" s="19"/>
      <c r="F394" s="19"/>
      <c r="G394" s="19"/>
      <c r="H394" s="19"/>
      <c r="I394" s="19"/>
      <c r="J394" s="19"/>
      <c r="K394" s="19"/>
    </row>
    <row r="395" s="1" customFormat="1" ht="16.5" spans="1:11">
      <c r="A395" s="17"/>
      <c r="B395" s="18"/>
      <c r="C395" s="19"/>
      <c r="D395" s="19"/>
      <c r="E395" s="19"/>
      <c r="F395" s="19"/>
      <c r="G395" s="19"/>
      <c r="H395" s="19"/>
      <c r="I395" s="19"/>
      <c r="J395" s="19"/>
      <c r="K395" s="19"/>
    </row>
    <row r="396" s="1" customFormat="1" ht="16.5" spans="1:11">
      <c r="A396" s="17"/>
      <c r="B396" s="18"/>
      <c r="C396" s="19"/>
      <c r="D396" s="19"/>
      <c r="E396" s="19"/>
      <c r="F396" s="19"/>
      <c r="G396" s="19"/>
      <c r="H396" s="19"/>
      <c r="I396" s="19"/>
      <c r="J396" s="19"/>
      <c r="K396" s="19"/>
    </row>
    <row r="397" s="1" customFormat="1" ht="16.5" spans="1:11">
      <c r="A397" s="17"/>
      <c r="B397" s="18"/>
      <c r="C397" s="19"/>
      <c r="D397" s="19"/>
      <c r="E397" s="19"/>
      <c r="F397" s="19"/>
      <c r="G397" s="19"/>
      <c r="H397" s="19"/>
      <c r="I397" s="19"/>
      <c r="J397" s="19"/>
      <c r="K397" s="19"/>
    </row>
    <row r="398" s="1" customFormat="1" ht="16.5" spans="1:11">
      <c r="A398" s="17"/>
      <c r="B398" s="18"/>
      <c r="C398" s="19"/>
      <c r="D398" s="19"/>
      <c r="E398" s="19"/>
      <c r="F398" s="19"/>
      <c r="G398" s="19"/>
      <c r="H398" s="19"/>
      <c r="I398" s="19"/>
      <c r="J398" s="19"/>
      <c r="K398" s="19"/>
    </row>
    <row r="399" s="1" customFormat="1" ht="16.5" spans="1:11">
      <c r="A399" s="17"/>
      <c r="B399" s="18"/>
      <c r="C399" s="19"/>
      <c r="D399" s="19"/>
      <c r="E399" s="19"/>
      <c r="F399" s="19"/>
      <c r="G399" s="19"/>
      <c r="H399" s="19"/>
      <c r="I399" s="19"/>
      <c r="J399" s="19"/>
      <c r="K399" s="19"/>
    </row>
    <row r="400" s="1" customFormat="1" ht="16.5" spans="1:11">
      <c r="A400" s="17"/>
      <c r="B400" s="18"/>
      <c r="C400" s="19"/>
      <c r="D400" s="19"/>
      <c r="E400" s="19"/>
      <c r="F400" s="19"/>
      <c r="G400" s="19"/>
      <c r="H400" s="19"/>
      <c r="I400" s="19"/>
      <c r="J400" s="19"/>
      <c r="K400" s="19"/>
    </row>
    <row r="401" s="1" customFormat="1" ht="16.5" spans="1:11">
      <c r="A401" s="17"/>
      <c r="B401" s="18"/>
      <c r="C401" s="19"/>
      <c r="D401" s="19"/>
      <c r="E401" s="19"/>
      <c r="F401" s="19"/>
      <c r="G401" s="19"/>
      <c r="H401" s="19"/>
      <c r="I401" s="19"/>
      <c r="J401" s="19"/>
      <c r="K401" s="19"/>
    </row>
    <row r="402" s="1" customFormat="1" ht="16.5" spans="1:11">
      <c r="A402" s="17"/>
      <c r="B402" s="18"/>
      <c r="C402" s="19"/>
      <c r="D402" s="19"/>
      <c r="E402" s="19"/>
      <c r="F402" s="19"/>
      <c r="G402" s="19"/>
      <c r="H402" s="19"/>
      <c r="I402" s="19"/>
      <c r="J402" s="19"/>
      <c r="K402" s="19"/>
    </row>
    <row r="403" s="1" customFormat="1" ht="16.5" spans="1:11">
      <c r="A403" s="17"/>
      <c r="B403" s="18"/>
      <c r="C403" s="19"/>
      <c r="D403" s="19"/>
      <c r="E403" s="19"/>
      <c r="F403" s="19"/>
      <c r="G403" s="19"/>
      <c r="H403" s="19"/>
      <c r="I403" s="19"/>
      <c r="J403" s="19"/>
      <c r="K403" s="19"/>
    </row>
    <row r="404" s="1" customFormat="1" ht="16.5" spans="1:11">
      <c r="A404" s="17"/>
      <c r="B404" s="18"/>
      <c r="C404" s="19"/>
      <c r="D404" s="19"/>
      <c r="E404" s="19"/>
      <c r="F404" s="19"/>
      <c r="G404" s="19"/>
      <c r="H404" s="19"/>
      <c r="I404" s="19"/>
      <c r="J404" s="19"/>
      <c r="K404" s="19"/>
    </row>
    <row r="405" s="1" customFormat="1" ht="16.5" spans="1:11">
      <c r="A405" s="17"/>
      <c r="B405" s="18"/>
      <c r="C405" s="19"/>
      <c r="D405" s="19"/>
      <c r="E405" s="19"/>
      <c r="F405" s="19"/>
      <c r="G405" s="19"/>
      <c r="H405" s="19"/>
      <c r="I405" s="19"/>
      <c r="J405" s="19"/>
      <c r="K405" s="19"/>
    </row>
    <row r="406" s="1" customFormat="1" ht="16.5" spans="1:11">
      <c r="A406" s="17"/>
      <c r="B406" s="18"/>
      <c r="C406" s="19"/>
      <c r="D406" s="19"/>
      <c r="E406" s="19"/>
      <c r="F406" s="19"/>
      <c r="G406" s="19"/>
      <c r="H406" s="19"/>
      <c r="I406" s="19"/>
      <c r="J406" s="19"/>
      <c r="K406" s="19"/>
    </row>
    <row r="407" s="1" customFormat="1" ht="16.5" spans="1:11">
      <c r="A407" s="17"/>
      <c r="B407" s="18"/>
      <c r="C407" s="19"/>
      <c r="D407" s="19"/>
      <c r="E407" s="19"/>
      <c r="F407" s="19"/>
      <c r="G407" s="19"/>
      <c r="H407" s="19"/>
      <c r="I407" s="19"/>
      <c r="J407" s="19"/>
      <c r="K407" s="19"/>
    </row>
    <row r="408" s="1" customFormat="1" ht="16.5" spans="1:11">
      <c r="A408" s="17"/>
      <c r="B408" s="18"/>
      <c r="C408" s="19"/>
      <c r="D408" s="19"/>
      <c r="E408" s="19"/>
      <c r="F408" s="19"/>
      <c r="G408" s="19"/>
      <c r="H408" s="19"/>
      <c r="I408" s="19"/>
      <c r="J408" s="19"/>
      <c r="K408" s="19"/>
    </row>
    <row r="409" s="1" customFormat="1" ht="16.5" spans="1:11">
      <c r="A409" s="17"/>
      <c r="B409" s="18"/>
      <c r="C409" s="19"/>
      <c r="D409" s="19"/>
      <c r="E409" s="19"/>
      <c r="F409" s="19"/>
      <c r="G409" s="19"/>
      <c r="H409" s="19"/>
      <c r="I409" s="19"/>
      <c r="J409" s="19"/>
      <c r="K409" s="19"/>
    </row>
    <row r="410" s="1" customFormat="1" ht="16.5" spans="1:11">
      <c r="A410" s="17"/>
      <c r="B410" s="18"/>
      <c r="C410" s="19"/>
      <c r="D410" s="19"/>
      <c r="E410" s="19"/>
      <c r="F410" s="19"/>
      <c r="G410" s="19"/>
      <c r="H410" s="19"/>
      <c r="I410" s="19"/>
      <c r="J410" s="19"/>
      <c r="K410" s="19"/>
    </row>
    <row r="411" s="1" customFormat="1" ht="16.5" spans="1:11">
      <c r="A411" s="17"/>
      <c r="B411" s="18"/>
      <c r="C411" s="19"/>
      <c r="D411" s="19"/>
      <c r="E411" s="19"/>
      <c r="F411" s="19"/>
      <c r="G411" s="19"/>
      <c r="H411" s="19"/>
      <c r="I411" s="19"/>
      <c r="J411" s="19"/>
      <c r="K411" s="19"/>
    </row>
    <row r="412" s="1" customFormat="1" ht="16.5" spans="1:11">
      <c r="A412" s="17"/>
      <c r="B412" s="18"/>
      <c r="C412" s="19"/>
      <c r="D412" s="19"/>
      <c r="E412" s="19"/>
      <c r="F412" s="19"/>
      <c r="G412" s="19"/>
      <c r="H412" s="19"/>
      <c r="I412" s="19"/>
      <c r="J412" s="19"/>
      <c r="K412" s="19"/>
    </row>
    <row r="413" s="1" customFormat="1" ht="16.5" spans="1:11">
      <c r="A413" s="17"/>
      <c r="B413" s="18"/>
      <c r="C413" s="19"/>
      <c r="D413" s="19"/>
      <c r="E413" s="19"/>
      <c r="F413" s="19"/>
      <c r="G413" s="19"/>
      <c r="H413" s="19"/>
      <c r="I413" s="19"/>
      <c r="J413" s="19"/>
      <c r="K413" s="19"/>
    </row>
    <row r="414" s="1" customFormat="1" ht="16.5" spans="1:11">
      <c r="A414" s="17"/>
      <c r="B414" s="18"/>
      <c r="C414" s="19"/>
      <c r="D414" s="19"/>
      <c r="E414" s="19"/>
      <c r="F414" s="19"/>
      <c r="G414" s="19"/>
      <c r="H414" s="19"/>
      <c r="I414" s="19"/>
      <c r="J414" s="19"/>
      <c r="K414" s="19"/>
    </row>
    <row r="415" s="1" customFormat="1" ht="16.5" spans="1:11">
      <c r="A415" s="17"/>
      <c r="B415" s="18"/>
      <c r="C415" s="19"/>
      <c r="D415" s="19"/>
      <c r="E415" s="19"/>
      <c r="F415" s="19"/>
      <c r="G415" s="19"/>
      <c r="H415" s="19"/>
      <c r="I415" s="19"/>
      <c r="J415" s="19"/>
      <c r="K415" s="19"/>
    </row>
    <row r="416" s="1" customFormat="1" ht="16.5" spans="1:11">
      <c r="A416" s="17"/>
      <c r="B416" s="18"/>
      <c r="C416" s="19"/>
      <c r="D416" s="19"/>
      <c r="E416" s="19"/>
      <c r="F416" s="19"/>
      <c r="G416" s="19"/>
      <c r="H416" s="19"/>
      <c r="I416" s="19"/>
      <c r="J416" s="19"/>
      <c r="K416" s="19"/>
    </row>
    <row r="417" s="1" customFormat="1" ht="16.5" spans="1:11">
      <c r="A417" s="17"/>
      <c r="B417" s="18"/>
      <c r="C417" s="19"/>
      <c r="D417" s="19"/>
      <c r="E417" s="19"/>
      <c r="F417" s="19"/>
      <c r="G417" s="19"/>
      <c r="H417" s="19"/>
      <c r="I417" s="19"/>
      <c r="J417" s="19"/>
      <c r="K417" s="19"/>
    </row>
    <row r="418" s="1" customFormat="1" ht="16.5" spans="1:11">
      <c r="A418" s="17"/>
      <c r="B418" s="18"/>
      <c r="C418" s="19"/>
      <c r="D418" s="19"/>
      <c r="E418" s="19"/>
      <c r="F418" s="19"/>
      <c r="G418" s="19"/>
      <c r="H418" s="19"/>
      <c r="I418" s="19"/>
      <c r="J418" s="19"/>
      <c r="K418" s="19"/>
    </row>
    <row r="419" s="1" customFormat="1" ht="16.5" spans="1:11">
      <c r="A419" s="17"/>
      <c r="B419" s="18"/>
      <c r="C419" s="19"/>
      <c r="D419" s="19"/>
      <c r="E419" s="19"/>
      <c r="F419" s="19"/>
      <c r="G419" s="19"/>
      <c r="H419" s="19"/>
      <c r="I419" s="19"/>
      <c r="J419" s="19"/>
      <c r="K419" s="19"/>
    </row>
    <row r="420" s="1" customFormat="1" ht="16.5" spans="1:11">
      <c r="A420" s="17"/>
      <c r="B420" s="18"/>
      <c r="C420" s="19"/>
      <c r="D420" s="19"/>
      <c r="E420" s="19"/>
      <c r="F420" s="19"/>
      <c r="G420" s="19"/>
      <c r="H420" s="19"/>
      <c r="I420" s="19"/>
      <c r="J420" s="19"/>
      <c r="K420" s="19"/>
    </row>
    <row r="421" s="1" customFormat="1" ht="16.5" spans="1:11">
      <c r="A421" s="17"/>
      <c r="B421" s="18"/>
      <c r="C421" s="19"/>
      <c r="D421" s="19"/>
      <c r="E421" s="19"/>
      <c r="F421" s="19"/>
      <c r="G421" s="19"/>
      <c r="H421" s="19"/>
      <c r="I421" s="19"/>
      <c r="J421" s="19"/>
      <c r="K421" s="19"/>
    </row>
    <row r="422" s="1" customFormat="1" ht="16.5" spans="1:11">
      <c r="A422" s="17"/>
      <c r="B422" s="18"/>
      <c r="C422" s="19"/>
      <c r="D422" s="19"/>
      <c r="E422" s="19"/>
      <c r="F422" s="19"/>
      <c r="G422" s="19"/>
      <c r="H422" s="19"/>
      <c r="I422" s="19"/>
      <c r="J422" s="19"/>
      <c r="K422" s="19"/>
    </row>
    <row r="423" s="1" customFormat="1" ht="16.5" spans="1:11">
      <c r="A423" s="17"/>
      <c r="B423" s="18"/>
      <c r="C423" s="19"/>
      <c r="D423" s="19"/>
      <c r="E423" s="19"/>
      <c r="F423" s="19"/>
      <c r="G423" s="19"/>
      <c r="H423" s="19"/>
      <c r="I423" s="19"/>
      <c r="J423" s="19"/>
      <c r="K423" s="19"/>
    </row>
    <row r="424" s="1" customFormat="1" ht="16.5" spans="1:11">
      <c r="A424" s="17"/>
      <c r="B424" s="18"/>
      <c r="C424" s="19"/>
      <c r="D424" s="19"/>
      <c r="E424" s="19"/>
      <c r="F424" s="19"/>
      <c r="G424" s="19"/>
      <c r="H424" s="19"/>
      <c r="I424" s="19"/>
      <c r="J424" s="19"/>
      <c r="K424" s="19"/>
    </row>
    <row r="425" s="1" customFormat="1" ht="16.5" spans="1:11">
      <c r="A425" s="17"/>
      <c r="B425" s="18"/>
      <c r="C425" s="19"/>
      <c r="D425" s="19"/>
      <c r="E425" s="19"/>
      <c r="F425" s="19"/>
      <c r="G425" s="19"/>
      <c r="H425" s="19"/>
      <c r="I425" s="19"/>
      <c r="J425" s="19"/>
      <c r="K425" s="19"/>
    </row>
    <row r="426" s="1" customFormat="1" ht="16.5" spans="1:11">
      <c r="A426" s="17"/>
      <c r="B426" s="18"/>
      <c r="C426" s="19"/>
      <c r="D426" s="19"/>
      <c r="E426" s="19"/>
      <c r="F426" s="19"/>
      <c r="G426" s="19"/>
      <c r="H426" s="19"/>
      <c r="I426" s="19"/>
      <c r="J426" s="19"/>
      <c r="K426" s="19"/>
    </row>
    <row r="427" s="1" customFormat="1" ht="16.5" spans="1:11">
      <c r="A427" s="17"/>
      <c r="B427" s="18"/>
      <c r="C427" s="19"/>
      <c r="D427" s="19"/>
      <c r="E427" s="19"/>
      <c r="F427" s="19"/>
      <c r="G427" s="19"/>
      <c r="H427" s="19"/>
      <c r="I427" s="19"/>
      <c r="J427" s="19"/>
      <c r="K427" s="19"/>
    </row>
    <row r="428" s="1" customFormat="1" ht="16.5" spans="1:11">
      <c r="A428" s="17"/>
      <c r="B428" s="18"/>
      <c r="C428" s="19"/>
      <c r="D428" s="19"/>
      <c r="E428" s="19"/>
      <c r="F428" s="19"/>
      <c r="G428" s="19"/>
      <c r="H428" s="19"/>
      <c r="I428" s="19"/>
      <c r="J428" s="19"/>
      <c r="K428" s="19"/>
    </row>
    <row r="429" s="1" customFormat="1" ht="16.5" spans="1:11">
      <c r="A429" s="17"/>
      <c r="B429" s="18"/>
      <c r="C429" s="19"/>
      <c r="D429" s="19"/>
      <c r="E429" s="19"/>
      <c r="F429" s="19"/>
      <c r="G429" s="19"/>
      <c r="H429" s="19"/>
      <c r="I429" s="19"/>
      <c r="J429" s="19"/>
      <c r="K429" s="19"/>
    </row>
    <row r="430" s="1" customFormat="1" ht="16.5" spans="1:11">
      <c r="A430" s="17"/>
      <c r="B430" s="18"/>
      <c r="C430" s="19"/>
      <c r="D430" s="19"/>
      <c r="E430" s="19"/>
      <c r="F430" s="19"/>
      <c r="G430" s="19"/>
      <c r="H430" s="19"/>
      <c r="I430" s="19"/>
      <c r="J430" s="19"/>
      <c r="K430" s="19"/>
    </row>
    <row r="431" s="1" customFormat="1" ht="16.5" spans="1:11">
      <c r="A431" s="17"/>
      <c r="B431" s="18"/>
      <c r="C431" s="19"/>
      <c r="D431" s="19"/>
      <c r="E431" s="19"/>
      <c r="F431" s="19"/>
      <c r="G431" s="19"/>
      <c r="H431" s="19"/>
      <c r="I431" s="19"/>
      <c r="J431" s="19"/>
      <c r="K431" s="19"/>
    </row>
    <row r="432" s="1" customFormat="1" ht="16.5" spans="1:11">
      <c r="A432" s="17"/>
      <c r="B432" s="18"/>
      <c r="C432" s="19"/>
      <c r="D432" s="19"/>
      <c r="E432" s="19"/>
      <c r="F432" s="19"/>
      <c r="G432" s="19"/>
      <c r="H432" s="19"/>
      <c r="I432" s="19"/>
      <c r="J432" s="19"/>
      <c r="K432" s="19"/>
    </row>
    <row r="433" s="1" customFormat="1" ht="16.5" spans="1:11">
      <c r="A433" s="17"/>
      <c r="B433" s="18"/>
      <c r="C433" s="19"/>
      <c r="D433" s="19"/>
      <c r="E433" s="19"/>
      <c r="F433" s="19"/>
      <c r="G433" s="19"/>
      <c r="H433" s="19"/>
      <c r="I433" s="19"/>
      <c r="J433" s="19"/>
      <c r="K433" s="19"/>
    </row>
    <row r="434" s="1" customFormat="1" ht="16.5" spans="1:11">
      <c r="A434" s="17"/>
      <c r="B434" s="18"/>
      <c r="C434" s="19"/>
      <c r="D434" s="19"/>
      <c r="E434" s="19"/>
      <c r="F434" s="19"/>
      <c r="G434" s="19"/>
      <c r="H434" s="19"/>
      <c r="I434" s="19"/>
      <c r="J434" s="19"/>
      <c r="K434" s="19"/>
    </row>
    <row r="435" s="1" customFormat="1" ht="16.5" spans="1:11">
      <c r="A435" s="17"/>
      <c r="B435" s="18"/>
      <c r="C435" s="19"/>
      <c r="D435" s="19"/>
      <c r="E435" s="19"/>
      <c r="F435" s="19"/>
      <c r="G435" s="19"/>
      <c r="H435" s="19"/>
      <c r="I435" s="19"/>
      <c r="J435" s="19"/>
      <c r="K435" s="19"/>
    </row>
    <row r="436" s="1" customFormat="1" ht="16.5" spans="1:11">
      <c r="A436" s="17"/>
      <c r="B436" s="18"/>
      <c r="C436" s="19"/>
      <c r="D436" s="19"/>
      <c r="E436" s="19"/>
      <c r="F436" s="19"/>
      <c r="G436" s="19"/>
      <c r="H436" s="19"/>
      <c r="I436" s="19"/>
      <c r="J436" s="19"/>
      <c r="K436" s="19"/>
    </row>
    <row r="437" s="1" customFormat="1" ht="16.5" spans="1:11">
      <c r="A437" s="17"/>
      <c r="B437" s="18"/>
      <c r="C437" s="19"/>
      <c r="D437" s="19"/>
      <c r="E437" s="19"/>
      <c r="F437" s="19"/>
      <c r="G437" s="19"/>
      <c r="H437" s="19"/>
      <c r="I437" s="19"/>
      <c r="J437" s="19"/>
      <c r="K437" s="19"/>
    </row>
    <row r="438" s="1" customFormat="1" ht="16.5" spans="1:11">
      <c r="A438" s="17"/>
      <c r="B438" s="18"/>
      <c r="C438" s="19"/>
      <c r="D438" s="19"/>
      <c r="E438" s="19"/>
      <c r="F438" s="19"/>
      <c r="G438" s="19"/>
      <c r="H438" s="19"/>
      <c r="I438" s="19"/>
      <c r="J438" s="19"/>
      <c r="K438" s="19"/>
    </row>
    <row r="439" s="1" customFormat="1" ht="16.5" spans="1:11">
      <c r="A439" s="17"/>
      <c r="B439" s="18"/>
      <c r="C439" s="19"/>
      <c r="D439" s="19"/>
      <c r="E439" s="19"/>
      <c r="F439" s="19"/>
      <c r="G439" s="19"/>
      <c r="H439" s="19"/>
      <c r="I439" s="19"/>
      <c r="J439" s="19"/>
      <c r="K439" s="19"/>
    </row>
    <row r="440" s="1" customFormat="1" ht="16.5" spans="1:11">
      <c r="A440" s="17"/>
      <c r="B440" s="18"/>
      <c r="C440" s="19"/>
      <c r="D440" s="19"/>
      <c r="E440" s="19"/>
      <c r="F440" s="19"/>
      <c r="G440" s="19"/>
      <c r="H440" s="19"/>
      <c r="I440" s="19"/>
      <c r="J440" s="19"/>
      <c r="K440" s="19"/>
    </row>
    <row r="441" s="1" customFormat="1" ht="16.5" spans="1:11">
      <c r="A441" s="17"/>
      <c r="B441" s="18"/>
      <c r="C441" s="19"/>
      <c r="D441" s="19"/>
      <c r="E441" s="19"/>
      <c r="F441" s="19"/>
      <c r="G441" s="19"/>
      <c r="H441" s="19"/>
      <c r="I441" s="19"/>
      <c r="J441" s="19"/>
      <c r="K441" s="19"/>
    </row>
    <row r="442" s="1" customFormat="1" ht="16.5" spans="1:11">
      <c r="A442" s="17"/>
      <c r="B442" s="18"/>
      <c r="C442" s="19"/>
      <c r="D442" s="19"/>
      <c r="E442" s="19"/>
      <c r="F442" s="19"/>
      <c r="G442" s="19"/>
      <c r="H442" s="19"/>
      <c r="I442" s="19"/>
      <c r="J442" s="19"/>
      <c r="K442" s="19"/>
    </row>
    <row r="443" s="1" customFormat="1" ht="16.5" spans="1:11">
      <c r="A443" s="17"/>
      <c r="B443" s="18"/>
      <c r="C443" s="19"/>
      <c r="D443" s="19"/>
      <c r="E443" s="19"/>
      <c r="F443" s="19"/>
      <c r="G443" s="19"/>
      <c r="H443" s="19"/>
      <c r="I443" s="19"/>
      <c r="J443" s="19"/>
      <c r="K443" s="19"/>
    </row>
    <row r="444" s="1" customFormat="1" ht="16.5" spans="1:11">
      <c r="A444" s="17"/>
      <c r="B444" s="18"/>
      <c r="C444" s="19"/>
      <c r="D444" s="19"/>
      <c r="E444" s="19"/>
      <c r="F444" s="19"/>
      <c r="G444" s="19"/>
      <c r="H444" s="19"/>
      <c r="I444" s="19"/>
      <c r="J444" s="19"/>
      <c r="K444" s="19"/>
    </row>
    <row r="445" s="1" customFormat="1" ht="16.5" spans="1:11">
      <c r="A445" s="17"/>
      <c r="B445" s="18"/>
      <c r="C445" s="19"/>
      <c r="D445" s="19"/>
      <c r="E445" s="19"/>
      <c r="F445" s="19"/>
      <c r="G445" s="19"/>
      <c r="H445" s="19"/>
      <c r="I445" s="19"/>
      <c r="J445" s="19"/>
      <c r="K445" s="19"/>
    </row>
    <row r="446" s="1" customFormat="1" ht="16.5" spans="1:11">
      <c r="A446" s="17"/>
      <c r="B446" s="18"/>
      <c r="C446" s="19"/>
      <c r="D446" s="19"/>
      <c r="E446" s="19"/>
      <c r="F446" s="19"/>
      <c r="G446" s="19"/>
      <c r="H446" s="19"/>
      <c r="I446" s="19"/>
      <c r="J446" s="19"/>
      <c r="K446" s="19"/>
    </row>
    <row r="447" s="1" customFormat="1" ht="16.5" spans="1:11">
      <c r="A447" s="17"/>
      <c r="B447" s="18"/>
      <c r="C447" s="19"/>
      <c r="D447" s="19"/>
      <c r="E447" s="19"/>
      <c r="F447" s="19"/>
      <c r="G447" s="19"/>
      <c r="H447" s="19"/>
      <c r="I447" s="19"/>
      <c r="J447" s="19"/>
      <c r="K447" s="19"/>
    </row>
    <row r="448" s="1" customFormat="1" ht="16.5" spans="1:11">
      <c r="A448" s="17"/>
      <c r="B448" s="18"/>
      <c r="C448" s="19"/>
      <c r="D448" s="19"/>
      <c r="E448" s="19"/>
      <c r="F448" s="19"/>
      <c r="G448" s="19"/>
      <c r="H448" s="19"/>
      <c r="I448" s="19"/>
      <c r="J448" s="19"/>
      <c r="K448" s="19"/>
    </row>
    <row r="449" s="1" customFormat="1" ht="16.5" spans="1:11">
      <c r="A449" s="17"/>
      <c r="B449" s="18"/>
      <c r="C449" s="19"/>
      <c r="D449" s="19"/>
      <c r="E449" s="19"/>
      <c r="F449" s="19"/>
      <c r="G449" s="19"/>
      <c r="H449" s="19"/>
      <c r="I449" s="19"/>
      <c r="J449" s="19"/>
      <c r="K449" s="19"/>
    </row>
    <row r="450" s="1" customFormat="1" ht="16.5" spans="1:11">
      <c r="A450" s="17"/>
      <c r="B450" s="18"/>
      <c r="C450" s="19"/>
      <c r="D450" s="19"/>
      <c r="E450" s="19"/>
      <c r="F450" s="19"/>
      <c r="G450" s="19"/>
      <c r="H450" s="19"/>
      <c r="I450" s="19"/>
      <c r="J450" s="19"/>
      <c r="K450" s="19"/>
    </row>
    <row r="451" s="1" customFormat="1" ht="16.5" spans="1:11">
      <c r="A451" s="17"/>
      <c r="B451" s="18"/>
      <c r="C451" s="19"/>
      <c r="D451" s="19"/>
      <c r="E451" s="19"/>
      <c r="F451" s="19"/>
      <c r="G451" s="19"/>
      <c r="H451" s="19"/>
      <c r="I451" s="19"/>
      <c r="J451" s="19"/>
      <c r="K451" s="19"/>
    </row>
    <row r="452" s="1" customFormat="1" ht="16.5" spans="1:11">
      <c r="A452" s="17"/>
      <c r="B452" s="18"/>
      <c r="C452" s="19"/>
      <c r="D452" s="19"/>
      <c r="E452" s="19"/>
      <c r="F452" s="19"/>
      <c r="G452" s="19"/>
      <c r="H452" s="19"/>
      <c r="I452" s="19"/>
      <c r="J452" s="19"/>
      <c r="K452" s="19"/>
    </row>
    <row r="453" s="1" customFormat="1" ht="16.5" spans="1:11">
      <c r="A453" s="17"/>
      <c r="B453" s="18"/>
      <c r="C453" s="19"/>
      <c r="D453" s="19"/>
      <c r="E453" s="19"/>
      <c r="F453" s="19"/>
      <c r="G453" s="19"/>
      <c r="H453" s="19"/>
      <c r="I453" s="19"/>
      <c r="J453" s="19"/>
      <c r="K453" s="19"/>
    </row>
    <row r="454" s="1" customFormat="1" ht="16.5" spans="1:11">
      <c r="A454" s="17"/>
      <c r="B454" s="18"/>
      <c r="C454" s="19"/>
      <c r="D454" s="19"/>
      <c r="E454" s="19"/>
      <c r="F454" s="19"/>
      <c r="G454" s="19"/>
      <c r="H454" s="19"/>
      <c r="I454" s="19"/>
      <c r="J454" s="19"/>
      <c r="K454" s="19"/>
    </row>
    <row r="455" s="1" customFormat="1" ht="16.5" spans="1:11">
      <c r="A455" s="17"/>
      <c r="B455" s="18"/>
      <c r="C455" s="19"/>
      <c r="D455" s="19"/>
      <c r="E455" s="19"/>
      <c r="F455" s="19"/>
      <c r="G455" s="19"/>
      <c r="H455" s="19"/>
      <c r="I455" s="19"/>
      <c r="J455" s="19"/>
      <c r="K455" s="19"/>
    </row>
    <row r="456" s="1" customFormat="1" ht="16.5" spans="1:11">
      <c r="A456" s="17"/>
      <c r="B456" s="18"/>
      <c r="C456" s="19"/>
      <c r="D456" s="19"/>
      <c r="E456" s="19"/>
      <c r="F456" s="19"/>
      <c r="G456" s="19"/>
      <c r="H456" s="19"/>
      <c r="I456" s="19"/>
      <c r="J456" s="19"/>
      <c r="K456" s="19"/>
    </row>
    <row r="457" s="1" customFormat="1" ht="16.5" spans="1:11">
      <c r="A457" s="17"/>
      <c r="B457" s="18"/>
      <c r="C457" s="19"/>
      <c r="D457" s="19"/>
      <c r="E457" s="19"/>
      <c r="F457" s="19"/>
      <c r="G457" s="19"/>
      <c r="H457" s="19"/>
      <c r="I457" s="19"/>
      <c r="J457" s="19"/>
      <c r="K457" s="19"/>
    </row>
    <row r="458" s="1" customFormat="1" ht="16.5" spans="1:11">
      <c r="A458" s="17"/>
      <c r="B458" s="18"/>
      <c r="C458" s="19"/>
      <c r="D458" s="19"/>
      <c r="E458" s="19"/>
      <c r="F458" s="19"/>
      <c r="G458" s="19"/>
      <c r="H458" s="19"/>
      <c r="I458" s="19"/>
      <c r="J458" s="19"/>
      <c r="K458" s="19"/>
    </row>
    <row r="459" s="1" customFormat="1" ht="16.5" spans="1:11">
      <c r="A459" s="17"/>
      <c r="B459" s="18"/>
      <c r="C459" s="19"/>
      <c r="D459" s="19"/>
      <c r="E459" s="19"/>
      <c r="F459" s="19"/>
      <c r="G459" s="19"/>
      <c r="H459" s="19"/>
      <c r="I459" s="19"/>
      <c r="J459" s="19"/>
      <c r="K459" s="19"/>
    </row>
    <row r="460" s="1" customFormat="1" ht="16.5" spans="1:11">
      <c r="A460" s="17"/>
      <c r="B460" s="18"/>
      <c r="C460" s="19"/>
      <c r="D460" s="19"/>
      <c r="E460" s="19"/>
      <c r="F460" s="19"/>
      <c r="G460" s="19"/>
      <c r="H460" s="19"/>
      <c r="I460" s="19"/>
      <c r="J460" s="19"/>
      <c r="K460" s="19"/>
    </row>
    <row r="461" s="1" customFormat="1" ht="16.5" spans="1:11">
      <c r="A461" s="17"/>
      <c r="B461" s="18"/>
      <c r="C461" s="19"/>
      <c r="D461" s="19"/>
      <c r="E461" s="19"/>
      <c r="F461" s="19"/>
      <c r="G461" s="19"/>
      <c r="H461" s="19"/>
      <c r="I461" s="19"/>
      <c r="J461" s="19"/>
      <c r="K461" s="19"/>
    </row>
    <row r="462" s="1" customFormat="1" ht="16.5" spans="1:11">
      <c r="A462" s="17"/>
      <c r="B462" s="18"/>
      <c r="C462" s="19"/>
      <c r="D462" s="19"/>
      <c r="E462" s="19"/>
      <c r="F462" s="19"/>
      <c r="G462" s="19"/>
      <c r="H462" s="19"/>
      <c r="I462" s="19"/>
      <c r="J462" s="19"/>
      <c r="K462" s="19"/>
    </row>
    <row r="463" s="1" customFormat="1" ht="16.5" spans="1:11">
      <c r="A463" s="17"/>
      <c r="B463" s="18"/>
      <c r="C463" s="19"/>
      <c r="D463" s="19"/>
      <c r="E463" s="19"/>
      <c r="F463" s="19"/>
      <c r="G463" s="19"/>
      <c r="H463" s="19"/>
      <c r="I463" s="19"/>
      <c r="J463" s="19"/>
      <c r="K463" s="19"/>
    </row>
    <row r="464" s="1" customFormat="1" ht="16.5" spans="1:11">
      <c r="A464" s="17"/>
      <c r="B464" s="18"/>
      <c r="C464" s="19"/>
      <c r="D464" s="19"/>
      <c r="E464" s="19"/>
      <c r="F464" s="19"/>
      <c r="G464" s="19"/>
      <c r="H464" s="19"/>
      <c r="I464" s="19"/>
      <c r="J464" s="19"/>
      <c r="K464" s="19"/>
    </row>
    <row r="465" s="1" customFormat="1" ht="16.5" spans="1:11">
      <c r="A465" s="17"/>
      <c r="B465" s="18"/>
      <c r="C465" s="19"/>
      <c r="D465" s="19"/>
      <c r="E465" s="19"/>
      <c r="F465" s="19"/>
      <c r="G465" s="19"/>
      <c r="H465" s="19"/>
      <c r="I465" s="19"/>
      <c r="J465" s="19"/>
      <c r="K465" s="19"/>
    </row>
    <row r="466" s="1" customFormat="1" ht="16.5" spans="1:11">
      <c r="A466" s="17"/>
      <c r="B466" s="18"/>
      <c r="C466" s="19"/>
      <c r="D466" s="19"/>
      <c r="E466" s="19"/>
      <c r="F466" s="19"/>
      <c r="G466" s="19"/>
      <c r="H466" s="19"/>
      <c r="I466" s="19"/>
      <c r="J466" s="19"/>
      <c r="K466" s="19"/>
    </row>
    <row r="467" s="1" customFormat="1" ht="16.5" spans="1:11">
      <c r="A467" s="17"/>
      <c r="B467" s="18"/>
      <c r="C467" s="19"/>
      <c r="D467" s="19"/>
      <c r="E467" s="19"/>
      <c r="F467" s="19"/>
      <c r="G467" s="19"/>
      <c r="H467" s="19"/>
      <c r="I467" s="19"/>
      <c r="J467" s="19"/>
      <c r="K467" s="19"/>
    </row>
    <row r="468" s="1" customFormat="1" ht="16.5" spans="1:11">
      <c r="A468" s="17"/>
      <c r="B468" s="18"/>
      <c r="C468" s="19"/>
      <c r="D468" s="19"/>
      <c r="E468" s="19"/>
      <c r="F468" s="19"/>
      <c r="G468" s="19"/>
      <c r="H468" s="19"/>
      <c r="I468" s="19"/>
      <c r="J468" s="19"/>
      <c r="K468" s="19"/>
    </row>
    <row r="469" s="1" customFormat="1" ht="16.5" spans="1:11">
      <c r="A469" s="17"/>
      <c r="B469" s="18"/>
      <c r="C469" s="19"/>
      <c r="D469" s="19"/>
      <c r="E469" s="19"/>
      <c r="F469" s="19"/>
      <c r="G469" s="19"/>
      <c r="H469" s="19"/>
      <c r="I469" s="19"/>
      <c r="J469" s="19"/>
      <c r="K469" s="19"/>
    </row>
    <row r="470" s="1" customFormat="1" ht="16.5" spans="1:11">
      <c r="A470" s="17"/>
      <c r="B470" s="18"/>
      <c r="C470" s="19"/>
      <c r="D470" s="19"/>
      <c r="E470" s="19"/>
      <c r="F470" s="19"/>
      <c r="G470" s="19"/>
      <c r="H470" s="19"/>
      <c r="I470" s="19"/>
      <c r="J470" s="19"/>
      <c r="K470" s="19"/>
    </row>
    <row r="471" s="1" customFormat="1" ht="16.5" spans="1:11">
      <c r="A471" s="17"/>
      <c r="B471" s="18"/>
      <c r="C471" s="19"/>
      <c r="D471" s="19"/>
      <c r="E471" s="19"/>
      <c r="F471" s="19"/>
      <c r="G471" s="19"/>
      <c r="H471" s="19"/>
      <c r="I471" s="19"/>
      <c r="J471" s="19"/>
      <c r="K471" s="19"/>
    </row>
    <row r="472" s="1" customFormat="1" ht="16.5" spans="1:11">
      <c r="A472" s="17"/>
      <c r="B472" s="18"/>
      <c r="C472" s="19"/>
      <c r="D472" s="19"/>
      <c r="E472" s="19"/>
      <c r="F472" s="19"/>
      <c r="G472" s="19"/>
      <c r="H472" s="19"/>
      <c r="I472" s="19"/>
      <c r="J472" s="19"/>
      <c r="K472" s="19"/>
    </row>
    <row r="473" s="1" customFormat="1" ht="16.5" spans="1:11">
      <c r="A473" s="17"/>
      <c r="B473" s="18"/>
      <c r="C473" s="19"/>
      <c r="D473" s="19"/>
      <c r="E473" s="19"/>
      <c r="F473" s="19"/>
      <c r="G473" s="19"/>
      <c r="H473" s="19"/>
      <c r="I473" s="19"/>
      <c r="J473" s="19"/>
      <c r="K473" s="19"/>
    </row>
    <row r="474" s="1" customFormat="1" ht="16.5" spans="1:11">
      <c r="A474" s="17"/>
      <c r="B474" s="18"/>
      <c r="C474" s="19"/>
      <c r="D474" s="19"/>
      <c r="E474" s="19"/>
      <c r="F474" s="19"/>
      <c r="G474" s="19"/>
      <c r="H474" s="19"/>
      <c r="I474" s="19"/>
      <c r="J474" s="19"/>
      <c r="K474" s="19"/>
    </row>
    <row r="475" s="1" customFormat="1" ht="16.5" spans="1:11">
      <c r="A475" s="17"/>
      <c r="B475" s="18"/>
      <c r="C475" s="19"/>
      <c r="D475" s="19"/>
      <c r="E475" s="19"/>
      <c r="F475" s="19"/>
      <c r="G475" s="19"/>
      <c r="H475" s="19"/>
      <c r="I475" s="19"/>
      <c r="J475" s="19"/>
      <c r="K475" s="19"/>
    </row>
    <row r="476" s="1" customFormat="1" ht="16.5" spans="1:11">
      <c r="A476" s="17"/>
      <c r="B476" s="18"/>
      <c r="C476" s="19"/>
      <c r="D476" s="19"/>
      <c r="E476" s="19"/>
      <c r="F476" s="19"/>
      <c r="G476" s="19"/>
      <c r="H476" s="19"/>
      <c r="I476" s="19"/>
      <c r="J476" s="19"/>
      <c r="K476" s="19"/>
    </row>
    <row r="477" s="1" customFormat="1" ht="16.5" spans="1:11">
      <c r="A477" s="17"/>
      <c r="B477" s="18"/>
      <c r="C477" s="19"/>
      <c r="D477" s="19"/>
      <c r="E477" s="19"/>
      <c r="F477" s="19"/>
      <c r="G477" s="19"/>
      <c r="H477" s="19"/>
      <c r="I477" s="19"/>
      <c r="J477" s="19"/>
      <c r="K477" s="19"/>
    </row>
    <row r="478" s="1" customFormat="1" ht="16.5" spans="1:11">
      <c r="A478" s="17"/>
      <c r="B478" s="18"/>
      <c r="C478" s="19"/>
      <c r="D478" s="19"/>
      <c r="E478" s="19"/>
      <c r="F478" s="19"/>
      <c r="G478" s="19"/>
      <c r="H478" s="19"/>
      <c r="I478" s="19"/>
      <c r="J478" s="19"/>
      <c r="K478" s="19"/>
    </row>
    <row r="479" s="1" customFormat="1" ht="16.5" spans="1:11">
      <c r="A479" s="17"/>
      <c r="B479" s="18"/>
      <c r="C479" s="19"/>
      <c r="D479" s="19"/>
      <c r="E479" s="19"/>
      <c r="F479" s="19"/>
      <c r="G479" s="19"/>
      <c r="H479" s="19"/>
      <c r="I479" s="19"/>
      <c r="J479" s="19"/>
      <c r="K479" s="19"/>
    </row>
    <row r="480" s="1" customFormat="1" ht="16.5" spans="1:11">
      <c r="A480" s="17"/>
      <c r="B480" s="18"/>
      <c r="C480" s="19"/>
      <c r="D480" s="19"/>
      <c r="E480" s="19"/>
      <c r="F480" s="19"/>
      <c r="G480" s="19"/>
      <c r="H480" s="19"/>
      <c r="I480" s="19"/>
      <c r="J480" s="19"/>
      <c r="K480" s="19"/>
    </row>
    <row r="481" s="1" customFormat="1" ht="16.5" spans="1:11">
      <c r="A481" s="17"/>
      <c r="B481" s="18"/>
      <c r="C481" s="19"/>
      <c r="D481" s="19"/>
      <c r="E481" s="19"/>
      <c r="F481" s="19"/>
      <c r="G481" s="19"/>
      <c r="H481" s="19"/>
      <c r="I481" s="19"/>
      <c r="J481" s="19"/>
      <c r="K481" s="19"/>
    </row>
    <row r="482" s="1" customFormat="1" ht="16.5" spans="1:11">
      <c r="A482" s="17"/>
      <c r="B482" s="18"/>
      <c r="C482" s="19"/>
      <c r="D482" s="19"/>
      <c r="E482" s="19"/>
      <c r="F482" s="19"/>
      <c r="G482" s="19"/>
      <c r="H482" s="19"/>
      <c r="I482" s="19"/>
      <c r="J482" s="19"/>
      <c r="K482" s="19"/>
    </row>
    <row r="483" s="1" customFormat="1" ht="16.5" spans="1:11">
      <c r="A483" s="17"/>
      <c r="B483" s="18"/>
      <c r="C483" s="19"/>
      <c r="D483" s="19"/>
      <c r="E483" s="19"/>
      <c r="F483" s="19"/>
      <c r="G483" s="19"/>
      <c r="H483" s="19"/>
      <c r="I483" s="19"/>
      <c r="J483" s="19"/>
      <c r="K483" s="19"/>
    </row>
    <row r="484" s="1" customFormat="1" ht="16.5" spans="1:11">
      <c r="A484" s="17"/>
      <c r="B484" s="18"/>
      <c r="C484" s="19"/>
      <c r="D484" s="19"/>
      <c r="E484" s="19"/>
      <c r="F484" s="19"/>
      <c r="G484" s="19"/>
      <c r="H484" s="19"/>
      <c r="I484" s="19"/>
      <c r="J484" s="19"/>
      <c r="K484" s="19"/>
    </row>
    <row r="485" s="1" customFormat="1" ht="16.5" spans="1:11">
      <c r="A485" s="17"/>
      <c r="B485" s="18"/>
      <c r="C485" s="19"/>
      <c r="D485" s="19"/>
      <c r="E485" s="19"/>
      <c r="F485" s="19"/>
      <c r="G485" s="19"/>
      <c r="H485" s="19"/>
      <c r="I485" s="19"/>
      <c r="J485" s="19"/>
      <c r="K485" s="19"/>
    </row>
    <row r="486" s="1" customFormat="1" ht="16.5" spans="1:11">
      <c r="A486" s="17"/>
      <c r="B486" s="18"/>
      <c r="C486" s="19"/>
      <c r="D486" s="19"/>
      <c r="E486" s="19"/>
      <c r="F486" s="19"/>
      <c r="G486" s="19"/>
      <c r="H486" s="19"/>
      <c r="I486" s="19"/>
      <c r="J486" s="19"/>
      <c r="K486" s="19"/>
    </row>
    <row r="487" s="1" customFormat="1" ht="16.5" spans="1:11">
      <c r="A487" s="17"/>
      <c r="B487" s="18"/>
      <c r="C487" s="19"/>
      <c r="D487" s="19"/>
      <c r="E487" s="19"/>
      <c r="F487" s="19"/>
      <c r="G487" s="19"/>
      <c r="H487" s="19"/>
      <c r="I487" s="19"/>
      <c r="J487" s="19"/>
      <c r="K487" s="19"/>
    </row>
    <row r="488" s="1" customFormat="1" ht="16.5" spans="1:11">
      <c r="A488" s="17"/>
      <c r="B488" s="18"/>
      <c r="C488" s="19"/>
      <c r="D488" s="19"/>
      <c r="E488" s="19"/>
      <c r="F488" s="19"/>
      <c r="G488" s="19"/>
      <c r="H488" s="19"/>
      <c r="I488" s="19"/>
      <c r="J488" s="19"/>
      <c r="K488" s="19"/>
    </row>
    <row r="489" s="1" customFormat="1" ht="16.5" spans="1:11">
      <c r="A489" s="17"/>
      <c r="B489" s="18"/>
      <c r="C489" s="19"/>
      <c r="D489" s="19"/>
      <c r="E489" s="19"/>
      <c r="F489" s="19"/>
      <c r="G489" s="19"/>
      <c r="H489" s="19"/>
      <c r="I489" s="19"/>
      <c r="J489" s="19"/>
      <c r="K489" s="19"/>
    </row>
    <row r="490" s="1" customFormat="1" ht="16.5" spans="1:11">
      <c r="A490" s="17"/>
      <c r="B490" s="18"/>
      <c r="C490" s="19"/>
      <c r="D490" s="19"/>
      <c r="E490" s="19"/>
      <c r="F490" s="19"/>
      <c r="G490" s="19"/>
      <c r="H490" s="19"/>
      <c r="I490" s="19"/>
      <c r="J490" s="19"/>
      <c r="K490" s="19"/>
    </row>
    <row r="491" s="1" customFormat="1" ht="16.5" spans="1:11">
      <c r="A491" s="17"/>
      <c r="B491" s="18"/>
      <c r="C491" s="19"/>
      <c r="D491" s="19"/>
      <c r="E491" s="19"/>
      <c r="F491" s="19"/>
      <c r="G491" s="19"/>
      <c r="H491" s="19"/>
      <c r="I491" s="19"/>
      <c r="J491" s="19"/>
      <c r="K491" s="19"/>
    </row>
    <row r="492" s="1" customFormat="1" ht="16.5" spans="1:11">
      <c r="A492" s="17"/>
      <c r="B492" s="18"/>
      <c r="C492" s="19"/>
      <c r="D492" s="19"/>
      <c r="E492" s="19"/>
      <c r="F492" s="19"/>
      <c r="G492" s="19"/>
      <c r="H492" s="19"/>
      <c r="I492" s="19"/>
      <c r="J492" s="19"/>
      <c r="K492" s="19"/>
    </row>
    <row r="493" s="1" customFormat="1" ht="16.5" spans="1:11">
      <c r="A493" s="17"/>
      <c r="B493" s="18"/>
      <c r="C493" s="19"/>
      <c r="D493" s="19"/>
      <c r="E493" s="19"/>
      <c r="F493" s="19"/>
      <c r="G493" s="19"/>
      <c r="H493" s="19"/>
      <c r="I493" s="19"/>
      <c r="J493" s="19"/>
      <c r="K493" s="19"/>
    </row>
    <row r="494" s="1" customFormat="1" ht="16.5" spans="1:11">
      <c r="A494" s="17"/>
      <c r="B494" s="18"/>
      <c r="C494" s="19"/>
      <c r="D494" s="19"/>
      <c r="E494" s="19"/>
      <c r="F494" s="19"/>
      <c r="G494" s="19"/>
      <c r="H494" s="19"/>
      <c r="I494" s="19"/>
      <c r="J494" s="19"/>
      <c r="K494" s="19"/>
    </row>
    <row r="495" s="1" customFormat="1" ht="16.5" spans="1:11">
      <c r="A495" s="17"/>
      <c r="B495" s="18"/>
      <c r="C495" s="19"/>
      <c r="D495" s="19"/>
      <c r="E495" s="19"/>
      <c r="F495" s="19"/>
      <c r="G495" s="19"/>
      <c r="H495" s="19"/>
      <c r="I495" s="19"/>
      <c r="J495" s="19"/>
      <c r="K495" s="19"/>
    </row>
    <row r="496" s="1" customFormat="1" ht="16.5" spans="1:11">
      <c r="A496" s="17"/>
      <c r="B496" s="18"/>
      <c r="C496" s="19"/>
      <c r="D496" s="19"/>
      <c r="E496" s="19"/>
      <c r="F496" s="19"/>
      <c r="G496" s="19"/>
      <c r="H496" s="19"/>
      <c r="I496" s="19"/>
      <c r="J496" s="19"/>
      <c r="K496" s="19"/>
    </row>
    <row r="497" s="1" customFormat="1" ht="16.5" spans="1:11">
      <c r="A497" s="17"/>
      <c r="B497" s="18"/>
      <c r="C497" s="19"/>
      <c r="D497" s="19"/>
      <c r="E497" s="19"/>
      <c r="F497" s="19"/>
      <c r="G497" s="19"/>
      <c r="H497" s="19"/>
      <c r="I497" s="19"/>
      <c r="J497" s="19"/>
      <c r="K497" s="19"/>
    </row>
    <row r="498" s="1" customFormat="1" ht="16.5" spans="1:11">
      <c r="A498" s="17"/>
      <c r="B498" s="18"/>
      <c r="C498" s="19"/>
      <c r="D498" s="19"/>
      <c r="E498" s="19"/>
      <c r="F498" s="19"/>
      <c r="G498" s="19"/>
      <c r="H498" s="19"/>
      <c r="I498" s="19"/>
      <c r="J498" s="19"/>
      <c r="K498" s="19"/>
    </row>
    <row r="499" s="1" customFormat="1" ht="16.5" spans="1:11">
      <c r="A499" s="17"/>
      <c r="B499" s="18"/>
      <c r="C499" s="19"/>
      <c r="D499" s="19"/>
      <c r="E499" s="19"/>
      <c r="F499" s="19"/>
      <c r="G499" s="19"/>
      <c r="H499" s="19"/>
      <c r="I499" s="19"/>
      <c r="J499" s="19"/>
      <c r="K499" s="19"/>
    </row>
    <row r="500" s="1" customFormat="1" ht="16.5" spans="1:11">
      <c r="A500" s="17"/>
      <c r="B500" s="18"/>
      <c r="C500" s="19"/>
      <c r="D500" s="19"/>
      <c r="E500" s="19"/>
      <c r="F500" s="19"/>
      <c r="G500" s="19"/>
      <c r="H500" s="19"/>
      <c r="I500" s="19"/>
      <c r="J500" s="19"/>
      <c r="K500" s="19"/>
    </row>
    <row r="501" s="1" customFormat="1" ht="16.5" spans="1:11">
      <c r="A501" s="17"/>
      <c r="B501" s="18"/>
      <c r="C501" s="19"/>
      <c r="D501" s="19"/>
      <c r="E501" s="19"/>
      <c r="F501" s="19"/>
      <c r="G501" s="19"/>
      <c r="H501" s="19"/>
      <c r="I501" s="19"/>
      <c r="J501" s="19"/>
      <c r="K501" s="19"/>
    </row>
    <row r="502" s="1" customFormat="1" ht="16.5" spans="1:11">
      <c r="A502" s="17"/>
      <c r="B502" s="18"/>
      <c r="C502" s="19"/>
      <c r="D502" s="19"/>
      <c r="E502" s="19"/>
      <c r="F502" s="19"/>
      <c r="G502" s="19"/>
      <c r="H502" s="19"/>
      <c r="I502" s="19"/>
      <c r="J502" s="19"/>
      <c r="K502" s="19"/>
    </row>
    <row r="503" s="1" customFormat="1" ht="16.5" spans="1:11">
      <c r="A503" s="17"/>
      <c r="B503" s="18"/>
      <c r="C503" s="19"/>
      <c r="D503" s="19"/>
      <c r="E503" s="19"/>
      <c r="F503" s="19"/>
      <c r="G503" s="19"/>
      <c r="H503" s="19"/>
      <c r="I503" s="19"/>
      <c r="J503" s="19"/>
      <c r="K503" s="19"/>
    </row>
  </sheetData>
  <autoFilter xmlns:etc="http://www.wps.cn/officeDocument/2017/etCustomData" ref="A3:K503" etc:filterBottomFollowUsedRange="0">
    <extLst/>
  </autoFilter>
  <mergeCells count="1">
    <mergeCell ref="A1:M1"/>
  </mergeCells>
  <dataValidations count="4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基础资料!$B:$B</formula1>
    </dataValidation>
    <dataValidation type="list" allowBlank="1" showInputMessage="1" showErrorMessage="1" sqref="J3">
      <formula1>基础资料!$E:$E</formula1>
    </dataValidation>
    <dataValidation type="list" allowBlank="1" showInputMessage="1" showErrorMessage="1" sqref="K3">
      <formula1>基础资料!$G:$G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503"/>
  <sheetViews>
    <sheetView showGridLines="0" workbookViewId="0">
      <pane ySplit="3" topLeftCell="A4" activePane="bottomLeft" state="frozen"/>
      <selection/>
      <selection pane="bottomLeft" activeCell="G11" sqref="G1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4" customWidth="1"/>
    <col min="12" max="16372" width="10" style="1" customWidth="1"/>
    <col min="16373" max="16373" width="10" style="1"/>
    <col min="16374" max="16377" width="9" style="1"/>
    <col min="16378" max="16378" width="10" style="1"/>
    <col min="16379" max="16384" width="9" style="1"/>
  </cols>
  <sheetData>
    <row r="1" s="1" customFormat="1" ht="28" customHeight="1" spans="1:1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24" customHeight="1" spans="1:13">
      <c r="A2" s="7" t="s">
        <v>200</v>
      </c>
      <c r="B2" s="8" t="s">
        <v>58</v>
      </c>
      <c r="C2" s="9" t="s">
        <v>123</v>
      </c>
      <c r="D2" s="10">
        <f>IFERROR(VLOOKUP($B$2,数据录入!$C$5:$H$18,6,0),0)</f>
        <v>0</v>
      </c>
      <c r="E2" s="9" t="s">
        <v>201</v>
      </c>
      <c r="F2" s="10">
        <f>SUMIFS(数据录入!$F$19:$F$10000,数据录入!$C$19:$C$10000,$B$2)</f>
        <v>3100</v>
      </c>
      <c r="G2" s="9" t="s">
        <v>202</v>
      </c>
      <c r="H2" s="10">
        <f>SUMIFS(数据录入!$G$19:$G$10000,数据录入!$C$19:$C$10000,$B$2)</f>
        <v>0</v>
      </c>
      <c r="I2" s="9" t="s">
        <v>203</v>
      </c>
      <c r="J2" s="10">
        <f>D2+F2-H2</f>
        <v>3100</v>
      </c>
      <c r="K2" s="11"/>
    </row>
    <row r="3" s="1" customFormat="1" ht="24" customHeight="1" spans="1:13">
      <c r="A3" s="12" t="s">
        <v>115</v>
      </c>
      <c r="B3" s="12" t="s">
        <v>116</v>
      </c>
      <c r="C3" s="12" t="s">
        <v>117</v>
      </c>
      <c r="D3" s="12" t="s">
        <v>204</v>
      </c>
      <c r="E3" s="12" t="s">
        <v>118</v>
      </c>
      <c r="F3" s="12" t="s">
        <v>119</v>
      </c>
      <c r="G3" s="12" t="s">
        <v>120</v>
      </c>
      <c r="H3" s="13" t="s">
        <v>114</v>
      </c>
      <c r="I3" s="12" t="s">
        <v>38</v>
      </c>
      <c r="J3" s="14" t="s">
        <v>40</v>
      </c>
      <c r="K3" s="15" t="s">
        <v>41</v>
      </c>
      <c r="L3" s="16" t="s">
        <v>121</v>
      </c>
      <c r="M3" s="14" t="s">
        <v>122</v>
      </c>
    </row>
    <row r="4" s="1" customFormat="1" ht="20" customHeight="1" spans="1:13">
      <c r="A4" s="17" cm="1">
        <f t="array" ref="A4:M5">_xlfn._xlws.FILTER(数据录入!$A$19:$M$10000,数据录入!$C$19:$C$10000=$B$2)</f>
        <v>19</v>
      </c>
      <c r="B4" s="18">
        <v>46266</v>
      </c>
      <c r="C4" s="19" t="str">
        <v>农商</v>
      </c>
      <c r="D4" s="19">
        <v>0</v>
      </c>
      <c r="E4" s="19">
        <v>0</v>
      </c>
      <c r="F4" s="19">
        <v>2600</v>
      </c>
      <c r="G4" s="19">
        <v>0</v>
      </c>
      <c r="H4" s="19">
        <v>2600</v>
      </c>
      <c r="I4" s="19">
        <v>0</v>
      </c>
      <c r="J4" s="19">
        <v>0</v>
      </c>
      <c r="K4" s="19">
        <v>0</v>
      </c>
      <c r="L4" s="1">
        <v>0</v>
      </c>
      <c r="M4" s="1">
        <v>202609</v>
      </c>
    </row>
    <row r="5" s="1" customFormat="1" ht="20" customHeight="1" spans="1:13">
      <c r="A5" s="17">
        <v>33</v>
      </c>
      <c r="B5" s="18">
        <v>46266</v>
      </c>
      <c r="C5" s="19" t="str">
        <v>农商</v>
      </c>
      <c r="D5" s="19">
        <v>0</v>
      </c>
      <c r="E5" s="19">
        <v>0</v>
      </c>
      <c r="F5" s="19">
        <v>500</v>
      </c>
      <c r="G5" s="19">
        <v>0</v>
      </c>
      <c r="H5" s="19">
        <v>3100</v>
      </c>
      <c r="I5" s="19">
        <v>0</v>
      </c>
      <c r="J5" s="19">
        <v>0</v>
      </c>
      <c r="K5" s="19">
        <v>0</v>
      </c>
      <c r="L5" s="1">
        <v>0</v>
      </c>
      <c r="M5" s="1">
        <v>202609</v>
      </c>
    </row>
    <row r="6" s="1" customFormat="1" ht="20" customHeight="1" spans="1:13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</row>
    <row r="7" s="1" customFormat="1" ht="20" customHeight="1" spans="1:13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</row>
    <row r="8" s="1" customFormat="1" ht="20" customHeight="1" spans="1:13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</row>
    <row r="9" s="1" customFormat="1" ht="20" customHeight="1" spans="1:13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</row>
    <row r="10" s="1" customFormat="1" ht="20" customHeight="1" spans="1:13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</row>
    <row r="11" s="1" customFormat="1" ht="20" customHeight="1" spans="1:13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</row>
    <row r="12" s="1" customFormat="1" ht="20" customHeight="1" spans="1:13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</row>
    <row r="13" s="1" customFormat="1" ht="20" customHeight="1" spans="1:13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</row>
    <row r="14" s="1" customFormat="1" ht="20" customHeight="1" spans="1:13">
      <c r="A14" s="17"/>
      <c r="B14" s="18"/>
      <c r="C14" s="19"/>
      <c r="D14" s="19"/>
      <c r="E14" s="19"/>
      <c r="F14" s="19"/>
      <c r="G14" s="19"/>
      <c r="H14" s="19"/>
      <c r="I14" s="19"/>
      <c r="J14" s="19"/>
      <c r="K14" s="19"/>
    </row>
    <row r="15" s="1" customFormat="1" ht="20" customHeight="1" spans="1:1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</row>
    <row r="16" s="1" customFormat="1" ht="20" customHeight="1" spans="1:13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</row>
    <row r="17" s="1" customFormat="1" ht="20" customHeight="1" spans="1:11">
      <c r="A17" s="17"/>
      <c r="B17" s="18"/>
      <c r="C17" s="19"/>
      <c r="D17" s="19"/>
      <c r="E17" s="19"/>
      <c r="F17" s="19"/>
      <c r="G17" s="19"/>
      <c r="H17" s="19"/>
      <c r="I17" s="19"/>
      <c r="J17" s="19"/>
      <c r="K17" s="19"/>
    </row>
    <row r="18" s="1" customFormat="1" ht="20" customHeight="1" spans="1:11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</row>
    <row r="19" s="1" customFormat="1" ht="20" customHeight="1" spans="1:11">
      <c r="A19" s="17"/>
      <c r="B19" s="18"/>
      <c r="C19" s="19"/>
      <c r="D19" s="19"/>
      <c r="E19" s="19"/>
      <c r="F19" s="19"/>
      <c r="G19" s="19"/>
      <c r="H19" s="19"/>
      <c r="I19" s="19"/>
      <c r="J19" s="19"/>
      <c r="K19" s="19"/>
    </row>
    <row r="20" s="1" customFormat="1" ht="20" customHeight="1" spans="1:11">
      <c r="A20" s="17"/>
      <c r="B20" s="18"/>
      <c r="C20" s="19"/>
      <c r="D20" s="19"/>
      <c r="E20" s="19"/>
      <c r="F20" s="19"/>
      <c r="G20" s="19"/>
      <c r="H20" s="19"/>
      <c r="I20" s="19"/>
      <c r="J20" s="19"/>
      <c r="K20" s="19"/>
    </row>
    <row r="21" s="1" customFormat="1" ht="20" customHeight="1" spans="1:11">
      <c r="A21" s="17"/>
      <c r="B21" s="18"/>
      <c r="C21" s="19"/>
      <c r="D21" s="19"/>
      <c r="E21" s="19"/>
      <c r="F21" s="19"/>
      <c r="G21" s="19"/>
      <c r="H21" s="19"/>
      <c r="I21" s="19"/>
      <c r="J21" s="19"/>
      <c r="K21" s="19"/>
    </row>
    <row r="22" s="1" customFormat="1" ht="20" customHeight="1" spans="1:11">
      <c r="A22" s="17"/>
      <c r="B22" s="18"/>
      <c r="C22" s="19"/>
      <c r="D22" s="19"/>
      <c r="E22" s="19"/>
      <c r="F22" s="19"/>
      <c r="G22" s="19"/>
      <c r="H22" s="19"/>
      <c r="I22" s="19"/>
      <c r="J22" s="19"/>
      <c r="K22" s="19"/>
    </row>
    <row r="23" s="1" customFormat="1" ht="20" customHeight="1" spans="1:11">
      <c r="A23" s="17"/>
      <c r="B23" s="18"/>
      <c r="C23" s="19"/>
      <c r="D23" s="19"/>
      <c r="E23" s="19"/>
      <c r="F23" s="19"/>
      <c r="G23" s="19"/>
      <c r="H23" s="19"/>
      <c r="I23" s="19"/>
      <c r="J23" s="19"/>
      <c r="K23" s="19"/>
    </row>
    <row r="24" s="1" customFormat="1" ht="20" customHeight="1" spans="1:11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</row>
    <row r="25" s="1" customFormat="1" ht="20" customHeight="1" spans="1:11">
      <c r="A25" s="17"/>
      <c r="B25" s="18"/>
      <c r="C25" s="19"/>
      <c r="D25" s="19"/>
      <c r="E25" s="19"/>
      <c r="F25" s="19"/>
      <c r="G25" s="19"/>
      <c r="H25" s="19"/>
      <c r="I25" s="19"/>
      <c r="J25" s="19"/>
      <c r="K25" s="19"/>
    </row>
    <row r="26" s="1" customFormat="1" ht="20" customHeight="1" spans="1:11">
      <c r="A26" s="17"/>
      <c r="B26" s="18"/>
      <c r="C26" s="19"/>
      <c r="D26" s="19"/>
      <c r="E26" s="19"/>
      <c r="F26" s="19"/>
      <c r="G26" s="19"/>
      <c r="H26" s="19"/>
      <c r="I26" s="19"/>
      <c r="J26" s="19"/>
      <c r="K26" s="19"/>
    </row>
    <row r="27" s="1" customFormat="1" ht="20" customHeight="1" spans="1:11">
      <c r="A27" s="17"/>
      <c r="B27" s="18"/>
      <c r="C27" s="19"/>
      <c r="D27" s="19"/>
      <c r="E27" s="19"/>
      <c r="F27" s="19"/>
      <c r="G27" s="19"/>
      <c r="H27" s="19"/>
      <c r="I27" s="19"/>
      <c r="J27" s="19"/>
      <c r="K27" s="19"/>
    </row>
    <row r="28" s="1" customFormat="1" ht="20" customHeight="1" spans="1:11">
      <c r="A28" s="17"/>
      <c r="B28" s="18"/>
      <c r="C28" s="19"/>
      <c r="D28" s="19"/>
      <c r="E28" s="19"/>
      <c r="F28" s="19"/>
      <c r="G28" s="19"/>
      <c r="H28" s="19"/>
      <c r="I28" s="19"/>
      <c r="J28" s="19"/>
      <c r="K28" s="19"/>
    </row>
    <row r="29" s="1" customFormat="1" ht="20" customHeight="1" spans="1:11">
      <c r="A29" s="17"/>
      <c r="B29" s="18"/>
      <c r="C29" s="19"/>
      <c r="D29" s="19"/>
      <c r="E29" s="19"/>
      <c r="F29" s="19"/>
      <c r="G29" s="19"/>
      <c r="H29" s="19"/>
      <c r="I29" s="19"/>
      <c r="J29" s="19"/>
      <c r="K29" s="19"/>
    </row>
    <row r="30" s="1" customFormat="1" ht="20" customHeight="1" spans="1:11">
      <c r="A30" s="17"/>
      <c r="B30" s="18"/>
      <c r="C30" s="19"/>
      <c r="D30" s="19"/>
      <c r="E30" s="19"/>
      <c r="F30" s="19"/>
      <c r="G30" s="19"/>
      <c r="H30" s="19"/>
      <c r="I30" s="19"/>
      <c r="J30" s="19"/>
      <c r="K30" s="19"/>
    </row>
    <row r="31" s="1" customFormat="1" ht="20" customHeight="1" spans="1:11">
      <c r="A31" s="17"/>
      <c r="B31" s="18"/>
      <c r="C31" s="19"/>
      <c r="D31" s="19"/>
      <c r="E31" s="19"/>
      <c r="F31" s="19"/>
      <c r="G31" s="19"/>
      <c r="H31" s="19"/>
      <c r="I31" s="19"/>
      <c r="J31" s="19"/>
      <c r="K31" s="19"/>
    </row>
    <row r="32" s="1" customFormat="1" ht="20" customHeight="1" spans="1:11">
      <c r="A32" s="17"/>
      <c r="B32" s="18"/>
      <c r="C32" s="19"/>
      <c r="D32" s="19"/>
      <c r="E32" s="19"/>
      <c r="F32" s="19"/>
      <c r="G32" s="19"/>
      <c r="H32" s="19"/>
      <c r="I32" s="19"/>
      <c r="J32" s="19"/>
      <c r="K32" s="19"/>
    </row>
    <row r="33" s="1" customFormat="1" ht="20" customHeight="1" spans="1:11">
      <c r="A33" s="17"/>
      <c r="B33" s="18"/>
      <c r="C33" s="19"/>
      <c r="D33" s="19"/>
      <c r="E33" s="19"/>
      <c r="F33" s="19"/>
      <c r="G33" s="19"/>
      <c r="H33" s="19"/>
      <c r="I33" s="19"/>
      <c r="J33" s="19"/>
      <c r="K33" s="19"/>
    </row>
    <row r="34" s="1" customFormat="1" ht="20" customHeight="1" spans="1:11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</row>
    <row r="35" s="1" customFormat="1" ht="20" customHeight="1" spans="1:11">
      <c r="A35" s="17"/>
      <c r="B35" s="18"/>
      <c r="C35" s="19"/>
      <c r="D35" s="19"/>
      <c r="E35" s="19"/>
      <c r="F35" s="19"/>
      <c r="G35" s="19"/>
      <c r="H35" s="19"/>
      <c r="I35" s="19"/>
      <c r="J35" s="19"/>
      <c r="K35" s="19"/>
    </row>
    <row r="36" s="1" customFormat="1" ht="20" customHeight="1" spans="1:11">
      <c r="A36" s="17"/>
      <c r="B36" s="18"/>
      <c r="C36" s="19"/>
      <c r="D36" s="19"/>
      <c r="E36" s="19"/>
      <c r="F36" s="19"/>
      <c r="G36" s="19"/>
      <c r="H36" s="19"/>
      <c r="I36" s="19"/>
      <c r="J36" s="19"/>
      <c r="K36" s="19"/>
    </row>
    <row r="37" s="1" customFormat="1" ht="20" customHeight="1" spans="1:11">
      <c r="A37" s="17"/>
      <c r="B37" s="18"/>
      <c r="C37" s="19"/>
      <c r="D37" s="19"/>
      <c r="E37" s="19"/>
      <c r="F37" s="19"/>
      <c r="G37" s="19"/>
      <c r="H37" s="19"/>
      <c r="I37" s="19"/>
      <c r="J37" s="19"/>
      <c r="K37" s="19"/>
    </row>
    <row r="38" s="1" customFormat="1" ht="20" customHeight="1" spans="1:11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</row>
    <row r="39" s="1" customFormat="1" ht="20" customHeight="1" spans="1:11">
      <c r="A39" s="17"/>
      <c r="B39" s="18"/>
      <c r="C39" s="19"/>
      <c r="D39" s="19"/>
      <c r="E39" s="19"/>
      <c r="F39" s="19"/>
      <c r="G39" s="19"/>
      <c r="H39" s="19"/>
      <c r="I39" s="19"/>
      <c r="J39" s="19"/>
      <c r="K39" s="19"/>
    </row>
    <row r="40" s="1" customFormat="1" ht="20" customHeight="1" spans="1:11">
      <c r="A40" s="17"/>
      <c r="B40" s="18"/>
      <c r="C40" s="19"/>
      <c r="D40" s="19"/>
      <c r="E40" s="19"/>
      <c r="F40" s="19"/>
      <c r="G40" s="19"/>
      <c r="H40" s="19"/>
      <c r="I40" s="19"/>
      <c r="J40" s="19"/>
      <c r="K40" s="19"/>
    </row>
    <row r="41" s="1" customFormat="1" ht="20" customHeight="1" spans="1:11">
      <c r="A41" s="17"/>
      <c r="B41" s="18"/>
      <c r="C41" s="19"/>
      <c r="D41" s="19"/>
      <c r="E41" s="19"/>
      <c r="F41" s="19"/>
      <c r="G41" s="19"/>
      <c r="H41" s="19"/>
      <c r="I41" s="19"/>
      <c r="J41" s="19"/>
      <c r="K41" s="19"/>
    </row>
    <row r="42" s="1" customFormat="1" ht="20" customHeight="1" spans="1:1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</row>
    <row r="43" s="1" customFormat="1" ht="20" customHeight="1" spans="1:11">
      <c r="A43" s="17"/>
      <c r="B43" s="18"/>
      <c r="C43" s="19"/>
      <c r="D43" s="19"/>
      <c r="E43" s="19"/>
      <c r="F43" s="19"/>
      <c r="G43" s="19"/>
      <c r="H43" s="19"/>
      <c r="I43" s="19"/>
      <c r="J43" s="19"/>
      <c r="K43" s="19"/>
    </row>
    <row r="44" s="1" customFormat="1" ht="20" customHeight="1" spans="1:11">
      <c r="A44" s="17"/>
      <c r="B44" s="18"/>
      <c r="C44" s="19"/>
      <c r="D44" s="19"/>
      <c r="E44" s="19"/>
      <c r="F44" s="19"/>
      <c r="G44" s="19"/>
      <c r="H44" s="19"/>
      <c r="I44" s="19"/>
      <c r="J44" s="19"/>
      <c r="K44" s="19"/>
    </row>
    <row r="45" s="1" customFormat="1" ht="20" customHeight="1" spans="1:11">
      <c r="A45" s="17"/>
      <c r="B45" s="18"/>
      <c r="C45" s="19"/>
      <c r="D45" s="19"/>
      <c r="E45" s="19"/>
      <c r="F45" s="19"/>
      <c r="G45" s="19"/>
      <c r="H45" s="19"/>
      <c r="I45" s="19"/>
      <c r="J45" s="19"/>
      <c r="K45" s="19"/>
    </row>
    <row r="46" s="1" customFormat="1" ht="20" customHeight="1" spans="1:11">
      <c r="A46" s="17"/>
      <c r="B46" s="18"/>
      <c r="C46" s="19"/>
      <c r="D46" s="19"/>
      <c r="E46" s="19"/>
      <c r="F46" s="19"/>
      <c r="G46" s="19"/>
      <c r="H46" s="19"/>
      <c r="I46" s="19"/>
      <c r="J46" s="19"/>
      <c r="K46" s="19"/>
    </row>
    <row r="47" s="1" customFormat="1" ht="20" customHeight="1" spans="1:11">
      <c r="A47" s="17"/>
      <c r="B47" s="18"/>
      <c r="C47" s="19"/>
      <c r="D47" s="19"/>
      <c r="E47" s="19"/>
      <c r="F47" s="19"/>
      <c r="G47" s="19"/>
      <c r="H47" s="19"/>
      <c r="I47" s="19"/>
      <c r="J47" s="19"/>
      <c r="K47" s="19"/>
    </row>
    <row r="48" s="1" customFormat="1" ht="20" customHeight="1" spans="1:11">
      <c r="A48" s="17"/>
      <c r="B48" s="18"/>
      <c r="C48" s="19"/>
      <c r="D48" s="19"/>
      <c r="E48" s="19"/>
      <c r="F48" s="19"/>
      <c r="G48" s="19"/>
      <c r="H48" s="19"/>
      <c r="I48" s="19"/>
      <c r="J48" s="19"/>
      <c r="K48" s="19"/>
    </row>
    <row r="49" s="1" customFormat="1" ht="20" customHeight="1" spans="1:11">
      <c r="A49" s="17"/>
      <c r="B49" s="18"/>
      <c r="C49" s="19"/>
      <c r="D49" s="19"/>
      <c r="E49" s="19"/>
      <c r="F49" s="19"/>
      <c r="G49" s="19"/>
      <c r="H49" s="19"/>
      <c r="I49" s="19"/>
      <c r="J49" s="19"/>
      <c r="K49" s="19"/>
    </row>
    <row r="50" s="1" customFormat="1" ht="20" customHeight="1" spans="1:11">
      <c r="A50" s="17"/>
      <c r="B50" s="18"/>
      <c r="C50" s="19"/>
      <c r="D50" s="19"/>
      <c r="E50" s="19"/>
      <c r="F50" s="19"/>
      <c r="G50" s="19"/>
      <c r="H50" s="19"/>
      <c r="I50" s="19"/>
      <c r="J50" s="19"/>
      <c r="K50" s="19"/>
    </row>
    <row r="51" s="1" customFormat="1" ht="20" customHeight="1" spans="1:11">
      <c r="A51" s="17"/>
      <c r="B51" s="18"/>
      <c r="C51" s="19"/>
      <c r="D51" s="19"/>
      <c r="E51" s="19"/>
      <c r="F51" s="19"/>
      <c r="G51" s="19"/>
      <c r="H51" s="19"/>
      <c r="I51" s="19"/>
      <c r="J51" s="19"/>
      <c r="K51" s="19"/>
    </row>
    <row r="52" s="1" customFormat="1" ht="20" customHeight="1" spans="1:11">
      <c r="A52" s="17"/>
      <c r="B52" s="18"/>
      <c r="C52" s="19"/>
      <c r="D52" s="19"/>
      <c r="E52" s="19"/>
      <c r="F52" s="19"/>
      <c r="G52" s="19"/>
      <c r="H52" s="19"/>
      <c r="I52" s="19"/>
      <c r="J52" s="19"/>
      <c r="K52" s="19"/>
    </row>
    <row r="53" s="1" customFormat="1" ht="20" customHeight="1" spans="1:11">
      <c r="A53" s="17"/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4" s="1" customFormat="1" ht="20" customHeight="1" spans="1:11">
      <c r="A54" s="17"/>
      <c r="B54" s="18"/>
      <c r="C54" s="19"/>
      <c r="D54" s="19"/>
      <c r="E54" s="19"/>
      <c r="F54" s="19"/>
      <c r="G54" s="19"/>
      <c r="H54" s="19"/>
      <c r="I54" s="19"/>
      <c r="J54" s="19"/>
      <c r="K54" s="19"/>
    </row>
    <row r="55" s="1" customFormat="1" ht="20" customHeight="1" spans="1:11">
      <c r="A55" s="17"/>
      <c r="B55" s="18"/>
      <c r="C55" s="19"/>
      <c r="D55" s="19"/>
      <c r="E55" s="19"/>
      <c r="F55" s="19"/>
      <c r="G55" s="19"/>
      <c r="H55" s="19"/>
      <c r="I55" s="19"/>
      <c r="J55" s="19"/>
      <c r="K55" s="19"/>
    </row>
    <row r="56" s="1" customFormat="1" ht="20" customHeight="1" spans="1:11">
      <c r="A56" s="17"/>
      <c r="B56" s="18"/>
      <c r="C56" s="19"/>
      <c r="D56" s="19"/>
      <c r="E56" s="19"/>
      <c r="F56" s="19"/>
      <c r="G56" s="19"/>
      <c r="H56" s="19"/>
      <c r="I56" s="19"/>
      <c r="J56" s="19"/>
      <c r="K56" s="19"/>
    </row>
    <row r="57" s="1" customFormat="1" ht="20" customHeight="1" spans="1:1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</row>
    <row r="58" s="1" customFormat="1" ht="20" customHeight="1" spans="1:11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</row>
    <row r="59" s="1" customFormat="1" ht="20" customHeight="1" spans="1:11">
      <c r="A59" s="17"/>
      <c r="B59" s="18"/>
      <c r="C59" s="19"/>
      <c r="D59" s="19"/>
      <c r="E59" s="19"/>
      <c r="F59" s="19"/>
      <c r="G59" s="19"/>
      <c r="H59" s="19"/>
      <c r="I59" s="19"/>
      <c r="J59" s="19"/>
      <c r="K59" s="19"/>
    </row>
    <row r="60" s="1" customFormat="1" ht="20" customHeight="1" spans="1:11">
      <c r="A60" s="17"/>
      <c r="B60" s="18"/>
      <c r="C60" s="19"/>
      <c r="D60" s="19"/>
      <c r="E60" s="19"/>
      <c r="F60" s="19"/>
      <c r="G60" s="19"/>
      <c r="H60" s="19"/>
      <c r="I60" s="19"/>
      <c r="J60" s="19"/>
      <c r="K60" s="19"/>
    </row>
    <row r="61" s="1" customFormat="1" ht="20" customHeight="1" spans="1:11">
      <c r="A61" s="17"/>
      <c r="B61" s="18"/>
      <c r="C61" s="19"/>
      <c r="D61" s="19"/>
      <c r="E61" s="19"/>
      <c r="F61" s="19"/>
      <c r="G61" s="19"/>
      <c r="H61" s="19"/>
      <c r="I61" s="19"/>
      <c r="J61" s="19"/>
      <c r="K61" s="19"/>
    </row>
    <row r="62" s="1" customFormat="1" ht="20" customHeight="1" spans="1:11">
      <c r="A62" s="17"/>
      <c r="B62" s="18"/>
      <c r="C62" s="19"/>
      <c r="D62" s="19"/>
      <c r="E62" s="19"/>
      <c r="F62" s="19"/>
      <c r="G62" s="19"/>
      <c r="H62" s="19"/>
      <c r="I62" s="19"/>
      <c r="J62" s="19"/>
      <c r="K62" s="19"/>
    </row>
    <row r="63" s="1" customFormat="1" ht="20" customHeight="1" spans="1:11">
      <c r="A63" s="17"/>
      <c r="B63" s="18"/>
      <c r="C63" s="19"/>
      <c r="D63" s="19"/>
      <c r="E63" s="19"/>
      <c r="F63" s="19"/>
      <c r="G63" s="19"/>
      <c r="H63" s="19"/>
      <c r="I63" s="19"/>
      <c r="J63" s="19"/>
      <c r="K63" s="19"/>
    </row>
    <row r="64" s="1" customFormat="1" ht="20" customHeight="1" spans="1:11">
      <c r="A64" s="17"/>
      <c r="B64" s="18"/>
      <c r="C64" s="19"/>
      <c r="D64" s="19"/>
      <c r="E64" s="19"/>
      <c r="F64" s="19"/>
      <c r="G64" s="19"/>
      <c r="H64" s="19"/>
      <c r="I64" s="19"/>
      <c r="J64" s="19"/>
      <c r="K64" s="19"/>
    </row>
    <row r="65" s="1" customFormat="1" ht="20" customHeight="1" spans="1:11">
      <c r="A65" s="17"/>
      <c r="B65" s="18"/>
      <c r="C65" s="19"/>
      <c r="D65" s="19"/>
      <c r="E65" s="19"/>
      <c r="F65" s="19"/>
      <c r="G65" s="19"/>
      <c r="H65" s="19"/>
      <c r="I65" s="19"/>
      <c r="J65" s="19"/>
      <c r="K65" s="19"/>
    </row>
    <row r="66" s="1" customFormat="1" ht="20" customHeight="1" spans="1:11">
      <c r="A66" s="17"/>
      <c r="B66" s="18"/>
      <c r="C66" s="19"/>
      <c r="D66" s="19"/>
      <c r="E66" s="19"/>
      <c r="F66" s="19"/>
      <c r="G66" s="19"/>
      <c r="H66" s="19"/>
      <c r="I66" s="19"/>
      <c r="J66" s="19"/>
      <c r="K66" s="19"/>
    </row>
    <row r="67" s="1" customFormat="1" ht="20" customHeight="1" spans="1:11">
      <c r="A67" s="17"/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="1" customFormat="1" ht="20" customHeight="1" spans="1:11">
      <c r="A68" s="17"/>
      <c r="B68" s="18"/>
      <c r="C68" s="19"/>
      <c r="D68" s="19"/>
      <c r="E68" s="19"/>
      <c r="F68" s="19"/>
      <c r="G68" s="19"/>
      <c r="H68" s="19"/>
      <c r="I68" s="19"/>
      <c r="J68" s="19"/>
      <c r="K68" s="19"/>
    </row>
    <row r="69" s="1" customFormat="1" ht="20" customHeight="1" spans="1:11">
      <c r="A69" s="17"/>
      <c r="B69" s="18"/>
      <c r="C69" s="19"/>
      <c r="D69" s="19"/>
      <c r="E69" s="19"/>
      <c r="F69" s="19"/>
      <c r="G69" s="19"/>
      <c r="H69" s="19"/>
      <c r="I69" s="19"/>
      <c r="J69" s="19"/>
      <c r="K69" s="19"/>
    </row>
    <row r="70" s="1" customFormat="1" ht="20" customHeight="1" spans="1:11">
      <c r="A70" s="17"/>
      <c r="B70" s="18"/>
      <c r="C70" s="19"/>
      <c r="D70" s="19"/>
      <c r="E70" s="19"/>
      <c r="F70" s="19"/>
      <c r="G70" s="19"/>
      <c r="H70" s="19"/>
      <c r="I70" s="19"/>
      <c r="J70" s="19"/>
      <c r="K70" s="19"/>
    </row>
    <row r="71" s="1" customFormat="1" ht="20" customHeight="1" spans="1:11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</row>
    <row r="72" s="1" customFormat="1" ht="20" customHeight="1" spans="1:11">
      <c r="A72" s="17"/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="1" customFormat="1" ht="20" customHeight="1" spans="1:11">
      <c r="A73" s="17"/>
      <c r="B73" s="18"/>
      <c r="C73" s="19"/>
      <c r="D73" s="19"/>
      <c r="E73" s="19"/>
      <c r="F73" s="19"/>
      <c r="G73" s="19"/>
      <c r="H73" s="19"/>
      <c r="I73" s="19"/>
      <c r="J73" s="19"/>
      <c r="K73" s="19"/>
    </row>
    <row r="74" s="1" customFormat="1" ht="20" customHeight="1" spans="1:11">
      <c r="A74" s="17"/>
      <c r="B74" s="18"/>
      <c r="C74" s="19"/>
      <c r="D74" s="19"/>
      <c r="E74" s="19"/>
      <c r="F74" s="19"/>
      <c r="G74" s="19"/>
      <c r="H74" s="19"/>
      <c r="I74" s="19"/>
      <c r="J74" s="19"/>
      <c r="K74" s="19"/>
    </row>
    <row r="75" s="1" customFormat="1" ht="20" customHeight="1" spans="1:11">
      <c r="A75" s="17"/>
      <c r="B75" s="18"/>
      <c r="C75" s="19"/>
      <c r="D75" s="19"/>
      <c r="E75" s="19"/>
      <c r="F75" s="19"/>
      <c r="G75" s="19"/>
      <c r="H75" s="19"/>
      <c r="I75" s="19"/>
      <c r="J75" s="19"/>
      <c r="K75" s="19"/>
    </row>
    <row r="76" s="1" customFormat="1" ht="20" customHeight="1" spans="1:11">
      <c r="A76" s="17"/>
      <c r="B76" s="18"/>
      <c r="C76" s="19"/>
      <c r="D76" s="19"/>
      <c r="E76" s="19"/>
      <c r="F76" s="19"/>
      <c r="G76" s="19"/>
      <c r="H76" s="19"/>
      <c r="I76" s="19"/>
      <c r="J76" s="19"/>
      <c r="K76" s="19"/>
    </row>
    <row r="77" s="1" customFormat="1" ht="20" customHeight="1" spans="1:11">
      <c r="A77" s="17"/>
      <c r="B77" s="18"/>
      <c r="C77" s="19"/>
      <c r="D77" s="19"/>
      <c r="E77" s="19"/>
      <c r="F77" s="19"/>
      <c r="G77" s="19"/>
      <c r="H77" s="19"/>
      <c r="I77" s="19"/>
      <c r="J77" s="19"/>
      <c r="K77" s="19"/>
    </row>
    <row r="78" s="1" customFormat="1" ht="20" customHeight="1" spans="1:11">
      <c r="A78" s="17"/>
      <c r="B78" s="18"/>
      <c r="C78" s="19"/>
      <c r="D78" s="19"/>
      <c r="E78" s="19"/>
      <c r="F78" s="19"/>
      <c r="G78" s="19"/>
      <c r="H78" s="19"/>
      <c r="I78" s="19"/>
      <c r="J78" s="19"/>
      <c r="K78" s="19"/>
    </row>
    <row r="79" s="1" customFormat="1" ht="20" customHeight="1" spans="1:11">
      <c r="A79" s="17"/>
      <c r="B79" s="18"/>
      <c r="C79" s="19"/>
      <c r="D79" s="19"/>
      <c r="E79" s="19"/>
      <c r="F79" s="19"/>
      <c r="G79" s="19"/>
      <c r="H79" s="19"/>
      <c r="I79" s="19"/>
      <c r="J79" s="19"/>
      <c r="K79" s="19"/>
    </row>
    <row r="80" s="1" customFormat="1" ht="20" customHeight="1" spans="1:11">
      <c r="A80" s="17"/>
      <c r="B80" s="18"/>
      <c r="C80" s="19"/>
      <c r="D80" s="19"/>
      <c r="E80" s="19"/>
      <c r="F80" s="19"/>
      <c r="G80" s="19"/>
      <c r="H80" s="19"/>
      <c r="I80" s="19"/>
      <c r="J80" s="19"/>
      <c r="K80" s="19"/>
    </row>
    <row r="81" s="1" customFormat="1" ht="20" customHeight="1" spans="1:11">
      <c r="A81" s="17"/>
      <c r="B81" s="18"/>
      <c r="C81" s="19"/>
      <c r="D81" s="19"/>
      <c r="E81" s="19"/>
      <c r="F81" s="19"/>
      <c r="G81" s="19"/>
      <c r="H81" s="19"/>
      <c r="I81" s="19"/>
      <c r="J81" s="19"/>
      <c r="K81" s="19"/>
    </row>
    <row r="82" s="1" customFormat="1" ht="20" customHeight="1" spans="1:11">
      <c r="A82" s="17"/>
      <c r="B82" s="18"/>
      <c r="C82" s="19"/>
      <c r="D82" s="19"/>
      <c r="E82" s="19"/>
      <c r="F82" s="19"/>
      <c r="G82" s="19"/>
      <c r="H82" s="19"/>
      <c r="I82" s="19"/>
      <c r="J82" s="19"/>
      <c r="K82" s="19"/>
    </row>
    <row r="83" s="1" customFormat="1" ht="20" customHeight="1" spans="1:11">
      <c r="A83" s="17"/>
      <c r="B83" s="18"/>
      <c r="C83" s="19"/>
      <c r="D83" s="19"/>
      <c r="E83" s="19"/>
      <c r="F83" s="19"/>
      <c r="G83" s="19"/>
      <c r="H83" s="19"/>
      <c r="I83" s="19"/>
      <c r="J83" s="19"/>
      <c r="K83" s="19"/>
    </row>
    <row r="84" s="1" customFormat="1" ht="20" customHeight="1" spans="1:11">
      <c r="A84" s="17"/>
      <c r="B84" s="18"/>
      <c r="C84" s="19"/>
      <c r="D84" s="19"/>
      <c r="E84" s="19"/>
      <c r="F84" s="19"/>
      <c r="G84" s="19"/>
      <c r="H84" s="19"/>
      <c r="I84" s="19"/>
      <c r="J84" s="19"/>
      <c r="K84" s="19"/>
    </row>
    <row r="85" s="1" customFormat="1" ht="20" customHeight="1" spans="1:11">
      <c r="A85" s="17"/>
      <c r="B85" s="18"/>
      <c r="C85" s="19"/>
      <c r="D85" s="19"/>
      <c r="E85" s="19"/>
      <c r="F85" s="19"/>
      <c r="G85" s="19"/>
      <c r="H85" s="19"/>
      <c r="I85" s="19"/>
      <c r="J85" s="19"/>
      <c r="K85" s="19"/>
    </row>
    <row r="86" s="1" customFormat="1" ht="20" customHeight="1" spans="1:11">
      <c r="A86" s="17"/>
      <c r="B86" s="18"/>
      <c r="C86" s="19"/>
      <c r="D86" s="19"/>
      <c r="E86" s="19"/>
      <c r="F86" s="19"/>
      <c r="G86" s="19"/>
      <c r="H86" s="19"/>
      <c r="I86" s="19"/>
      <c r="J86" s="19"/>
      <c r="K86" s="19"/>
    </row>
    <row r="87" s="1" customFormat="1" ht="20" customHeight="1" spans="1:11">
      <c r="A87" s="17"/>
      <c r="B87" s="18"/>
      <c r="C87" s="19"/>
      <c r="D87" s="19"/>
      <c r="E87" s="19"/>
      <c r="F87" s="19"/>
      <c r="G87" s="19"/>
      <c r="H87" s="19"/>
      <c r="I87" s="19"/>
      <c r="J87" s="19"/>
      <c r="K87" s="19"/>
    </row>
    <row r="88" s="1" customFormat="1" ht="20" customHeight="1" spans="1:11">
      <c r="A88" s="17"/>
      <c r="B88" s="18"/>
      <c r="C88" s="19"/>
      <c r="D88" s="19"/>
      <c r="E88" s="19"/>
      <c r="F88" s="19"/>
      <c r="G88" s="19"/>
      <c r="H88" s="19"/>
      <c r="I88" s="19"/>
      <c r="J88" s="19"/>
      <c r="K88" s="19"/>
    </row>
    <row r="89" s="1" customFormat="1" ht="20" customHeight="1" spans="1:11">
      <c r="A89" s="17"/>
      <c r="B89" s="18"/>
      <c r="C89" s="19"/>
      <c r="D89" s="19"/>
      <c r="E89" s="19"/>
      <c r="F89" s="19"/>
      <c r="G89" s="19"/>
      <c r="H89" s="19"/>
      <c r="I89" s="19"/>
      <c r="J89" s="19"/>
      <c r="K89" s="19"/>
    </row>
    <row r="90" s="1" customFormat="1" ht="20" customHeight="1" spans="1:11">
      <c r="A90" s="17"/>
      <c r="B90" s="18"/>
      <c r="C90" s="19"/>
      <c r="D90" s="19"/>
      <c r="E90" s="19"/>
      <c r="F90" s="19"/>
      <c r="G90" s="19"/>
      <c r="H90" s="19"/>
      <c r="I90" s="19"/>
      <c r="J90" s="19"/>
      <c r="K90" s="19"/>
    </row>
    <row r="91" s="1" customFormat="1" ht="20" customHeight="1" spans="1:11">
      <c r="A91" s="17"/>
      <c r="B91" s="18"/>
      <c r="C91" s="19"/>
      <c r="D91" s="19"/>
      <c r="E91" s="19"/>
      <c r="F91" s="19"/>
      <c r="G91" s="19"/>
      <c r="H91" s="19"/>
      <c r="I91" s="19"/>
      <c r="J91" s="19"/>
      <c r="K91" s="19"/>
    </row>
    <row r="92" s="1" customFormat="1" ht="20" customHeight="1" spans="1:11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</row>
    <row r="93" s="1" customFormat="1" ht="20" customHeight="1" spans="1:11">
      <c r="A93" s="17"/>
      <c r="B93" s="18"/>
      <c r="C93" s="19"/>
      <c r="D93" s="19"/>
      <c r="E93" s="19"/>
      <c r="F93" s="19"/>
      <c r="G93" s="19"/>
      <c r="H93" s="19"/>
      <c r="I93" s="19"/>
      <c r="J93" s="19"/>
      <c r="K93" s="19"/>
    </row>
    <row r="94" s="1" customFormat="1" ht="20" customHeight="1" spans="1:11">
      <c r="A94" s="17"/>
      <c r="B94" s="18"/>
      <c r="C94" s="19"/>
      <c r="D94" s="19"/>
      <c r="E94" s="19"/>
      <c r="F94" s="19"/>
      <c r="G94" s="19"/>
      <c r="H94" s="19"/>
      <c r="I94" s="19"/>
      <c r="J94" s="19"/>
      <c r="K94" s="19"/>
    </row>
    <row r="95" s="1" customFormat="1" ht="20" customHeight="1" spans="1:11">
      <c r="A95" s="17"/>
      <c r="B95" s="18"/>
      <c r="C95" s="19"/>
      <c r="D95" s="19"/>
      <c r="E95" s="19"/>
      <c r="F95" s="19"/>
      <c r="G95" s="19"/>
      <c r="H95" s="19"/>
      <c r="I95" s="19"/>
      <c r="J95" s="19"/>
      <c r="K95" s="19"/>
    </row>
    <row r="96" s="1" customFormat="1" ht="20" customHeight="1" spans="1:11">
      <c r="A96" s="17"/>
      <c r="B96" s="18"/>
      <c r="C96" s="19"/>
      <c r="D96" s="19"/>
      <c r="E96" s="19"/>
      <c r="F96" s="19"/>
      <c r="G96" s="19"/>
      <c r="H96" s="19"/>
      <c r="I96" s="19"/>
      <c r="J96" s="19"/>
      <c r="K96" s="19"/>
    </row>
    <row r="97" s="1" customFormat="1" ht="20" customHeight="1" spans="1:11">
      <c r="A97" s="17"/>
      <c r="B97" s="18"/>
      <c r="C97" s="19"/>
      <c r="D97" s="19"/>
      <c r="E97" s="19"/>
      <c r="F97" s="19"/>
      <c r="G97" s="19"/>
      <c r="H97" s="19"/>
      <c r="I97" s="19"/>
      <c r="J97" s="19"/>
      <c r="K97" s="19"/>
    </row>
    <row r="98" s="1" customFormat="1" ht="20" customHeight="1" spans="1:11">
      <c r="A98" s="17"/>
      <c r="B98" s="18"/>
      <c r="C98" s="19"/>
      <c r="D98" s="19"/>
      <c r="E98" s="19"/>
      <c r="F98" s="19"/>
      <c r="G98" s="19"/>
      <c r="H98" s="19"/>
      <c r="I98" s="19"/>
      <c r="J98" s="19"/>
      <c r="K98" s="19"/>
    </row>
    <row r="99" s="1" customFormat="1" ht="20" customHeight="1" spans="1:11">
      <c r="A99" s="17"/>
      <c r="B99" s="18"/>
      <c r="C99" s="19"/>
      <c r="D99" s="19"/>
      <c r="E99" s="19"/>
      <c r="F99" s="19"/>
      <c r="G99" s="19"/>
      <c r="H99" s="19"/>
      <c r="I99" s="19"/>
      <c r="J99" s="19"/>
      <c r="K99" s="19"/>
    </row>
    <row r="100" s="1" customFormat="1" ht="20" customHeight="1" spans="1:11">
      <c r="A100" s="17"/>
      <c r="B100" s="18"/>
      <c r="C100" s="19"/>
      <c r="D100" s="19"/>
      <c r="E100" s="19"/>
      <c r="F100" s="19"/>
      <c r="G100" s="19"/>
      <c r="H100" s="19"/>
      <c r="I100" s="19"/>
      <c r="J100" s="19"/>
      <c r="K100" s="19"/>
    </row>
    <row r="101" s="1" customFormat="1" ht="20" customHeight="1" spans="1:11">
      <c r="A101" s="17"/>
      <c r="B101" s="18"/>
      <c r="C101" s="19"/>
      <c r="D101" s="19"/>
      <c r="E101" s="19"/>
      <c r="F101" s="19"/>
      <c r="G101" s="19"/>
      <c r="H101" s="19"/>
      <c r="I101" s="19"/>
      <c r="J101" s="19"/>
      <c r="K101" s="19"/>
    </row>
    <row r="102" s="1" customFormat="1" ht="20" customHeight="1" spans="1:11">
      <c r="A102" s="17"/>
      <c r="B102" s="18"/>
      <c r="C102" s="19"/>
      <c r="D102" s="19"/>
      <c r="E102" s="19"/>
      <c r="F102" s="19"/>
      <c r="G102" s="19"/>
      <c r="H102" s="19"/>
      <c r="I102" s="19"/>
      <c r="J102" s="19"/>
      <c r="K102" s="19"/>
    </row>
    <row r="103" s="1" customFormat="1" ht="20" customHeight="1" spans="1:11">
      <c r="A103" s="17"/>
      <c r="B103" s="18"/>
      <c r="C103" s="19"/>
      <c r="D103" s="19"/>
      <c r="E103" s="19"/>
      <c r="F103" s="19"/>
      <c r="G103" s="19"/>
      <c r="H103" s="19"/>
      <c r="I103" s="19"/>
      <c r="J103" s="19"/>
      <c r="K103" s="19"/>
    </row>
    <row r="104" s="1" customFormat="1" ht="20" customHeight="1" spans="1:11">
      <c r="A104" s="17"/>
      <c r="B104" s="18"/>
      <c r="C104" s="19"/>
      <c r="D104" s="19"/>
      <c r="E104" s="19"/>
      <c r="F104" s="19"/>
      <c r="G104" s="19"/>
      <c r="H104" s="19"/>
      <c r="I104" s="19"/>
      <c r="J104" s="19"/>
      <c r="K104" s="19"/>
    </row>
    <row r="105" s="1" customFormat="1" ht="20" customHeight="1" spans="1:11">
      <c r="A105" s="17"/>
      <c r="B105" s="18"/>
      <c r="C105" s="19"/>
      <c r="D105" s="19"/>
      <c r="E105" s="19"/>
      <c r="F105" s="19"/>
      <c r="G105" s="19"/>
      <c r="H105" s="19"/>
      <c r="I105" s="19"/>
      <c r="J105" s="19"/>
      <c r="K105" s="19"/>
    </row>
    <row r="106" s="1" customFormat="1" ht="20" customHeight="1" spans="1:11">
      <c r="A106" s="17"/>
      <c r="B106" s="18"/>
      <c r="C106" s="19"/>
      <c r="D106" s="19"/>
      <c r="E106" s="19"/>
      <c r="F106" s="19"/>
      <c r="G106" s="19"/>
      <c r="H106" s="19"/>
      <c r="I106" s="19"/>
      <c r="J106" s="19"/>
      <c r="K106" s="19"/>
    </row>
    <row r="107" s="1" customFormat="1" ht="20" customHeight="1" spans="1:11">
      <c r="A107" s="17"/>
      <c r="B107" s="18"/>
      <c r="C107" s="19"/>
      <c r="D107" s="19"/>
      <c r="E107" s="19"/>
      <c r="F107" s="19"/>
      <c r="G107" s="19"/>
      <c r="H107" s="19"/>
      <c r="I107" s="19"/>
      <c r="J107" s="19"/>
      <c r="K107" s="19"/>
    </row>
    <row r="108" s="1" customFormat="1" ht="20" customHeight="1" spans="1:11">
      <c r="A108" s="17"/>
      <c r="B108" s="18"/>
      <c r="C108" s="19"/>
      <c r="D108" s="19"/>
      <c r="E108" s="19"/>
      <c r="F108" s="19"/>
      <c r="G108" s="19"/>
      <c r="H108" s="19"/>
      <c r="I108" s="19"/>
      <c r="J108" s="19"/>
      <c r="K108" s="19"/>
    </row>
    <row r="109" s="1" customFormat="1" ht="20" customHeight="1" spans="1:11">
      <c r="A109" s="17"/>
      <c r="B109" s="18"/>
      <c r="C109" s="19"/>
      <c r="D109" s="19"/>
      <c r="E109" s="19"/>
      <c r="F109" s="19"/>
      <c r="G109" s="19"/>
      <c r="H109" s="19"/>
      <c r="I109" s="19"/>
      <c r="J109" s="19"/>
      <c r="K109" s="19"/>
    </row>
    <row r="110" s="1" customFormat="1" ht="20" customHeight="1" spans="1:11">
      <c r="A110" s="17"/>
      <c r="B110" s="18"/>
      <c r="C110" s="19"/>
      <c r="D110" s="19"/>
      <c r="E110" s="19"/>
      <c r="F110" s="19"/>
      <c r="G110" s="19"/>
      <c r="H110" s="19"/>
      <c r="I110" s="19"/>
      <c r="J110" s="19"/>
      <c r="K110" s="19"/>
    </row>
    <row r="111" s="1" customFormat="1" ht="20" customHeight="1" spans="1:11">
      <c r="A111" s="17"/>
      <c r="B111" s="18"/>
      <c r="C111" s="19"/>
      <c r="D111" s="19"/>
      <c r="E111" s="19"/>
      <c r="F111" s="19"/>
      <c r="G111" s="19"/>
      <c r="H111" s="19"/>
      <c r="I111" s="19"/>
      <c r="J111" s="19"/>
      <c r="K111" s="19"/>
    </row>
    <row r="112" s="1" customFormat="1" ht="20" customHeight="1" spans="1:11">
      <c r="A112" s="17"/>
      <c r="B112" s="18"/>
      <c r="C112" s="19"/>
      <c r="D112" s="19"/>
      <c r="E112" s="19"/>
      <c r="F112" s="19"/>
      <c r="G112" s="19"/>
      <c r="H112" s="19"/>
      <c r="I112" s="19"/>
      <c r="J112" s="19"/>
      <c r="K112" s="19"/>
    </row>
    <row r="113" s="1" customFormat="1" ht="20" customHeight="1" spans="1:11">
      <c r="A113" s="17"/>
      <c r="B113" s="18"/>
      <c r="C113" s="19"/>
      <c r="D113" s="19"/>
      <c r="E113" s="19"/>
      <c r="F113" s="19"/>
      <c r="G113" s="19"/>
      <c r="H113" s="19"/>
      <c r="I113" s="19"/>
      <c r="J113" s="19"/>
      <c r="K113" s="19"/>
    </row>
    <row r="114" s="1" customFormat="1" ht="20" customHeight="1" spans="1:11">
      <c r="A114" s="17"/>
      <c r="B114" s="18"/>
      <c r="C114" s="19"/>
      <c r="D114" s="19"/>
      <c r="E114" s="19"/>
      <c r="F114" s="19"/>
      <c r="G114" s="19"/>
      <c r="H114" s="19"/>
      <c r="I114" s="19"/>
      <c r="J114" s="19"/>
      <c r="K114" s="19"/>
    </row>
    <row r="115" s="1" customFormat="1" ht="20" customHeight="1" spans="1:11">
      <c r="A115" s="17"/>
      <c r="B115" s="18"/>
      <c r="C115" s="19"/>
      <c r="D115" s="19"/>
      <c r="E115" s="19"/>
      <c r="F115" s="19"/>
      <c r="G115" s="19"/>
      <c r="H115" s="19"/>
      <c r="I115" s="19"/>
      <c r="J115" s="19"/>
      <c r="K115" s="19"/>
    </row>
    <row r="116" s="1" customFormat="1" ht="20" customHeight="1" spans="1:11">
      <c r="A116" s="17"/>
      <c r="B116" s="18"/>
      <c r="C116" s="19"/>
      <c r="D116" s="19"/>
      <c r="E116" s="19"/>
      <c r="F116" s="19"/>
      <c r="G116" s="19"/>
      <c r="H116" s="19"/>
      <c r="I116" s="19"/>
      <c r="J116" s="19"/>
      <c r="K116" s="19"/>
    </row>
    <row r="117" s="1" customFormat="1" ht="20" customHeight="1" spans="1:11">
      <c r="A117" s="17"/>
      <c r="B117" s="18"/>
      <c r="C117" s="19"/>
      <c r="D117" s="19"/>
      <c r="E117" s="19"/>
      <c r="F117" s="19"/>
      <c r="G117" s="19"/>
      <c r="H117" s="19"/>
      <c r="I117" s="19"/>
      <c r="J117" s="19"/>
      <c r="K117" s="19"/>
    </row>
    <row r="118" s="1" customFormat="1" ht="20" customHeight="1" spans="1:11">
      <c r="A118" s="17"/>
      <c r="B118" s="18"/>
      <c r="C118" s="19"/>
      <c r="D118" s="19"/>
      <c r="E118" s="19"/>
      <c r="F118" s="19"/>
      <c r="G118" s="19"/>
      <c r="H118" s="19"/>
      <c r="I118" s="19"/>
      <c r="J118" s="19"/>
      <c r="K118" s="19"/>
    </row>
    <row r="119" s="1" customFormat="1" ht="20" customHeight="1" spans="1:11">
      <c r="A119" s="17"/>
      <c r="B119" s="18"/>
      <c r="C119" s="19"/>
      <c r="D119" s="19"/>
      <c r="E119" s="19"/>
      <c r="F119" s="19"/>
      <c r="G119" s="19"/>
      <c r="H119" s="19"/>
      <c r="I119" s="19"/>
      <c r="J119" s="19"/>
      <c r="K119" s="19"/>
    </row>
    <row r="120" s="1" customFormat="1" ht="20" customHeight="1" spans="1:11">
      <c r="A120" s="17"/>
      <c r="B120" s="18"/>
      <c r="C120" s="19"/>
      <c r="D120" s="19"/>
      <c r="E120" s="19"/>
      <c r="F120" s="19"/>
      <c r="G120" s="19"/>
      <c r="H120" s="19"/>
      <c r="I120" s="19"/>
      <c r="J120" s="19"/>
      <c r="K120" s="19"/>
    </row>
    <row r="121" s="1" customFormat="1" ht="20" customHeight="1" spans="1:11">
      <c r="A121" s="17"/>
      <c r="B121" s="18"/>
      <c r="C121" s="19"/>
      <c r="D121" s="19"/>
      <c r="E121" s="19"/>
      <c r="F121" s="19"/>
      <c r="G121" s="19"/>
      <c r="H121" s="19"/>
      <c r="I121" s="19"/>
      <c r="J121" s="19"/>
      <c r="K121" s="19"/>
    </row>
    <row r="122" s="1" customFormat="1" ht="20" customHeight="1" spans="1:11">
      <c r="A122" s="17"/>
      <c r="B122" s="18"/>
      <c r="C122" s="19"/>
      <c r="D122" s="19"/>
      <c r="E122" s="19"/>
      <c r="F122" s="19"/>
      <c r="G122" s="19"/>
      <c r="H122" s="19"/>
      <c r="I122" s="19"/>
      <c r="J122" s="19"/>
      <c r="K122" s="19"/>
    </row>
    <row r="123" s="1" customFormat="1" ht="20" customHeight="1" spans="1:11">
      <c r="A123" s="17"/>
      <c r="B123" s="18"/>
      <c r="C123" s="19"/>
      <c r="D123" s="19"/>
      <c r="E123" s="19"/>
      <c r="F123" s="19"/>
      <c r="G123" s="19"/>
      <c r="H123" s="19"/>
      <c r="I123" s="19"/>
      <c r="J123" s="19"/>
      <c r="K123" s="19"/>
    </row>
    <row r="124" s="1" customFormat="1" ht="20" customHeight="1" spans="1:11">
      <c r="A124" s="17"/>
      <c r="B124" s="18"/>
      <c r="C124" s="19"/>
      <c r="D124" s="19"/>
      <c r="E124" s="19"/>
      <c r="F124" s="19"/>
      <c r="G124" s="19"/>
      <c r="H124" s="19"/>
      <c r="I124" s="19"/>
      <c r="J124" s="19"/>
      <c r="K124" s="19"/>
    </row>
    <row r="125" s="1" customFormat="1" ht="20" customHeight="1" spans="1:11">
      <c r="A125" s="17"/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="1" customFormat="1" ht="20" customHeight="1" spans="1:11">
      <c r="A126" s="17"/>
      <c r="B126" s="18"/>
      <c r="C126" s="19"/>
      <c r="D126" s="19"/>
      <c r="E126" s="19"/>
      <c r="F126" s="19"/>
      <c r="G126" s="19"/>
      <c r="H126" s="19"/>
      <c r="I126" s="19"/>
      <c r="J126" s="19"/>
      <c r="K126" s="19"/>
    </row>
    <row r="127" s="1" customFormat="1" ht="20" customHeight="1" spans="1:11">
      <c r="A127" s="17"/>
      <c r="B127" s="18"/>
      <c r="C127" s="19"/>
      <c r="D127" s="19"/>
      <c r="E127" s="19"/>
      <c r="F127" s="19"/>
      <c r="G127" s="19"/>
      <c r="H127" s="19"/>
      <c r="I127" s="19"/>
      <c r="J127" s="19"/>
      <c r="K127" s="19"/>
    </row>
    <row r="128" s="1" customFormat="1" ht="20" customHeight="1" spans="1:11">
      <c r="A128" s="17"/>
      <c r="B128" s="18"/>
      <c r="C128" s="19"/>
      <c r="D128" s="19"/>
      <c r="E128" s="19"/>
      <c r="F128" s="19"/>
      <c r="G128" s="19"/>
      <c r="H128" s="19"/>
      <c r="I128" s="19"/>
      <c r="J128" s="19"/>
      <c r="K128" s="19"/>
    </row>
    <row r="129" s="1" customFormat="1" ht="20" customHeight="1" spans="1:11">
      <c r="A129" s="17"/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="1" customFormat="1" ht="20" customHeight="1" spans="1:11">
      <c r="A130" s="17"/>
      <c r="B130" s="18"/>
      <c r="C130" s="19"/>
      <c r="D130" s="19"/>
      <c r="E130" s="19"/>
      <c r="F130" s="19"/>
      <c r="G130" s="19"/>
      <c r="H130" s="19"/>
      <c r="I130" s="19"/>
      <c r="J130" s="19"/>
      <c r="K130" s="19"/>
    </row>
    <row r="131" s="1" customFormat="1" ht="20" customHeight="1" spans="1:11">
      <c r="A131" s="17"/>
      <c r="B131" s="18"/>
      <c r="C131" s="19"/>
      <c r="D131" s="19"/>
      <c r="E131" s="19"/>
      <c r="F131" s="19"/>
      <c r="G131" s="19"/>
      <c r="H131" s="19"/>
      <c r="I131" s="19"/>
      <c r="J131" s="19"/>
      <c r="K131" s="19"/>
    </row>
    <row r="132" s="1" customFormat="1" ht="20" customHeight="1" spans="1:11">
      <c r="A132" s="17"/>
      <c r="B132" s="18"/>
      <c r="C132" s="19"/>
      <c r="D132" s="19"/>
      <c r="E132" s="19"/>
      <c r="F132" s="19"/>
      <c r="G132" s="19"/>
      <c r="H132" s="19"/>
      <c r="I132" s="19"/>
      <c r="J132" s="19"/>
      <c r="K132" s="19"/>
    </row>
    <row r="133" s="1" customFormat="1" ht="20" customHeight="1" spans="1:11">
      <c r="A133" s="17"/>
      <c r="B133" s="18"/>
      <c r="C133" s="19"/>
      <c r="D133" s="19"/>
      <c r="E133" s="19"/>
      <c r="F133" s="19"/>
      <c r="G133" s="19"/>
      <c r="H133" s="19"/>
      <c r="I133" s="19"/>
      <c r="J133" s="19"/>
      <c r="K133" s="19"/>
    </row>
    <row r="134" s="1" customFormat="1" ht="20" customHeight="1" spans="1:11">
      <c r="A134" s="17"/>
      <c r="B134" s="18"/>
      <c r="C134" s="19"/>
      <c r="D134" s="19"/>
      <c r="E134" s="19"/>
      <c r="F134" s="19"/>
      <c r="G134" s="19"/>
      <c r="H134" s="19"/>
      <c r="I134" s="19"/>
      <c r="J134" s="19"/>
      <c r="K134" s="19"/>
    </row>
    <row r="135" s="1" customFormat="1" ht="20" customHeight="1" spans="1:11">
      <c r="A135" s="17"/>
      <c r="B135" s="18"/>
      <c r="C135" s="19"/>
      <c r="D135" s="19"/>
      <c r="E135" s="19"/>
      <c r="F135" s="19"/>
      <c r="G135" s="19"/>
      <c r="H135" s="19"/>
      <c r="I135" s="19"/>
      <c r="J135" s="19"/>
      <c r="K135" s="19"/>
    </row>
    <row r="136" s="1" customFormat="1" ht="20" customHeight="1" spans="1:11">
      <c r="A136" s="17"/>
      <c r="B136" s="18"/>
      <c r="C136" s="19"/>
      <c r="D136" s="19"/>
      <c r="E136" s="19"/>
      <c r="F136" s="19"/>
      <c r="G136" s="19"/>
      <c r="H136" s="19"/>
      <c r="I136" s="19"/>
      <c r="J136" s="19"/>
      <c r="K136" s="19"/>
    </row>
    <row r="137" s="1" customFormat="1" ht="20" customHeight="1" spans="1:11">
      <c r="A137" s="17"/>
      <c r="B137" s="18"/>
      <c r="C137" s="19"/>
      <c r="D137" s="19"/>
      <c r="E137" s="19"/>
      <c r="F137" s="19"/>
      <c r="G137" s="19"/>
      <c r="H137" s="19"/>
      <c r="I137" s="19"/>
      <c r="J137" s="19"/>
      <c r="K137" s="19"/>
    </row>
    <row r="138" s="1" customFormat="1" ht="20" customHeight="1" spans="1:11">
      <c r="A138" s="17"/>
      <c r="B138" s="18"/>
      <c r="C138" s="19"/>
      <c r="D138" s="19"/>
      <c r="E138" s="19"/>
      <c r="F138" s="19"/>
      <c r="G138" s="19"/>
      <c r="H138" s="19"/>
      <c r="I138" s="19"/>
      <c r="J138" s="19"/>
      <c r="K138" s="19"/>
    </row>
    <row r="139" s="1" customFormat="1" ht="20" customHeight="1" spans="1:11">
      <c r="A139" s="17"/>
      <c r="B139" s="18"/>
      <c r="C139" s="19"/>
      <c r="D139" s="19"/>
      <c r="E139" s="19"/>
      <c r="F139" s="19"/>
      <c r="G139" s="19"/>
      <c r="H139" s="19"/>
      <c r="I139" s="19"/>
      <c r="J139" s="19"/>
      <c r="K139" s="19"/>
    </row>
    <row r="140" s="1" customFormat="1" ht="20" customHeight="1" spans="1:11">
      <c r="A140" s="17"/>
      <c r="B140" s="18"/>
      <c r="C140" s="19"/>
      <c r="D140" s="19"/>
      <c r="E140" s="19"/>
      <c r="F140" s="19"/>
      <c r="G140" s="19"/>
      <c r="H140" s="19"/>
      <c r="I140" s="19"/>
      <c r="J140" s="19"/>
      <c r="K140" s="19"/>
    </row>
    <row r="141" s="1" customFormat="1" ht="20" customHeight="1" spans="1:11">
      <c r="A141" s="17"/>
      <c r="B141" s="18"/>
      <c r="C141" s="19"/>
      <c r="D141" s="19"/>
      <c r="E141" s="19"/>
      <c r="F141" s="19"/>
      <c r="G141" s="19"/>
      <c r="H141" s="19"/>
      <c r="I141" s="19"/>
      <c r="J141" s="19"/>
      <c r="K141" s="19"/>
    </row>
    <row r="142" s="1" customFormat="1" ht="20" customHeight="1" spans="1:11">
      <c r="A142" s="17"/>
      <c r="B142" s="18"/>
      <c r="C142" s="19"/>
      <c r="D142" s="19"/>
      <c r="E142" s="19"/>
      <c r="F142" s="19"/>
      <c r="G142" s="19"/>
      <c r="H142" s="19"/>
      <c r="I142" s="19"/>
      <c r="J142" s="19"/>
      <c r="K142" s="19"/>
    </row>
    <row r="143" s="1" customFormat="1" ht="20" customHeight="1" spans="1:11">
      <c r="A143" s="17"/>
      <c r="B143" s="18"/>
      <c r="C143" s="19"/>
      <c r="D143" s="19"/>
      <c r="E143" s="19"/>
      <c r="F143" s="19"/>
      <c r="G143" s="19"/>
      <c r="H143" s="19"/>
      <c r="I143" s="19"/>
      <c r="J143" s="19"/>
      <c r="K143" s="19"/>
    </row>
    <row r="144" s="1" customFormat="1" ht="20" customHeight="1" spans="1:11">
      <c r="A144" s="17"/>
      <c r="B144" s="18"/>
      <c r="C144" s="19"/>
      <c r="D144" s="19"/>
      <c r="E144" s="19"/>
      <c r="F144" s="19"/>
      <c r="G144" s="19"/>
      <c r="H144" s="19"/>
      <c r="I144" s="19"/>
      <c r="J144" s="19"/>
      <c r="K144" s="19"/>
    </row>
    <row r="145" s="1" customFormat="1" ht="20" customHeight="1" spans="1:11">
      <c r="A145" s="17"/>
      <c r="B145" s="18"/>
      <c r="C145" s="19"/>
      <c r="D145" s="19"/>
      <c r="E145" s="19"/>
      <c r="F145" s="19"/>
      <c r="G145" s="19"/>
      <c r="H145" s="19"/>
      <c r="I145" s="19"/>
      <c r="J145" s="19"/>
      <c r="K145" s="19"/>
    </row>
    <row r="146" s="1" customFormat="1" ht="20" customHeight="1" spans="1:11">
      <c r="A146" s="17"/>
      <c r="B146" s="18"/>
      <c r="C146" s="19"/>
      <c r="D146" s="19"/>
      <c r="E146" s="19"/>
      <c r="F146" s="19"/>
      <c r="G146" s="19"/>
      <c r="H146" s="19"/>
      <c r="I146" s="19"/>
      <c r="J146" s="19"/>
      <c r="K146" s="19"/>
    </row>
    <row r="147" s="1" customFormat="1" ht="20" customHeight="1" spans="1:11">
      <c r="A147" s="17"/>
      <c r="B147" s="18"/>
      <c r="C147" s="19"/>
      <c r="D147" s="19"/>
      <c r="E147" s="19"/>
      <c r="F147" s="19"/>
      <c r="G147" s="19"/>
      <c r="H147" s="19"/>
      <c r="I147" s="19"/>
      <c r="J147" s="19"/>
      <c r="K147" s="19"/>
    </row>
    <row r="148" s="1" customFormat="1" ht="20" customHeight="1" spans="1:11">
      <c r="A148" s="17"/>
      <c r="B148" s="18"/>
      <c r="C148" s="19"/>
      <c r="D148" s="19"/>
      <c r="E148" s="19"/>
      <c r="F148" s="19"/>
      <c r="G148" s="19"/>
      <c r="H148" s="19"/>
      <c r="I148" s="19"/>
      <c r="J148" s="19"/>
      <c r="K148" s="19"/>
    </row>
    <row r="149" s="1" customFormat="1" ht="20" customHeight="1" spans="1:11">
      <c r="A149" s="17"/>
      <c r="B149" s="18"/>
      <c r="C149" s="19"/>
      <c r="D149" s="19"/>
      <c r="E149" s="19"/>
      <c r="F149" s="19"/>
      <c r="G149" s="19"/>
      <c r="H149" s="19"/>
      <c r="I149" s="19"/>
      <c r="J149" s="19"/>
      <c r="K149" s="19"/>
    </row>
    <row r="150" s="1" customFormat="1" ht="20" customHeight="1" spans="1:11">
      <c r="A150" s="17"/>
      <c r="B150" s="18"/>
      <c r="C150" s="19"/>
      <c r="D150" s="19"/>
      <c r="E150" s="19"/>
      <c r="F150" s="19"/>
      <c r="G150" s="19"/>
      <c r="H150" s="19"/>
      <c r="I150" s="19"/>
      <c r="J150" s="19"/>
      <c r="K150" s="19"/>
    </row>
    <row r="151" s="1" customFormat="1" ht="20" customHeight="1" spans="1:11">
      <c r="A151" s="17"/>
      <c r="B151" s="18"/>
      <c r="C151" s="19"/>
      <c r="D151" s="19"/>
      <c r="E151" s="19"/>
      <c r="F151" s="19"/>
      <c r="G151" s="19"/>
      <c r="H151" s="19"/>
      <c r="I151" s="19"/>
      <c r="J151" s="19"/>
      <c r="K151" s="19"/>
    </row>
    <row r="152" s="1" customFormat="1" ht="20" customHeight="1" spans="1:11">
      <c r="A152" s="17"/>
      <c r="B152" s="18"/>
      <c r="C152" s="19"/>
      <c r="D152" s="19"/>
      <c r="E152" s="19"/>
      <c r="F152" s="19"/>
      <c r="G152" s="19"/>
      <c r="H152" s="19"/>
      <c r="I152" s="19"/>
      <c r="J152" s="19"/>
      <c r="K152" s="19"/>
    </row>
    <row r="153" s="1" customFormat="1" ht="20" customHeight="1" spans="1:11">
      <c r="A153" s="17"/>
      <c r="B153" s="18"/>
      <c r="C153" s="19"/>
      <c r="D153" s="19"/>
      <c r="E153" s="19"/>
      <c r="F153" s="19"/>
      <c r="G153" s="19"/>
      <c r="H153" s="19"/>
      <c r="I153" s="19"/>
      <c r="J153" s="19"/>
      <c r="K153" s="19"/>
    </row>
    <row r="154" s="1" customFormat="1" ht="20" customHeight="1" spans="1:11">
      <c r="A154" s="17"/>
      <c r="B154" s="18"/>
      <c r="C154" s="19"/>
      <c r="D154" s="19"/>
      <c r="E154" s="19"/>
      <c r="F154" s="19"/>
      <c r="G154" s="19"/>
      <c r="H154" s="19"/>
      <c r="I154" s="19"/>
      <c r="J154" s="19"/>
      <c r="K154" s="19"/>
    </row>
    <row r="155" s="1" customFormat="1" ht="20" customHeight="1" spans="1:11">
      <c r="A155" s="17"/>
      <c r="B155" s="18"/>
      <c r="C155" s="19"/>
      <c r="D155" s="19"/>
      <c r="E155" s="19"/>
      <c r="F155" s="19"/>
      <c r="G155" s="19"/>
      <c r="H155" s="19"/>
      <c r="I155" s="19"/>
      <c r="J155" s="19"/>
      <c r="K155" s="19"/>
    </row>
    <row r="156" s="1" customFormat="1" ht="20" customHeight="1" spans="1:11">
      <c r="A156" s="17"/>
      <c r="B156" s="18"/>
      <c r="C156" s="19"/>
      <c r="D156" s="19"/>
      <c r="E156" s="19"/>
      <c r="F156" s="19"/>
      <c r="G156" s="19"/>
      <c r="H156" s="19"/>
      <c r="I156" s="19"/>
      <c r="J156" s="19"/>
      <c r="K156" s="19"/>
    </row>
    <row r="157" s="1" customFormat="1" ht="20" customHeight="1" spans="1:11">
      <c r="A157" s="17"/>
      <c r="B157" s="18"/>
      <c r="C157" s="19"/>
      <c r="D157" s="19"/>
      <c r="E157" s="19"/>
      <c r="F157" s="19"/>
      <c r="G157" s="19"/>
      <c r="H157" s="19"/>
      <c r="I157" s="19"/>
      <c r="J157" s="19"/>
      <c r="K157" s="19"/>
    </row>
    <row r="158" s="1" customFormat="1" ht="20" customHeight="1" spans="1:11">
      <c r="A158" s="17"/>
      <c r="B158" s="18"/>
      <c r="C158" s="19"/>
      <c r="D158" s="19"/>
      <c r="E158" s="19"/>
      <c r="F158" s="19"/>
      <c r="G158" s="19"/>
      <c r="H158" s="19"/>
      <c r="I158" s="19"/>
      <c r="J158" s="19"/>
      <c r="K158" s="19"/>
    </row>
    <row r="159" s="1" customFormat="1" ht="20" customHeight="1" spans="1:11">
      <c r="A159" s="17"/>
      <c r="B159" s="18"/>
      <c r="C159" s="19"/>
      <c r="D159" s="19"/>
      <c r="E159" s="19"/>
      <c r="F159" s="19"/>
      <c r="G159" s="19"/>
      <c r="H159" s="19"/>
      <c r="I159" s="19"/>
      <c r="J159" s="19"/>
      <c r="K159" s="19"/>
    </row>
    <row r="160" s="1" customFormat="1" ht="20" customHeight="1" spans="1:11">
      <c r="A160" s="17"/>
      <c r="B160" s="18"/>
      <c r="C160" s="19"/>
      <c r="D160" s="19"/>
      <c r="E160" s="19"/>
      <c r="F160" s="19"/>
      <c r="G160" s="19"/>
      <c r="H160" s="19"/>
      <c r="I160" s="19"/>
      <c r="J160" s="19"/>
      <c r="K160" s="19"/>
    </row>
    <row r="161" s="1" customFormat="1" ht="20" customHeight="1" spans="1:11">
      <c r="A161" s="17"/>
      <c r="B161" s="18"/>
      <c r="C161" s="19"/>
      <c r="D161" s="19"/>
      <c r="E161" s="19"/>
      <c r="F161" s="19"/>
      <c r="G161" s="19"/>
      <c r="H161" s="19"/>
      <c r="I161" s="19"/>
      <c r="J161" s="19"/>
      <c r="K161" s="19"/>
    </row>
    <row r="162" s="1" customFormat="1" ht="20" customHeight="1" spans="1:11">
      <c r="A162" s="17"/>
      <c r="B162" s="18"/>
      <c r="C162" s="19"/>
      <c r="D162" s="19"/>
      <c r="E162" s="19"/>
      <c r="F162" s="19"/>
      <c r="G162" s="19"/>
      <c r="H162" s="19"/>
      <c r="I162" s="19"/>
      <c r="J162" s="19"/>
      <c r="K162" s="19"/>
    </row>
    <row r="163" s="1" customFormat="1" ht="20" customHeight="1" spans="1:11">
      <c r="A163" s="17"/>
      <c r="B163" s="18"/>
      <c r="C163" s="19"/>
      <c r="D163" s="19"/>
      <c r="E163" s="19"/>
      <c r="F163" s="19"/>
      <c r="G163" s="19"/>
      <c r="H163" s="19"/>
      <c r="I163" s="19"/>
      <c r="J163" s="19"/>
      <c r="K163" s="19"/>
    </row>
    <row r="164" s="1" customFormat="1" ht="20" customHeight="1" spans="1:11">
      <c r="A164" s="17"/>
      <c r="B164" s="18"/>
      <c r="C164" s="19"/>
      <c r="D164" s="19"/>
      <c r="E164" s="19"/>
      <c r="F164" s="19"/>
      <c r="G164" s="19"/>
      <c r="H164" s="19"/>
      <c r="I164" s="19"/>
      <c r="J164" s="19"/>
      <c r="K164" s="19"/>
    </row>
    <row r="165" s="1" customFormat="1" ht="20" customHeight="1" spans="1:11">
      <c r="A165" s="17"/>
      <c r="B165" s="18"/>
      <c r="C165" s="19"/>
      <c r="D165" s="19"/>
      <c r="E165" s="19"/>
      <c r="F165" s="19"/>
      <c r="G165" s="19"/>
      <c r="H165" s="19"/>
      <c r="I165" s="19"/>
      <c r="J165" s="19"/>
      <c r="K165" s="19"/>
    </row>
    <row r="166" s="1" customFormat="1" ht="20" customHeight="1" spans="1:11">
      <c r="A166" s="17"/>
      <c r="B166" s="18"/>
      <c r="C166" s="19"/>
      <c r="D166" s="19"/>
      <c r="E166" s="19"/>
      <c r="F166" s="19"/>
      <c r="G166" s="19"/>
      <c r="H166" s="19"/>
      <c r="I166" s="19"/>
      <c r="J166" s="19"/>
      <c r="K166" s="19"/>
    </row>
    <row r="167" s="1" customFormat="1" ht="20" customHeight="1" spans="1:11">
      <c r="A167" s="17"/>
      <c r="B167" s="18"/>
      <c r="C167" s="19"/>
      <c r="D167" s="19"/>
      <c r="E167" s="19"/>
      <c r="F167" s="19"/>
      <c r="G167" s="19"/>
      <c r="H167" s="19"/>
      <c r="I167" s="19"/>
      <c r="J167" s="19"/>
      <c r="K167" s="19"/>
    </row>
    <row r="168" s="1" customFormat="1" ht="20" customHeight="1" spans="1:11">
      <c r="A168" s="17"/>
      <c r="B168" s="18"/>
      <c r="C168" s="19"/>
      <c r="D168" s="19"/>
      <c r="E168" s="19"/>
      <c r="F168" s="19"/>
      <c r="G168" s="19"/>
      <c r="H168" s="19"/>
      <c r="I168" s="19"/>
      <c r="J168" s="19"/>
      <c r="K168" s="19"/>
    </row>
    <row r="169" s="1" customFormat="1" ht="20" customHeight="1" spans="1:11">
      <c r="A169" s="17"/>
      <c r="B169" s="18"/>
      <c r="C169" s="19"/>
      <c r="D169" s="19"/>
      <c r="E169" s="19"/>
      <c r="F169" s="19"/>
      <c r="G169" s="19"/>
      <c r="H169" s="19"/>
      <c r="I169" s="19"/>
      <c r="J169" s="19"/>
      <c r="K169" s="19"/>
    </row>
    <row r="170" s="1" customFormat="1" ht="20" customHeight="1" spans="1:11">
      <c r="A170" s="17"/>
      <c r="B170" s="18"/>
      <c r="C170" s="19"/>
      <c r="D170" s="19"/>
      <c r="E170" s="19"/>
      <c r="F170" s="19"/>
      <c r="G170" s="19"/>
      <c r="H170" s="19"/>
      <c r="I170" s="19"/>
      <c r="J170" s="19"/>
      <c r="K170" s="19"/>
    </row>
    <row r="171" s="1" customFormat="1" ht="20" customHeight="1" spans="1:11">
      <c r="A171" s="17"/>
      <c r="B171" s="18"/>
      <c r="C171" s="19"/>
      <c r="D171" s="19"/>
      <c r="E171" s="19"/>
      <c r="F171" s="19"/>
      <c r="G171" s="19"/>
      <c r="H171" s="19"/>
      <c r="I171" s="19"/>
      <c r="J171" s="19"/>
      <c r="K171" s="19"/>
    </row>
    <row r="172" s="1" customFormat="1" ht="20" customHeight="1" spans="1:11">
      <c r="A172" s="17"/>
      <c r="B172" s="18"/>
      <c r="C172" s="19"/>
      <c r="D172" s="19"/>
      <c r="E172" s="19"/>
      <c r="F172" s="19"/>
      <c r="G172" s="19"/>
      <c r="H172" s="19"/>
      <c r="I172" s="19"/>
      <c r="J172" s="19"/>
      <c r="K172" s="19"/>
    </row>
    <row r="173" s="1" customFormat="1" ht="20" customHeight="1" spans="1:11">
      <c r="A173" s="17"/>
      <c r="B173" s="18"/>
      <c r="C173" s="19"/>
      <c r="D173" s="19"/>
      <c r="E173" s="19"/>
      <c r="F173" s="19"/>
      <c r="G173" s="19"/>
      <c r="H173" s="19"/>
      <c r="I173" s="19"/>
      <c r="J173" s="19"/>
      <c r="K173" s="19"/>
    </row>
    <row r="174" s="1" customFormat="1" ht="20" customHeight="1" spans="1:11">
      <c r="A174" s="17"/>
      <c r="B174" s="18"/>
      <c r="C174" s="19"/>
      <c r="D174" s="19"/>
      <c r="E174" s="19"/>
      <c r="F174" s="19"/>
      <c r="G174" s="19"/>
      <c r="H174" s="19"/>
      <c r="I174" s="19"/>
      <c r="J174" s="19"/>
      <c r="K174" s="19"/>
    </row>
    <row r="175" s="1" customFormat="1" ht="20" customHeight="1" spans="1:11">
      <c r="A175" s="17"/>
      <c r="B175" s="18"/>
      <c r="C175" s="19"/>
      <c r="D175" s="19"/>
      <c r="E175" s="19"/>
      <c r="F175" s="19"/>
      <c r="G175" s="19"/>
      <c r="H175" s="19"/>
      <c r="I175" s="19"/>
      <c r="J175" s="19"/>
      <c r="K175" s="19"/>
    </row>
    <row r="176" s="1" customFormat="1" ht="20" customHeight="1" spans="1:11">
      <c r="A176" s="17"/>
      <c r="B176" s="18"/>
      <c r="C176" s="19"/>
      <c r="D176" s="19"/>
      <c r="E176" s="19"/>
      <c r="F176" s="19"/>
      <c r="G176" s="19"/>
      <c r="H176" s="19"/>
      <c r="I176" s="19"/>
      <c r="J176" s="19"/>
      <c r="K176" s="19"/>
    </row>
    <row r="177" s="1" customFormat="1" ht="20" customHeight="1" spans="1:11">
      <c r="A177" s="17"/>
      <c r="B177" s="18"/>
      <c r="C177" s="19"/>
      <c r="D177" s="19"/>
      <c r="E177" s="19"/>
      <c r="F177" s="19"/>
      <c r="G177" s="19"/>
      <c r="H177" s="19"/>
      <c r="I177" s="19"/>
      <c r="J177" s="19"/>
      <c r="K177" s="19"/>
    </row>
    <row r="178" s="1" customFormat="1" ht="20" customHeight="1" spans="1:11">
      <c r="A178" s="17"/>
      <c r="B178" s="18"/>
      <c r="C178" s="19"/>
      <c r="D178" s="19"/>
      <c r="E178" s="19"/>
      <c r="F178" s="19"/>
      <c r="G178" s="19"/>
      <c r="H178" s="19"/>
      <c r="I178" s="19"/>
      <c r="J178" s="19"/>
      <c r="K178" s="19"/>
    </row>
    <row r="179" s="1" customFormat="1" ht="20" customHeight="1" spans="1:11">
      <c r="A179" s="17"/>
      <c r="B179" s="18"/>
      <c r="C179" s="19"/>
      <c r="D179" s="19"/>
      <c r="E179" s="19"/>
      <c r="F179" s="19"/>
      <c r="G179" s="19"/>
      <c r="H179" s="19"/>
      <c r="I179" s="19"/>
      <c r="J179" s="19"/>
      <c r="K179" s="19"/>
    </row>
    <row r="180" s="1" customFormat="1" ht="20" customHeight="1" spans="1:11">
      <c r="A180" s="17"/>
      <c r="B180" s="18"/>
      <c r="C180" s="19"/>
      <c r="D180" s="19"/>
      <c r="E180" s="19"/>
      <c r="F180" s="19"/>
      <c r="G180" s="19"/>
      <c r="H180" s="19"/>
      <c r="I180" s="19"/>
      <c r="J180" s="19"/>
      <c r="K180" s="19"/>
    </row>
    <row r="181" s="1" customFormat="1" ht="20" customHeight="1" spans="1:11">
      <c r="A181" s="17"/>
      <c r="B181" s="18"/>
      <c r="C181" s="19"/>
      <c r="D181" s="19"/>
      <c r="E181" s="19"/>
      <c r="F181" s="19"/>
      <c r="G181" s="19"/>
      <c r="H181" s="19"/>
      <c r="I181" s="19"/>
      <c r="J181" s="19"/>
      <c r="K181" s="19"/>
    </row>
    <row r="182" s="1" customFormat="1" ht="20" customHeight="1" spans="1:11">
      <c r="A182" s="17"/>
      <c r="B182" s="18"/>
      <c r="C182" s="19"/>
      <c r="D182" s="19"/>
      <c r="E182" s="19"/>
      <c r="F182" s="19"/>
      <c r="G182" s="19"/>
      <c r="H182" s="19"/>
      <c r="I182" s="19"/>
      <c r="J182" s="19"/>
      <c r="K182" s="19"/>
    </row>
    <row r="183" s="1" customFormat="1" ht="20" customHeight="1" spans="1:11">
      <c r="A183" s="17"/>
      <c r="B183" s="18"/>
      <c r="C183" s="19"/>
      <c r="D183" s="19"/>
      <c r="E183" s="19"/>
      <c r="F183" s="19"/>
      <c r="G183" s="19"/>
      <c r="H183" s="19"/>
      <c r="I183" s="19"/>
      <c r="J183" s="19"/>
      <c r="K183" s="19"/>
    </row>
    <row r="184" s="1" customFormat="1" ht="20" customHeight="1" spans="1:11">
      <c r="A184" s="17"/>
      <c r="B184" s="18"/>
      <c r="C184" s="19"/>
      <c r="D184" s="19"/>
      <c r="E184" s="19"/>
      <c r="F184" s="19"/>
      <c r="G184" s="19"/>
      <c r="H184" s="19"/>
      <c r="I184" s="19"/>
      <c r="J184" s="19"/>
      <c r="K184" s="19"/>
    </row>
    <row r="185" s="1" customFormat="1" ht="20" customHeight="1" spans="1:11">
      <c r="A185" s="17"/>
      <c r="B185" s="18"/>
      <c r="C185" s="19"/>
      <c r="D185" s="19"/>
      <c r="E185" s="19"/>
      <c r="F185" s="19"/>
      <c r="G185" s="19"/>
      <c r="H185" s="19"/>
      <c r="I185" s="19"/>
      <c r="J185" s="19"/>
      <c r="K185" s="19"/>
    </row>
    <row r="186" s="1" customFormat="1" ht="20" customHeight="1" spans="1:11">
      <c r="A186" s="17"/>
      <c r="B186" s="18"/>
      <c r="C186" s="19"/>
      <c r="D186" s="19"/>
      <c r="E186" s="19"/>
      <c r="F186" s="19"/>
      <c r="G186" s="19"/>
      <c r="H186" s="19"/>
      <c r="I186" s="19"/>
      <c r="J186" s="19"/>
      <c r="K186" s="19"/>
    </row>
    <row r="187" s="1" customFormat="1" ht="20" customHeight="1" spans="1:11">
      <c r="A187" s="17"/>
      <c r="B187" s="18"/>
      <c r="C187" s="19"/>
      <c r="D187" s="19"/>
      <c r="E187" s="19"/>
      <c r="F187" s="19"/>
      <c r="G187" s="19"/>
      <c r="H187" s="19"/>
      <c r="I187" s="19"/>
      <c r="J187" s="19"/>
      <c r="K187" s="19"/>
    </row>
    <row r="188" s="1" customFormat="1" ht="20" customHeight="1" spans="1:11">
      <c r="A188" s="17"/>
      <c r="B188" s="18"/>
      <c r="C188" s="19"/>
      <c r="D188" s="19"/>
      <c r="E188" s="19"/>
      <c r="F188" s="19"/>
      <c r="G188" s="19"/>
      <c r="H188" s="19"/>
      <c r="I188" s="19"/>
      <c r="J188" s="19"/>
      <c r="K188" s="19"/>
    </row>
    <row r="189" s="1" customFormat="1" ht="20" customHeight="1" spans="1:11">
      <c r="A189" s="17"/>
      <c r="B189" s="18"/>
      <c r="C189" s="19"/>
      <c r="D189" s="19"/>
      <c r="E189" s="19"/>
      <c r="F189" s="19"/>
      <c r="G189" s="19"/>
      <c r="H189" s="19"/>
      <c r="I189" s="19"/>
      <c r="J189" s="19"/>
      <c r="K189" s="19"/>
    </row>
    <row r="190" s="1" customFormat="1" ht="20" customHeight="1" spans="1:11">
      <c r="A190" s="17"/>
      <c r="B190" s="18"/>
      <c r="C190" s="19"/>
      <c r="D190" s="19"/>
      <c r="E190" s="19"/>
      <c r="F190" s="19"/>
      <c r="G190" s="19"/>
      <c r="H190" s="19"/>
      <c r="I190" s="19"/>
      <c r="J190" s="19"/>
      <c r="K190" s="19"/>
    </row>
    <row r="191" s="1" customFormat="1" ht="20" customHeight="1" spans="1:11">
      <c r="A191" s="17"/>
      <c r="B191" s="18"/>
      <c r="C191" s="19"/>
      <c r="D191" s="19"/>
      <c r="E191" s="19"/>
      <c r="F191" s="19"/>
      <c r="G191" s="19"/>
      <c r="H191" s="19"/>
      <c r="I191" s="19"/>
      <c r="J191" s="19"/>
      <c r="K191" s="19"/>
    </row>
    <row r="192" s="1" customFormat="1" ht="20" customHeight="1" spans="1:11">
      <c r="A192" s="17"/>
      <c r="B192" s="18"/>
      <c r="C192" s="19"/>
      <c r="D192" s="19"/>
      <c r="E192" s="19"/>
      <c r="F192" s="19"/>
      <c r="G192" s="19"/>
      <c r="H192" s="19"/>
      <c r="I192" s="19"/>
      <c r="J192" s="19"/>
      <c r="K192" s="19"/>
    </row>
    <row r="193" s="1" customFormat="1" ht="20" customHeight="1" spans="1:11">
      <c r="A193" s="17"/>
      <c r="B193" s="18"/>
      <c r="C193" s="19"/>
      <c r="D193" s="19"/>
      <c r="E193" s="19"/>
      <c r="F193" s="19"/>
      <c r="G193" s="19"/>
      <c r="H193" s="19"/>
      <c r="I193" s="19"/>
      <c r="J193" s="19"/>
      <c r="K193" s="19"/>
    </row>
    <row r="194" s="1" customFormat="1" ht="20" customHeight="1" spans="1:11">
      <c r="A194" s="17"/>
      <c r="B194" s="18"/>
      <c r="C194" s="19"/>
      <c r="D194" s="19"/>
      <c r="E194" s="19"/>
      <c r="F194" s="19"/>
      <c r="G194" s="19"/>
      <c r="H194" s="19"/>
      <c r="I194" s="19"/>
      <c r="J194" s="19"/>
      <c r="K194" s="19"/>
    </row>
    <row r="195" s="1" customFormat="1" ht="20" customHeight="1" spans="1:11">
      <c r="A195" s="17"/>
      <c r="B195" s="18"/>
      <c r="C195" s="19"/>
      <c r="D195" s="19"/>
      <c r="E195" s="19"/>
      <c r="F195" s="19"/>
      <c r="G195" s="19"/>
      <c r="H195" s="19"/>
      <c r="I195" s="19"/>
      <c r="J195" s="19"/>
      <c r="K195" s="19"/>
    </row>
    <row r="196" s="1" customFormat="1" ht="20" customHeight="1" spans="1:11">
      <c r="A196" s="17"/>
      <c r="B196" s="18"/>
      <c r="C196" s="19"/>
      <c r="D196" s="19"/>
      <c r="E196" s="19"/>
      <c r="F196" s="19"/>
      <c r="G196" s="19"/>
      <c r="H196" s="19"/>
      <c r="I196" s="19"/>
      <c r="J196" s="19"/>
      <c r="K196" s="19"/>
    </row>
    <row r="197" s="1" customFormat="1" ht="20" customHeight="1" spans="1:11">
      <c r="A197" s="17"/>
      <c r="B197" s="18"/>
      <c r="C197" s="19"/>
      <c r="D197" s="19"/>
      <c r="E197" s="19"/>
      <c r="F197" s="19"/>
      <c r="G197" s="19"/>
      <c r="H197" s="19"/>
      <c r="I197" s="19"/>
      <c r="J197" s="19"/>
      <c r="K197" s="19"/>
    </row>
    <row r="198" s="1" customFormat="1" ht="20" customHeight="1" spans="1:11">
      <c r="A198" s="17"/>
      <c r="B198" s="18"/>
      <c r="C198" s="19"/>
      <c r="D198" s="19"/>
      <c r="E198" s="19"/>
      <c r="F198" s="19"/>
      <c r="G198" s="19"/>
      <c r="H198" s="19"/>
      <c r="I198" s="19"/>
      <c r="J198" s="19"/>
      <c r="K198" s="19"/>
    </row>
    <row r="199" s="1" customFormat="1" ht="20" customHeight="1" spans="1:11">
      <c r="A199" s="17"/>
      <c r="B199" s="18"/>
      <c r="C199" s="19"/>
      <c r="D199" s="19"/>
      <c r="E199" s="19"/>
      <c r="F199" s="19"/>
      <c r="G199" s="19"/>
      <c r="H199" s="19"/>
      <c r="I199" s="19"/>
      <c r="J199" s="19"/>
      <c r="K199" s="19"/>
    </row>
    <row r="200" s="1" customFormat="1" ht="20" customHeight="1" spans="1:11">
      <c r="A200" s="17"/>
      <c r="B200" s="18"/>
      <c r="C200" s="19"/>
      <c r="D200" s="19"/>
      <c r="E200" s="19"/>
      <c r="F200" s="19"/>
      <c r="G200" s="19"/>
      <c r="H200" s="19"/>
      <c r="I200" s="19"/>
      <c r="J200" s="19"/>
      <c r="K200" s="19"/>
    </row>
    <row r="201" s="1" customFormat="1" ht="20" customHeight="1" spans="1:11">
      <c r="A201" s="17"/>
      <c r="B201" s="18"/>
      <c r="C201" s="19"/>
      <c r="D201" s="19"/>
      <c r="E201" s="19"/>
      <c r="F201" s="19"/>
      <c r="G201" s="19"/>
      <c r="H201" s="19"/>
      <c r="I201" s="19"/>
      <c r="J201" s="19"/>
      <c r="K201" s="19"/>
    </row>
    <row r="202" s="1" customFormat="1" ht="20" customHeight="1" spans="1:11">
      <c r="A202" s="17"/>
      <c r="B202" s="18"/>
      <c r="C202" s="19"/>
      <c r="D202" s="19"/>
      <c r="E202" s="19"/>
      <c r="F202" s="19"/>
      <c r="G202" s="19"/>
      <c r="H202" s="19"/>
      <c r="I202" s="19"/>
      <c r="J202" s="19"/>
      <c r="K202" s="19"/>
    </row>
    <row r="203" s="1" customFormat="1" ht="20" customHeight="1" spans="1:11">
      <c r="A203" s="17"/>
      <c r="B203" s="18"/>
      <c r="C203" s="19"/>
      <c r="D203" s="19"/>
      <c r="E203" s="19"/>
      <c r="F203" s="19"/>
      <c r="G203" s="19"/>
      <c r="H203" s="19"/>
      <c r="I203" s="19"/>
      <c r="J203" s="19"/>
      <c r="K203" s="19"/>
    </row>
    <row r="204" s="1" customFormat="1" ht="20" customHeight="1" spans="1:11">
      <c r="A204" s="17"/>
      <c r="B204" s="18"/>
      <c r="C204" s="19"/>
      <c r="D204" s="19"/>
      <c r="E204" s="19"/>
      <c r="F204" s="19"/>
      <c r="G204" s="19"/>
      <c r="H204" s="19"/>
      <c r="I204" s="19"/>
      <c r="J204" s="19"/>
      <c r="K204" s="19"/>
    </row>
    <row r="205" s="1" customFormat="1" ht="20" customHeight="1" spans="1:11">
      <c r="A205" s="17"/>
      <c r="B205" s="18"/>
      <c r="C205" s="19"/>
      <c r="D205" s="19"/>
      <c r="E205" s="19"/>
      <c r="F205" s="19"/>
      <c r="G205" s="19"/>
      <c r="H205" s="19"/>
      <c r="I205" s="19"/>
      <c r="J205" s="19"/>
      <c r="K205" s="19"/>
    </row>
    <row r="206" s="1" customFormat="1" ht="20" customHeight="1" spans="1:11">
      <c r="A206" s="17"/>
      <c r="B206" s="18"/>
      <c r="C206" s="19"/>
      <c r="D206" s="19"/>
      <c r="E206" s="19"/>
      <c r="F206" s="19"/>
      <c r="G206" s="19"/>
      <c r="H206" s="19"/>
      <c r="I206" s="19"/>
      <c r="J206" s="19"/>
      <c r="K206" s="19"/>
    </row>
    <row r="207" s="1" customFormat="1" ht="20" customHeight="1" spans="1:11">
      <c r="A207" s="17"/>
      <c r="B207" s="18"/>
      <c r="C207" s="19"/>
      <c r="D207" s="19"/>
      <c r="E207" s="19"/>
      <c r="F207" s="19"/>
      <c r="G207" s="19"/>
      <c r="H207" s="19"/>
      <c r="I207" s="19"/>
      <c r="J207" s="19"/>
      <c r="K207" s="19"/>
    </row>
    <row r="208" s="1" customFormat="1" ht="20" customHeight="1" spans="1:11">
      <c r="A208" s="17"/>
      <c r="B208" s="18"/>
      <c r="C208" s="19"/>
      <c r="D208" s="19"/>
      <c r="E208" s="19"/>
      <c r="F208" s="19"/>
      <c r="G208" s="19"/>
      <c r="H208" s="19"/>
      <c r="I208" s="19"/>
      <c r="J208" s="19"/>
      <c r="K208" s="19"/>
    </row>
    <row r="209" s="1" customFormat="1" ht="20" customHeight="1" spans="1:11">
      <c r="A209" s="17"/>
      <c r="B209" s="18"/>
      <c r="C209" s="19"/>
      <c r="D209" s="19"/>
      <c r="E209" s="19"/>
      <c r="F209" s="19"/>
      <c r="G209" s="19"/>
      <c r="H209" s="19"/>
      <c r="I209" s="19"/>
      <c r="J209" s="19"/>
      <c r="K209" s="19"/>
    </row>
    <row r="210" s="1" customFormat="1" ht="20" customHeight="1" spans="1:11">
      <c r="A210" s="17"/>
      <c r="B210" s="18"/>
      <c r="C210" s="19"/>
      <c r="D210" s="19"/>
      <c r="E210" s="19"/>
      <c r="F210" s="19"/>
      <c r="G210" s="19"/>
      <c r="H210" s="19"/>
      <c r="I210" s="19"/>
      <c r="J210" s="19"/>
      <c r="K210" s="19"/>
    </row>
    <row r="211" s="1" customFormat="1" ht="20" customHeight="1" spans="1:11">
      <c r="A211" s="17"/>
      <c r="B211" s="18"/>
      <c r="C211" s="19"/>
      <c r="D211" s="19"/>
      <c r="E211" s="19"/>
      <c r="F211" s="19"/>
      <c r="G211" s="19"/>
      <c r="H211" s="19"/>
      <c r="I211" s="19"/>
      <c r="J211" s="19"/>
      <c r="K211" s="19"/>
    </row>
    <row r="212" s="1" customFormat="1" ht="20" customHeight="1" spans="1:11">
      <c r="A212" s="17"/>
      <c r="B212" s="18"/>
      <c r="C212" s="19"/>
      <c r="D212" s="19"/>
      <c r="E212" s="19"/>
      <c r="F212" s="19"/>
      <c r="G212" s="19"/>
      <c r="H212" s="19"/>
      <c r="I212" s="19"/>
      <c r="J212" s="19"/>
      <c r="K212" s="19"/>
    </row>
    <row r="213" s="1" customFormat="1" ht="20" customHeight="1" spans="1:11">
      <c r="A213" s="17"/>
      <c r="B213" s="18"/>
      <c r="C213" s="19"/>
      <c r="D213" s="19"/>
      <c r="E213" s="19"/>
      <c r="F213" s="19"/>
      <c r="G213" s="19"/>
      <c r="H213" s="19"/>
      <c r="I213" s="19"/>
      <c r="J213" s="19"/>
      <c r="K213" s="19"/>
    </row>
    <row r="214" s="1" customFormat="1" ht="20" customHeight="1" spans="1:11">
      <c r="A214" s="17"/>
      <c r="B214" s="18"/>
      <c r="C214" s="19"/>
      <c r="D214" s="19"/>
      <c r="E214" s="19"/>
      <c r="F214" s="19"/>
      <c r="G214" s="19"/>
      <c r="H214" s="19"/>
      <c r="I214" s="19"/>
      <c r="J214" s="19"/>
      <c r="K214" s="19"/>
    </row>
    <row r="215" s="1" customFormat="1" ht="20" customHeight="1" spans="1:11">
      <c r="A215" s="17"/>
      <c r="B215" s="18"/>
      <c r="C215" s="19"/>
      <c r="D215" s="19"/>
      <c r="E215" s="19"/>
      <c r="F215" s="19"/>
      <c r="G215" s="19"/>
      <c r="H215" s="19"/>
      <c r="I215" s="19"/>
      <c r="J215" s="19"/>
      <c r="K215" s="19"/>
    </row>
    <row r="216" s="1" customFormat="1" ht="20" customHeight="1" spans="1:11">
      <c r="A216" s="17"/>
      <c r="B216" s="18"/>
      <c r="C216" s="19"/>
      <c r="D216" s="19"/>
      <c r="E216" s="19"/>
      <c r="F216" s="19"/>
      <c r="G216" s="19"/>
      <c r="H216" s="19"/>
      <c r="I216" s="19"/>
      <c r="J216" s="19"/>
      <c r="K216" s="19"/>
    </row>
    <row r="217" s="1" customFormat="1" ht="20" customHeight="1" spans="1:11">
      <c r="A217" s="17"/>
      <c r="B217" s="18"/>
      <c r="C217" s="19"/>
      <c r="D217" s="19"/>
      <c r="E217" s="19"/>
      <c r="F217" s="19"/>
      <c r="G217" s="19"/>
      <c r="H217" s="19"/>
      <c r="I217" s="19"/>
      <c r="J217" s="19"/>
      <c r="K217" s="19"/>
    </row>
    <row r="218" s="1" customFormat="1" ht="20" customHeight="1" spans="1:11">
      <c r="A218" s="17"/>
      <c r="B218" s="18"/>
      <c r="C218" s="19"/>
      <c r="D218" s="19"/>
      <c r="E218" s="19"/>
      <c r="F218" s="19"/>
      <c r="G218" s="19"/>
      <c r="H218" s="19"/>
      <c r="I218" s="19"/>
      <c r="J218" s="19"/>
      <c r="K218" s="19"/>
    </row>
    <row r="219" s="1" customFormat="1" ht="20" customHeight="1" spans="1:11">
      <c r="A219" s="17"/>
      <c r="B219" s="18"/>
      <c r="C219" s="19"/>
      <c r="D219" s="19"/>
      <c r="E219" s="19"/>
      <c r="F219" s="19"/>
      <c r="G219" s="19"/>
      <c r="H219" s="19"/>
      <c r="I219" s="19"/>
      <c r="J219" s="19"/>
      <c r="K219" s="19"/>
    </row>
    <row r="220" s="1" customFormat="1" ht="20" customHeight="1" spans="1:11">
      <c r="A220" s="17"/>
      <c r="B220" s="18"/>
      <c r="C220" s="19"/>
      <c r="D220" s="19"/>
      <c r="E220" s="19"/>
      <c r="F220" s="19"/>
      <c r="G220" s="19"/>
      <c r="H220" s="19"/>
      <c r="I220" s="19"/>
      <c r="J220" s="19"/>
      <c r="K220" s="19"/>
    </row>
    <row r="221" s="1" customFormat="1" ht="20" customHeight="1" spans="1:11">
      <c r="A221" s="17"/>
      <c r="B221" s="18"/>
      <c r="C221" s="19"/>
      <c r="D221" s="19"/>
      <c r="E221" s="19"/>
      <c r="F221" s="19"/>
      <c r="G221" s="19"/>
      <c r="H221" s="19"/>
      <c r="I221" s="19"/>
      <c r="J221" s="19"/>
      <c r="K221" s="19"/>
    </row>
    <row r="222" s="1" customFormat="1" ht="20" customHeight="1" spans="1:11">
      <c r="A222" s="17"/>
      <c r="B222" s="18"/>
      <c r="C222" s="19"/>
      <c r="D222" s="19"/>
      <c r="E222" s="19"/>
      <c r="F222" s="19"/>
      <c r="G222" s="19"/>
      <c r="H222" s="19"/>
      <c r="I222" s="19"/>
      <c r="J222" s="19"/>
      <c r="K222" s="19"/>
    </row>
    <row r="223" s="1" customFormat="1" ht="20" customHeight="1" spans="1:11">
      <c r="A223" s="17"/>
      <c r="B223" s="18"/>
      <c r="C223" s="19"/>
      <c r="D223" s="19"/>
      <c r="E223" s="19"/>
      <c r="F223" s="19"/>
      <c r="G223" s="19"/>
      <c r="H223" s="19"/>
      <c r="I223" s="19"/>
      <c r="J223" s="19"/>
      <c r="K223" s="19"/>
    </row>
    <row r="224" s="1" customFormat="1" ht="20" customHeight="1" spans="1:11">
      <c r="A224" s="17"/>
      <c r="B224" s="18"/>
      <c r="C224" s="19"/>
      <c r="D224" s="19"/>
      <c r="E224" s="19"/>
      <c r="F224" s="19"/>
      <c r="G224" s="19"/>
      <c r="H224" s="19"/>
      <c r="I224" s="19"/>
      <c r="J224" s="19"/>
      <c r="K224" s="19"/>
    </row>
    <row r="225" s="1" customFormat="1" ht="20" customHeight="1" spans="1:11">
      <c r="A225" s="17"/>
      <c r="B225" s="18"/>
      <c r="C225" s="19"/>
      <c r="D225" s="19"/>
      <c r="E225" s="19"/>
      <c r="F225" s="19"/>
      <c r="G225" s="19"/>
      <c r="H225" s="19"/>
      <c r="I225" s="19"/>
      <c r="J225" s="19"/>
      <c r="K225" s="19"/>
    </row>
    <row r="226" s="1" customFormat="1" ht="20" customHeight="1" spans="1:11">
      <c r="A226" s="17"/>
      <c r="B226" s="18"/>
      <c r="C226" s="19"/>
      <c r="D226" s="19"/>
      <c r="E226" s="19"/>
      <c r="F226" s="19"/>
      <c r="G226" s="19"/>
      <c r="H226" s="19"/>
      <c r="I226" s="19"/>
      <c r="J226" s="19"/>
      <c r="K226" s="19"/>
    </row>
    <row r="227" s="1" customFormat="1" ht="20" customHeight="1" spans="1:11">
      <c r="A227" s="17"/>
      <c r="B227" s="18"/>
      <c r="C227" s="19"/>
      <c r="D227" s="19"/>
      <c r="E227" s="19"/>
      <c r="F227" s="19"/>
      <c r="G227" s="19"/>
      <c r="H227" s="19"/>
      <c r="I227" s="19"/>
      <c r="J227" s="19"/>
      <c r="K227" s="19"/>
    </row>
    <row r="228" s="1" customFormat="1" ht="20" customHeight="1" spans="1:11">
      <c r="A228" s="17"/>
      <c r="B228" s="18"/>
      <c r="C228" s="19"/>
      <c r="D228" s="19"/>
      <c r="E228" s="19"/>
      <c r="F228" s="19"/>
      <c r="G228" s="19"/>
      <c r="H228" s="19"/>
      <c r="I228" s="19"/>
      <c r="J228" s="19"/>
      <c r="K228" s="19"/>
    </row>
    <row r="229" s="1" customFormat="1" ht="20" customHeight="1" spans="1:11">
      <c r="A229" s="17"/>
      <c r="B229" s="18"/>
      <c r="C229" s="19"/>
      <c r="D229" s="19"/>
      <c r="E229" s="19"/>
      <c r="F229" s="19"/>
      <c r="G229" s="19"/>
      <c r="H229" s="19"/>
      <c r="I229" s="19"/>
      <c r="J229" s="19"/>
      <c r="K229" s="19"/>
    </row>
    <row r="230" s="1" customFormat="1" ht="20" customHeight="1" spans="1:11">
      <c r="A230" s="17"/>
      <c r="B230" s="18"/>
      <c r="C230" s="19"/>
      <c r="D230" s="19"/>
      <c r="E230" s="19"/>
      <c r="F230" s="19"/>
      <c r="G230" s="19"/>
      <c r="H230" s="19"/>
      <c r="I230" s="19"/>
      <c r="J230" s="19"/>
      <c r="K230" s="19"/>
    </row>
    <row r="231" s="1" customFormat="1" ht="20" customHeight="1" spans="1:11">
      <c r="A231" s="17"/>
      <c r="B231" s="18"/>
      <c r="C231" s="19"/>
      <c r="D231" s="19"/>
      <c r="E231" s="19"/>
      <c r="F231" s="19"/>
      <c r="G231" s="19"/>
      <c r="H231" s="19"/>
      <c r="I231" s="19"/>
      <c r="J231" s="19"/>
      <c r="K231" s="19"/>
    </row>
    <row r="232" s="1" customFormat="1" ht="20" customHeight="1" spans="1:11">
      <c r="A232" s="17"/>
      <c r="B232" s="18"/>
      <c r="C232" s="19"/>
      <c r="D232" s="19"/>
      <c r="E232" s="19"/>
      <c r="F232" s="19"/>
      <c r="G232" s="19"/>
      <c r="H232" s="19"/>
      <c r="I232" s="19"/>
      <c r="J232" s="19"/>
      <c r="K232" s="19"/>
    </row>
    <row r="233" s="1" customFormat="1" ht="20" customHeight="1" spans="1:11">
      <c r="A233" s="17"/>
      <c r="B233" s="18"/>
      <c r="C233" s="19"/>
      <c r="D233" s="19"/>
      <c r="E233" s="19"/>
      <c r="F233" s="19"/>
      <c r="G233" s="19"/>
      <c r="H233" s="19"/>
      <c r="I233" s="19"/>
      <c r="J233" s="19"/>
      <c r="K233" s="19"/>
    </row>
    <row r="234" s="1" customFormat="1" ht="20" customHeight="1" spans="1:11">
      <c r="A234" s="17"/>
      <c r="B234" s="18"/>
      <c r="C234" s="19"/>
      <c r="D234" s="19"/>
      <c r="E234" s="19"/>
      <c r="F234" s="19"/>
      <c r="G234" s="19"/>
      <c r="H234" s="19"/>
      <c r="I234" s="19"/>
      <c r="J234" s="19"/>
      <c r="K234" s="19"/>
    </row>
    <row r="235" s="1" customFormat="1" ht="20" customHeight="1" spans="1:11">
      <c r="A235" s="17"/>
      <c r="B235" s="18"/>
      <c r="C235" s="19"/>
      <c r="D235" s="19"/>
      <c r="E235" s="19"/>
      <c r="F235" s="19"/>
      <c r="G235" s="19"/>
      <c r="H235" s="19"/>
      <c r="I235" s="19"/>
      <c r="J235" s="19"/>
      <c r="K235" s="19"/>
    </row>
    <row r="236" s="1" customFormat="1" ht="20" customHeight="1" spans="1:11">
      <c r="A236" s="17"/>
      <c r="B236" s="18"/>
      <c r="C236" s="19"/>
      <c r="D236" s="19"/>
      <c r="E236" s="19"/>
      <c r="F236" s="19"/>
      <c r="G236" s="19"/>
      <c r="H236" s="19"/>
      <c r="I236" s="19"/>
      <c r="J236" s="19"/>
      <c r="K236" s="19"/>
    </row>
    <row r="237" s="1" customFormat="1" ht="20" customHeight="1" spans="1:11">
      <c r="A237" s="17"/>
      <c r="B237" s="18"/>
      <c r="C237" s="19"/>
      <c r="D237" s="19"/>
      <c r="E237" s="19"/>
      <c r="F237" s="19"/>
      <c r="G237" s="19"/>
      <c r="H237" s="19"/>
      <c r="I237" s="19"/>
      <c r="J237" s="19"/>
      <c r="K237" s="19"/>
    </row>
    <row r="238" s="1" customFormat="1" ht="20" customHeight="1" spans="1:11">
      <c r="A238" s="17"/>
      <c r="B238" s="18"/>
      <c r="C238" s="19"/>
      <c r="D238" s="19"/>
      <c r="E238" s="19"/>
      <c r="F238" s="19"/>
      <c r="G238" s="19"/>
      <c r="H238" s="19"/>
      <c r="I238" s="19"/>
      <c r="J238" s="19"/>
      <c r="K238" s="19"/>
    </row>
    <row r="239" s="1" customFormat="1" ht="20" customHeight="1" spans="1:11">
      <c r="A239" s="17"/>
      <c r="B239" s="18"/>
      <c r="C239" s="19"/>
      <c r="D239" s="19"/>
      <c r="E239" s="19"/>
      <c r="F239" s="19"/>
      <c r="G239" s="19"/>
      <c r="H239" s="19"/>
      <c r="I239" s="19"/>
      <c r="J239" s="19"/>
      <c r="K239" s="19"/>
    </row>
    <row r="240" s="1" customFormat="1" ht="20" customHeight="1" spans="1:11">
      <c r="A240" s="17"/>
      <c r="B240" s="18"/>
      <c r="C240" s="19"/>
      <c r="D240" s="19"/>
      <c r="E240" s="19"/>
      <c r="F240" s="19"/>
      <c r="G240" s="19"/>
      <c r="H240" s="19"/>
      <c r="I240" s="19"/>
      <c r="J240" s="19"/>
      <c r="K240" s="19"/>
    </row>
    <row r="241" s="1" customFormat="1" ht="20" customHeight="1" spans="1:11">
      <c r="A241" s="17"/>
      <c r="B241" s="18"/>
      <c r="C241" s="19"/>
      <c r="D241" s="19"/>
      <c r="E241" s="19"/>
      <c r="F241" s="19"/>
      <c r="G241" s="19"/>
      <c r="H241" s="19"/>
      <c r="I241" s="19"/>
      <c r="J241" s="19"/>
      <c r="K241" s="19"/>
    </row>
    <row r="242" s="1" customFormat="1" ht="20" customHeight="1" spans="1:11">
      <c r="A242" s="17"/>
      <c r="B242" s="18"/>
      <c r="C242" s="19"/>
      <c r="D242" s="19"/>
      <c r="E242" s="19"/>
      <c r="F242" s="19"/>
      <c r="G242" s="19"/>
      <c r="H242" s="19"/>
      <c r="I242" s="19"/>
      <c r="J242" s="19"/>
      <c r="K242" s="19"/>
    </row>
    <row r="243" s="1" customFormat="1" ht="20" customHeight="1" spans="1:11">
      <c r="A243" s="17"/>
      <c r="B243" s="18"/>
      <c r="C243" s="19"/>
      <c r="D243" s="19"/>
      <c r="E243" s="19"/>
      <c r="F243" s="19"/>
      <c r="G243" s="19"/>
      <c r="H243" s="19"/>
      <c r="I243" s="19"/>
      <c r="J243" s="19"/>
      <c r="K243" s="19"/>
    </row>
    <row r="244" s="1" customFormat="1" ht="20" customHeight="1" spans="1:11">
      <c r="A244" s="17"/>
      <c r="B244" s="18"/>
      <c r="C244" s="19"/>
      <c r="D244" s="19"/>
      <c r="E244" s="19"/>
      <c r="F244" s="19"/>
      <c r="G244" s="19"/>
      <c r="H244" s="19"/>
      <c r="I244" s="19"/>
      <c r="J244" s="19"/>
      <c r="K244" s="19"/>
    </row>
    <row r="245" s="1" customFormat="1" ht="20" customHeight="1" spans="1:11">
      <c r="A245" s="17"/>
      <c r="B245" s="18"/>
      <c r="C245" s="19"/>
      <c r="D245" s="19"/>
      <c r="E245" s="19"/>
      <c r="F245" s="19"/>
      <c r="G245" s="19"/>
      <c r="H245" s="19"/>
      <c r="I245" s="19"/>
      <c r="J245" s="19"/>
      <c r="K245" s="19"/>
    </row>
    <row r="246" s="1" customFormat="1" ht="20" customHeight="1" spans="1:11">
      <c r="A246" s="17"/>
      <c r="B246" s="18"/>
      <c r="C246" s="19"/>
      <c r="D246" s="19"/>
      <c r="E246" s="19"/>
      <c r="F246" s="19"/>
      <c r="G246" s="19"/>
      <c r="H246" s="19"/>
      <c r="I246" s="19"/>
      <c r="J246" s="19"/>
      <c r="K246" s="19"/>
    </row>
    <row r="247" s="1" customFormat="1" ht="20" customHeight="1" spans="1:11">
      <c r="A247" s="17"/>
      <c r="B247" s="18"/>
      <c r="C247" s="19"/>
      <c r="D247" s="19"/>
      <c r="E247" s="19"/>
      <c r="F247" s="19"/>
      <c r="G247" s="19"/>
      <c r="H247" s="19"/>
      <c r="I247" s="19"/>
      <c r="J247" s="19"/>
      <c r="K247" s="19"/>
    </row>
    <row r="248" s="1" customFormat="1" ht="20" customHeight="1" spans="1:11">
      <c r="A248" s="17"/>
      <c r="B248" s="18"/>
      <c r="C248" s="19"/>
      <c r="D248" s="19"/>
      <c r="E248" s="19"/>
      <c r="F248" s="19"/>
      <c r="G248" s="19"/>
      <c r="H248" s="19"/>
      <c r="I248" s="19"/>
      <c r="J248" s="19"/>
      <c r="K248" s="19"/>
    </row>
    <row r="249" s="1" customFormat="1" ht="20" customHeight="1" spans="1:11">
      <c r="A249" s="17"/>
      <c r="B249" s="18"/>
      <c r="C249" s="19"/>
      <c r="D249" s="19"/>
      <c r="E249" s="19"/>
      <c r="F249" s="19"/>
      <c r="G249" s="19"/>
      <c r="H249" s="19"/>
      <c r="I249" s="19"/>
      <c r="J249" s="19"/>
      <c r="K249" s="19"/>
    </row>
    <row r="250" s="1" customFormat="1" ht="20" customHeight="1" spans="1:11">
      <c r="A250" s="17"/>
      <c r="B250" s="18"/>
      <c r="C250" s="19"/>
      <c r="D250" s="19"/>
      <c r="E250" s="19"/>
      <c r="F250" s="19"/>
      <c r="G250" s="19"/>
      <c r="H250" s="19"/>
      <c r="I250" s="19"/>
      <c r="J250" s="19"/>
      <c r="K250" s="19"/>
    </row>
    <row r="251" s="1" customFormat="1" ht="20" customHeight="1" spans="1:11">
      <c r="A251" s="17"/>
      <c r="B251" s="18"/>
      <c r="C251" s="19"/>
      <c r="D251" s="19"/>
      <c r="E251" s="19"/>
      <c r="F251" s="19"/>
      <c r="G251" s="19"/>
      <c r="H251" s="19"/>
      <c r="I251" s="19"/>
      <c r="J251" s="19"/>
      <c r="K251" s="19"/>
    </row>
    <row r="252" s="1" customFormat="1" ht="16.5" spans="1:11">
      <c r="A252" s="17"/>
      <c r="B252" s="18"/>
      <c r="C252" s="19"/>
      <c r="D252" s="19"/>
      <c r="E252" s="19"/>
      <c r="F252" s="19"/>
      <c r="G252" s="19"/>
      <c r="H252" s="19"/>
      <c r="I252" s="19"/>
      <c r="J252" s="19"/>
      <c r="K252" s="19"/>
    </row>
    <row r="253" s="1" customFormat="1" ht="16.5" spans="1:11">
      <c r="A253" s="17"/>
      <c r="B253" s="18"/>
      <c r="C253" s="19"/>
      <c r="D253" s="19"/>
      <c r="E253" s="19"/>
      <c r="F253" s="19"/>
      <c r="G253" s="19"/>
      <c r="H253" s="19"/>
      <c r="I253" s="19"/>
      <c r="J253" s="19"/>
      <c r="K253" s="19"/>
    </row>
    <row r="254" s="1" customFormat="1" ht="16.5" spans="1:11">
      <c r="A254" s="17"/>
      <c r="B254" s="18"/>
      <c r="C254" s="19"/>
      <c r="D254" s="19"/>
      <c r="E254" s="19"/>
      <c r="F254" s="19"/>
      <c r="G254" s="19"/>
      <c r="H254" s="19"/>
      <c r="I254" s="19"/>
      <c r="J254" s="19"/>
      <c r="K254" s="19"/>
    </row>
    <row r="255" s="1" customFormat="1" ht="16.5" spans="1:11">
      <c r="A255" s="17"/>
      <c r="B255" s="18"/>
      <c r="C255" s="19"/>
      <c r="D255" s="19"/>
      <c r="E255" s="19"/>
      <c r="F255" s="19"/>
      <c r="G255" s="19"/>
      <c r="H255" s="19"/>
      <c r="I255" s="19"/>
      <c r="J255" s="19"/>
      <c r="K255" s="19"/>
    </row>
    <row r="256" s="1" customFormat="1" ht="16.5" spans="1:11">
      <c r="A256" s="17"/>
      <c r="B256" s="18"/>
      <c r="C256" s="19"/>
      <c r="D256" s="19"/>
      <c r="E256" s="19"/>
      <c r="F256" s="19"/>
      <c r="G256" s="19"/>
      <c r="H256" s="19"/>
      <c r="I256" s="19"/>
      <c r="J256" s="19"/>
      <c r="K256" s="19"/>
    </row>
    <row r="257" s="1" customFormat="1" ht="16.5" spans="1:11">
      <c r="A257" s="17"/>
      <c r="B257" s="18"/>
      <c r="C257" s="19"/>
      <c r="D257" s="19"/>
      <c r="E257" s="19"/>
      <c r="F257" s="19"/>
      <c r="G257" s="19"/>
      <c r="H257" s="19"/>
      <c r="I257" s="19"/>
      <c r="J257" s="19"/>
      <c r="K257" s="19"/>
    </row>
    <row r="258" s="1" customFormat="1" ht="16.5" spans="1:11">
      <c r="A258" s="17"/>
      <c r="B258" s="18"/>
      <c r="C258" s="19"/>
      <c r="D258" s="19"/>
      <c r="E258" s="19"/>
      <c r="F258" s="19"/>
      <c r="G258" s="19"/>
      <c r="H258" s="19"/>
      <c r="I258" s="19"/>
      <c r="J258" s="19"/>
      <c r="K258" s="19"/>
    </row>
    <row r="259" s="1" customFormat="1" ht="16.5" spans="1:11">
      <c r="A259" s="17"/>
      <c r="B259" s="18"/>
      <c r="C259" s="19"/>
      <c r="D259" s="19"/>
      <c r="E259" s="19"/>
      <c r="F259" s="19"/>
      <c r="G259" s="19"/>
      <c r="H259" s="19"/>
      <c r="I259" s="19"/>
      <c r="J259" s="19"/>
      <c r="K259" s="19"/>
    </row>
    <row r="260" s="1" customFormat="1" ht="16.5" spans="1:11">
      <c r="A260" s="17"/>
      <c r="B260" s="18"/>
      <c r="C260" s="19"/>
      <c r="D260" s="19"/>
      <c r="E260" s="19"/>
      <c r="F260" s="19"/>
      <c r="G260" s="19"/>
      <c r="H260" s="19"/>
      <c r="I260" s="19"/>
      <c r="J260" s="19"/>
      <c r="K260" s="19"/>
    </row>
    <row r="261" s="1" customFormat="1" ht="16.5" spans="1:11">
      <c r="A261" s="17"/>
      <c r="B261" s="18"/>
      <c r="C261" s="19"/>
      <c r="D261" s="19"/>
      <c r="E261" s="19"/>
      <c r="F261" s="19"/>
      <c r="G261" s="19"/>
      <c r="H261" s="19"/>
      <c r="I261" s="19"/>
      <c r="J261" s="19"/>
      <c r="K261" s="19"/>
    </row>
    <row r="262" s="1" customFormat="1" ht="16.5" spans="1:11">
      <c r="A262" s="17"/>
      <c r="B262" s="18"/>
      <c r="C262" s="19"/>
      <c r="D262" s="19"/>
      <c r="E262" s="19"/>
      <c r="F262" s="19"/>
      <c r="G262" s="19"/>
      <c r="H262" s="19"/>
      <c r="I262" s="19"/>
      <c r="J262" s="19"/>
      <c r="K262" s="19"/>
    </row>
    <row r="263" s="1" customFormat="1" ht="16.5" spans="1:11">
      <c r="A263" s="17"/>
      <c r="B263" s="18"/>
      <c r="C263" s="19"/>
      <c r="D263" s="19"/>
      <c r="E263" s="19"/>
      <c r="F263" s="19"/>
      <c r="G263" s="19"/>
      <c r="H263" s="19"/>
      <c r="I263" s="19"/>
      <c r="J263" s="19"/>
      <c r="K263" s="19"/>
    </row>
    <row r="264" s="1" customFormat="1" ht="16.5" spans="1:11">
      <c r="A264" s="17"/>
      <c r="B264" s="18"/>
      <c r="C264" s="19"/>
      <c r="D264" s="19"/>
      <c r="E264" s="19"/>
      <c r="F264" s="19"/>
      <c r="G264" s="19"/>
      <c r="H264" s="19"/>
      <c r="I264" s="19"/>
      <c r="J264" s="19"/>
      <c r="K264" s="19"/>
    </row>
    <row r="265" s="1" customFormat="1" ht="16.5" spans="1:11">
      <c r="A265" s="17"/>
      <c r="B265" s="18"/>
      <c r="C265" s="19"/>
      <c r="D265" s="19"/>
      <c r="E265" s="19"/>
      <c r="F265" s="19"/>
      <c r="G265" s="19"/>
      <c r="H265" s="19"/>
      <c r="I265" s="19"/>
      <c r="J265" s="19"/>
      <c r="K265" s="19"/>
    </row>
    <row r="266" s="1" customFormat="1" ht="16.5" spans="1:11">
      <c r="A266" s="17"/>
      <c r="B266" s="18"/>
      <c r="C266" s="19"/>
      <c r="D266" s="19"/>
      <c r="E266" s="19"/>
      <c r="F266" s="19"/>
      <c r="G266" s="19"/>
      <c r="H266" s="19"/>
      <c r="I266" s="19"/>
      <c r="J266" s="19"/>
      <c r="K266" s="19"/>
    </row>
    <row r="267" s="1" customFormat="1" ht="16.5" spans="1:11">
      <c r="A267" s="17"/>
      <c r="B267" s="18"/>
      <c r="C267" s="19"/>
      <c r="D267" s="19"/>
      <c r="E267" s="19"/>
      <c r="F267" s="19"/>
      <c r="G267" s="19"/>
      <c r="H267" s="19"/>
      <c r="I267" s="19"/>
      <c r="J267" s="19"/>
      <c r="K267" s="19"/>
    </row>
    <row r="268" s="1" customFormat="1" ht="16.5" spans="1:11">
      <c r="A268" s="17"/>
      <c r="B268" s="18"/>
      <c r="C268" s="19"/>
      <c r="D268" s="19"/>
      <c r="E268" s="19"/>
      <c r="F268" s="19"/>
      <c r="G268" s="19"/>
      <c r="H268" s="19"/>
      <c r="I268" s="19"/>
      <c r="J268" s="19"/>
      <c r="K268" s="19"/>
    </row>
    <row r="269" s="1" customFormat="1" ht="16.5" spans="1:11">
      <c r="A269" s="17"/>
      <c r="B269" s="18"/>
      <c r="C269" s="19"/>
      <c r="D269" s="19"/>
      <c r="E269" s="19"/>
      <c r="F269" s="19"/>
      <c r="G269" s="19"/>
      <c r="H269" s="19"/>
      <c r="I269" s="19"/>
      <c r="J269" s="19"/>
      <c r="K269" s="19"/>
    </row>
    <row r="270" s="1" customFormat="1" ht="16.5" spans="1:11">
      <c r="A270" s="17"/>
      <c r="B270" s="18"/>
      <c r="C270" s="19"/>
      <c r="D270" s="19"/>
      <c r="E270" s="19"/>
      <c r="F270" s="19"/>
      <c r="G270" s="19"/>
      <c r="H270" s="19"/>
      <c r="I270" s="19"/>
      <c r="J270" s="19"/>
      <c r="K270" s="19"/>
    </row>
    <row r="271" s="1" customFormat="1" ht="16.5" spans="1:11">
      <c r="A271" s="17"/>
      <c r="B271" s="18"/>
      <c r="C271" s="19"/>
      <c r="D271" s="19"/>
      <c r="E271" s="19"/>
      <c r="F271" s="19"/>
      <c r="G271" s="19"/>
      <c r="H271" s="19"/>
      <c r="I271" s="19"/>
      <c r="J271" s="19"/>
      <c r="K271" s="19"/>
    </row>
    <row r="272" s="1" customFormat="1" ht="16.5" spans="1:11">
      <c r="A272" s="17"/>
      <c r="B272" s="18"/>
      <c r="C272" s="19"/>
      <c r="D272" s="19"/>
      <c r="E272" s="19"/>
      <c r="F272" s="19"/>
      <c r="G272" s="19"/>
      <c r="H272" s="19"/>
      <c r="I272" s="19"/>
      <c r="J272" s="19"/>
      <c r="K272" s="19"/>
    </row>
    <row r="273" s="1" customFormat="1" ht="16.5" spans="1:11">
      <c r="A273" s="17"/>
      <c r="B273" s="18"/>
      <c r="C273" s="19"/>
      <c r="D273" s="19"/>
      <c r="E273" s="19"/>
      <c r="F273" s="19"/>
      <c r="G273" s="19"/>
      <c r="H273" s="19"/>
      <c r="I273" s="19"/>
      <c r="J273" s="19"/>
      <c r="K273" s="19"/>
    </row>
    <row r="274" s="1" customFormat="1" ht="16.5" spans="1:11">
      <c r="A274" s="17"/>
      <c r="B274" s="18"/>
      <c r="C274" s="19"/>
      <c r="D274" s="19"/>
      <c r="E274" s="19"/>
      <c r="F274" s="19"/>
      <c r="G274" s="19"/>
      <c r="H274" s="19"/>
      <c r="I274" s="19"/>
      <c r="J274" s="19"/>
      <c r="K274" s="19"/>
    </row>
    <row r="275" s="1" customFormat="1" ht="16.5" spans="1:11">
      <c r="A275" s="17"/>
      <c r="B275" s="18"/>
      <c r="C275" s="19"/>
      <c r="D275" s="19"/>
      <c r="E275" s="19"/>
      <c r="F275" s="19"/>
      <c r="G275" s="19"/>
      <c r="H275" s="19"/>
      <c r="I275" s="19"/>
      <c r="J275" s="19"/>
      <c r="K275" s="19"/>
    </row>
    <row r="276" s="1" customFormat="1" ht="16.5" spans="1:11">
      <c r="A276" s="17"/>
      <c r="B276" s="18"/>
      <c r="C276" s="19"/>
      <c r="D276" s="19"/>
      <c r="E276" s="19"/>
      <c r="F276" s="19"/>
      <c r="G276" s="19"/>
      <c r="H276" s="19"/>
      <c r="I276" s="19"/>
      <c r="J276" s="19"/>
      <c r="K276" s="19"/>
    </row>
    <row r="277" s="1" customFormat="1" ht="16.5" spans="1:11">
      <c r="A277" s="17"/>
      <c r="B277" s="18"/>
      <c r="C277" s="19"/>
      <c r="D277" s="19"/>
      <c r="E277" s="19"/>
      <c r="F277" s="19"/>
      <c r="G277" s="19"/>
      <c r="H277" s="19"/>
      <c r="I277" s="19"/>
      <c r="J277" s="19"/>
      <c r="K277" s="19"/>
    </row>
    <row r="278" s="1" customFormat="1" ht="16.5" spans="1:11">
      <c r="A278" s="17"/>
      <c r="B278" s="18"/>
      <c r="C278" s="19"/>
      <c r="D278" s="19"/>
      <c r="E278" s="19"/>
      <c r="F278" s="19"/>
      <c r="G278" s="19"/>
      <c r="H278" s="19"/>
      <c r="I278" s="19"/>
      <c r="J278" s="19"/>
      <c r="K278" s="19"/>
    </row>
    <row r="279" s="1" customFormat="1" ht="16.5" spans="1:11">
      <c r="A279" s="17"/>
      <c r="B279" s="18"/>
      <c r="C279" s="19"/>
      <c r="D279" s="19"/>
      <c r="E279" s="19"/>
      <c r="F279" s="19"/>
      <c r="G279" s="19"/>
      <c r="H279" s="19"/>
      <c r="I279" s="19"/>
      <c r="J279" s="19"/>
      <c r="K279" s="19"/>
    </row>
    <row r="280" s="1" customFormat="1" ht="16.5" spans="1:11">
      <c r="A280" s="17"/>
      <c r="B280" s="18"/>
      <c r="C280" s="19"/>
      <c r="D280" s="19"/>
      <c r="E280" s="19"/>
      <c r="F280" s="19"/>
      <c r="G280" s="19"/>
      <c r="H280" s="19"/>
      <c r="I280" s="19"/>
      <c r="J280" s="19"/>
      <c r="K280" s="19"/>
    </row>
    <row r="281" s="1" customFormat="1" ht="16.5" spans="1:11">
      <c r="A281" s="17"/>
      <c r="B281" s="18"/>
      <c r="C281" s="19"/>
      <c r="D281" s="19"/>
      <c r="E281" s="19"/>
      <c r="F281" s="19"/>
      <c r="G281" s="19"/>
      <c r="H281" s="19"/>
      <c r="I281" s="19"/>
      <c r="J281" s="19"/>
      <c r="K281" s="19"/>
    </row>
    <row r="282" s="1" customFormat="1" ht="16.5" spans="1:11">
      <c r="A282" s="17"/>
      <c r="B282" s="18"/>
      <c r="C282" s="19"/>
      <c r="D282" s="19"/>
      <c r="E282" s="19"/>
      <c r="F282" s="19"/>
      <c r="G282" s="19"/>
      <c r="H282" s="19"/>
      <c r="I282" s="19"/>
      <c r="J282" s="19"/>
      <c r="K282" s="19"/>
    </row>
    <row r="283" s="1" customFormat="1" ht="16.5" spans="1:11">
      <c r="A283" s="17"/>
      <c r="B283" s="18"/>
      <c r="C283" s="19"/>
      <c r="D283" s="19"/>
      <c r="E283" s="19"/>
      <c r="F283" s="19"/>
      <c r="G283" s="19"/>
      <c r="H283" s="19"/>
      <c r="I283" s="19"/>
      <c r="J283" s="19"/>
      <c r="K283" s="19"/>
    </row>
    <row r="284" s="1" customFormat="1" ht="16.5" spans="1:11">
      <c r="A284" s="17"/>
      <c r="B284" s="18"/>
      <c r="C284" s="19"/>
      <c r="D284" s="19"/>
      <c r="E284" s="19"/>
      <c r="F284" s="19"/>
      <c r="G284" s="19"/>
      <c r="H284" s="19"/>
      <c r="I284" s="19"/>
      <c r="J284" s="19"/>
      <c r="K284" s="19"/>
    </row>
    <row r="285" s="1" customFormat="1" ht="16.5" spans="1:11">
      <c r="A285" s="17"/>
      <c r="B285" s="18"/>
      <c r="C285" s="19"/>
      <c r="D285" s="19"/>
      <c r="E285" s="19"/>
      <c r="F285" s="19"/>
      <c r="G285" s="19"/>
      <c r="H285" s="19"/>
      <c r="I285" s="19"/>
      <c r="J285" s="19"/>
      <c r="K285" s="19"/>
    </row>
    <row r="286" s="1" customFormat="1" ht="16.5" spans="1:11">
      <c r="A286" s="17"/>
      <c r="B286" s="18"/>
      <c r="C286" s="19"/>
      <c r="D286" s="19"/>
      <c r="E286" s="19"/>
      <c r="F286" s="19"/>
      <c r="G286" s="19"/>
      <c r="H286" s="19"/>
      <c r="I286" s="19"/>
      <c r="J286" s="19"/>
      <c r="K286" s="19"/>
    </row>
    <row r="287" s="1" customFormat="1" ht="16.5" spans="1:11">
      <c r="A287" s="17"/>
      <c r="B287" s="18"/>
      <c r="C287" s="19"/>
      <c r="D287" s="19"/>
      <c r="E287" s="19"/>
      <c r="F287" s="19"/>
      <c r="G287" s="19"/>
      <c r="H287" s="19"/>
      <c r="I287" s="19"/>
      <c r="J287" s="19"/>
      <c r="K287" s="19"/>
    </row>
    <row r="288" s="1" customFormat="1" ht="16.5" spans="1:11">
      <c r="A288" s="17"/>
      <c r="B288" s="18"/>
      <c r="C288" s="19"/>
      <c r="D288" s="19"/>
      <c r="E288" s="19"/>
      <c r="F288" s="19"/>
      <c r="G288" s="19"/>
      <c r="H288" s="19"/>
      <c r="I288" s="19"/>
      <c r="J288" s="19"/>
      <c r="K288" s="19"/>
    </row>
    <row r="289" s="1" customFormat="1" ht="16.5" spans="1:11">
      <c r="A289" s="17"/>
      <c r="B289" s="18"/>
      <c r="C289" s="19"/>
      <c r="D289" s="19"/>
      <c r="E289" s="19"/>
      <c r="F289" s="19"/>
      <c r="G289" s="19"/>
      <c r="H289" s="19"/>
      <c r="I289" s="19"/>
      <c r="J289" s="19"/>
      <c r="K289" s="19"/>
    </row>
    <row r="290" s="1" customFormat="1" ht="16.5" spans="1:11">
      <c r="A290" s="17"/>
      <c r="B290" s="18"/>
      <c r="C290" s="19"/>
      <c r="D290" s="19"/>
      <c r="E290" s="19"/>
      <c r="F290" s="19"/>
      <c r="G290" s="19"/>
      <c r="H290" s="19"/>
      <c r="I290" s="19"/>
      <c r="J290" s="19"/>
      <c r="K290" s="19"/>
    </row>
    <row r="291" s="1" customFormat="1" ht="16.5" spans="1:11">
      <c r="A291" s="17"/>
      <c r="B291" s="18"/>
      <c r="C291" s="19"/>
      <c r="D291" s="19"/>
      <c r="E291" s="19"/>
      <c r="F291" s="19"/>
      <c r="G291" s="19"/>
      <c r="H291" s="19"/>
      <c r="I291" s="19"/>
      <c r="J291" s="19"/>
      <c r="K291" s="19"/>
    </row>
    <row r="292" s="1" customFormat="1" ht="16.5" spans="1:11">
      <c r="A292" s="17"/>
      <c r="B292" s="18"/>
      <c r="C292" s="19"/>
      <c r="D292" s="19"/>
      <c r="E292" s="19"/>
      <c r="F292" s="19"/>
      <c r="G292" s="19"/>
      <c r="H292" s="19"/>
      <c r="I292" s="19"/>
      <c r="J292" s="19"/>
      <c r="K292" s="19"/>
    </row>
    <row r="293" s="1" customFormat="1" ht="16.5" spans="1:11">
      <c r="A293" s="17"/>
      <c r="B293" s="18"/>
      <c r="C293" s="19"/>
      <c r="D293" s="19"/>
      <c r="E293" s="19"/>
      <c r="F293" s="19"/>
      <c r="G293" s="19"/>
      <c r="H293" s="19"/>
      <c r="I293" s="19"/>
      <c r="J293" s="19"/>
      <c r="K293" s="19"/>
    </row>
    <row r="294" s="1" customFormat="1" ht="16.5" spans="1:11">
      <c r="A294" s="17"/>
      <c r="B294" s="18"/>
      <c r="C294" s="19"/>
      <c r="D294" s="19"/>
      <c r="E294" s="19"/>
      <c r="F294" s="19"/>
      <c r="G294" s="19"/>
      <c r="H294" s="19"/>
      <c r="I294" s="19"/>
      <c r="J294" s="19"/>
      <c r="K294" s="19"/>
    </row>
    <row r="295" s="1" customFormat="1" ht="16.5" spans="1:11">
      <c r="A295" s="17"/>
      <c r="B295" s="18"/>
      <c r="C295" s="19"/>
      <c r="D295" s="19"/>
      <c r="E295" s="19"/>
      <c r="F295" s="19"/>
      <c r="G295" s="19"/>
      <c r="H295" s="19"/>
      <c r="I295" s="19"/>
      <c r="J295" s="19"/>
      <c r="K295" s="19"/>
    </row>
    <row r="296" s="1" customFormat="1" ht="16.5" spans="1:11">
      <c r="A296" s="17"/>
      <c r="B296" s="18"/>
      <c r="C296" s="19"/>
      <c r="D296" s="19"/>
      <c r="E296" s="19"/>
      <c r="F296" s="19"/>
      <c r="G296" s="19"/>
      <c r="H296" s="19"/>
      <c r="I296" s="19"/>
      <c r="J296" s="19"/>
      <c r="K296" s="19"/>
    </row>
    <row r="297" s="1" customFormat="1" ht="16.5" spans="1:11">
      <c r="A297" s="17"/>
      <c r="B297" s="18"/>
      <c r="C297" s="19"/>
      <c r="D297" s="19"/>
      <c r="E297" s="19"/>
      <c r="F297" s="19"/>
      <c r="G297" s="19"/>
      <c r="H297" s="19"/>
      <c r="I297" s="19"/>
      <c r="J297" s="19"/>
      <c r="K297" s="19"/>
    </row>
    <row r="298" s="1" customFormat="1" ht="16.5" spans="1:11">
      <c r="A298" s="17"/>
      <c r="B298" s="18"/>
      <c r="C298" s="19"/>
      <c r="D298" s="19"/>
      <c r="E298" s="19"/>
      <c r="F298" s="19"/>
      <c r="G298" s="19"/>
      <c r="H298" s="19"/>
      <c r="I298" s="19"/>
      <c r="J298" s="19"/>
      <c r="K298" s="19"/>
    </row>
    <row r="299" s="1" customFormat="1" ht="16.5" spans="1:11">
      <c r="A299" s="17"/>
      <c r="B299" s="18"/>
      <c r="C299" s="19"/>
      <c r="D299" s="19"/>
      <c r="E299" s="19"/>
      <c r="F299" s="19"/>
      <c r="G299" s="19"/>
      <c r="H299" s="19"/>
      <c r="I299" s="19"/>
      <c r="J299" s="19"/>
      <c r="K299" s="19"/>
    </row>
    <row r="300" s="1" customFormat="1" ht="16.5" spans="1:11">
      <c r="A300" s="17"/>
      <c r="B300" s="18"/>
      <c r="C300" s="19"/>
      <c r="D300" s="19"/>
      <c r="E300" s="19"/>
      <c r="F300" s="19"/>
      <c r="G300" s="19"/>
      <c r="H300" s="19"/>
      <c r="I300" s="19"/>
      <c r="J300" s="19"/>
      <c r="K300" s="19"/>
    </row>
    <row r="301" s="1" customFormat="1" ht="16.5" spans="1:11">
      <c r="A301" s="17"/>
      <c r="B301" s="18"/>
      <c r="C301" s="19"/>
      <c r="D301" s="19"/>
      <c r="E301" s="19"/>
      <c r="F301" s="19"/>
      <c r="G301" s="19"/>
      <c r="H301" s="19"/>
      <c r="I301" s="19"/>
      <c r="J301" s="19"/>
      <c r="K301" s="19"/>
    </row>
    <row r="302" s="1" customFormat="1" ht="16.5" spans="1:11">
      <c r="A302" s="17"/>
      <c r="B302" s="18"/>
      <c r="C302" s="19"/>
      <c r="D302" s="19"/>
      <c r="E302" s="19"/>
      <c r="F302" s="19"/>
      <c r="G302" s="19"/>
      <c r="H302" s="19"/>
      <c r="I302" s="19"/>
      <c r="J302" s="19"/>
      <c r="K302" s="19"/>
    </row>
    <row r="303" s="1" customFormat="1" ht="16.5" spans="1:11">
      <c r="A303" s="17"/>
      <c r="B303" s="18"/>
      <c r="C303" s="19"/>
      <c r="D303" s="19"/>
      <c r="E303" s="19"/>
      <c r="F303" s="19"/>
      <c r="G303" s="19"/>
      <c r="H303" s="19"/>
      <c r="I303" s="19"/>
      <c r="J303" s="19"/>
      <c r="K303" s="19"/>
    </row>
    <row r="304" s="1" customFormat="1" ht="16.5" spans="1:11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</row>
    <row r="305" s="1" customFormat="1" ht="16.5" spans="1:11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</row>
    <row r="306" s="1" customFormat="1" ht="16.5" spans="1:11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</row>
    <row r="307" s="1" customFormat="1" ht="16.5" spans="1:11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</row>
    <row r="308" s="1" customFormat="1" ht="16.5" spans="1:11">
      <c r="A308" s="17"/>
      <c r="B308" s="18"/>
      <c r="C308" s="19"/>
      <c r="D308" s="19"/>
      <c r="E308" s="19"/>
      <c r="F308" s="19"/>
      <c r="G308" s="19"/>
      <c r="H308" s="19"/>
      <c r="I308" s="19"/>
      <c r="J308" s="19"/>
      <c r="K308" s="19"/>
    </row>
    <row r="309" s="1" customFormat="1" ht="16.5" spans="1:11">
      <c r="A309" s="17"/>
      <c r="B309" s="18"/>
      <c r="C309" s="19"/>
      <c r="D309" s="19"/>
      <c r="E309" s="19"/>
      <c r="F309" s="19"/>
      <c r="G309" s="19"/>
      <c r="H309" s="19"/>
      <c r="I309" s="19"/>
      <c r="J309" s="19"/>
      <c r="K309" s="19"/>
    </row>
    <row r="310" s="1" customFormat="1" ht="16.5" spans="1:11">
      <c r="A310" s="17"/>
      <c r="B310" s="18"/>
      <c r="C310" s="19"/>
      <c r="D310" s="19"/>
      <c r="E310" s="19"/>
      <c r="F310" s="19"/>
      <c r="G310" s="19"/>
      <c r="H310" s="19"/>
      <c r="I310" s="19"/>
      <c r="J310" s="19"/>
      <c r="K310" s="19"/>
    </row>
    <row r="311" s="1" customFormat="1" ht="16.5" spans="1:11">
      <c r="A311" s="17"/>
      <c r="B311" s="18"/>
      <c r="C311" s="19"/>
      <c r="D311" s="19"/>
      <c r="E311" s="19"/>
      <c r="F311" s="19"/>
      <c r="G311" s="19"/>
      <c r="H311" s="19"/>
      <c r="I311" s="19"/>
      <c r="J311" s="19"/>
      <c r="K311" s="19"/>
    </row>
    <row r="312" s="1" customFormat="1" ht="16.5" spans="1:11">
      <c r="A312" s="17"/>
      <c r="B312" s="18"/>
      <c r="C312" s="19"/>
      <c r="D312" s="19"/>
      <c r="E312" s="19"/>
      <c r="F312" s="19"/>
      <c r="G312" s="19"/>
      <c r="H312" s="19"/>
      <c r="I312" s="19"/>
      <c r="J312" s="19"/>
      <c r="K312" s="19"/>
    </row>
    <row r="313" s="1" customFormat="1" ht="16.5" spans="1:11">
      <c r="A313" s="17"/>
      <c r="B313" s="18"/>
      <c r="C313" s="19"/>
      <c r="D313" s="19"/>
      <c r="E313" s="19"/>
      <c r="F313" s="19"/>
      <c r="G313" s="19"/>
      <c r="H313" s="19"/>
      <c r="I313" s="19"/>
      <c r="J313" s="19"/>
      <c r="K313" s="19"/>
    </row>
    <row r="314" s="1" customFormat="1" ht="16.5" spans="1:11">
      <c r="A314" s="17"/>
      <c r="B314" s="18"/>
      <c r="C314" s="19"/>
      <c r="D314" s="19"/>
      <c r="E314" s="19"/>
      <c r="F314" s="19"/>
      <c r="G314" s="19"/>
      <c r="H314" s="19"/>
      <c r="I314" s="19"/>
      <c r="J314" s="19"/>
      <c r="K314" s="19"/>
    </row>
    <row r="315" s="1" customFormat="1" ht="16.5" spans="1:11">
      <c r="A315" s="17"/>
      <c r="B315" s="18"/>
      <c r="C315" s="19"/>
      <c r="D315" s="19"/>
      <c r="E315" s="19"/>
      <c r="F315" s="19"/>
      <c r="G315" s="19"/>
      <c r="H315" s="19"/>
      <c r="I315" s="19"/>
      <c r="J315" s="19"/>
      <c r="K315" s="19"/>
    </row>
    <row r="316" s="1" customFormat="1" ht="16.5" spans="1:11">
      <c r="A316" s="17"/>
      <c r="B316" s="18"/>
      <c r="C316" s="19"/>
      <c r="D316" s="19"/>
      <c r="E316" s="19"/>
      <c r="F316" s="19"/>
      <c r="G316" s="19"/>
      <c r="H316" s="19"/>
      <c r="I316" s="19"/>
      <c r="J316" s="19"/>
      <c r="K316" s="19"/>
    </row>
    <row r="317" s="1" customFormat="1" ht="16.5" spans="1:11">
      <c r="A317" s="17"/>
      <c r="B317" s="18"/>
      <c r="C317" s="19"/>
      <c r="D317" s="19"/>
      <c r="E317" s="19"/>
      <c r="F317" s="19"/>
      <c r="G317" s="19"/>
      <c r="H317" s="19"/>
      <c r="I317" s="19"/>
      <c r="J317" s="19"/>
      <c r="K317" s="19"/>
    </row>
    <row r="318" s="1" customFormat="1" ht="16.5" spans="1:11">
      <c r="A318" s="17"/>
      <c r="B318" s="18"/>
      <c r="C318" s="19"/>
      <c r="D318" s="19"/>
      <c r="E318" s="19"/>
      <c r="F318" s="19"/>
      <c r="G318" s="19"/>
      <c r="H318" s="19"/>
      <c r="I318" s="19"/>
      <c r="J318" s="19"/>
      <c r="K318" s="19"/>
    </row>
    <row r="319" s="1" customFormat="1" ht="16.5" spans="1:11">
      <c r="A319" s="17"/>
      <c r="B319" s="18"/>
      <c r="C319" s="19"/>
      <c r="D319" s="19"/>
      <c r="E319" s="19"/>
      <c r="F319" s="19"/>
      <c r="G319" s="19"/>
      <c r="H319" s="19"/>
      <c r="I319" s="19"/>
      <c r="J319" s="19"/>
      <c r="K319" s="19"/>
    </row>
    <row r="320" s="1" customFormat="1" ht="16.5" spans="1:11">
      <c r="A320" s="17"/>
      <c r="B320" s="18"/>
      <c r="C320" s="19"/>
      <c r="D320" s="19"/>
      <c r="E320" s="19"/>
      <c r="F320" s="19"/>
      <c r="G320" s="19"/>
      <c r="H320" s="19"/>
      <c r="I320" s="19"/>
      <c r="J320" s="19"/>
      <c r="K320" s="19"/>
    </row>
    <row r="321" s="1" customFormat="1" ht="16.5" spans="1:11">
      <c r="A321" s="17"/>
      <c r="B321" s="18"/>
      <c r="C321" s="19"/>
      <c r="D321" s="19"/>
      <c r="E321" s="19"/>
      <c r="F321" s="19"/>
      <c r="G321" s="19"/>
      <c r="H321" s="19"/>
      <c r="I321" s="19"/>
      <c r="J321" s="19"/>
      <c r="K321" s="19"/>
    </row>
    <row r="322" s="1" customFormat="1" ht="16.5" spans="1:11">
      <c r="A322" s="17"/>
      <c r="B322" s="18"/>
      <c r="C322" s="19"/>
      <c r="D322" s="19"/>
      <c r="E322" s="19"/>
      <c r="F322" s="19"/>
      <c r="G322" s="19"/>
      <c r="H322" s="19"/>
      <c r="I322" s="19"/>
      <c r="J322" s="19"/>
      <c r="K322" s="19"/>
    </row>
    <row r="323" s="1" customFormat="1" ht="16.5" spans="1:11">
      <c r="A323" s="17"/>
      <c r="B323" s="18"/>
      <c r="C323" s="19"/>
      <c r="D323" s="19"/>
      <c r="E323" s="19"/>
      <c r="F323" s="19"/>
      <c r="G323" s="19"/>
      <c r="H323" s="19"/>
      <c r="I323" s="19"/>
      <c r="J323" s="19"/>
      <c r="K323" s="19"/>
    </row>
    <row r="324" s="1" customFormat="1" ht="16.5" spans="1:11">
      <c r="A324" s="17"/>
      <c r="B324" s="18"/>
      <c r="C324" s="19"/>
      <c r="D324" s="19"/>
      <c r="E324" s="19"/>
      <c r="F324" s="19"/>
      <c r="G324" s="19"/>
      <c r="H324" s="19"/>
      <c r="I324" s="19"/>
      <c r="J324" s="19"/>
      <c r="K324" s="19"/>
    </row>
    <row r="325" s="1" customFormat="1" ht="16.5" spans="1:11">
      <c r="A325" s="17"/>
      <c r="B325" s="18"/>
      <c r="C325" s="19"/>
      <c r="D325" s="19"/>
      <c r="E325" s="19"/>
      <c r="F325" s="19"/>
      <c r="G325" s="19"/>
      <c r="H325" s="19"/>
      <c r="I325" s="19"/>
      <c r="J325" s="19"/>
      <c r="K325" s="19"/>
    </row>
    <row r="326" s="1" customFormat="1" ht="16.5" spans="1:11">
      <c r="A326" s="17"/>
      <c r="B326" s="18"/>
      <c r="C326" s="19"/>
      <c r="D326" s="19"/>
      <c r="E326" s="19"/>
      <c r="F326" s="19"/>
      <c r="G326" s="19"/>
      <c r="H326" s="19"/>
      <c r="I326" s="19"/>
      <c r="J326" s="19"/>
      <c r="K326" s="19"/>
    </row>
    <row r="327" s="1" customFormat="1" ht="16.5" spans="1:11">
      <c r="A327" s="17"/>
      <c r="B327" s="18"/>
      <c r="C327" s="19"/>
      <c r="D327" s="19"/>
      <c r="E327" s="19"/>
      <c r="F327" s="19"/>
      <c r="G327" s="19"/>
      <c r="H327" s="19"/>
      <c r="I327" s="19"/>
      <c r="J327" s="19"/>
      <c r="K327" s="19"/>
    </row>
    <row r="328" s="1" customFormat="1" ht="16.5" spans="1:11">
      <c r="A328" s="17"/>
      <c r="B328" s="18"/>
      <c r="C328" s="19"/>
      <c r="D328" s="19"/>
      <c r="E328" s="19"/>
      <c r="F328" s="19"/>
      <c r="G328" s="19"/>
      <c r="H328" s="19"/>
      <c r="I328" s="19"/>
      <c r="J328" s="19"/>
      <c r="K328" s="19"/>
    </row>
    <row r="329" s="1" customFormat="1" ht="16.5" spans="1:11">
      <c r="A329" s="17"/>
      <c r="B329" s="18"/>
      <c r="C329" s="19"/>
      <c r="D329" s="19"/>
      <c r="E329" s="19"/>
      <c r="F329" s="19"/>
      <c r="G329" s="19"/>
      <c r="H329" s="19"/>
      <c r="I329" s="19"/>
      <c r="J329" s="19"/>
      <c r="K329" s="19"/>
    </row>
    <row r="330" s="1" customFormat="1" ht="16.5" spans="1:11">
      <c r="A330" s="17"/>
      <c r="B330" s="18"/>
      <c r="C330" s="19"/>
      <c r="D330" s="19"/>
      <c r="E330" s="19"/>
      <c r="F330" s="19"/>
      <c r="G330" s="19"/>
      <c r="H330" s="19"/>
      <c r="I330" s="19"/>
      <c r="J330" s="19"/>
      <c r="K330" s="19"/>
    </row>
    <row r="331" s="1" customFormat="1" ht="16.5" spans="1:11">
      <c r="A331" s="17"/>
      <c r="B331" s="18"/>
      <c r="C331" s="19"/>
      <c r="D331" s="19"/>
      <c r="E331" s="19"/>
      <c r="F331" s="19"/>
      <c r="G331" s="19"/>
      <c r="H331" s="19"/>
      <c r="I331" s="19"/>
      <c r="J331" s="19"/>
      <c r="K331" s="19"/>
    </row>
    <row r="332" s="1" customFormat="1" ht="16.5" spans="1:11">
      <c r="A332" s="17"/>
      <c r="B332" s="18"/>
      <c r="C332" s="19"/>
      <c r="D332" s="19"/>
      <c r="E332" s="19"/>
      <c r="F332" s="19"/>
      <c r="G332" s="19"/>
      <c r="H332" s="19"/>
      <c r="I332" s="19"/>
      <c r="J332" s="19"/>
      <c r="K332" s="19"/>
    </row>
    <row r="333" s="1" customFormat="1" ht="16.5" spans="1:11">
      <c r="A333" s="17"/>
      <c r="B333" s="18"/>
      <c r="C333" s="19"/>
      <c r="D333" s="19"/>
      <c r="E333" s="19"/>
      <c r="F333" s="19"/>
      <c r="G333" s="19"/>
      <c r="H333" s="19"/>
      <c r="I333" s="19"/>
      <c r="J333" s="19"/>
      <c r="K333" s="19"/>
    </row>
    <row r="334" s="1" customFormat="1" ht="16.5" spans="1:11">
      <c r="A334" s="17"/>
      <c r="B334" s="18"/>
      <c r="C334" s="19"/>
      <c r="D334" s="19"/>
      <c r="E334" s="19"/>
      <c r="F334" s="19"/>
      <c r="G334" s="19"/>
      <c r="H334" s="19"/>
      <c r="I334" s="19"/>
      <c r="J334" s="19"/>
      <c r="K334" s="19"/>
    </row>
    <row r="335" s="1" customFormat="1" ht="16.5" spans="1:11">
      <c r="A335" s="17"/>
      <c r="B335" s="18"/>
      <c r="C335" s="19"/>
      <c r="D335" s="19"/>
      <c r="E335" s="19"/>
      <c r="F335" s="19"/>
      <c r="G335" s="19"/>
      <c r="H335" s="19"/>
      <c r="I335" s="19"/>
      <c r="J335" s="19"/>
      <c r="K335" s="19"/>
    </row>
    <row r="336" s="1" customFormat="1" ht="16.5" spans="1:11">
      <c r="A336" s="17"/>
      <c r="B336" s="18"/>
      <c r="C336" s="19"/>
      <c r="D336" s="19"/>
      <c r="E336" s="19"/>
      <c r="F336" s="19"/>
      <c r="G336" s="19"/>
      <c r="H336" s="19"/>
      <c r="I336" s="19"/>
      <c r="J336" s="19"/>
      <c r="K336" s="19"/>
    </row>
    <row r="337" s="1" customFormat="1" ht="16.5" spans="1:11">
      <c r="A337" s="17"/>
      <c r="B337" s="18"/>
      <c r="C337" s="19"/>
      <c r="D337" s="19"/>
      <c r="E337" s="19"/>
      <c r="F337" s="19"/>
      <c r="G337" s="19"/>
      <c r="H337" s="19"/>
      <c r="I337" s="19"/>
      <c r="J337" s="19"/>
      <c r="K337" s="19"/>
    </row>
    <row r="338" s="1" customFormat="1" ht="16.5" spans="1:11">
      <c r="A338" s="17"/>
      <c r="B338" s="18"/>
      <c r="C338" s="19"/>
      <c r="D338" s="19"/>
      <c r="E338" s="19"/>
      <c r="F338" s="19"/>
      <c r="G338" s="19"/>
      <c r="H338" s="19"/>
      <c r="I338" s="19"/>
      <c r="J338" s="19"/>
      <c r="K338" s="19"/>
    </row>
    <row r="339" s="1" customFormat="1" ht="16.5" spans="1:11">
      <c r="A339" s="17"/>
      <c r="B339" s="18"/>
      <c r="C339" s="19"/>
      <c r="D339" s="19"/>
      <c r="E339" s="19"/>
      <c r="F339" s="19"/>
      <c r="G339" s="19"/>
      <c r="H339" s="19"/>
      <c r="I339" s="19"/>
      <c r="J339" s="19"/>
      <c r="K339" s="19"/>
    </row>
    <row r="340" s="1" customFormat="1" ht="16.5" spans="1:11">
      <c r="A340" s="17"/>
      <c r="B340" s="18"/>
      <c r="C340" s="19"/>
      <c r="D340" s="19"/>
      <c r="E340" s="19"/>
      <c r="F340" s="19"/>
      <c r="G340" s="19"/>
      <c r="H340" s="19"/>
      <c r="I340" s="19"/>
      <c r="J340" s="19"/>
      <c r="K340" s="19"/>
    </row>
    <row r="341" s="1" customFormat="1" ht="16.5" spans="1:11">
      <c r="A341" s="17"/>
      <c r="B341" s="18"/>
      <c r="C341" s="19"/>
      <c r="D341" s="19"/>
      <c r="E341" s="19"/>
      <c r="F341" s="19"/>
      <c r="G341" s="19"/>
      <c r="H341" s="19"/>
      <c r="I341" s="19"/>
      <c r="J341" s="19"/>
      <c r="K341" s="19"/>
    </row>
    <row r="342" s="1" customFormat="1" ht="16.5" spans="1:11">
      <c r="A342" s="17"/>
      <c r="B342" s="18"/>
      <c r="C342" s="19"/>
      <c r="D342" s="19"/>
      <c r="E342" s="19"/>
      <c r="F342" s="19"/>
      <c r="G342" s="19"/>
      <c r="H342" s="19"/>
      <c r="I342" s="19"/>
      <c r="J342" s="19"/>
      <c r="K342" s="19"/>
    </row>
    <row r="343" s="1" customFormat="1" ht="16.5" spans="1:11">
      <c r="A343" s="17"/>
      <c r="B343" s="18"/>
      <c r="C343" s="19"/>
      <c r="D343" s="19"/>
      <c r="E343" s="19"/>
      <c r="F343" s="19"/>
      <c r="G343" s="19"/>
      <c r="H343" s="19"/>
      <c r="I343" s="19"/>
      <c r="J343" s="19"/>
      <c r="K343" s="19"/>
    </row>
    <row r="344" s="1" customFormat="1" ht="16.5" spans="1:11">
      <c r="A344" s="17"/>
      <c r="B344" s="18"/>
      <c r="C344" s="19"/>
      <c r="D344" s="19"/>
      <c r="E344" s="19"/>
      <c r="F344" s="19"/>
      <c r="G344" s="19"/>
      <c r="H344" s="19"/>
      <c r="I344" s="19"/>
      <c r="J344" s="19"/>
      <c r="K344" s="19"/>
    </row>
    <row r="345" s="1" customFormat="1" ht="16.5" spans="1:11">
      <c r="A345" s="17"/>
      <c r="B345" s="18"/>
      <c r="C345" s="19"/>
      <c r="D345" s="19"/>
      <c r="E345" s="19"/>
      <c r="F345" s="19"/>
      <c r="G345" s="19"/>
      <c r="H345" s="19"/>
      <c r="I345" s="19"/>
      <c r="J345" s="19"/>
      <c r="K345" s="19"/>
    </row>
    <row r="346" s="1" customFormat="1" ht="16.5" spans="1:11">
      <c r="A346" s="17"/>
      <c r="B346" s="18"/>
      <c r="C346" s="19"/>
      <c r="D346" s="19"/>
      <c r="E346" s="19"/>
      <c r="F346" s="19"/>
      <c r="G346" s="19"/>
      <c r="H346" s="19"/>
      <c r="I346" s="19"/>
      <c r="J346" s="19"/>
      <c r="K346" s="19"/>
    </row>
    <row r="347" s="1" customFormat="1" ht="16.5" spans="1:11">
      <c r="A347" s="17"/>
      <c r="B347" s="18"/>
      <c r="C347" s="19"/>
      <c r="D347" s="19"/>
      <c r="E347" s="19"/>
      <c r="F347" s="19"/>
      <c r="G347" s="19"/>
      <c r="H347" s="19"/>
      <c r="I347" s="19"/>
      <c r="J347" s="19"/>
      <c r="K347" s="19"/>
    </row>
    <row r="348" s="1" customFormat="1" ht="16.5" spans="1:11">
      <c r="A348" s="17"/>
      <c r="B348" s="18"/>
      <c r="C348" s="19"/>
      <c r="D348" s="19"/>
      <c r="E348" s="19"/>
      <c r="F348" s="19"/>
      <c r="G348" s="19"/>
      <c r="H348" s="19"/>
      <c r="I348" s="19"/>
      <c r="J348" s="19"/>
      <c r="K348" s="19"/>
    </row>
    <row r="349" s="1" customFormat="1" ht="16.5" spans="1:11">
      <c r="A349" s="17"/>
      <c r="B349" s="18"/>
      <c r="C349" s="19"/>
      <c r="D349" s="19"/>
      <c r="E349" s="19"/>
      <c r="F349" s="19"/>
      <c r="G349" s="19"/>
      <c r="H349" s="19"/>
      <c r="I349" s="19"/>
      <c r="J349" s="19"/>
      <c r="K349" s="19"/>
    </row>
    <row r="350" s="1" customFormat="1" ht="16.5" spans="1:11">
      <c r="A350" s="17"/>
      <c r="B350" s="18"/>
      <c r="C350" s="19"/>
      <c r="D350" s="19"/>
      <c r="E350" s="19"/>
      <c r="F350" s="19"/>
      <c r="G350" s="19"/>
      <c r="H350" s="19"/>
      <c r="I350" s="19"/>
      <c r="J350" s="19"/>
      <c r="K350" s="19"/>
    </row>
    <row r="351" s="1" customFormat="1" ht="16.5" spans="1:11">
      <c r="A351" s="17"/>
      <c r="B351" s="18"/>
      <c r="C351" s="19"/>
      <c r="D351" s="19"/>
      <c r="E351" s="19"/>
      <c r="F351" s="19"/>
      <c r="G351" s="19"/>
      <c r="H351" s="19"/>
      <c r="I351" s="19"/>
      <c r="J351" s="19"/>
      <c r="K351" s="19"/>
    </row>
    <row r="352" s="1" customFormat="1" ht="16.5" spans="1:11">
      <c r="A352" s="17"/>
      <c r="B352" s="18"/>
      <c r="C352" s="19"/>
      <c r="D352" s="19"/>
      <c r="E352" s="19"/>
      <c r="F352" s="19"/>
      <c r="G352" s="19"/>
      <c r="H352" s="19"/>
      <c r="I352" s="19"/>
      <c r="J352" s="19"/>
      <c r="K352" s="19"/>
    </row>
    <row r="353" s="1" customFormat="1" ht="16.5" spans="1:11">
      <c r="A353" s="17"/>
      <c r="B353" s="18"/>
      <c r="C353" s="19"/>
      <c r="D353" s="19"/>
      <c r="E353" s="19"/>
      <c r="F353" s="19"/>
      <c r="G353" s="19"/>
      <c r="H353" s="19"/>
      <c r="I353" s="19"/>
      <c r="J353" s="19"/>
      <c r="K353" s="19"/>
    </row>
    <row r="354" s="1" customFormat="1" ht="16.5" spans="1:11">
      <c r="A354" s="17"/>
      <c r="B354" s="18"/>
      <c r="C354" s="19"/>
      <c r="D354" s="19"/>
      <c r="E354" s="19"/>
      <c r="F354" s="19"/>
      <c r="G354" s="19"/>
      <c r="H354" s="19"/>
      <c r="I354" s="19"/>
      <c r="J354" s="19"/>
      <c r="K354" s="19"/>
    </row>
    <row r="355" s="1" customFormat="1" ht="16.5" spans="1:11">
      <c r="A355" s="17"/>
      <c r="B355" s="18"/>
      <c r="C355" s="19"/>
      <c r="D355" s="19"/>
      <c r="E355" s="19"/>
      <c r="F355" s="19"/>
      <c r="G355" s="19"/>
      <c r="H355" s="19"/>
      <c r="I355" s="19"/>
      <c r="J355" s="19"/>
      <c r="K355" s="19"/>
    </row>
    <row r="356" s="1" customFormat="1" ht="16.5" spans="1:11">
      <c r="A356" s="17"/>
      <c r="B356" s="18"/>
      <c r="C356" s="19"/>
      <c r="D356" s="19"/>
      <c r="E356" s="19"/>
      <c r="F356" s="19"/>
      <c r="G356" s="19"/>
      <c r="H356" s="19"/>
      <c r="I356" s="19"/>
      <c r="J356" s="19"/>
      <c r="K356" s="19"/>
    </row>
    <row r="357" s="1" customFormat="1" ht="16.5" spans="1:11">
      <c r="A357" s="17"/>
      <c r="B357" s="18"/>
      <c r="C357" s="19"/>
      <c r="D357" s="19"/>
      <c r="E357" s="19"/>
      <c r="F357" s="19"/>
      <c r="G357" s="19"/>
      <c r="H357" s="19"/>
      <c r="I357" s="19"/>
      <c r="J357" s="19"/>
      <c r="K357" s="19"/>
    </row>
    <row r="358" s="1" customFormat="1" ht="16.5" spans="1:11">
      <c r="A358" s="17"/>
      <c r="B358" s="18"/>
      <c r="C358" s="19"/>
      <c r="D358" s="19"/>
      <c r="E358" s="19"/>
      <c r="F358" s="19"/>
      <c r="G358" s="19"/>
      <c r="H358" s="19"/>
      <c r="I358" s="19"/>
      <c r="J358" s="19"/>
      <c r="K358" s="19"/>
    </row>
    <row r="359" s="1" customFormat="1" ht="16.5" spans="1:11">
      <c r="A359" s="17"/>
      <c r="B359" s="18"/>
      <c r="C359" s="19"/>
      <c r="D359" s="19"/>
      <c r="E359" s="19"/>
      <c r="F359" s="19"/>
      <c r="G359" s="19"/>
      <c r="H359" s="19"/>
      <c r="I359" s="19"/>
      <c r="J359" s="19"/>
      <c r="K359" s="19"/>
    </row>
    <row r="360" s="1" customFormat="1" ht="16.5" spans="1:11">
      <c r="A360" s="17"/>
      <c r="B360" s="18"/>
      <c r="C360" s="19"/>
      <c r="D360" s="19"/>
      <c r="E360" s="19"/>
      <c r="F360" s="19"/>
      <c r="G360" s="19"/>
      <c r="H360" s="19"/>
      <c r="I360" s="19"/>
      <c r="J360" s="19"/>
      <c r="K360" s="19"/>
    </row>
    <row r="361" s="1" customFormat="1" ht="16.5" spans="1:11">
      <c r="A361" s="17"/>
      <c r="B361" s="18"/>
      <c r="C361" s="19"/>
      <c r="D361" s="19"/>
      <c r="E361" s="19"/>
      <c r="F361" s="19"/>
      <c r="G361" s="19"/>
      <c r="H361" s="19"/>
      <c r="I361" s="19"/>
      <c r="J361" s="19"/>
      <c r="K361" s="19"/>
    </row>
    <row r="362" s="1" customFormat="1" ht="16.5" spans="1:11">
      <c r="A362" s="17"/>
      <c r="B362" s="18"/>
      <c r="C362" s="19"/>
      <c r="D362" s="19"/>
      <c r="E362" s="19"/>
      <c r="F362" s="19"/>
      <c r="G362" s="19"/>
      <c r="H362" s="19"/>
      <c r="I362" s="19"/>
      <c r="J362" s="19"/>
      <c r="K362" s="19"/>
    </row>
    <row r="363" s="1" customFormat="1" ht="16.5" spans="1:11">
      <c r="A363" s="17"/>
      <c r="B363" s="18"/>
      <c r="C363" s="19"/>
      <c r="D363" s="19"/>
      <c r="E363" s="19"/>
      <c r="F363" s="19"/>
      <c r="G363" s="19"/>
      <c r="H363" s="19"/>
      <c r="I363" s="19"/>
      <c r="J363" s="19"/>
      <c r="K363" s="19"/>
    </row>
    <row r="364" s="1" customFormat="1" ht="16.5" spans="1:11">
      <c r="A364" s="17"/>
      <c r="B364" s="18"/>
      <c r="C364" s="19"/>
      <c r="D364" s="19"/>
      <c r="E364" s="19"/>
      <c r="F364" s="19"/>
      <c r="G364" s="19"/>
      <c r="H364" s="19"/>
      <c r="I364" s="19"/>
      <c r="J364" s="19"/>
      <c r="K364" s="19"/>
    </row>
    <row r="365" s="1" customFormat="1" ht="16.5" spans="1:11">
      <c r="A365" s="17"/>
      <c r="B365" s="18"/>
      <c r="C365" s="19"/>
      <c r="D365" s="19"/>
      <c r="E365" s="19"/>
      <c r="F365" s="19"/>
      <c r="G365" s="19"/>
      <c r="H365" s="19"/>
      <c r="I365" s="19"/>
      <c r="J365" s="19"/>
      <c r="K365" s="19"/>
    </row>
    <row r="366" s="1" customFormat="1" ht="16.5" spans="1:11">
      <c r="A366" s="17"/>
      <c r="B366" s="18"/>
      <c r="C366" s="19"/>
      <c r="D366" s="19"/>
      <c r="E366" s="19"/>
      <c r="F366" s="19"/>
      <c r="G366" s="19"/>
      <c r="H366" s="19"/>
      <c r="I366" s="19"/>
      <c r="J366" s="19"/>
      <c r="K366" s="19"/>
    </row>
    <row r="367" s="1" customFormat="1" ht="16.5" spans="1:11">
      <c r="A367" s="17"/>
      <c r="B367" s="18"/>
      <c r="C367" s="19"/>
      <c r="D367" s="19"/>
      <c r="E367" s="19"/>
      <c r="F367" s="19"/>
      <c r="G367" s="19"/>
      <c r="H367" s="19"/>
      <c r="I367" s="19"/>
      <c r="J367" s="19"/>
      <c r="K367" s="19"/>
    </row>
    <row r="368" s="1" customFormat="1" ht="16.5" spans="1:11">
      <c r="A368" s="17"/>
      <c r="B368" s="18"/>
      <c r="C368" s="19"/>
      <c r="D368" s="19"/>
      <c r="E368" s="19"/>
      <c r="F368" s="19"/>
      <c r="G368" s="19"/>
      <c r="H368" s="19"/>
      <c r="I368" s="19"/>
      <c r="J368" s="19"/>
      <c r="K368" s="19"/>
    </row>
    <row r="369" s="1" customFormat="1" ht="16.5" spans="1:11">
      <c r="A369" s="17"/>
      <c r="B369" s="18"/>
      <c r="C369" s="19"/>
      <c r="D369" s="19"/>
      <c r="E369" s="19"/>
      <c r="F369" s="19"/>
      <c r="G369" s="19"/>
      <c r="H369" s="19"/>
      <c r="I369" s="19"/>
      <c r="J369" s="19"/>
      <c r="K369" s="19"/>
    </row>
    <row r="370" s="1" customFormat="1" ht="16.5" spans="1:11">
      <c r="A370" s="17"/>
      <c r="B370" s="18"/>
      <c r="C370" s="19"/>
      <c r="D370" s="19"/>
      <c r="E370" s="19"/>
      <c r="F370" s="19"/>
      <c r="G370" s="19"/>
      <c r="H370" s="19"/>
      <c r="I370" s="19"/>
      <c r="J370" s="19"/>
      <c r="K370" s="19"/>
    </row>
    <row r="371" s="1" customFormat="1" ht="16.5" spans="1:11">
      <c r="A371" s="17"/>
      <c r="B371" s="18"/>
      <c r="C371" s="19"/>
      <c r="D371" s="19"/>
      <c r="E371" s="19"/>
      <c r="F371" s="19"/>
      <c r="G371" s="19"/>
      <c r="H371" s="19"/>
      <c r="I371" s="19"/>
      <c r="J371" s="19"/>
      <c r="K371" s="19"/>
    </row>
    <row r="372" s="1" customFormat="1" ht="16.5" spans="1:11">
      <c r="A372" s="17"/>
      <c r="B372" s="18"/>
      <c r="C372" s="19"/>
      <c r="D372" s="19"/>
      <c r="E372" s="19"/>
      <c r="F372" s="19"/>
      <c r="G372" s="19"/>
      <c r="H372" s="19"/>
      <c r="I372" s="19"/>
      <c r="J372" s="19"/>
      <c r="K372" s="19"/>
    </row>
    <row r="373" s="1" customFormat="1" ht="16.5" spans="1:11">
      <c r="A373" s="17"/>
      <c r="B373" s="18"/>
      <c r="C373" s="19"/>
      <c r="D373" s="19"/>
      <c r="E373" s="19"/>
      <c r="F373" s="19"/>
      <c r="G373" s="19"/>
      <c r="H373" s="19"/>
      <c r="I373" s="19"/>
      <c r="J373" s="19"/>
      <c r="K373" s="19"/>
    </row>
    <row r="374" s="1" customFormat="1" ht="16.5" spans="1:11">
      <c r="A374" s="17"/>
      <c r="B374" s="18"/>
      <c r="C374" s="19"/>
      <c r="D374" s="19"/>
      <c r="E374" s="19"/>
      <c r="F374" s="19"/>
      <c r="G374" s="19"/>
      <c r="H374" s="19"/>
      <c r="I374" s="19"/>
      <c r="J374" s="19"/>
      <c r="K374" s="19"/>
    </row>
    <row r="375" s="1" customFormat="1" ht="16.5" spans="1:11">
      <c r="A375" s="17"/>
      <c r="B375" s="18"/>
      <c r="C375" s="19"/>
      <c r="D375" s="19"/>
      <c r="E375" s="19"/>
      <c r="F375" s="19"/>
      <c r="G375" s="19"/>
      <c r="H375" s="19"/>
      <c r="I375" s="19"/>
      <c r="J375" s="19"/>
      <c r="K375" s="19"/>
    </row>
    <row r="376" s="1" customFormat="1" ht="16.5" spans="1:11">
      <c r="A376" s="17"/>
      <c r="B376" s="18"/>
      <c r="C376" s="19"/>
      <c r="D376" s="19"/>
      <c r="E376" s="19"/>
      <c r="F376" s="19"/>
      <c r="G376" s="19"/>
      <c r="H376" s="19"/>
      <c r="I376" s="19"/>
      <c r="J376" s="19"/>
      <c r="K376" s="19"/>
    </row>
    <row r="377" s="1" customFormat="1" ht="16.5" spans="1:11">
      <c r="A377" s="17"/>
      <c r="B377" s="18"/>
      <c r="C377" s="19"/>
      <c r="D377" s="19"/>
      <c r="E377" s="19"/>
      <c r="F377" s="19"/>
      <c r="G377" s="19"/>
      <c r="H377" s="19"/>
      <c r="I377" s="19"/>
      <c r="J377" s="19"/>
      <c r="K377" s="19"/>
    </row>
    <row r="378" s="1" customFormat="1" ht="16.5" spans="1:11">
      <c r="A378" s="17"/>
      <c r="B378" s="18"/>
      <c r="C378" s="19"/>
      <c r="D378" s="19"/>
      <c r="E378" s="19"/>
      <c r="F378" s="19"/>
      <c r="G378" s="19"/>
      <c r="H378" s="19"/>
      <c r="I378" s="19"/>
      <c r="J378" s="19"/>
      <c r="K378" s="19"/>
    </row>
    <row r="379" s="1" customFormat="1" ht="16.5" spans="1:11">
      <c r="A379" s="17"/>
      <c r="B379" s="18"/>
      <c r="C379" s="19"/>
      <c r="D379" s="19"/>
      <c r="E379" s="19"/>
      <c r="F379" s="19"/>
      <c r="G379" s="19"/>
      <c r="H379" s="19"/>
      <c r="I379" s="19"/>
      <c r="J379" s="19"/>
      <c r="K379" s="19"/>
    </row>
    <row r="380" s="1" customFormat="1" ht="16.5" spans="1:11">
      <c r="A380" s="17"/>
      <c r="B380" s="18"/>
      <c r="C380" s="19"/>
      <c r="D380" s="19"/>
      <c r="E380" s="19"/>
      <c r="F380" s="19"/>
      <c r="G380" s="19"/>
      <c r="H380" s="19"/>
      <c r="I380" s="19"/>
      <c r="J380" s="19"/>
      <c r="K380" s="19"/>
    </row>
    <row r="381" s="1" customFormat="1" ht="16.5" spans="1:11">
      <c r="A381" s="17"/>
      <c r="B381" s="18"/>
      <c r="C381" s="19"/>
      <c r="D381" s="19"/>
      <c r="E381" s="19"/>
      <c r="F381" s="19"/>
      <c r="G381" s="19"/>
      <c r="H381" s="19"/>
      <c r="I381" s="19"/>
      <c r="J381" s="19"/>
      <c r="K381" s="19"/>
    </row>
    <row r="382" s="1" customFormat="1" ht="16.5" spans="1:11">
      <c r="A382" s="17"/>
      <c r="B382" s="18"/>
      <c r="C382" s="19"/>
      <c r="D382" s="19"/>
      <c r="E382" s="19"/>
      <c r="F382" s="19"/>
      <c r="G382" s="19"/>
      <c r="H382" s="19"/>
      <c r="I382" s="19"/>
      <c r="J382" s="19"/>
      <c r="K382" s="19"/>
    </row>
    <row r="383" s="1" customFormat="1" ht="16.5" spans="1:11">
      <c r="A383" s="17"/>
      <c r="B383" s="18"/>
      <c r="C383" s="19"/>
      <c r="D383" s="19"/>
      <c r="E383" s="19"/>
      <c r="F383" s="19"/>
      <c r="G383" s="19"/>
      <c r="H383" s="19"/>
      <c r="I383" s="19"/>
      <c r="J383" s="19"/>
      <c r="K383" s="19"/>
    </row>
    <row r="384" s="1" customFormat="1" ht="16.5" spans="1:11">
      <c r="A384" s="17"/>
      <c r="B384" s="18"/>
      <c r="C384" s="19"/>
      <c r="D384" s="19"/>
      <c r="E384" s="19"/>
      <c r="F384" s="19"/>
      <c r="G384" s="19"/>
      <c r="H384" s="19"/>
      <c r="I384" s="19"/>
      <c r="J384" s="19"/>
      <c r="K384" s="19"/>
    </row>
    <row r="385" s="1" customFormat="1" ht="16.5" spans="1:11">
      <c r="A385" s="17"/>
      <c r="B385" s="18"/>
      <c r="C385" s="19"/>
      <c r="D385" s="19"/>
      <c r="E385" s="19"/>
      <c r="F385" s="19"/>
      <c r="G385" s="19"/>
      <c r="H385" s="19"/>
      <c r="I385" s="19"/>
      <c r="J385" s="19"/>
      <c r="K385" s="19"/>
    </row>
    <row r="386" s="1" customFormat="1" ht="16.5" spans="1:11">
      <c r="A386" s="17"/>
      <c r="B386" s="18"/>
      <c r="C386" s="19"/>
      <c r="D386" s="19"/>
      <c r="E386" s="19"/>
      <c r="F386" s="19"/>
      <c r="G386" s="19"/>
      <c r="H386" s="19"/>
      <c r="I386" s="19"/>
      <c r="J386" s="19"/>
      <c r="K386" s="19"/>
    </row>
    <row r="387" s="1" customFormat="1" ht="16.5" spans="1:11">
      <c r="A387" s="17"/>
      <c r="B387" s="18"/>
      <c r="C387" s="19"/>
      <c r="D387" s="19"/>
      <c r="E387" s="19"/>
      <c r="F387" s="19"/>
      <c r="G387" s="19"/>
      <c r="H387" s="19"/>
      <c r="I387" s="19"/>
      <c r="J387" s="19"/>
      <c r="K387" s="19"/>
    </row>
    <row r="388" s="1" customFormat="1" ht="16.5" spans="1:11">
      <c r="A388" s="17"/>
      <c r="B388" s="18"/>
      <c r="C388" s="19"/>
      <c r="D388" s="19"/>
      <c r="E388" s="19"/>
      <c r="F388" s="19"/>
      <c r="G388" s="19"/>
      <c r="H388" s="19"/>
      <c r="I388" s="19"/>
      <c r="J388" s="19"/>
      <c r="K388" s="19"/>
    </row>
    <row r="389" s="1" customFormat="1" ht="16.5" spans="1:11">
      <c r="A389" s="17"/>
      <c r="B389" s="18"/>
      <c r="C389" s="19"/>
      <c r="D389" s="19"/>
      <c r="E389" s="19"/>
      <c r="F389" s="19"/>
      <c r="G389" s="19"/>
      <c r="H389" s="19"/>
      <c r="I389" s="19"/>
      <c r="J389" s="19"/>
      <c r="K389" s="19"/>
    </row>
    <row r="390" s="1" customFormat="1" ht="16.5" spans="1:11">
      <c r="A390" s="17"/>
      <c r="B390" s="18"/>
      <c r="C390" s="19"/>
      <c r="D390" s="19"/>
      <c r="E390" s="19"/>
      <c r="F390" s="19"/>
      <c r="G390" s="19"/>
      <c r="H390" s="19"/>
      <c r="I390" s="19"/>
      <c r="J390" s="19"/>
      <c r="K390" s="19"/>
    </row>
    <row r="391" s="1" customFormat="1" ht="16.5" spans="1:11">
      <c r="A391" s="17"/>
      <c r="B391" s="18"/>
      <c r="C391" s="19"/>
      <c r="D391" s="19"/>
      <c r="E391" s="19"/>
      <c r="F391" s="19"/>
      <c r="G391" s="19"/>
      <c r="H391" s="19"/>
      <c r="I391" s="19"/>
      <c r="J391" s="19"/>
      <c r="K391" s="19"/>
    </row>
    <row r="392" s="1" customFormat="1" ht="16.5" spans="1:11">
      <c r="A392" s="17"/>
      <c r="B392" s="18"/>
      <c r="C392" s="19"/>
      <c r="D392" s="19"/>
      <c r="E392" s="19"/>
      <c r="F392" s="19"/>
      <c r="G392" s="19"/>
      <c r="H392" s="19"/>
      <c r="I392" s="19"/>
      <c r="J392" s="19"/>
      <c r="K392" s="19"/>
    </row>
    <row r="393" s="1" customFormat="1" ht="16.5" spans="1:11">
      <c r="A393" s="17"/>
      <c r="B393" s="18"/>
      <c r="C393" s="19"/>
      <c r="D393" s="19"/>
      <c r="E393" s="19"/>
      <c r="F393" s="19"/>
      <c r="G393" s="19"/>
      <c r="H393" s="19"/>
      <c r="I393" s="19"/>
      <c r="J393" s="19"/>
      <c r="K393" s="19"/>
    </row>
    <row r="394" s="1" customFormat="1" ht="16.5" spans="1:11">
      <c r="A394" s="17"/>
      <c r="B394" s="18"/>
      <c r="C394" s="19"/>
      <c r="D394" s="19"/>
      <c r="E394" s="19"/>
      <c r="F394" s="19"/>
      <c r="G394" s="19"/>
      <c r="H394" s="19"/>
      <c r="I394" s="19"/>
      <c r="J394" s="19"/>
      <c r="K394" s="19"/>
    </row>
    <row r="395" s="1" customFormat="1" ht="16.5" spans="1:11">
      <c r="A395" s="17"/>
      <c r="B395" s="18"/>
      <c r="C395" s="19"/>
      <c r="D395" s="19"/>
      <c r="E395" s="19"/>
      <c r="F395" s="19"/>
      <c r="G395" s="19"/>
      <c r="H395" s="19"/>
      <c r="I395" s="19"/>
      <c r="J395" s="19"/>
      <c r="K395" s="19"/>
    </row>
    <row r="396" s="1" customFormat="1" ht="16.5" spans="1:11">
      <c r="A396" s="17"/>
      <c r="B396" s="18"/>
      <c r="C396" s="19"/>
      <c r="D396" s="19"/>
      <c r="E396" s="19"/>
      <c r="F396" s="19"/>
      <c r="G396" s="19"/>
      <c r="H396" s="19"/>
      <c r="I396" s="19"/>
      <c r="J396" s="19"/>
      <c r="K396" s="19"/>
    </row>
    <row r="397" s="1" customFormat="1" ht="16.5" spans="1:11">
      <c r="A397" s="17"/>
      <c r="B397" s="18"/>
      <c r="C397" s="19"/>
      <c r="D397" s="19"/>
      <c r="E397" s="19"/>
      <c r="F397" s="19"/>
      <c r="G397" s="19"/>
      <c r="H397" s="19"/>
      <c r="I397" s="19"/>
      <c r="J397" s="19"/>
      <c r="K397" s="19"/>
    </row>
    <row r="398" s="1" customFormat="1" ht="16.5" spans="1:11">
      <c r="A398" s="17"/>
      <c r="B398" s="18"/>
      <c r="C398" s="19"/>
      <c r="D398" s="19"/>
      <c r="E398" s="19"/>
      <c r="F398" s="19"/>
      <c r="G398" s="19"/>
      <c r="H398" s="19"/>
      <c r="I398" s="19"/>
      <c r="J398" s="19"/>
      <c r="K398" s="19"/>
    </row>
    <row r="399" s="1" customFormat="1" ht="16.5" spans="1:11">
      <c r="A399" s="17"/>
      <c r="B399" s="18"/>
      <c r="C399" s="19"/>
      <c r="D399" s="19"/>
      <c r="E399" s="19"/>
      <c r="F399" s="19"/>
      <c r="G399" s="19"/>
      <c r="H399" s="19"/>
      <c r="I399" s="19"/>
      <c r="J399" s="19"/>
      <c r="K399" s="19"/>
    </row>
    <row r="400" s="1" customFormat="1" ht="16.5" spans="1:11">
      <c r="A400" s="17"/>
      <c r="B400" s="18"/>
      <c r="C400" s="19"/>
      <c r="D400" s="19"/>
      <c r="E400" s="19"/>
      <c r="F400" s="19"/>
      <c r="G400" s="19"/>
      <c r="H400" s="19"/>
      <c r="I400" s="19"/>
      <c r="J400" s="19"/>
      <c r="K400" s="19"/>
    </row>
    <row r="401" s="1" customFormat="1" ht="16.5" spans="1:11">
      <c r="A401" s="17"/>
      <c r="B401" s="18"/>
      <c r="C401" s="19"/>
      <c r="D401" s="19"/>
      <c r="E401" s="19"/>
      <c r="F401" s="19"/>
      <c r="G401" s="19"/>
      <c r="H401" s="19"/>
      <c r="I401" s="19"/>
      <c r="J401" s="19"/>
      <c r="K401" s="19"/>
    </row>
    <row r="402" s="1" customFormat="1" ht="16.5" spans="1:11">
      <c r="A402" s="17"/>
      <c r="B402" s="18"/>
      <c r="C402" s="19"/>
      <c r="D402" s="19"/>
      <c r="E402" s="19"/>
      <c r="F402" s="19"/>
      <c r="G402" s="19"/>
      <c r="H402" s="19"/>
      <c r="I402" s="19"/>
      <c r="J402" s="19"/>
      <c r="K402" s="19"/>
    </row>
    <row r="403" s="1" customFormat="1" ht="16.5" spans="1:11">
      <c r="A403" s="17"/>
      <c r="B403" s="18"/>
      <c r="C403" s="19"/>
      <c r="D403" s="19"/>
      <c r="E403" s="19"/>
      <c r="F403" s="19"/>
      <c r="G403" s="19"/>
      <c r="H403" s="19"/>
      <c r="I403" s="19"/>
      <c r="J403" s="19"/>
      <c r="K403" s="19"/>
    </row>
    <row r="404" s="1" customFormat="1" ht="16.5" spans="1:11">
      <c r="A404" s="17"/>
      <c r="B404" s="18"/>
      <c r="C404" s="19"/>
      <c r="D404" s="19"/>
      <c r="E404" s="19"/>
      <c r="F404" s="19"/>
      <c r="G404" s="19"/>
      <c r="H404" s="19"/>
      <c r="I404" s="19"/>
      <c r="J404" s="19"/>
      <c r="K404" s="19"/>
    </row>
    <row r="405" s="1" customFormat="1" ht="16.5" spans="1:11">
      <c r="A405" s="17"/>
      <c r="B405" s="18"/>
      <c r="C405" s="19"/>
      <c r="D405" s="19"/>
      <c r="E405" s="19"/>
      <c r="F405" s="19"/>
      <c r="G405" s="19"/>
      <c r="H405" s="19"/>
      <c r="I405" s="19"/>
      <c r="J405" s="19"/>
      <c r="K405" s="19"/>
    </row>
    <row r="406" s="1" customFormat="1" ht="16.5" spans="1:11">
      <c r="A406" s="17"/>
      <c r="B406" s="18"/>
      <c r="C406" s="19"/>
      <c r="D406" s="19"/>
      <c r="E406" s="19"/>
      <c r="F406" s="19"/>
      <c r="G406" s="19"/>
      <c r="H406" s="19"/>
      <c r="I406" s="19"/>
      <c r="J406" s="19"/>
      <c r="K406" s="19"/>
    </row>
    <row r="407" s="1" customFormat="1" ht="16.5" spans="1:11">
      <c r="A407" s="17"/>
      <c r="B407" s="18"/>
      <c r="C407" s="19"/>
      <c r="D407" s="19"/>
      <c r="E407" s="19"/>
      <c r="F407" s="19"/>
      <c r="G407" s="19"/>
      <c r="H407" s="19"/>
      <c r="I407" s="19"/>
      <c r="J407" s="19"/>
      <c r="K407" s="19"/>
    </row>
    <row r="408" s="1" customFormat="1" ht="16.5" spans="1:11">
      <c r="A408" s="17"/>
      <c r="B408" s="18"/>
      <c r="C408" s="19"/>
      <c r="D408" s="19"/>
      <c r="E408" s="19"/>
      <c r="F408" s="19"/>
      <c r="G408" s="19"/>
      <c r="H408" s="19"/>
      <c r="I408" s="19"/>
      <c r="J408" s="19"/>
      <c r="K408" s="19"/>
    </row>
    <row r="409" s="1" customFormat="1" ht="16.5" spans="1:11">
      <c r="A409" s="17"/>
      <c r="B409" s="18"/>
      <c r="C409" s="19"/>
      <c r="D409" s="19"/>
      <c r="E409" s="19"/>
      <c r="F409" s="19"/>
      <c r="G409" s="19"/>
      <c r="H409" s="19"/>
      <c r="I409" s="19"/>
      <c r="J409" s="19"/>
      <c r="K409" s="19"/>
    </row>
    <row r="410" s="1" customFormat="1" ht="16.5" spans="1:11">
      <c r="A410" s="17"/>
      <c r="B410" s="18"/>
      <c r="C410" s="19"/>
      <c r="D410" s="19"/>
      <c r="E410" s="19"/>
      <c r="F410" s="19"/>
      <c r="G410" s="19"/>
      <c r="H410" s="19"/>
      <c r="I410" s="19"/>
      <c r="J410" s="19"/>
      <c r="K410" s="19"/>
    </row>
    <row r="411" s="1" customFormat="1" ht="16.5" spans="1:11">
      <c r="A411" s="17"/>
      <c r="B411" s="18"/>
      <c r="C411" s="19"/>
      <c r="D411" s="19"/>
      <c r="E411" s="19"/>
      <c r="F411" s="19"/>
      <c r="G411" s="19"/>
      <c r="H411" s="19"/>
      <c r="I411" s="19"/>
      <c r="J411" s="19"/>
      <c r="K411" s="19"/>
    </row>
    <row r="412" s="1" customFormat="1" ht="16.5" spans="1:11">
      <c r="A412" s="17"/>
      <c r="B412" s="18"/>
      <c r="C412" s="19"/>
      <c r="D412" s="19"/>
      <c r="E412" s="19"/>
      <c r="F412" s="19"/>
      <c r="G412" s="19"/>
      <c r="H412" s="19"/>
      <c r="I412" s="19"/>
      <c r="J412" s="19"/>
      <c r="K412" s="19"/>
    </row>
    <row r="413" s="1" customFormat="1" ht="16.5" spans="1:11">
      <c r="A413" s="17"/>
      <c r="B413" s="18"/>
      <c r="C413" s="19"/>
      <c r="D413" s="19"/>
      <c r="E413" s="19"/>
      <c r="F413" s="19"/>
      <c r="G413" s="19"/>
      <c r="H413" s="19"/>
      <c r="I413" s="19"/>
      <c r="J413" s="19"/>
      <c r="K413" s="19"/>
    </row>
    <row r="414" s="1" customFormat="1" ht="16.5" spans="1:11">
      <c r="A414" s="17"/>
      <c r="B414" s="18"/>
      <c r="C414" s="19"/>
      <c r="D414" s="19"/>
      <c r="E414" s="19"/>
      <c r="F414" s="19"/>
      <c r="G414" s="19"/>
      <c r="H414" s="19"/>
      <c r="I414" s="19"/>
      <c r="J414" s="19"/>
      <c r="K414" s="19"/>
    </row>
    <row r="415" s="1" customFormat="1" ht="16.5" spans="1:11">
      <c r="A415" s="17"/>
      <c r="B415" s="18"/>
      <c r="C415" s="19"/>
      <c r="D415" s="19"/>
      <c r="E415" s="19"/>
      <c r="F415" s="19"/>
      <c r="G415" s="19"/>
      <c r="H415" s="19"/>
      <c r="I415" s="19"/>
      <c r="J415" s="19"/>
      <c r="K415" s="19"/>
    </row>
    <row r="416" s="1" customFormat="1" ht="16.5" spans="1:11">
      <c r="A416" s="17"/>
      <c r="B416" s="18"/>
      <c r="C416" s="19"/>
      <c r="D416" s="19"/>
      <c r="E416" s="19"/>
      <c r="F416" s="19"/>
      <c r="G416" s="19"/>
      <c r="H416" s="19"/>
      <c r="I416" s="19"/>
      <c r="J416" s="19"/>
      <c r="K416" s="19"/>
    </row>
    <row r="417" s="1" customFormat="1" ht="16.5" spans="1:11">
      <c r="A417" s="17"/>
      <c r="B417" s="18"/>
      <c r="C417" s="19"/>
      <c r="D417" s="19"/>
      <c r="E417" s="19"/>
      <c r="F417" s="19"/>
      <c r="G417" s="19"/>
      <c r="H417" s="19"/>
      <c r="I417" s="19"/>
      <c r="J417" s="19"/>
      <c r="K417" s="19"/>
    </row>
    <row r="418" s="1" customFormat="1" ht="16.5" spans="1:11">
      <c r="A418" s="17"/>
      <c r="B418" s="18"/>
      <c r="C418" s="19"/>
      <c r="D418" s="19"/>
      <c r="E418" s="19"/>
      <c r="F418" s="19"/>
      <c r="G418" s="19"/>
      <c r="H418" s="19"/>
      <c r="I418" s="19"/>
      <c r="J418" s="19"/>
      <c r="K418" s="19"/>
    </row>
    <row r="419" s="1" customFormat="1" ht="16.5" spans="1:11">
      <c r="A419" s="17"/>
      <c r="B419" s="18"/>
      <c r="C419" s="19"/>
      <c r="D419" s="19"/>
      <c r="E419" s="19"/>
      <c r="F419" s="19"/>
      <c r="G419" s="19"/>
      <c r="H419" s="19"/>
      <c r="I419" s="19"/>
      <c r="J419" s="19"/>
      <c r="K419" s="19"/>
    </row>
    <row r="420" s="1" customFormat="1" ht="16.5" spans="1:11">
      <c r="A420" s="17"/>
      <c r="B420" s="18"/>
      <c r="C420" s="19"/>
      <c r="D420" s="19"/>
      <c r="E420" s="19"/>
      <c r="F420" s="19"/>
      <c r="G420" s="19"/>
      <c r="H420" s="19"/>
      <c r="I420" s="19"/>
      <c r="J420" s="19"/>
      <c r="K420" s="19"/>
    </row>
    <row r="421" s="1" customFormat="1" ht="16.5" spans="1:11">
      <c r="A421" s="17"/>
      <c r="B421" s="18"/>
      <c r="C421" s="19"/>
      <c r="D421" s="19"/>
      <c r="E421" s="19"/>
      <c r="F421" s="19"/>
      <c r="G421" s="19"/>
      <c r="H421" s="19"/>
      <c r="I421" s="19"/>
      <c r="J421" s="19"/>
      <c r="K421" s="19"/>
    </row>
    <row r="422" s="1" customFormat="1" ht="16.5" spans="1:11">
      <c r="A422" s="17"/>
      <c r="B422" s="18"/>
      <c r="C422" s="19"/>
      <c r="D422" s="19"/>
      <c r="E422" s="19"/>
      <c r="F422" s="19"/>
      <c r="G422" s="19"/>
      <c r="H422" s="19"/>
      <c r="I422" s="19"/>
      <c r="J422" s="19"/>
      <c r="K422" s="19"/>
    </row>
    <row r="423" s="1" customFormat="1" ht="16.5" spans="1:11">
      <c r="A423" s="17"/>
      <c r="B423" s="18"/>
      <c r="C423" s="19"/>
      <c r="D423" s="19"/>
      <c r="E423" s="19"/>
      <c r="F423" s="19"/>
      <c r="G423" s="19"/>
      <c r="H423" s="19"/>
      <c r="I423" s="19"/>
      <c r="J423" s="19"/>
      <c r="K423" s="19"/>
    </row>
    <row r="424" s="1" customFormat="1" ht="16.5" spans="1:11">
      <c r="A424" s="17"/>
      <c r="B424" s="18"/>
      <c r="C424" s="19"/>
      <c r="D424" s="19"/>
      <c r="E424" s="19"/>
      <c r="F424" s="19"/>
      <c r="G424" s="19"/>
      <c r="H424" s="19"/>
      <c r="I424" s="19"/>
      <c r="J424" s="19"/>
      <c r="K424" s="19"/>
    </row>
    <row r="425" s="1" customFormat="1" ht="16.5" spans="1:11">
      <c r="A425" s="17"/>
      <c r="B425" s="18"/>
      <c r="C425" s="19"/>
      <c r="D425" s="19"/>
      <c r="E425" s="19"/>
      <c r="F425" s="19"/>
      <c r="G425" s="19"/>
      <c r="H425" s="19"/>
      <c r="I425" s="19"/>
      <c r="J425" s="19"/>
      <c r="K425" s="19"/>
    </row>
    <row r="426" s="1" customFormat="1" ht="16.5" spans="1:11">
      <c r="A426" s="17"/>
      <c r="B426" s="18"/>
      <c r="C426" s="19"/>
      <c r="D426" s="19"/>
      <c r="E426" s="19"/>
      <c r="F426" s="19"/>
      <c r="G426" s="19"/>
      <c r="H426" s="19"/>
      <c r="I426" s="19"/>
      <c r="J426" s="19"/>
      <c r="K426" s="19"/>
    </row>
    <row r="427" s="1" customFormat="1" ht="16.5" spans="1:11">
      <c r="A427" s="17"/>
      <c r="B427" s="18"/>
      <c r="C427" s="19"/>
      <c r="D427" s="19"/>
      <c r="E427" s="19"/>
      <c r="F427" s="19"/>
      <c r="G427" s="19"/>
      <c r="H427" s="19"/>
      <c r="I427" s="19"/>
      <c r="J427" s="19"/>
      <c r="K427" s="19"/>
    </row>
    <row r="428" s="1" customFormat="1" ht="16.5" spans="1:11">
      <c r="A428" s="17"/>
      <c r="B428" s="18"/>
      <c r="C428" s="19"/>
      <c r="D428" s="19"/>
      <c r="E428" s="19"/>
      <c r="F428" s="19"/>
      <c r="G428" s="19"/>
      <c r="H428" s="19"/>
      <c r="I428" s="19"/>
      <c r="J428" s="19"/>
      <c r="K428" s="19"/>
    </row>
    <row r="429" s="1" customFormat="1" ht="16.5" spans="1:11">
      <c r="A429" s="17"/>
      <c r="B429" s="18"/>
      <c r="C429" s="19"/>
      <c r="D429" s="19"/>
      <c r="E429" s="19"/>
      <c r="F429" s="19"/>
      <c r="G429" s="19"/>
      <c r="H429" s="19"/>
      <c r="I429" s="19"/>
      <c r="J429" s="19"/>
      <c r="K429" s="19"/>
    </row>
    <row r="430" s="1" customFormat="1" ht="16.5" spans="1:11">
      <c r="A430" s="17"/>
      <c r="B430" s="18"/>
      <c r="C430" s="19"/>
      <c r="D430" s="19"/>
      <c r="E430" s="19"/>
      <c r="F430" s="19"/>
      <c r="G430" s="19"/>
      <c r="H430" s="19"/>
      <c r="I430" s="19"/>
      <c r="J430" s="19"/>
      <c r="K430" s="19"/>
    </row>
    <row r="431" s="1" customFormat="1" ht="16.5" spans="1:11">
      <c r="A431" s="17"/>
      <c r="B431" s="18"/>
      <c r="C431" s="19"/>
      <c r="D431" s="19"/>
      <c r="E431" s="19"/>
      <c r="F431" s="19"/>
      <c r="G431" s="19"/>
      <c r="H431" s="19"/>
      <c r="I431" s="19"/>
      <c r="J431" s="19"/>
      <c r="K431" s="19"/>
    </row>
    <row r="432" s="1" customFormat="1" ht="16.5" spans="1:11">
      <c r="A432" s="17"/>
      <c r="B432" s="18"/>
      <c r="C432" s="19"/>
      <c r="D432" s="19"/>
      <c r="E432" s="19"/>
      <c r="F432" s="19"/>
      <c r="G432" s="19"/>
      <c r="H432" s="19"/>
      <c r="I432" s="19"/>
      <c r="J432" s="19"/>
      <c r="K432" s="19"/>
    </row>
    <row r="433" s="1" customFormat="1" ht="16.5" spans="1:11">
      <c r="A433" s="17"/>
      <c r="B433" s="18"/>
      <c r="C433" s="19"/>
      <c r="D433" s="19"/>
      <c r="E433" s="19"/>
      <c r="F433" s="19"/>
      <c r="G433" s="19"/>
      <c r="H433" s="19"/>
      <c r="I433" s="19"/>
      <c r="J433" s="19"/>
      <c r="K433" s="19"/>
    </row>
    <row r="434" s="1" customFormat="1" ht="16.5" spans="1:11">
      <c r="A434" s="17"/>
      <c r="B434" s="18"/>
      <c r="C434" s="19"/>
      <c r="D434" s="19"/>
      <c r="E434" s="19"/>
      <c r="F434" s="19"/>
      <c r="G434" s="19"/>
      <c r="H434" s="19"/>
      <c r="I434" s="19"/>
      <c r="J434" s="19"/>
      <c r="K434" s="19"/>
    </row>
    <row r="435" s="1" customFormat="1" ht="16.5" spans="1:11">
      <c r="A435" s="17"/>
      <c r="B435" s="18"/>
      <c r="C435" s="19"/>
      <c r="D435" s="19"/>
      <c r="E435" s="19"/>
      <c r="F435" s="19"/>
      <c r="G435" s="19"/>
      <c r="H435" s="19"/>
      <c r="I435" s="19"/>
      <c r="J435" s="19"/>
      <c r="K435" s="19"/>
    </row>
    <row r="436" s="1" customFormat="1" ht="16.5" spans="1:11">
      <c r="A436" s="17"/>
      <c r="B436" s="18"/>
      <c r="C436" s="19"/>
      <c r="D436" s="19"/>
      <c r="E436" s="19"/>
      <c r="F436" s="19"/>
      <c r="G436" s="19"/>
      <c r="H436" s="19"/>
      <c r="I436" s="19"/>
      <c r="J436" s="19"/>
      <c r="K436" s="19"/>
    </row>
    <row r="437" s="1" customFormat="1" ht="16.5" spans="1:11">
      <c r="A437" s="17"/>
      <c r="B437" s="18"/>
      <c r="C437" s="19"/>
      <c r="D437" s="19"/>
      <c r="E437" s="19"/>
      <c r="F437" s="19"/>
      <c r="G437" s="19"/>
      <c r="H437" s="19"/>
      <c r="I437" s="19"/>
      <c r="J437" s="19"/>
      <c r="K437" s="19"/>
    </row>
    <row r="438" s="1" customFormat="1" ht="16.5" spans="1:11">
      <c r="A438" s="17"/>
      <c r="B438" s="18"/>
      <c r="C438" s="19"/>
      <c r="D438" s="19"/>
      <c r="E438" s="19"/>
      <c r="F438" s="19"/>
      <c r="G438" s="19"/>
      <c r="H438" s="19"/>
      <c r="I438" s="19"/>
      <c r="J438" s="19"/>
      <c r="K438" s="19"/>
    </row>
    <row r="439" s="1" customFormat="1" ht="16.5" spans="1:11">
      <c r="A439" s="17"/>
      <c r="B439" s="18"/>
      <c r="C439" s="19"/>
      <c r="D439" s="19"/>
      <c r="E439" s="19"/>
      <c r="F439" s="19"/>
      <c r="G439" s="19"/>
      <c r="H439" s="19"/>
      <c r="I439" s="19"/>
      <c r="J439" s="19"/>
      <c r="K439" s="19"/>
    </row>
    <row r="440" s="1" customFormat="1" ht="16.5" spans="1:11">
      <c r="A440" s="17"/>
      <c r="B440" s="18"/>
      <c r="C440" s="19"/>
      <c r="D440" s="19"/>
      <c r="E440" s="19"/>
      <c r="F440" s="19"/>
      <c r="G440" s="19"/>
      <c r="H440" s="19"/>
      <c r="I440" s="19"/>
      <c r="J440" s="19"/>
      <c r="K440" s="19"/>
    </row>
    <row r="441" s="1" customFormat="1" ht="16.5" spans="1:11">
      <c r="A441" s="17"/>
      <c r="B441" s="18"/>
      <c r="C441" s="19"/>
      <c r="D441" s="19"/>
      <c r="E441" s="19"/>
      <c r="F441" s="19"/>
      <c r="G441" s="19"/>
      <c r="H441" s="19"/>
      <c r="I441" s="19"/>
      <c r="J441" s="19"/>
      <c r="K441" s="19"/>
    </row>
    <row r="442" s="1" customFormat="1" ht="16.5" spans="1:11">
      <c r="A442" s="17"/>
      <c r="B442" s="18"/>
      <c r="C442" s="19"/>
      <c r="D442" s="19"/>
      <c r="E442" s="19"/>
      <c r="F442" s="19"/>
      <c r="G442" s="19"/>
      <c r="H442" s="19"/>
      <c r="I442" s="19"/>
      <c r="J442" s="19"/>
      <c r="K442" s="19"/>
    </row>
    <row r="443" s="1" customFormat="1" ht="16.5" spans="1:11">
      <c r="A443" s="17"/>
      <c r="B443" s="18"/>
      <c r="C443" s="19"/>
      <c r="D443" s="19"/>
      <c r="E443" s="19"/>
      <c r="F443" s="19"/>
      <c r="G443" s="19"/>
      <c r="H443" s="19"/>
      <c r="I443" s="19"/>
      <c r="J443" s="19"/>
      <c r="K443" s="19"/>
    </row>
    <row r="444" s="1" customFormat="1" ht="16.5" spans="1:11">
      <c r="A444" s="17"/>
      <c r="B444" s="18"/>
      <c r="C444" s="19"/>
      <c r="D444" s="19"/>
      <c r="E444" s="19"/>
      <c r="F444" s="19"/>
      <c r="G444" s="19"/>
      <c r="H444" s="19"/>
      <c r="I444" s="19"/>
      <c r="J444" s="19"/>
      <c r="K444" s="19"/>
    </row>
    <row r="445" s="1" customFormat="1" ht="16.5" spans="1:11">
      <c r="A445" s="17"/>
      <c r="B445" s="18"/>
      <c r="C445" s="19"/>
      <c r="D445" s="19"/>
      <c r="E445" s="19"/>
      <c r="F445" s="19"/>
      <c r="G445" s="19"/>
      <c r="H445" s="19"/>
      <c r="I445" s="19"/>
      <c r="J445" s="19"/>
      <c r="K445" s="19"/>
    </row>
    <row r="446" s="1" customFormat="1" ht="16.5" spans="1:11">
      <c r="A446" s="17"/>
      <c r="B446" s="18"/>
      <c r="C446" s="19"/>
      <c r="D446" s="19"/>
      <c r="E446" s="19"/>
      <c r="F446" s="19"/>
      <c r="G446" s="19"/>
      <c r="H446" s="19"/>
      <c r="I446" s="19"/>
      <c r="J446" s="19"/>
      <c r="K446" s="19"/>
    </row>
    <row r="447" s="1" customFormat="1" ht="16.5" spans="1:11">
      <c r="A447" s="17"/>
      <c r="B447" s="18"/>
      <c r="C447" s="19"/>
      <c r="D447" s="19"/>
      <c r="E447" s="19"/>
      <c r="F447" s="19"/>
      <c r="G447" s="19"/>
      <c r="H447" s="19"/>
      <c r="I447" s="19"/>
      <c r="J447" s="19"/>
      <c r="K447" s="19"/>
    </row>
    <row r="448" s="1" customFormat="1" ht="16.5" spans="1:11">
      <c r="A448" s="17"/>
      <c r="B448" s="18"/>
      <c r="C448" s="19"/>
      <c r="D448" s="19"/>
      <c r="E448" s="19"/>
      <c r="F448" s="19"/>
      <c r="G448" s="19"/>
      <c r="H448" s="19"/>
      <c r="I448" s="19"/>
      <c r="J448" s="19"/>
      <c r="K448" s="19"/>
    </row>
    <row r="449" s="1" customFormat="1" ht="16.5" spans="1:11">
      <c r="A449" s="17"/>
      <c r="B449" s="18"/>
      <c r="C449" s="19"/>
      <c r="D449" s="19"/>
      <c r="E449" s="19"/>
      <c r="F449" s="19"/>
      <c r="G449" s="19"/>
      <c r="H449" s="19"/>
      <c r="I449" s="19"/>
      <c r="J449" s="19"/>
      <c r="K449" s="19"/>
    </row>
    <row r="450" s="1" customFormat="1" ht="16.5" spans="1:11">
      <c r="A450" s="17"/>
      <c r="B450" s="18"/>
      <c r="C450" s="19"/>
      <c r="D450" s="19"/>
      <c r="E450" s="19"/>
      <c r="F450" s="19"/>
      <c r="G450" s="19"/>
      <c r="H450" s="19"/>
      <c r="I450" s="19"/>
      <c r="J450" s="19"/>
      <c r="K450" s="19"/>
    </row>
    <row r="451" s="1" customFormat="1" ht="16.5" spans="1:11">
      <c r="A451" s="17"/>
      <c r="B451" s="18"/>
      <c r="C451" s="19"/>
      <c r="D451" s="19"/>
      <c r="E451" s="19"/>
      <c r="F451" s="19"/>
      <c r="G451" s="19"/>
      <c r="H451" s="19"/>
      <c r="I451" s="19"/>
      <c r="J451" s="19"/>
      <c r="K451" s="19"/>
    </row>
    <row r="452" s="1" customFormat="1" ht="16.5" spans="1:11">
      <c r="A452" s="17"/>
      <c r="B452" s="18"/>
      <c r="C452" s="19"/>
      <c r="D452" s="19"/>
      <c r="E452" s="19"/>
      <c r="F452" s="19"/>
      <c r="G452" s="19"/>
      <c r="H452" s="19"/>
      <c r="I452" s="19"/>
      <c r="J452" s="19"/>
      <c r="K452" s="19"/>
    </row>
    <row r="453" s="1" customFormat="1" ht="16.5" spans="1:11">
      <c r="A453" s="17"/>
      <c r="B453" s="18"/>
      <c r="C453" s="19"/>
      <c r="D453" s="19"/>
      <c r="E453" s="19"/>
      <c r="F453" s="19"/>
      <c r="G453" s="19"/>
      <c r="H453" s="19"/>
      <c r="I453" s="19"/>
      <c r="J453" s="19"/>
      <c r="K453" s="19"/>
    </row>
    <row r="454" s="1" customFormat="1" ht="16.5" spans="1:11">
      <c r="A454" s="17"/>
      <c r="B454" s="18"/>
      <c r="C454" s="19"/>
      <c r="D454" s="19"/>
      <c r="E454" s="19"/>
      <c r="F454" s="19"/>
      <c r="G454" s="19"/>
      <c r="H454" s="19"/>
      <c r="I454" s="19"/>
      <c r="J454" s="19"/>
      <c r="K454" s="19"/>
    </row>
    <row r="455" s="1" customFormat="1" ht="16.5" spans="1:11">
      <c r="A455" s="17"/>
      <c r="B455" s="18"/>
      <c r="C455" s="19"/>
      <c r="D455" s="19"/>
      <c r="E455" s="19"/>
      <c r="F455" s="19"/>
      <c r="G455" s="19"/>
      <c r="H455" s="19"/>
      <c r="I455" s="19"/>
      <c r="J455" s="19"/>
      <c r="K455" s="19"/>
    </row>
    <row r="456" s="1" customFormat="1" ht="16.5" spans="1:11">
      <c r="A456" s="17"/>
      <c r="B456" s="18"/>
      <c r="C456" s="19"/>
      <c r="D456" s="19"/>
      <c r="E456" s="19"/>
      <c r="F456" s="19"/>
      <c r="G456" s="19"/>
      <c r="H456" s="19"/>
      <c r="I456" s="19"/>
      <c r="J456" s="19"/>
      <c r="K456" s="19"/>
    </row>
    <row r="457" s="1" customFormat="1" ht="16.5" spans="1:11">
      <c r="A457" s="17"/>
      <c r="B457" s="18"/>
      <c r="C457" s="19"/>
      <c r="D457" s="19"/>
      <c r="E457" s="19"/>
      <c r="F457" s="19"/>
      <c r="G457" s="19"/>
      <c r="H457" s="19"/>
      <c r="I457" s="19"/>
      <c r="J457" s="19"/>
      <c r="K457" s="19"/>
    </row>
    <row r="458" s="1" customFormat="1" ht="16.5" spans="1:11">
      <c r="A458" s="17"/>
      <c r="B458" s="18"/>
      <c r="C458" s="19"/>
      <c r="D458" s="19"/>
      <c r="E458" s="19"/>
      <c r="F458" s="19"/>
      <c r="G458" s="19"/>
      <c r="H458" s="19"/>
      <c r="I458" s="19"/>
      <c r="J458" s="19"/>
      <c r="K458" s="19"/>
    </row>
    <row r="459" s="1" customFormat="1" ht="16.5" spans="1:11">
      <c r="A459" s="17"/>
      <c r="B459" s="18"/>
      <c r="C459" s="19"/>
      <c r="D459" s="19"/>
      <c r="E459" s="19"/>
      <c r="F459" s="19"/>
      <c r="G459" s="19"/>
      <c r="H459" s="19"/>
      <c r="I459" s="19"/>
      <c r="J459" s="19"/>
      <c r="K459" s="19"/>
    </row>
    <row r="460" s="1" customFormat="1" ht="16.5" spans="1:11">
      <c r="A460" s="17"/>
      <c r="B460" s="18"/>
      <c r="C460" s="19"/>
      <c r="D460" s="19"/>
      <c r="E460" s="19"/>
      <c r="F460" s="19"/>
      <c r="G460" s="19"/>
      <c r="H460" s="19"/>
      <c r="I460" s="19"/>
      <c r="J460" s="19"/>
      <c r="K460" s="19"/>
    </row>
    <row r="461" s="1" customFormat="1" ht="16.5" spans="1:11">
      <c r="A461" s="17"/>
      <c r="B461" s="18"/>
      <c r="C461" s="19"/>
      <c r="D461" s="19"/>
      <c r="E461" s="19"/>
      <c r="F461" s="19"/>
      <c r="G461" s="19"/>
      <c r="H461" s="19"/>
      <c r="I461" s="19"/>
      <c r="J461" s="19"/>
      <c r="K461" s="19"/>
    </row>
    <row r="462" s="1" customFormat="1" ht="16.5" spans="1:11">
      <c r="A462" s="17"/>
      <c r="B462" s="18"/>
      <c r="C462" s="19"/>
      <c r="D462" s="19"/>
      <c r="E462" s="19"/>
      <c r="F462" s="19"/>
      <c r="G462" s="19"/>
      <c r="H462" s="19"/>
      <c r="I462" s="19"/>
      <c r="J462" s="19"/>
      <c r="K462" s="19"/>
    </row>
    <row r="463" s="1" customFormat="1" ht="16.5" spans="1:11">
      <c r="A463" s="17"/>
      <c r="B463" s="18"/>
      <c r="C463" s="19"/>
      <c r="D463" s="19"/>
      <c r="E463" s="19"/>
      <c r="F463" s="19"/>
      <c r="G463" s="19"/>
      <c r="H463" s="19"/>
      <c r="I463" s="19"/>
      <c r="J463" s="19"/>
      <c r="K463" s="19"/>
    </row>
    <row r="464" s="1" customFormat="1" ht="16.5" spans="1:11">
      <c r="A464" s="17"/>
      <c r="B464" s="18"/>
      <c r="C464" s="19"/>
      <c r="D464" s="19"/>
      <c r="E464" s="19"/>
      <c r="F464" s="19"/>
      <c r="G464" s="19"/>
      <c r="H464" s="19"/>
      <c r="I464" s="19"/>
      <c r="J464" s="19"/>
      <c r="K464" s="19"/>
    </row>
    <row r="465" s="1" customFormat="1" ht="16.5" spans="1:11">
      <c r="A465" s="17"/>
      <c r="B465" s="18"/>
      <c r="C465" s="19"/>
      <c r="D465" s="19"/>
      <c r="E465" s="19"/>
      <c r="F465" s="19"/>
      <c r="G465" s="19"/>
      <c r="H465" s="19"/>
      <c r="I465" s="19"/>
      <c r="J465" s="19"/>
      <c r="K465" s="19"/>
    </row>
    <row r="466" s="1" customFormat="1" ht="16.5" spans="1:11">
      <c r="A466" s="17"/>
      <c r="B466" s="18"/>
      <c r="C466" s="19"/>
      <c r="D466" s="19"/>
      <c r="E466" s="19"/>
      <c r="F466" s="19"/>
      <c r="G466" s="19"/>
      <c r="H466" s="19"/>
      <c r="I466" s="19"/>
      <c r="J466" s="19"/>
      <c r="K466" s="19"/>
    </row>
    <row r="467" s="1" customFormat="1" ht="16.5" spans="1:11">
      <c r="A467" s="17"/>
      <c r="B467" s="18"/>
      <c r="C467" s="19"/>
      <c r="D467" s="19"/>
      <c r="E467" s="19"/>
      <c r="F467" s="19"/>
      <c r="G467" s="19"/>
      <c r="H467" s="19"/>
      <c r="I467" s="19"/>
      <c r="J467" s="19"/>
      <c r="K467" s="19"/>
    </row>
    <row r="468" s="1" customFormat="1" ht="16.5" spans="1:11">
      <c r="A468" s="17"/>
      <c r="B468" s="18"/>
      <c r="C468" s="19"/>
      <c r="D468" s="19"/>
      <c r="E468" s="19"/>
      <c r="F468" s="19"/>
      <c r="G468" s="19"/>
      <c r="H468" s="19"/>
      <c r="I468" s="19"/>
      <c r="J468" s="19"/>
      <c r="K468" s="19"/>
    </row>
    <row r="469" s="1" customFormat="1" ht="16.5" spans="1:11">
      <c r="A469" s="17"/>
      <c r="B469" s="18"/>
      <c r="C469" s="19"/>
      <c r="D469" s="19"/>
      <c r="E469" s="19"/>
      <c r="F469" s="19"/>
      <c r="G469" s="19"/>
      <c r="H469" s="19"/>
      <c r="I469" s="19"/>
      <c r="J469" s="19"/>
      <c r="K469" s="19"/>
    </row>
    <row r="470" s="1" customFormat="1" ht="16.5" spans="1:11">
      <c r="A470" s="17"/>
      <c r="B470" s="18"/>
      <c r="C470" s="19"/>
      <c r="D470" s="19"/>
      <c r="E470" s="19"/>
      <c r="F470" s="19"/>
      <c r="G470" s="19"/>
      <c r="H470" s="19"/>
      <c r="I470" s="19"/>
      <c r="J470" s="19"/>
      <c r="K470" s="19"/>
    </row>
    <row r="471" s="1" customFormat="1" ht="16.5" spans="1:11">
      <c r="A471" s="17"/>
      <c r="B471" s="18"/>
      <c r="C471" s="19"/>
      <c r="D471" s="19"/>
      <c r="E471" s="19"/>
      <c r="F471" s="19"/>
      <c r="G471" s="19"/>
      <c r="H471" s="19"/>
      <c r="I471" s="19"/>
      <c r="J471" s="19"/>
      <c r="K471" s="19"/>
    </row>
    <row r="472" s="1" customFormat="1" ht="16.5" spans="1:11">
      <c r="A472" s="17"/>
      <c r="B472" s="18"/>
      <c r="C472" s="19"/>
      <c r="D472" s="19"/>
      <c r="E472" s="19"/>
      <c r="F472" s="19"/>
      <c r="G472" s="19"/>
      <c r="H472" s="19"/>
      <c r="I472" s="19"/>
      <c r="J472" s="19"/>
      <c r="K472" s="19"/>
    </row>
    <row r="473" s="1" customFormat="1" ht="16.5" spans="1:11">
      <c r="A473" s="17"/>
      <c r="B473" s="18"/>
      <c r="C473" s="19"/>
      <c r="D473" s="19"/>
      <c r="E473" s="19"/>
      <c r="F473" s="19"/>
      <c r="G473" s="19"/>
      <c r="H473" s="19"/>
      <c r="I473" s="19"/>
      <c r="J473" s="19"/>
      <c r="K473" s="19"/>
    </row>
    <row r="474" s="1" customFormat="1" ht="16.5" spans="1:11">
      <c r="A474" s="17"/>
      <c r="B474" s="18"/>
      <c r="C474" s="19"/>
      <c r="D474" s="19"/>
      <c r="E474" s="19"/>
      <c r="F474" s="19"/>
      <c r="G474" s="19"/>
      <c r="H474" s="19"/>
      <c r="I474" s="19"/>
      <c r="J474" s="19"/>
      <c r="K474" s="19"/>
    </row>
    <row r="475" s="1" customFormat="1" ht="16.5" spans="1:11">
      <c r="A475" s="17"/>
      <c r="B475" s="18"/>
      <c r="C475" s="19"/>
      <c r="D475" s="19"/>
      <c r="E475" s="19"/>
      <c r="F475" s="19"/>
      <c r="G475" s="19"/>
      <c r="H475" s="19"/>
      <c r="I475" s="19"/>
      <c r="J475" s="19"/>
      <c r="K475" s="19"/>
    </row>
    <row r="476" s="1" customFormat="1" ht="16.5" spans="1:11">
      <c r="A476" s="17"/>
      <c r="B476" s="18"/>
      <c r="C476" s="19"/>
      <c r="D476" s="19"/>
      <c r="E476" s="19"/>
      <c r="F476" s="19"/>
      <c r="G476" s="19"/>
      <c r="H476" s="19"/>
      <c r="I476" s="19"/>
      <c r="J476" s="19"/>
      <c r="K476" s="19"/>
    </row>
    <row r="477" s="1" customFormat="1" ht="16.5" spans="1:11">
      <c r="A477" s="17"/>
      <c r="B477" s="18"/>
      <c r="C477" s="19"/>
      <c r="D477" s="19"/>
      <c r="E477" s="19"/>
      <c r="F477" s="19"/>
      <c r="G477" s="19"/>
      <c r="H477" s="19"/>
      <c r="I477" s="19"/>
      <c r="J477" s="19"/>
      <c r="K477" s="19"/>
    </row>
    <row r="478" s="1" customFormat="1" ht="16.5" spans="1:11">
      <c r="A478" s="17"/>
      <c r="B478" s="18"/>
      <c r="C478" s="19"/>
      <c r="D478" s="19"/>
      <c r="E478" s="19"/>
      <c r="F478" s="19"/>
      <c r="G478" s="19"/>
      <c r="H478" s="19"/>
      <c r="I478" s="19"/>
      <c r="J478" s="19"/>
      <c r="K478" s="19"/>
    </row>
    <row r="479" s="1" customFormat="1" ht="16.5" spans="1:11">
      <c r="A479" s="17"/>
      <c r="B479" s="18"/>
      <c r="C479" s="19"/>
      <c r="D479" s="19"/>
      <c r="E479" s="19"/>
      <c r="F479" s="19"/>
      <c r="G479" s="19"/>
      <c r="H479" s="19"/>
      <c r="I479" s="19"/>
      <c r="J479" s="19"/>
      <c r="K479" s="19"/>
    </row>
    <row r="480" s="1" customFormat="1" ht="16.5" spans="1:11">
      <c r="A480" s="17"/>
      <c r="B480" s="18"/>
      <c r="C480" s="19"/>
      <c r="D480" s="19"/>
      <c r="E480" s="19"/>
      <c r="F480" s="19"/>
      <c r="G480" s="19"/>
      <c r="H480" s="19"/>
      <c r="I480" s="19"/>
      <c r="J480" s="19"/>
      <c r="K480" s="19"/>
    </row>
    <row r="481" s="1" customFormat="1" ht="16.5" spans="1:11">
      <c r="A481" s="17"/>
      <c r="B481" s="18"/>
      <c r="C481" s="19"/>
      <c r="D481" s="19"/>
      <c r="E481" s="19"/>
      <c r="F481" s="19"/>
      <c r="G481" s="19"/>
      <c r="H481" s="19"/>
      <c r="I481" s="19"/>
      <c r="J481" s="19"/>
      <c r="K481" s="19"/>
    </row>
    <row r="482" s="1" customFormat="1" ht="16.5" spans="1:11">
      <c r="A482" s="17"/>
      <c r="B482" s="18"/>
      <c r="C482" s="19"/>
      <c r="D482" s="19"/>
      <c r="E482" s="19"/>
      <c r="F482" s="19"/>
      <c r="G482" s="19"/>
      <c r="H482" s="19"/>
      <c r="I482" s="19"/>
      <c r="J482" s="19"/>
      <c r="K482" s="19"/>
    </row>
    <row r="483" s="1" customFormat="1" ht="16.5" spans="1:11">
      <c r="A483" s="17"/>
      <c r="B483" s="18"/>
      <c r="C483" s="19"/>
      <c r="D483" s="19"/>
      <c r="E483" s="19"/>
      <c r="F483" s="19"/>
      <c r="G483" s="19"/>
      <c r="H483" s="19"/>
      <c r="I483" s="19"/>
      <c r="J483" s="19"/>
      <c r="K483" s="19"/>
    </row>
    <row r="484" s="1" customFormat="1" ht="16.5" spans="1:11">
      <c r="A484" s="17"/>
      <c r="B484" s="18"/>
      <c r="C484" s="19"/>
      <c r="D484" s="19"/>
      <c r="E484" s="19"/>
      <c r="F484" s="19"/>
      <c r="G484" s="19"/>
      <c r="H484" s="19"/>
      <c r="I484" s="19"/>
      <c r="J484" s="19"/>
      <c r="K484" s="19"/>
    </row>
    <row r="485" s="1" customFormat="1" ht="16.5" spans="1:11">
      <c r="A485" s="17"/>
      <c r="B485" s="18"/>
      <c r="C485" s="19"/>
      <c r="D485" s="19"/>
      <c r="E485" s="19"/>
      <c r="F485" s="19"/>
      <c r="G485" s="19"/>
      <c r="H485" s="19"/>
      <c r="I485" s="19"/>
      <c r="J485" s="19"/>
      <c r="K485" s="19"/>
    </row>
    <row r="486" s="1" customFormat="1" ht="16.5" spans="1:11">
      <c r="A486" s="17"/>
      <c r="B486" s="18"/>
      <c r="C486" s="19"/>
      <c r="D486" s="19"/>
      <c r="E486" s="19"/>
      <c r="F486" s="19"/>
      <c r="G486" s="19"/>
      <c r="H486" s="19"/>
      <c r="I486" s="19"/>
      <c r="J486" s="19"/>
      <c r="K486" s="19"/>
    </row>
    <row r="487" s="1" customFormat="1" ht="16.5" spans="1:11">
      <c r="A487" s="17"/>
      <c r="B487" s="18"/>
      <c r="C487" s="19"/>
      <c r="D487" s="19"/>
      <c r="E487" s="19"/>
      <c r="F487" s="19"/>
      <c r="G487" s="19"/>
      <c r="H487" s="19"/>
      <c r="I487" s="19"/>
      <c r="J487" s="19"/>
      <c r="K487" s="19"/>
    </row>
    <row r="488" s="1" customFormat="1" ht="16.5" spans="1:11">
      <c r="A488" s="17"/>
      <c r="B488" s="18"/>
      <c r="C488" s="19"/>
      <c r="D488" s="19"/>
      <c r="E488" s="19"/>
      <c r="F488" s="19"/>
      <c r="G488" s="19"/>
      <c r="H488" s="19"/>
      <c r="I488" s="19"/>
      <c r="J488" s="19"/>
      <c r="K488" s="19"/>
    </row>
    <row r="489" s="1" customFormat="1" ht="16.5" spans="1:11">
      <c r="A489" s="17"/>
      <c r="B489" s="18"/>
      <c r="C489" s="19"/>
      <c r="D489" s="19"/>
      <c r="E489" s="19"/>
      <c r="F489" s="19"/>
      <c r="G489" s="19"/>
      <c r="H489" s="19"/>
      <c r="I489" s="19"/>
      <c r="J489" s="19"/>
      <c r="K489" s="19"/>
    </row>
    <row r="490" s="1" customFormat="1" ht="16.5" spans="1:11">
      <c r="A490" s="17"/>
      <c r="B490" s="18"/>
      <c r="C490" s="19"/>
      <c r="D490" s="19"/>
      <c r="E490" s="19"/>
      <c r="F490" s="19"/>
      <c r="G490" s="19"/>
      <c r="H490" s="19"/>
      <c r="I490" s="19"/>
      <c r="J490" s="19"/>
      <c r="K490" s="19"/>
    </row>
    <row r="491" s="1" customFormat="1" ht="16.5" spans="1:11">
      <c r="A491" s="17"/>
      <c r="B491" s="18"/>
      <c r="C491" s="19"/>
      <c r="D491" s="19"/>
      <c r="E491" s="19"/>
      <c r="F491" s="19"/>
      <c r="G491" s="19"/>
      <c r="H491" s="19"/>
      <c r="I491" s="19"/>
      <c r="J491" s="19"/>
      <c r="K491" s="19"/>
    </row>
    <row r="492" s="1" customFormat="1" ht="16.5" spans="1:11">
      <c r="A492" s="17"/>
      <c r="B492" s="18"/>
      <c r="C492" s="19"/>
      <c r="D492" s="19"/>
      <c r="E492" s="19"/>
      <c r="F492" s="19"/>
      <c r="G492" s="19"/>
      <c r="H492" s="19"/>
      <c r="I492" s="19"/>
      <c r="J492" s="19"/>
      <c r="K492" s="19"/>
    </row>
    <row r="493" s="1" customFormat="1" ht="16.5" spans="1:11">
      <c r="A493" s="17"/>
      <c r="B493" s="18"/>
      <c r="C493" s="19"/>
      <c r="D493" s="19"/>
      <c r="E493" s="19"/>
      <c r="F493" s="19"/>
      <c r="G493" s="19"/>
      <c r="H493" s="19"/>
      <c r="I493" s="19"/>
      <c r="J493" s="19"/>
      <c r="K493" s="19"/>
    </row>
    <row r="494" s="1" customFormat="1" ht="16.5" spans="1:11">
      <c r="A494" s="17"/>
      <c r="B494" s="18"/>
      <c r="C494" s="19"/>
      <c r="D494" s="19"/>
      <c r="E494" s="19"/>
      <c r="F494" s="19"/>
      <c r="G494" s="19"/>
      <c r="H494" s="19"/>
      <c r="I494" s="19"/>
      <c r="J494" s="19"/>
      <c r="K494" s="19"/>
    </row>
    <row r="495" s="1" customFormat="1" ht="16.5" spans="1:11">
      <c r="A495" s="17"/>
      <c r="B495" s="18"/>
      <c r="C495" s="19"/>
      <c r="D495" s="19"/>
      <c r="E495" s="19"/>
      <c r="F495" s="19"/>
      <c r="G495" s="19"/>
      <c r="H495" s="19"/>
      <c r="I495" s="19"/>
      <c r="J495" s="19"/>
      <c r="K495" s="19"/>
    </row>
    <row r="496" s="1" customFormat="1" ht="16.5" spans="1:11">
      <c r="A496" s="17"/>
      <c r="B496" s="18"/>
      <c r="C496" s="19"/>
      <c r="D496" s="19"/>
      <c r="E496" s="19"/>
      <c r="F496" s="19"/>
      <c r="G496" s="19"/>
      <c r="H496" s="19"/>
      <c r="I496" s="19"/>
      <c r="J496" s="19"/>
      <c r="K496" s="19"/>
    </row>
    <row r="497" s="1" customFormat="1" ht="16.5" spans="1:11">
      <c r="A497" s="17"/>
      <c r="B497" s="18"/>
      <c r="C497" s="19"/>
      <c r="D497" s="19"/>
      <c r="E497" s="19"/>
      <c r="F497" s="19"/>
      <c r="G497" s="19"/>
      <c r="H497" s="19"/>
      <c r="I497" s="19"/>
      <c r="J497" s="19"/>
      <c r="K497" s="19"/>
    </row>
    <row r="498" s="1" customFormat="1" ht="16.5" spans="1:11">
      <c r="A498" s="17"/>
      <c r="B498" s="18"/>
      <c r="C498" s="19"/>
      <c r="D498" s="19"/>
      <c r="E498" s="19"/>
      <c r="F498" s="19"/>
      <c r="G498" s="19"/>
      <c r="H498" s="19"/>
      <c r="I498" s="19"/>
      <c r="J498" s="19"/>
      <c r="K498" s="19"/>
    </row>
    <row r="499" s="1" customFormat="1" ht="16.5" spans="1:11">
      <c r="A499" s="17"/>
      <c r="B499" s="18"/>
      <c r="C499" s="19"/>
      <c r="D499" s="19"/>
      <c r="E499" s="19"/>
      <c r="F499" s="19"/>
      <c r="G499" s="19"/>
      <c r="H499" s="19"/>
      <c r="I499" s="19"/>
      <c r="J499" s="19"/>
      <c r="K499" s="19"/>
    </row>
    <row r="500" s="1" customFormat="1" ht="16.5" spans="1:11">
      <c r="A500" s="17"/>
      <c r="B500" s="18"/>
      <c r="C500" s="19"/>
      <c r="D500" s="19"/>
      <c r="E500" s="19"/>
      <c r="F500" s="19"/>
      <c r="G500" s="19"/>
      <c r="H500" s="19"/>
      <c r="I500" s="19"/>
      <c r="J500" s="19"/>
      <c r="K500" s="19"/>
    </row>
    <row r="501" s="1" customFormat="1" ht="16.5" spans="1:11">
      <c r="A501" s="17"/>
      <c r="B501" s="18"/>
      <c r="C501" s="19"/>
      <c r="D501" s="19"/>
      <c r="E501" s="19"/>
      <c r="F501" s="19"/>
      <c r="G501" s="19"/>
      <c r="H501" s="19"/>
      <c r="I501" s="19"/>
      <c r="J501" s="19"/>
      <c r="K501" s="19"/>
    </row>
    <row r="502" s="1" customFormat="1" ht="16.5" spans="1:11">
      <c r="A502" s="17"/>
      <c r="B502" s="18"/>
      <c r="C502" s="19"/>
      <c r="D502" s="19"/>
      <c r="E502" s="19"/>
      <c r="F502" s="19"/>
      <c r="G502" s="19"/>
      <c r="H502" s="19"/>
      <c r="I502" s="19"/>
      <c r="J502" s="19"/>
      <c r="K502" s="19"/>
    </row>
    <row r="503" s="1" customFormat="1" ht="16.5" spans="1:11">
      <c r="A503" s="17"/>
      <c r="B503" s="18"/>
      <c r="C503" s="19"/>
      <c r="D503" s="19"/>
      <c r="E503" s="19"/>
      <c r="F503" s="19"/>
      <c r="G503" s="19"/>
      <c r="H503" s="19"/>
      <c r="I503" s="19"/>
      <c r="J503" s="19"/>
      <c r="K503" s="19"/>
    </row>
  </sheetData>
  <autoFilter xmlns:etc="http://www.wps.cn/officeDocument/2017/etCustomData" ref="A3:K503" etc:filterBottomFollowUsedRange="0">
    <extLst/>
  </autoFilter>
  <mergeCells count="1">
    <mergeCell ref="A1:M1"/>
  </mergeCells>
  <dataValidations count="4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基础资料!$B:$B</formula1>
    </dataValidation>
    <dataValidation type="list" allowBlank="1" showInputMessage="1" showErrorMessage="1" sqref="J3">
      <formula1>基础资料!$E:$E</formula1>
    </dataValidation>
    <dataValidation type="list" allowBlank="1" showInputMessage="1" showErrorMessage="1" sqref="K3">
      <formula1>基础资料!$G:$G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使用说明</vt:lpstr>
      <vt:lpstr>基础资料</vt:lpstr>
      <vt:lpstr>数据录入</vt:lpstr>
      <vt:lpstr>往来款跟进</vt:lpstr>
      <vt:lpstr>汇报表</vt:lpstr>
      <vt:lpstr>任意时间段收支报表</vt:lpstr>
      <vt:lpstr>客户供应商汇总</vt:lpstr>
      <vt:lpstr>产品收入和费用汇总</vt:lpstr>
      <vt:lpstr>现金</vt:lpstr>
      <vt:lpstr>微信</vt:lpstr>
      <vt:lpstr>支付宝</vt:lpstr>
      <vt:lpstr>杭州</vt:lpstr>
      <vt:lpstr>农商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2026-06-25T13:22:00Z</dcterms:created>
  <dcterms:modified xsi:type="dcterms:W3CDTF">2026-09-14T15:42:12Z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AE7D88E60A9545B2901A05E615AD61B1_13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